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 CHART" sheetId="1" r:id="rId1"/>
    <sheet name="JUL 25" sheetId="2" r:id="rId3"/>
    <sheet name="JUN 25" sheetId="3" r:id="rId4"/>
    <sheet name="MAY 25" sheetId="4" r:id="rId5"/>
    <sheet name="APR 25" sheetId="5" r:id="rId6"/>
    <sheet name="MAR 25" sheetId="6" r:id="rId7"/>
    <sheet name="FEB 25" sheetId="7" r:id="rId8"/>
    <sheet name="JAN 25" sheetId="8" r:id="rId9"/>
    <sheet name="DEC 24" sheetId="9" r:id="rId10"/>
    <sheet name="NOV 24" sheetId="10" r:id="rId11"/>
    <sheet name="OCT 24" sheetId="11" r:id="rId12"/>
    <sheet name="SEP 24" sheetId="12" r:id="rId13"/>
    <sheet name="AUG 24" sheetId="13" r:id="rId14"/>
    <sheet name="JUL 24" sheetId="14" r:id="rId15"/>
    <sheet name="JUN 24 " sheetId="15" r:id="rId16"/>
    <sheet name="MAY 24" sheetId="16" r:id="rId17"/>
    <sheet name="APR 24" sheetId="17" r:id="rId18"/>
    <sheet name="MAR 24" sheetId="18" r:id="rId19"/>
    <sheet name="FEB 24" sheetId="19" r:id="rId20"/>
    <sheet name="JAN 24" sheetId="20" r:id="rId21"/>
    <sheet name="DEC 23" sheetId="21" r:id="rId22"/>
    <sheet name="NOV 23" sheetId="22" r:id="rId23"/>
    <sheet name="OCT 23" sheetId="23" r:id="rId24"/>
    <sheet name="SEP 23" sheetId="24" r:id="rId25"/>
    <sheet name="AUG 23" sheetId="25" r:id="rId26"/>
    <sheet name="JUL 23" sheetId="26" r:id="rId27"/>
    <sheet name="JUN 23" sheetId="27" r:id="rId28"/>
    <sheet name="MAY 23" sheetId="28" r:id="rId29"/>
    <sheet name="APR 23" sheetId="29" r:id="rId30"/>
    <sheet name="MAR 23" sheetId="30" r:id="rId31"/>
    <sheet name="FEB 23" sheetId="31" r:id="rId32"/>
    <sheet name="JAN 23" sheetId="32" r:id="rId33"/>
    <sheet name="DEC 22" sheetId="33" r:id="rId34"/>
    <sheet name="NOV 22" sheetId="34" r:id="rId35"/>
    <sheet name="OCT 22" sheetId="35" r:id="rId36"/>
    <sheet name="SEP 22" sheetId="36" r:id="rId37"/>
    <sheet name="AUG 22" sheetId="37" r:id="rId38"/>
    <sheet name="JUL 22" sheetId="38" r:id="rId39"/>
    <sheet name="JUN 22" sheetId="39" r:id="rId40"/>
    <sheet name="MAY 22" sheetId="40" r:id="rId41"/>
    <sheet name="APR 22" sheetId="41" r:id="rId42"/>
    <sheet name="MAR 22" sheetId="42" r:id="rId43"/>
    <sheet name="FEB 22" sheetId="43" r:id="rId44"/>
    <sheet name="JAN 22" sheetId="44" r:id="rId45"/>
    <sheet name="DEC 21" sheetId="45" r:id="rId46"/>
    <sheet name="NOV 21" sheetId="46" r:id="rId47"/>
    <sheet name="OCT 21" sheetId="47" r:id="rId48"/>
    <sheet name="SEP 21" sheetId="48" r:id="rId49"/>
    <sheet name="AUG 21" sheetId="49" r:id="rId50"/>
    <sheet name="JUL 21" sheetId="50" r:id="rId51"/>
    <sheet name="JUN 21" sheetId="51" r:id="rId52"/>
    <sheet name="MAY 21" sheetId="52" r:id="rId53"/>
    <sheet name="APR 21" sheetId="53" r:id="rId54"/>
    <sheet name="MAR 21" sheetId="54" r:id="rId55"/>
    <sheet name="FEB 21" sheetId="55" r:id="rId56"/>
    <sheet name="JAN 21" sheetId="56" r:id="rId57"/>
    <sheet name="DEC 20" sheetId="57" r:id="rId58"/>
    <sheet name="NOV 20" sheetId="58" r:id="rId59"/>
    <sheet name="OCT 20" sheetId="59" r:id="rId60"/>
    <sheet name="SEP 20" sheetId="60" r:id="rId61"/>
    <sheet name="AUG 20" sheetId="61" r:id="rId62"/>
    <sheet name="JUL 20" sheetId="62" r:id="rId63"/>
    <sheet name="JUN 20" sheetId="63" r:id="rId64"/>
    <sheet name="MAY 20" sheetId="64" r:id="rId65"/>
    <sheet name="APR 20" sheetId="65" r:id="rId66"/>
    <sheet name="MAR 20" sheetId="66" r:id="rId67"/>
    <sheet name="FEB 20" sheetId="67" r:id="rId68"/>
    <sheet name="JAN 20" sheetId="68" r:id="rId69"/>
    <sheet name="DEC 19" sheetId="69" r:id="rId70"/>
    <sheet name="NOV 19" sheetId="70" r:id="rId71"/>
    <sheet name="OCT 19" sheetId="71" r:id="rId72"/>
    <sheet name="SEP 19" sheetId="72" r:id="rId73"/>
    <sheet name="AUG 19" sheetId="73" r:id="rId74"/>
    <sheet name="JUL 19" sheetId="74" r:id="rId75"/>
    <sheet name="JUN 19" sheetId="75" r:id="rId76"/>
    <sheet name="MAY 19" sheetId="76" r:id="rId77"/>
    <sheet name="APR 19" sheetId="77" r:id="rId78"/>
    <sheet name="MAR 19" sheetId="78" r:id="rId79"/>
    <sheet name="FEB 19" sheetId="79" r:id="rId80"/>
    <sheet name="JAN 19" sheetId="80" r:id="rId81"/>
    <sheet name="DEC 18" sheetId="81" r:id="rId82"/>
    <sheet name="NOV 18" sheetId="82" r:id="rId83"/>
    <sheet name="OCT 18" sheetId="83" r:id="rId84"/>
    <sheet name="SEP 18" sheetId="84" r:id="rId85"/>
    <sheet name="AUG 18" sheetId="85" r:id="rId86"/>
    <sheet name="JUL 18" sheetId="86" r:id="rId87"/>
    <sheet name="JUN 18" sheetId="87" r:id="rId88"/>
    <sheet name="MAY 18" sheetId="88" r:id="rId89"/>
    <sheet name="APR 18" sheetId="89" r:id="rId90"/>
    <sheet name="MAR 18" sheetId="90" r:id="rId91"/>
    <sheet name="FEB 18" sheetId="91" r:id="rId92"/>
    <sheet name="JAN 18" sheetId="92" r:id="rId93"/>
    <sheet name="DEC 17" sheetId="93" r:id="rId94"/>
    <sheet name="NOV 17" sheetId="94" r:id="rId95"/>
    <sheet name="OCT 17" sheetId="95" r:id="rId96"/>
    <sheet name="SEP 17" sheetId="96" r:id="rId97"/>
    <sheet name="AUG 17" sheetId="97" r:id="rId98"/>
    <sheet name="JUL 17" sheetId="98" r:id="rId99"/>
    <sheet name="JUN 17" sheetId="99" r:id="rId100"/>
    <sheet name="MAY 17" sheetId="100" r:id="rId101"/>
    <sheet name="APR 17" sheetId="101" r:id="rId102"/>
    <sheet name="MAR 17" sheetId="102" r:id="rId103"/>
    <sheet name="FEB 2017" sheetId="103" r:id="rId104"/>
    <sheet name="JAN 2017" sheetId="104" r:id="rId105"/>
    <sheet name="DEC 16" sheetId="105" r:id="rId106"/>
    <sheet name="NOV 16" sheetId="106" r:id="rId107"/>
    <sheet name="OCT 16" sheetId="107" r:id="rId108"/>
    <sheet name="SEP 16" sheetId="108" r:id="rId109"/>
    <sheet name="AUG 16" sheetId="109" r:id="rId110"/>
    <sheet name="JUL 16" sheetId="110" r:id="rId111"/>
    <sheet name="JUN 16" sheetId="111" r:id="rId112"/>
    <sheet name="MAY 16" sheetId="112" r:id="rId113"/>
    <sheet name="APR 16" sheetId="113" r:id="rId114"/>
    <sheet name="MAR 16" sheetId="114" r:id="rId115"/>
    <sheet name="FEB 16" sheetId="115" r:id="rId116"/>
    <sheet name="JAN 16" sheetId="116" r:id="rId117"/>
    <sheet name="DEC 15" sheetId="117" r:id="rId118"/>
    <sheet name="NOV 15" sheetId="118" r:id="rId119"/>
    <sheet name="OCT 15" sheetId="119" r:id="rId120"/>
    <sheet name="SEP 15" sheetId="120" r:id="rId121"/>
    <sheet name="AUG 15" sheetId="121" r:id="rId122"/>
    <sheet name="JUL 15" sheetId="122" r:id="rId123"/>
    <sheet name="JUN 15" sheetId="123" r:id="rId124"/>
    <sheet name="MAY 15" sheetId="124" r:id="rId125"/>
    <sheet name="APR 15" sheetId="125" r:id="rId126"/>
    <sheet name="MAR 15" sheetId="126" r:id="rId127"/>
    <sheet name="FEB 15" sheetId="127" r:id="rId128"/>
    <sheet name="JAN 15" sheetId="128" r:id="rId129"/>
    <sheet name="DEC 14" sheetId="129" r:id="rId130"/>
    <sheet name="NOV 14" sheetId="130" r:id="rId131"/>
    <sheet name="OCT 14" sheetId="131" r:id="rId132"/>
    <sheet name="SEP 14" sheetId="132" r:id="rId133"/>
    <sheet name="AUG 14" sheetId="133" r:id="rId134"/>
    <sheet name="JUL 14" sheetId="134" r:id="rId135"/>
    <sheet name="JUN 14" sheetId="135" r:id="rId136"/>
    <sheet name="MAY 14" sheetId="136" r:id="rId137"/>
    <sheet name="APR 14" sheetId="137" r:id="rId138"/>
    <sheet name="MAR 14" sheetId="138" r:id="rId139"/>
    <sheet name="FEB 14" sheetId="139" r:id="rId140"/>
    <sheet name="JAN 14" sheetId="140" r:id="rId141"/>
    <sheet name="DEC 13" sheetId="141" r:id="rId142"/>
    <sheet name="NOV 13" sheetId="142" r:id="rId143"/>
    <sheet name="OCT 13" sheetId="143" r:id="rId144"/>
    <sheet name="SEP 13" sheetId="144" r:id="rId145"/>
    <sheet name="AUG 13" sheetId="145" r:id="rId146"/>
    <sheet name="JUL 13" sheetId="146" r:id="rId147"/>
    <sheet name="JUN 13" sheetId="147" r:id="rId148"/>
    <sheet name="MAY 13" sheetId="148" r:id="rId149"/>
    <sheet name="APR 13" sheetId="149" r:id="rId150"/>
    <sheet name="MAR 13" sheetId="150" r:id="rId151"/>
    <sheet name="FEB 13" sheetId="151" r:id="rId152"/>
    <sheet name="JAN 13" sheetId="152" r:id="rId153"/>
    <sheet name="DEC 12" sheetId="153" r:id="rId154"/>
    <sheet name="NOV 12" sheetId="154" r:id="rId155"/>
  </sheets>
  <calcPr fullCalcOnLoad="1"/>
</workbook>
</file>

<file path=xl/sharedStrings.xml><?xml version="1.0" encoding="utf-8"?>
<sst xmlns="http://schemas.openxmlformats.org/spreadsheetml/2006/main" count="895" uniqueCount="895">
  <si>
    <t>SITA DEVI PANDEY AND SONS HOUSING PROJECT</t>
  </si>
  <si>
    <t>11/1B/1 GANPAT RAI KHEMKA LANE LILUAH HOWRAH(W. B.) 711204</t>
  </si>
  <si>
    <t>SNO</t>
  </si>
  <si>
    <t>NAME</t>
  </si>
  <si>
    <t xml:space="preserve">ROOM </t>
  </si>
  <si>
    <t>INITIAL</t>
  </si>
  <si>
    <t>INT</t>
  </si>
  <si>
    <t>CURRENT</t>
  </si>
  <si>
    <t xml:space="preserve">CURRENT </t>
  </si>
  <si>
    <t>ELECTRIC</t>
  </si>
  <si>
    <t>MISC</t>
  </si>
  <si>
    <t>NEXT</t>
  </si>
  <si>
    <t>REMARKS</t>
  </si>
  <si>
    <t>NO</t>
  </si>
  <si>
    <t>ALLOTMENT</t>
  </si>
  <si>
    <t>RENT</t>
  </si>
  <si>
    <t>ADVANCE</t>
  </si>
  <si>
    <t>SECURITY</t>
  </si>
  <si>
    <t>SUNNY PRAJAPATI</t>
  </si>
  <si>
    <t>G/1</t>
  </si>
  <si>
    <t>01.09.2021</t>
  </si>
  <si>
    <t>01.09.2024</t>
  </si>
  <si>
    <t>01.09.2027</t>
  </si>
  <si>
    <t>VACANT WEF SEP 24</t>
  </si>
  <si>
    <t>G/2</t>
  </si>
  <si>
    <t>01.09.2023</t>
  </si>
  <si>
    <t>PANKAJ PATEL</t>
  </si>
  <si>
    <t>G/3</t>
  </si>
  <si>
    <t>01.07.2021</t>
  </si>
  <si>
    <t>01.07.2027</t>
  </si>
  <si>
    <t>BADRI MANDAL</t>
  </si>
  <si>
    <t>G/4</t>
  </si>
  <si>
    <t>01.12.2022</t>
  </si>
  <si>
    <t>01.12.2025</t>
  </si>
  <si>
    <t>ADV DOUBTFUL OF 5K OR 10K</t>
  </si>
  <si>
    <t>VACANT WEF JUL 24</t>
  </si>
  <si>
    <t>G/6</t>
  </si>
  <si>
    <t>VIVEK MONDAL</t>
  </si>
  <si>
    <t>01.06.2024</t>
  </si>
  <si>
    <t>01.01.2025</t>
  </si>
  <si>
    <t>01.06.2027</t>
  </si>
  <si>
    <t>RAM P SHRESTHA</t>
  </si>
  <si>
    <t>G/7</t>
  </si>
  <si>
    <t>AJAY BAG</t>
  </si>
  <si>
    <t>G/8</t>
  </si>
  <si>
    <t>01.03.2022</t>
  </si>
  <si>
    <t>01.03.2025</t>
  </si>
  <si>
    <t>VACANT WEF OCT 24</t>
  </si>
  <si>
    <t>G/9</t>
  </si>
  <si>
    <t>01.09.2022</t>
  </si>
  <si>
    <t>PRAMOD MONDAL</t>
  </si>
  <si>
    <t>G/10</t>
  </si>
  <si>
    <t>01.09.2025</t>
  </si>
  <si>
    <t>SONU PRAJAPATI</t>
  </si>
  <si>
    <t>1/1</t>
  </si>
  <si>
    <t>01.04.2022</t>
  </si>
  <si>
    <t>01.04.2025</t>
  </si>
  <si>
    <t>RAKESH AGRAWAL</t>
  </si>
  <si>
    <t>1/2</t>
  </si>
  <si>
    <t>01.12.2020</t>
  </si>
  <si>
    <t>01.12.2023</t>
  </si>
  <si>
    <t>01.12.2026</t>
  </si>
  <si>
    <t>VACANT WEF AUG 24</t>
  </si>
  <si>
    <t>1/3</t>
  </si>
  <si>
    <t>01.07.2015</t>
  </si>
  <si>
    <t>ANIL SHARMA</t>
  </si>
  <si>
    <t>2/4</t>
  </si>
  <si>
    <t>01.05.2024</t>
  </si>
  <si>
    <t>01.05.2027</t>
  </si>
  <si>
    <t>VACANT WEF NOV 23</t>
  </si>
  <si>
    <t>1/5</t>
  </si>
  <si>
    <t>01.08.2015</t>
  </si>
  <si>
    <t>01.08.2021</t>
  </si>
  <si>
    <t>SHAILENDRA PANDEY</t>
  </si>
  <si>
    <t>1/6</t>
  </si>
  <si>
    <t>01.03.2006</t>
  </si>
  <si>
    <t>01.03.2024</t>
  </si>
  <si>
    <t>01.03.2027</t>
  </si>
  <si>
    <t>BIRENDAR YADAV</t>
  </si>
  <si>
    <t>2/1</t>
  </si>
  <si>
    <t>01.12.2007</t>
  </si>
  <si>
    <t>HARI SHANKER SHUKLA</t>
  </si>
  <si>
    <t>2/2</t>
  </si>
  <si>
    <t>01.07.2012</t>
  </si>
  <si>
    <t>SHIV SHANKER PANDEY</t>
  </si>
  <si>
    <t>2/3</t>
  </si>
  <si>
    <t>PRAKASH PANDEY</t>
  </si>
  <si>
    <t>2/5</t>
  </si>
  <si>
    <t>2/6</t>
  </si>
  <si>
    <t>TOTAL</t>
  </si>
  <si>
    <t>SITA DEVI PANDEY HOUSING PROJECT</t>
  </si>
  <si>
    <t>FOR THE MONTH OF - JUL 2025</t>
  </si>
  <si>
    <t xml:space="preserve">DATE OF </t>
  </si>
  <si>
    <t>MTLY</t>
  </si>
  <si>
    <t xml:space="preserve">MISC </t>
  </si>
  <si>
    <t xml:space="preserve">B/F &amp; </t>
  </si>
  <si>
    <t>AMT</t>
  </si>
  <si>
    <t>B/F OR</t>
  </si>
  <si>
    <t xml:space="preserve">PAYMENT </t>
  </si>
  <si>
    <t>NEW</t>
  </si>
  <si>
    <t xml:space="preserve">PRE </t>
  </si>
  <si>
    <t>COST</t>
  </si>
  <si>
    <t>ADV</t>
  </si>
  <si>
    <t>AMT DUE</t>
  </si>
  <si>
    <t>PAID</t>
  </si>
  <si>
    <t>DATE</t>
  </si>
  <si>
    <t>AKHILESH RAI</t>
  </si>
  <si>
    <t>ALLOTED WEF MAY 2025. ADV 5000. RENT 1900</t>
  </si>
  <si>
    <t>LAXMI SHARMA</t>
  </si>
  <si>
    <t>AGAIN ALLT WEF JUN 25. ADV NIL RENT 1900</t>
  </si>
  <si>
    <t>ALLOTED WEF JUL 21. ADV 5K, RENT 2200 FM JUL 24.</t>
  </si>
  <si>
    <t>ALLOTED WEF 01 DEC 2022. RENT 2000. ADV 5000</t>
  </si>
  <si>
    <t>VACANT</t>
  </si>
  <si>
    <t>G/5</t>
  </si>
  <si>
    <t>VACANT FROM JUL 24</t>
  </si>
  <si>
    <t>VIVEK MANDAL</t>
  </si>
  <si>
    <t>ALLOTED WEF JUN 24. ADV 4000, RENT 2000</t>
  </si>
  <si>
    <t>ALLOTED WEF SEP 21. ADV 10000. RENT 2000</t>
  </si>
  <si>
    <t>ALLOTED WEF MAR 22. ADV 10000. RENT 1800</t>
  </si>
  <si>
    <t>ALLOTED WEF JUL 25. ADV 5K. RENT 2000</t>
  </si>
  <si>
    <t>PRAMOD MANDAL</t>
  </si>
  <si>
    <t>ALLOTED WEF SEP 22. ADV 10000 RENT 2000</t>
  </si>
  <si>
    <t>VACANT FROM DEC 24</t>
  </si>
  <si>
    <t xml:space="preserve">VACANT FROM FEB 25. </t>
  </si>
  <si>
    <t>VACAMT</t>
  </si>
  <si>
    <t>VACANT FROM AUG 24</t>
  </si>
  <si>
    <t>1/4</t>
  </si>
  <si>
    <t>VACANT FROM MAY 2025</t>
  </si>
  <si>
    <t>VACANT WEF NOV 2023</t>
  </si>
  <si>
    <t>RENT INCREASED WEF MAR 24 FROM 2300. ADV 10000</t>
  </si>
  <si>
    <t>RENT INCREASED WEF DEC 22 FROM 2200. ADV NIL</t>
  </si>
  <si>
    <t>RENT INCRESED WEF JUL 24 FROM 2700. ADV 10000</t>
  </si>
  <si>
    <t>REALLOTED WEF DEC 22. RENT 2800. ADV NIL</t>
  </si>
  <si>
    <t>ALLOTED FROM DEC 23. ADV NIL. RENT 2800</t>
  </si>
  <si>
    <t xml:space="preserve">VACATED WEF JUN 25. </t>
  </si>
  <si>
    <t>SUNITA SINGH</t>
  </si>
  <si>
    <t>ALLOTED WEF MAY 2025. ADV 15000, RENT 3100</t>
  </si>
  <si>
    <t>FOR THE MONTH OF - JUN 2025</t>
  </si>
  <si>
    <t xml:space="preserve">VACATED WEF OCT 24. </t>
  </si>
  <si>
    <t>VACATED FROM MAY 2025. REFUND 3228</t>
  </si>
  <si>
    <t>PAPPU</t>
  </si>
  <si>
    <t>VACATED JUN 25. RETURNED 1380</t>
  </si>
  <si>
    <t>FOR THE MONTH OF - MAY 2025</t>
  </si>
  <si>
    <t>VACATED ON MAY 2025. REFUND 360</t>
  </si>
  <si>
    <t>VACATED FROM MAY 2025. REFUNDED 3228</t>
  </si>
  <si>
    <t>ALLOTED WEF DEC 24. ADV 10K, RENT 3100</t>
  </si>
  <si>
    <t>FOR THE MONTH OF - APR 2025</t>
  </si>
  <si>
    <t>VACATED WEF MAY 2025. 3000 DUE</t>
  </si>
  <si>
    <t>ALLOTED WEF 07-03-2025. ADV 5K.RENT 1900</t>
  </si>
  <si>
    <t>ADV 15K.19--5-24. RENT 3000</t>
  </si>
  <si>
    <t>FOR THE MONTH OF - MAR 2025</t>
  </si>
  <si>
    <t>FOR THE MONTH OF - JAN 2025</t>
  </si>
  <si>
    <t>VACANT FM SEP 24</t>
  </si>
  <si>
    <t>RAKESH AGARWAL</t>
  </si>
  <si>
    <t>ALLOTED WEF JUL 24. ADV 10K. RENT 3100</t>
  </si>
  <si>
    <t>FOR THE MONTH OF - DEC 2024</t>
  </si>
  <si>
    <t>VACATED. ALL DUES CLEAR</t>
  </si>
  <si>
    <t xml:space="preserve">VACATED WEF NOV 23. </t>
  </si>
  <si>
    <t>FOR THE MONTH OF - NOV 2024</t>
  </si>
  <si>
    <t xml:space="preserve">ALLOTED WEF 23 OCT 24. ADV 5K. RENT 2400. </t>
  </si>
  <si>
    <t>FOR THE MONTH OF - OCT 2024</t>
  </si>
  <si>
    <t>ALLLTED WEF SEP 23. ADV 5K RENT 2000. VACANT FM SEP 24</t>
  </si>
  <si>
    <t>VACATED WEF OCT 24. 4360 RETURNED.</t>
  </si>
  <si>
    <t>VACANT FROM AUT 24</t>
  </si>
  <si>
    <t>SUNIL MONDAL</t>
  </si>
  <si>
    <t>VACATED WEF OCT 24. ADV 10K. DUE 62550</t>
  </si>
  <si>
    <t>FOR THE MONTH OF - SEP 2024</t>
  </si>
  <si>
    <t>RENT INCREASED WEF SEP 24. FM 2000. ADV 10000.</t>
  </si>
  <si>
    <t>ALLOTED WEF SEP 22. ADV 10000 RENT 2100 SHIFTJUL 23</t>
  </si>
  <si>
    <t>VACATED WEF SEP 24, 332 RETURNED</t>
  </si>
  <si>
    <t>REALLOTED WEF DEC 23. LAST RENT 3300. ADV 10K</t>
  </si>
  <si>
    <t>FOR THE MONTH OF - AUG 2024</t>
  </si>
  <si>
    <t>MISHRA JI</t>
  </si>
  <si>
    <t>VACATED FROM SEP 24. ALL CLEAR</t>
  </si>
  <si>
    <t>ALLOTED WEF JUL 24. ADV 8K. RENT 2100</t>
  </si>
  <si>
    <t>FOR THE MONTH OF - JUL 2024</t>
  </si>
  <si>
    <t xml:space="preserve">ALLLTED WEF SEP 23. ADV 5K RENT 2000. </t>
  </si>
  <si>
    <t>ALLOTED WEF JUL 21. ADV 5K, RENT 2000.</t>
  </si>
  <si>
    <t>ALLOTED WEF SEP 23. ADV 5K. RENT 2K</t>
  </si>
  <si>
    <t>ALLOTED WEF JUL 24. ADV 10K. RENT 2100</t>
  </si>
  <si>
    <t>AJAY DUBEY</t>
  </si>
  <si>
    <t>RENT INCREASED WEF JUL 21 FROM 2600, ADV 15000</t>
  </si>
  <si>
    <t>RENT INCREASED WEF MAR 21 FROM 2300. ADV 10000</t>
  </si>
  <si>
    <t>RENT INCRESED WEF JUL 21 FROM 2200. ADV 10000</t>
  </si>
  <si>
    <t>FOR THE MONTH OF - JUN 2024</t>
  </si>
  <si>
    <t xml:space="preserve">VACATED WEF JUL 2024. </t>
  </si>
  <si>
    <t xml:space="preserve">VACATED WEF JUN 24. 10K DUE </t>
  </si>
  <si>
    <t>GOPAL SINGH</t>
  </si>
  <si>
    <t>VACATED WEF JUN. ALL DUES CLEAR</t>
  </si>
  <si>
    <t>FOR THE MONTH OF - MAY 2024</t>
  </si>
  <si>
    <t>NEW FROM JUN 24</t>
  </si>
  <si>
    <t>ALLOTED WEF APR 22. ADV 10K. RENT 2200</t>
  </si>
  <si>
    <t>ALLOTED WEF DEC 23. ADV 8000. LAST RENT 2800</t>
  </si>
  <si>
    <t>FOR THE MONTH OF - APR 2024</t>
  </si>
  <si>
    <t>MONTHLY</t>
  </si>
  <si>
    <t xml:space="preserve">PREV </t>
  </si>
  <si>
    <t>T UNIT</t>
  </si>
  <si>
    <t>AMOUNT</t>
  </si>
  <si>
    <t>ALLOTED WEF 15 DEC 2022. RENT 2000. ADV 5000</t>
  </si>
  <si>
    <t>VACANT FROM JAN 24</t>
  </si>
  <si>
    <t>ALLOTED WEF DEC 23. ADV 8K. LAST RENT 2800</t>
  </si>
  <si>
    <t xml:space="preserve">VACATED WEF MAR 24. </t>
  </si>
  <si>
    <t>TEMPORARY FOR 1 MTH</t>
  </si>
  <si>
    <t>FOR THE MONTH OF - MAR 2024</t>
  </si>
  <si>
    <t>FOR THE MONTH OF - FEB 2024</t>
  </si>
  <si>
    <t>BLANK</t>
  </si>
  <si>
    <t>VACANTWEF JAN 24</t>
  </si>
  <si>
    <t>AMLESH RAM</t>
  </si>
  <si>
    <t>VACATED WEF MAR 24. ALL DUES CLEAR</t>
  </si>
  <si>
    <t>FUA TEMPORARY</t>
  </si>
  <si>
    <t>VACATED WEF NOV 23. ALL DUES CLEAR</t>
  </si>
  <si>
    <t>FOR THE MONTH OF - JAN 2024</t>
  </si>
  <si>
    <t>BC PATEL</t>
  </si>
  <si>
    <t>VACANT WEF 29-02-2024. ALL DUES CLEAR</t>
  </si>
  <si>
    <t>SHIFTED FM 2/4 AUG 23 ALLOTED MAR 23 RENT 3K ADV 10K</t>
  </si>
  <si>
    <t>FOR THE MONTH OF - DEC 2023</t>
  </si>
  <si>
    <t>ALLOTED WEF JAN 22. ADV NIL. RENT 2000</t>
  </si>
  <si>
    <t>SHIFTED FM 2/4 AUG 23 ALLOTED MAR 23 RENT 3K ADV 5K</t>
  </si>
  <si>
    <t xml:space="preserve">BLANK </t>
  </si>
  <si>
    <t>BLABK</t>
  </si>
  <si>
    <t>FOR THE MONTH OF - NOV 2023</t>
  </si>
  <si>
    <t>ALLOTED WEF DEC 20. ADV 8000. RENT 2800</t>
  </si>
  <si>
    <t>BIPIN KUMAR THAKUR</t>
  </si>
  <si>
    <t>VACANT WEF AUG 2023</t>
  </si>
  <si>
    <t>JAIRAM MUDULI</t>
  </si>
  <si>
    <t>REALLOTED WEF DEC 20. RENT 3300. ADV 10K</t>
  </si>
  <si>
    <t>FOR THE MONTH OF - OCT 2023</t>
  </si>
  <si>
    <t>RENT INCREASED WEF AUG 21 FROM 2400. ADV 10000</t>
  </si>
  <si>
    <t>ALLOTED WEF SEP 21. ADV 10000, RENT 2800</t>
  </si>
  <si>
    <t>FOR THE MONTH OF - SEP 2023</t>
  </si>
  <si>
    <t>ALLLTED WEF SEP 23. ADV 7K RENT 2000.</t>
  </si>
  <si>
    <t>SHIFTED FM 2/4 AUG 23 ALLOTED MAR 23 RENT 3K ADV 5000</t>
  </si>
  <si>
    <t>FOR THE MONTH OF - AUG 2023</t>
  </si>
  <si>
    <t>VACATED WEF 30-08-2023.ALL DUES SETTLED</t>
  </si>
  <si>
    <t>VACANT WEF JUL 2023</t>
  </si>
  <si>
    <t>FOR THE MONTH OF - JUL 2023</t>
  </si>
  <si>
    <t>ALLLTED WEF JUN 23. ADV 5K RENT 2000</t>
  </si>
  <si>
    <t>VACANT WEF JUL 23</t>
  </si>
  <si>
    <t>ALLOTED WEF 10 SEP 22. ADV 10000 RENT 2100 SHIFTJUL 23</t>
  </si>
  <si>
    <t>ALLOTED WEF MAR 23. RENT 3300. ADV 5000 SHIFTED TO 1/4</t>
  </si>
  <si>
    <t>FOR THE MONTH OF - JUN 2023</t>
  </si>
  <si>
    <t>ALLLTED WEF 15 JUN 23. ADV 5K RENT 2000</t>
  </si>
  <si>
    <t>ALLOTED WEF 10 SEP 22. ADV 10000 RENT 2100</t>
  </si>
  <si>
    <t>VACATED WEF APR 22. BAL ADJ WITH 5K ADV. ALL CLEAR</t>
  </si>
  <si>
    <t>BAJRANG L PAREEK</t>
  </si>
  <si>
    <t>SURRENDERED WEF JUN 23. CASH 30K, ADV 10K, DUE 11576</t>
  </si>
  <si>
    <t>ALLOTED WEF MAR 23. RENT 3300. ADV 5000</t>
  </si>
  <si>
    <t>FOR THE MONTH OF - MAY 2023</t>
  </si>
  <si>
    <t>VACATED WEF SEP 22</t>
  </si>
  <si>
    <t>SAPAN PATRA</t>
  </si>
  <si>
    <t>RENT INCREASED WEF JUN 20 FROM 2200 ADV 10000</t>
  </si>
  <si>
    <t>FOR THE MONTH OF - APR 2023</t>
  </si>
  <si>
    <t>ALLOTED WEF SEP 22. ADV 0. RENT 2000</t>
  </si>
  <si>
    <t>FOR THE MONTH OF - MAR 2023</t>
  </si>
  <si>
    <t>ALLOTED WEF FEB 22. ADV 5000. RENT 2000</t>
  </si>
  <si>
    <t>FOR THE MONTH OF - FEB 2023</t>
  </si>
  <si>
    <t>ALLOTED WEF 15 DEC 2022. RENT 2000. ADV 10000(5K)</t>
  </si>
  <si>
    <t>VACANT WEF DEC 22</t>
  </si>
  <si>
    <t>FOR THE MONTH OF - JAN 2023</t>
  </si>
  <si>
    <t>FOR THE MONTH OF - DEC 2022</t>
  </si>
  <si>
    <t>VACATED ON SEP 22. ALL DUES CLEAR</t>
  </si>
  <si>
    <t>BADRI MONDAL</t>
  </si>
  <si>
    <t>ALLOTED WEF 15 DEC 2022. RENT 2000. ADV NIL</t>
  </si>
  <si>
    <t>REALLOTED WEF DEC 20. RENT 3300. ADV 10K (37360)</t>
  </si>
  <si>
    <t>FOR THE MONTH OF - NOV 2022</t>
  </si>
  <si>
    <t>VACATED ON OCT 22. ALL DUES CLEAR WITH ADVANCE</t>
  </si>
  <si>
    <t>ALLOTED WEF SEP 22. ADV (10000-8700)=1300. RENT 2000</t>
  </si>
  <si>
    <t>RENT INCREASED WEF DEC 19 FROM 1600. ADV NIL</t>
  </si>
  <si>
    <t>HARI NATH PANDEY</t>
  </si>
  <si>
    <t>VACATED ON 08-11-2022. ADV RETURNED 1000 AFTER SETTLEMENT</t>
  </si>
  <si>
    <t>ALLOTED WEF APR 21. ADV NIL. RENT 2500</t>
  </si>
  <si>
    <t>422+18</t>
  </si>
  <si>
    <t>JAIRAM MUDUNI</t>
  </si>
  <si>
    <t>FOR THE MONTH OF - OCT 2022</t>
  </si>
  <si>
    <t>RENT INCRESED WEF APR 21 FROM 2400. ADV 8000</t>
  </si>
  <si>
    <t>FOR THE MONTH OF - SEP 2022</t>
  </si>
  <si>
    <t>SEQUEL</t>
  </si>
  <si>
    <t>VACATED ON OCT 2022. ALL DUES CLEAR</t>
  </si>
  <si>
    <t>ALLOTED WEF MAY 22. ADV 10K, RENT 2000</t>
  </si>
  <si>
    <t>FOR THE MONTH OF - AUG 2022</t>
  </si>
  <si>
    <t>ALLOTED WEF JUL 22. RENT 2200. ADV NIL</t>
  </si>
  <si>
    <t>VACATED ON AUG 22. DUES SETTLED WITH ADV 5000</t>
  </si>
  <si>
    <t>ALLOTED WEF APR 21. ADV NIL</t>
  </si>
  <si>
    <t>ALLOTED WEF 15-09-21. ADV 10000, RENT 2800</t>
  </si>
  <si>
    <t>FOR THE MONTH OF - JUL 2022</t>
  </si>
  <si>
    <t>ALLOTED WEF JUL 22. RENT 2100. ADV 5000</t>
  </si>
  <si>
    <t>FOR THE MONTH OF - JUN 2022</t>
  </si>
  <si>
    <t>ALLOTED WEF SEP 2021. ADV 10000. RENT 2000</t>
  </si>
  <si>
    <t>ALLOTED WEF JAN 2022. ADV NIL. RENT 2000</t>
  </si>
  <si>
    <t>RAM PRASAD SHRESTHA</t>
  </si>
  <si>
    <t>ALLTED WEF MAR 22. ADV 10000. RENT 1800</t>
  </si>
  <si>
    <t>RENT INCREASED FROM JUL 21 FROM 2600, ADV 15000</t>
  </si>
  <si>
    <t>RENT INCREASED FROM JUN 20 FROM 2200 ADV 10000</t>
  </si>
  <si>
    <t>RENT INCREASED FROM 1600 WEF DEC 19. ADV NIL</t>
  </si>
  <si>
    <t>ALLOTED WEF APR 2021. ADV NIL</t>
  </si>
  <si>
    <t>FOR THE MONTH OF - MAY 2022</t>
  </si>
  <si>
    <t>ALLOTED WEF SEP 2021. ADV 10000(1500). RENT 2000</t>
  </si>
  <si>
    <t>ALLOTED WEF JUL 21. ADV 5K, RENT 2000.(1500)</t>
  </si>
  <si>
    <t>FOR THE MONTH OF - APR 2022</t>
  </si>
  <si>
    <t>ROHIT PRAJAPATI</t>
  </si>
  <si>
    <t>REALLOTED WEF NOV 21. ADV 6000.MISSING DUE 22932</t>
  </si>
  <si>
    <t>PRAJAPATI</t>
  </si>
  <si>
    <t>ALLOTED WEF APR 22. ADV 10K. HALF MTH RENT 1100 PAID</t>
  </si>
  <si>
    <t>FOR THE MONTH OF - MAR 2022</t>
  </si>
  <si>
    <t>REALLOTED WEF NOV 21. ADV 6000. LAST RENT 1600.</t>
  </si>
  <si>
    <t>ALLOTED WEF FEB 22. ADVANCE 5000. RENT 2000</t>
  </si>
  <si>
    <t>FOR THE MONTH OF - FEB 2022</t>
  </si>
  <si>
    <t>FOR THE MONTH OF - JAN 2022</t>
  </si>
  <si>
    <t>FOR THE MONTH OF - DEC 2021</t>
  </si>
  <si>
    <t>ALL DUES CLEAR. ROOM LEFT DEC 2021</t>
  </si>
  <si>
    <t>FOR THE MONTH OF - NOV 2021</t>
  </si>
  <si>
    <t>ALLOTED WEF 27-09-21. ADV 5000. RENT 2000</t>
  </si>
  <si>
    <t>FOR THE MONTH OF - OCT 2021</t>
  </si>
  <si>
    <t>REALLOTED WEF NOV 18. ADV 6000. RENT 1600.</t>
  </si>
  <si>
    <t>FOR THE MONTH OF - SEP 2021</t>
  </si>
  <si>
    <t>FOR THE MONTH OF - AUG 2021</t>
  </si>
  <si>
    <t>ALLOTED WEF 24-06-2021. ADV 5K, 2000+200.</t>
  </si>
  <si>
    <t>REALLOTED FM 1. RENT 2000 TO 1600 NOV 2018 ADV 6K</t>
  </si>
  <si>
    <t>ANJANI KUMAR</t>
  </si>
  <si>
    <t>ROOM VACATED ON AUG 21. 25272-10000=15272 DUE</t>
  </si>
  <si>
    <t>FOR THE MONTH OF - JUL 2021</t>
  </si>
  <si>
    <t>RENT INCRESED FROM JUL 21 FROM 2600, ADV 15000</t>
  </si>
  <si>
    <t>RENT ICREASED FROM JUN 20 FROM 2200 ADV 10000</t>
  </si>
  <si>
    <t>RENT INCREASED WEF AUG 18 FROM 1900. ADV 10000</t>
  </si>
  <si>
    <t>RENT INCREASED FROM 2300 WEF MAR 21 ADV 10000</t>
  </si>
  <si>
    <t>RENT INCREASED FROM 1600 WEF DEC 19.</t>
  </si>
  <si>
    <t>RENT INCREASED WEF JUL 19 FROM 2300. ADV 12000</t>
  </si>
  <si>
    <t>SHIFTED FM 1/1 WEF DEC 20. RENT 3300. ADV 10K 37360</t>
  </si>
  <si>
    <t>FOR THE MONTH OF - JUN 2021</t>
  </si>
  <si>
    <t>ALLOTED WEF 24-06-2021. ADV 5K, 2000+200. 7 DAY RENT 621</t>
  </si>
  <si>
    <t>SANJAY SINGH</t>
  </si>
  <si>
    <t>ROOM VACATED IN JUN 21. 6000-5956. 44 REFUNDED. ALL OK</t>
  </si>
  <si>
    <t>ROOM VACATED IN MAR 21. 8724-5000=3724 DUE TO RCVD</t>
  </si>
  <si>
    <t>ROOM VACATED IN MAR 21. 41500-7000=34500 DUE TO RCVD</t>
  </si>
  <si>
    <t>ROOM VACATED IN APR 21. 18654-10000= 8654 DUE TO RCVD</t>
  </si>
  <si>
    <t>ROOM VACATED IN JUN 21. 5000-5244=244 PAID. ALL CLEAR</t>
  </si>
  <si>
    <t>RENT INCRESED FROM JUL 18 FROM 2200, ADV 15000</t>
  </si>
  <si>
    <t>RENT INCRESED WEF JUL 18 FROM 1800. ADV 10000</t>
  </si>
  <si>
    <t>FOR THE MONTH OF - MAY 2021</t>
  </si>
  <si>
    <t>RENT INCREASED WEF NOV 19 FROM 1450 ADV 6000</t>
  </si>
  <si>
    <t>ALLOTED FROM SEP 19 . ADV 5000 RENT 1700</t>
  </si>
  <si>
    <t>FOR THE MONTH OF - APR 2021</t>
  </si>
  <si>
    <t>ROOM VACATED IN APR 2021. 18654-10000= 8654 DUE TO RCVD</t>
  </si>
  <si>
    <t>FOR THE MONTH OF - MAR 2021</t>
  </si>
  <si>
    <t>GOR</t>
  </si>
  <si>
    <t>ROOM VACATED IN MAR 2021. 6000-4578=1422 RETURNED. ALL CLEAR</t>
  </si>
  <si>
    <t>ROOM VACATED IN MAR 2021. 6000-4292=1708 REFUNDED.</t>
  </si>
  <si>
    <t>MANOJ MANDAL</t>
  </si>
  <si>
    <t>ROOM VACATED IN MAR 2021. 8724-5000=3724 DUE TO RCVD</t>
  </si>
  <si>
    <t>MAHESH CHOUDHARY</t>
  </si>
  <si>
    <t>ROOM VACATED IN MAR 2021. 41500-7000=34500 DUE TO RCVD</t>
  </si>
  <si>
    <t>RENT INCREASED WEF SEP 18 FROM 1200. ADV 10000</t>
  </si>
  <si>
    <t>RENT INCRESED WEF APR 18 FROM 2000. ADV 8000</t>
  </si>
  <si>
    <t>LALAN KUMAR PANDEY</t>
  </si>
  <si>
    <t>VACATED IN MAR 2021. 15000-7272= 7728 REFUNDED. ALL CLEAR</t>
  </si>
  <si>
    <t>FOR THE MONTH OF - FEB 2021</t>
  </si>
  <si>
    <t>SHAILENDRA PANDIT</t>
  </si>
  <si>
    <t>RABINDRA PANDEY</t>
  </si>
  <si>
    <t>ROOM VACATED IN FEB 2021 ALL DUES CLEAR</t>
  </si>
  <si>
    <t>ALLOTED FROM MAR 19 . ADV 6000 RENT 1500</t>
  </si>
  <si>
    <t>RENT INCREASED WEF SEP 20 FROM 1450 ADV 6000</t>
  </si>
  <si>
    <t>RENT INCREASED WEF SEP 18 FROM 1100. ADV 5000</t>
  </si>
  <si>
    <t xml:space="preserve">RENT INCREASED WEF APR 19 FROM 1350  ADV 7000</t>
  </si>
  <si>
    <t>RENT INCREASED FROM 1800 WEF MAR 18 ADV 10000</t>
  </si>
  <si>
    <t>SHIFTED FM G/7 WEF OCT 20. ADV 15000. RENT 3K</t>
  </si>
  <si>
    <t>FOR THE MONTH OF - JAN 2021</t>
  </si>
  <si>
    <t>ROOM VACATED ON 26-01-2021. ALL DUES CLEAR</t>
  </si>
  <si>
    <t>RENT INCREASED WEF FEB 18 FROM 1050 ADV 5000</t>
  </si>
  <si>
    <t>FOR THE MONTH OF - DEC 2020</t>
  </si>
  <si>
    <t>ALLOTED WEF SEP 2020. ADV 5000, RENT 1700</t>
  </si>
  <si>
    <t>ALLOTED WEF OCT 20 WITH G/1. ADV NIL RENT 1700</t>
  </si>
  <si>
    <t>FOR THE MONTH OF - NOV 2020</t>
  </si>
  <si>
    <t>ALLOTED WEF OCT 20 ALONG WITH G/1. ADV NIL RENT 1700</t>
  </si>
  <si>
    <t>RENT INCRESED FEB 18 FROM 1800 ADV 10000</t>
  </si>
  <si>
    <t>ALLOTED WEF OCT 20 (FM G/7). TOTAL ADV 15000. RENT 3K</t>
  </si>
  <si>
    <t>RAMJEE PRASAD</t>
  </si>
  <si>
    <t>ROOM VACATED 25 OCT 20. ALL DUES AND ADV CLEARED</t>
  </si>
  <si>
    <t>FOR THE MONTH OF - OCT 2020</t>
  </si>
  <si>
    <t>ALLOTED FROM MAR 19 . ADV 6000</t>
  </si>
  <si>
    <t>RENT INCREASED WEF SEP 20 FROM 1700. ADV 10000</t>
  </si>
  <si>
    <t>RENT INCREASED WEF AUG 18 FROM 1100. ADV 5000</t>
  </si>
  <si>
    <t>ALLOTED FROM SEP 19 . ADV 5000</t>
  </si>
  <si>
    <t>RENT INCREASED FROM 1800 WEF MAR 18 ADV 9887</t>
  </si>
  <si>
    <t>JITENDRA KR SINGH</t>
  </si>
  <si>
    <t xml:space="preserve">LEFT ROOM ON 17-10-2020. ALL DUES WITH ADV 10K CLEARED </t>
  </si>
  <si>
    <t>RENT INCRESED WEF JUL 18 FROM 2500. ADV 12000</t>
  </si>
  <si>
    <t>FOR THE MONTH OF - SEP 2020</t>
  </si>
  <si>
    <t>MANISHA PARENTS</t>
  </si>
  <si>
    <t>ALLOTED FROM SEP 19 . ADV NIL</t>
  </si>
  <si>
    <t>RENT INCRESED WEF AUG 18 FROM 1900 ADV 10000</t>
  </si>
  <si>
    <t>REND INCREASED WEF JUL 19 FROM 2300. ADV 12000</t>
  </si>
  <si>
    <t>FOR THE MONTH OF - AUG 2020</t>
  </si>
  <si>
    <t>STAFF</t>
  </si>
  <si>
    <t>STORE ROOM</t>
  </si>
  <si>
    <t>RENT INCREASED WEF SEP 20 FROM 1000 ADV 6000</t>
  </si>
  <si>
    <t>RENT INCREASED WEF OCT 17 FROM 1200. ADV 10000</t>
  </si>
  <si>
    <t>FOR THE MONTH OF - JUL 2020</t>
  </si>
  <si>
    <t>FOR THE MONTH OF - JUN 2020</t>
  </si>
  <si>
    <t>FOR THE MONTH OF - MAY 2020</t>
  </si>
  <si>
    <t>RENT ICREASED FROM JUN 17 FROM 1600 ADV 10000</t>
  </si>
  <si>
    <t>FOR THE MONTH OF - APR 2020</t>
  </si>
  <si>
    <t>FOR THE MONTH OF - MAR 2020</t>
  </si>
  <si>
    <t>FOR THE MONTH OF - FEB 2020</t>
  </si>
  <si>
    <t>STAFF ROOK</t>
  </si>
  <si>
    <t>ADD 7*500</t>
  </si>
  <si>
    <t>FOR THE MONTH OF - JAN 2020</t>
  </si>
  <si>
    <t>RENT INCREASED WEF FEB 18 FROM 1050</t>
  </si>
  <si>
    <t>REALLOTED FROM ROOM 1. RENT 2000 TO 1600</t>
  </si>
  <si>
    <t>RENT INCREASED WEF NOV 19 FROM 1450</t>
  </si>
  <si>
    <t>RENT INCREASED WEF SEP 17 FROM 1000</t>
  </si>
  <si>
    <t>RENT INCREASED WEF OCT 17 FROM 1200. ADV HELD 10000</t>
  </si>
  <si>
    <t xml:space="preserve">RENT INCREASED WEF APR 19 FROM 1350 </t>
  </si>
  <si>
    <t>RENT ICREASED FROM MAY 17 FROM 1600</t>
  </si>
  <si>
    <t>RENT INCREASED FROM 1800 WEF APR 18</t>
  </si>
  <si>
    <t>RENT INCREASED FROM 1600 WEF DEC 19</t>
  </si>
  <si>
    <t>RENT INCRESED WEF AUG 18 FROM 1900</t>
  </si>
  <si>
    <t xml:space="preserve">ALLOTED WEF FEB 15. CURRENT ADV AFTER ADJ 7000. </t>
  </si>
  <si>
    <t>FOR THE MONTH OF - DEC 2019</t>
  </si>
  <si>
    <t>FOR THE MONTH OF - NOV 2019</t>
  </si>
  <si>
    <t>RENT INCREASED FROM 1200 WEF DEC 16</t>
  </si>
  <si>
    <t>FOR THE MONTH OF - OCT 2019</t>
  </si>
  <si>
    <t>RENT INCREASED WEF NOV 16 FROM 1000</t>
  </si>
  <si>
    <t>FOR THE MONTH OF - SEP 2019</t>
  </si>
  <si>
    <t>FOR THE MONTH OF - AUG 2019</t>
  </si>
  <si>
    <t>ALLOTED FROM MAR 19 . ADV NIL</t>
  </si>
  <si>
    <t>FOR THE MONTH OF - JUN 2019</t>
  </si>
  <si>
    <t>FOR THE MONTH OF - MAY 2019</t>
  </si>
  <si>
    <t>FOR THE MONTH OF - APR 2019</t>
  </si>
  <si>
    <t>FOR THE MONTH OF - MAR 2019</t>
  </si>
  <si>
    <t>ALLOTED ON 23 OCT 18. RENT 2000 ADV 6000</t>
  </si>
  <si>
    <t>NATKA</t>
  </si>
  <si>
    <t>RENT INCREASED WEF MAR 16 FROM 950 TO 1350</t>
  </si>
  <si>
    <t>FOR THE MONTH OF - FEB 2019</t>
  </si>
  <si>
    <t>VACATED ON 31 JAN 19 ADJUSTED WITH 5000 ADVANCE</t>
  </si>
  <si>
    <t>VACATED ON 30 NOV 18</t>
  </si>
  <si>
    <t>VACATED ON 30 DEC 18</t>
  </si>
  <si>
    <t>FOR THE MONTH OF - JAN 2019</t>
  </si>
  <si>
    <t>SIPAK SHAW</t>
  </si>
  <si>
    <t>FOR THE MONTH OF - DEC 2018</t>
  </si>
  <si>
    <t>RENT INCREASED WEF OCT 16 FROM 1000</t>
  </si>
  <si>
    <t>VACATED ON 30 NOV 18 ADJUSTED WITH 5000 ADVANCE</t>
  </si>
  <si>
    <t>SUNIL PODDAR</t>
  </si>
  <si>
    <t>11560-8000=3560. PAID &amp; VACATED ROOM ON 30 DEC 18</t>
  </si>
  <si>
    <t>FOR THE MONTH OF - NOV 2018</t>
  </si>
  <si>
    <t xml:space="preserve">VACATED ON 30 NOV 2018 </t>
  </si>
  <si>
    <t>RENT INCREASED WEF AUG 18 FROM 1300</t>
  </si>
  <si>
    <t>FOR THE MONTH OF - OCT 2018</t>
  </si>
  <si>
    <t>ALLOTED WEF MAY 17 ADV HELD 5000</t>
  </si>
  <si>
    <t>BIRENDRA YADAV</t>
  </si>
  <si>
    <t>FOR THE MONTH OF - SEP 2018</t>
  </si>
  <si>
    <t>VACATED ON SEP 17. 10000-6060=3940 RETURNED</t>
  </si>
  <si>
    <t>FOR THE MONTH OF - AUG 2018</t>
  </si>
  <si>
    <t>ALLOTED WEF SEP 15. ADV 5000</t>
  </si>
  <si>
    <t>ALLOTED WEF SEP 15. ADV 10000</t>
  </si>
  <si>
    <t>FOR THE MONTH OF - JUL 2018</t>
  </si>
  <si>
    <t>RENT INCREASED WEF AUG 15 FROM 900</t>
  </si>
  <si>
    <t>ALLOTED WEF AUG 15. ADV 10000, RENT 1900</t>
  </si>
  <si>
    <t>RENT INCRESED WEF AUG 15 FROM 1500</t>
  </si>
  <si>
    <t>FOR THE MONTH OF - JUN 2018</t>
  </si>
  <si>
    <t>SONU</t>
  </si>
  <si>
    <t>ALLOTED WEF MAY 17 ADV HELD</t>
  </si>
  <si>
    <t>VACATED ON AUG 15. 6000-1460=4540+300 RETURNED</t>
  </si>
  <si>
    <t>SHIFTED FROM 1/5. RENT 2200, ADV HELD 15000</t>
  </si>
  <si>
    <t>RENT INCRESED WEF JUL 15 FROM 1400</t>
  </si>
  <si>
    <t>ALLOTED WEF 01 JUL 16. ADV 12000</t>
  </si>
  <si>
    <t>FOR THE MONTH OF - MAY 2018</t>
  </si>
  <si>
    <t>FOR THE MONTH OF - APR 2018</t>
  </si>
  <si>
    <t>RENT INCREASED WEF MAY 17 FROM 1000</t>
  </si>
  <si>
    <t>FOR THE MONTH OF - MAR 2018</t>
  </si>
  <si>
    <t>VACATED WEF MAR 2018</t>
  </si>
  <si>
    <t>ALLOTED WEF APR 15. ADV 8000</t>
  </si>
  <si>
    <t>FOR THE MONTH OF - FEB 2018</t>
  </si>
  <si>
    <t>RENT WEF OCT 17</t>
  </si>
  <si>
    <t>ARUN SINGH</t>
  </si>
  <si>
    <t>FOR THE MONTH OF - JAN 2018</t>
  </si>
  <si>
    <t>RENT INCREASED WEF FEB 15 FROM 750</t>
  </si>
  <si>
    <t>ALLOTTED WEF FEB 15 ADV 10000</t>
  </si>
  <si>
    <t>FOR THE MONTH OF - DEC 2017</t>
  </si>
  <si>
    <t>FOR THE MONTH OF - NOV 2017</t>
  </si>
  <si>
    <t>FOR THE MONTH OF - OCT 2017</t>
  </si>
  <si>
    <t>FOR THE MONTH OF - SEP 2017</t>
  </si>
  <si>
    <t>AKHILESHWAR K SINGH</t>
  </si>
  <si>
    <t>ALLOTED WEF OCT 14. ADV HELD 10000</t>
  </si>
  <si>
    <t>FOR THE MONTH OF - AUG 2017</t>
  </si>
  <si>
    <t>RENT INCREASED WEF SEP 14 FROM 650</t>
  </si>
  <si>
    <t>FOR THE MONTH OF - JUN 2017</t>
  </si>
  <si>
    <t>16-07-2017</t>
  </si>
  <si>
    <t>23-07-2017</t>
  </si>
  <si>
    <t>FOR THE MONTH OF - MAY 2017</t>
  </si>
  <si>
    <t>25-06-2017</t>
  </si>
  <si>
    <t>14-06-2017</t>
  </si>
  <si>
    <t>06-06-2017</t>
  </si>
  <si>
    <t>11-06-2017</t>
  </si>
  <si>
    <t>20-06-2017</t>
  </si>
  <si>
    <t>13-06-2017</t>
  </si>
  <si>
    <t>12-06-2017</t>
  </si>
  <si>
    <t>FOR THE MONTH OF - APR 2017</t>
  </si>
  <si>
    <t>FOR THE MONTH OF - MAR 2017</t>
  </si>
  <si>
    <t>FOR THE MONTH OF - FEB 2017</t>
  </si>
  <si>
    <t>20-03-2017</t>
  </si>
  <si>
    <t>19-03-2017</t>
  </si>
  <si>
    <t>23-03-2017</t>
  </si>
  <si>
    <t>17-03-2017</t>
  </si>
  <si>
    <t>FOR THE MONTH OF - JAN 2017</t>
  </si>
  <si>
    <t>27-02-2017</t>
  </si>
  <si>
    <t>13-02-2017</t>
  </si>
  <si>
    <t>17-02-2017</t>
  </si>
  <si>
    <t>14-02-2017</t>
  </si>
  <si>
    <t>FOR THE MONTH OF - DEC 2016</t>
  </si>
  <si>
    <t>22-01-2017</t>
  </si>
  <si>
    <t>18-01-2017</t>
  </si>
  <si>
    <t>24-01-2017</t>
  </si>
  <si>
    <t>15-01-2017</t>
  </si>
  <si>
    <t>FOR THE MONTH OF - NOV 2016</t>
  </si>
  <si>
    <t>FOR THE MONTH OF - OCT 2016</t>
  </si>
  <si>
    <t>13-11-2016</t>
  </si>
  <si>
    <t>16-11-2016</t>
  </si>
  <si>
    <t>15-11-2016</t>
  </si>
  <si>
    <t>FOR THE MONTH OF - SEP 2016</t>
  </si>
  <si>
    <t>FOR THE MONTH OF - AUG 2016</t>
  </si>
  <si>
    <t>14.09.2016</t>
  </si>
  <si>
    <t>19.09.2016</t>
  </si>
  <si>
    <t>26.09.2016</t>
  </si>
  <si>
    <t>11.09.2016</t>
  </si>
  <si>
    <t>FOR THE MONTH OF - JUL 2016</t>
  </si>
  <si>
    <t>15.08.2016</t>
  </si>
  <si>
    <t>19.08.2016</t>
  </si>
  <si>
    <t>11.08.2016</t>
  </si>
  <si>
    <t>16.08.2016</t>
  </si>
  <si>
    <t>14.08.2016</t>
  </si>
  <si>
    <t>22.08.2016</t>
  </si>
  <si>
    <t>26.08.2016</t>
  </si>
  <si>
    <t>24.08.2016</t>
  </si>
  <si>
    <t>27.08.2016</t>
  </si>
  <si>
    <t>31.08.2016</t>
  </si>
  <si>
    <t>12.08.2016</t>
  </si>
  <si>
    <t>FOR THE MONTH OF - JUN 2016</t>
  </si>
  <si>
    <t>11.06.2016</t>
  </si>
  <si>
    <t>10.07.2016</t>
  </si>
  <si>
    <t>12.07.2016</t>
  </si>
  <si>
    <t>20.07.2016</t>
  </si>
  <si>
    <t>13.07.2016</t>
  </si>
  <si>
    <t>08.07.2016</t>
  </si>
  <si>
    <t>11.07.2016</t>
  </si>
  <si>
    <t>04.07.2016</t>
  </si>
  <si>
    <t>ARUN KUMAR PATHAK</t>
  </si>
  <si>
    <t xml:space="preserve">ALLOTED WEF FEB 15. CURRENT ADV 15K. FINAL RENT 19390. </t>
  </si>
  <si>
    <t>ALLOTED WEF AUG 15. ADV 15000,</t>
  </si>
  <si>
    <t>FOR THE MONTH OF - MAY 2016</t>
  </si>
  <si>
    <t>13.06.2016</t>
  </si>
  <si>
    <t>26.06.2016</t>
  </si>
  <si>
    <t>05.06.2016</t>
  </si>
  <si>
    <t>19.06.2016</t>
  </si>
  <si>
    <t>01.06.2016</t>
  </si>
  <si>
    <t>12.06.2016</t>
  </si>
  <si>
    <t>RENT INCREASED WEF MAR 16 FROM 950 TO 1400</t>
  </si>
  <si>
    <t>15.06.2016</t>
  </si>
  <si>
    <t>07.06.2016</t>
  </si>
  <si>
    <t>09.06.2016</t>
  </si>
  <si>
    <t>06.06.2016</t>
  </si>
  <si>
    <t>FOR THE MONTH OF - APR 2016</t>
  </si>
  <si>
    <t>15.05.2016</t>
  </si>
  <si>
    <t>05.05.2016</t>
  </si>
  <si>
    <t>22.05.2016</t>
  </si>
  <si>
    <t>16.05.2016</t>
  </si>
  <si>
    <t>13.05.2016</t>
  </si>
  <si>
    <t>11.05.2016</t>
  </si>
  <si>
    <t>03.05.2016</t>
  </si>
  <si>
    <t>10.05.2016</t>
  </si>
  <si>
    <t>04.05.2016</t>
  </si>
  <si>
    <t>06.05.2016</t>
  </si>
  <si>
    <t>FOR THE MONTH OF - MAR 2016</t>
  </si>
  <si>
    <t>15.03.2016</t>
  </si>
  <si>
    <t>18.03.2016</t>
  </si>
  <si>
    <t>08.04.2016</t>
  </si>
  <si>
    <t>14.04.2016</t>
  </si>
  <si>
    <t>17.04.2016</t>
  </si>
  <si>
    <t>29.04.2016</t>
  </si>
  <si>
    <t>06.04.2016</t>
  </si>
  <si>
    <t>15.04.2016</t>
  </si>
  <si>
    <t>04.04.2016</t>
  </si>
  <si>
    <t>12.04.2016</t>
  </si>
  <si>
    <t>10.04.2016</t>
  </si>
  <si>
    <t>FOR THE MONTH OF - FEB 2016</t>
  </si>
  <si>
    <t>09.03.2016</t>
  </si>
  <si>
    <t>22.03.2016</t>
  </si>
  <si>
    <t>11.03.2016</t>
  </si>
  <si>
    <t>06.03.2016</t>
  </si>
  <si>
    <t>12.03.2016</t>
  </si>
  <si>
    <t>13.03.2016</t>
  </si>
  <si>
    <t>19.03.2016</t>
  </si>
  <si>
    <t>10.03.2016</t>
  </si>
  <si>
    <t>14.03.2016</t>
  </si>
  <si>
    <t>01.03.2016</t>
  </si>
  <si>
    <t>08.03.2016</t>
  </si>
  <si>
    <t>FOR THE MONTH OF - JAN 2016</t>
  </si>
  <si>
    <t>21.02.2016</t>
  </si>
  <si>
    <t>17.02.2016</t>
  </si>
  <si>
    <t>07.02.2016</t>
  </si>
  <si>
    <t>14.02.2016</t>
  </si>
  <si>
    <t>15.02.2016</t>
  </si>
  <si>
    <t>08.02.2016</t>
  </si>
  <si>
    <t>23.02.2016</t>
  </si>
  <si>
    <t>06.02.2016</t>
  </si>
  <si>
    <t>FOR THE MONTH OF - DEC 2015</t>
  </si>
  <si>
    <t>31.01.2016</t>
  </si>
  <si>
    <t>27.01.2016</t>
  </si>
  <si>
    <t>10.01.2016</t>
  </si>
  <si>
    <t>30.01.2016</t>
  </si>
  <si>
    <t>15.01.2016</t>
  </si>
  <si>
    <t>11.01.2016</t>
  </si>
  <si>
    <t>12.01.2016</t>
  </si>
  <si>
    <t>25.01.2016</t>
  </si>
  <si>
    <t>FOR THE MONTH OF - NOV 2015</t>
  </si>
  <si>
    <t>FOR THE MONTH OF - OCT 2015</t>
  </si>
  <si>
    <t>FOR THE MONTH OF - SEP 2015</t>
  </si>
  <si>
    <t>30.10.2015</t>
  </si>
  <si>
    <t>17.10.2015</t>
  </si>
  <si>
    <t>15.10.2015</t>
  </si>
  <si>
    <t>18.10.2015</t>
  </si>
  <si>
    <t>12.10.2015</t>
  </si>
  <si>
    <t>11.10.2015</t>
  </si>
  <si>
    <t>09.10.2015</t>
  </si>
  <si>
    <t>16.10.2015</t>
  </si>
  <si>
    <t>28.10.2015</t>
  </si>
  <si>
    <t>08.10.2015</t>
  </si>
  <si>
    <t>FOR THE MONTH OF - AUG 2015</t>
  </si>
  <si>
    <t>30.09.2015</t>
  </si>
  <si>
    <t>13.09.2015</t>
  </si>
  <si>
    <t>15.09.2015</t>
  </si>
  <si>
    <t>02.09.2015</t>
  </si>
  <si>
    <t>11.09.2015</t>
  </si>
  <si>
    <t>SHAMBHU SHARMA</t>
  </si>
  <si>
    <t>01.09.2015</t>
  </si>
  <si>
    <t>06.09.2015</t>
  </si>
  <si>
    <t>HARENDRA SINGH</t>
  </si>
  <si>
    <t>VACATED ON AUG 15. 6000-4060=1940+300 RETURNRD</t>
  </si>
  <si>
    <t>12.09.2015</t>
  </si>
  <si>
    <t>SHIFTED FROM 1/5. RENT 2100, ADV HELD 15000</t>
  </si>
  <si>
    <t>08.09.2015</t>
  </si>
  <si>
    <t>24.09.2015</t>
  </si>
  <si>
    <t>31.08.2015</t>
  </si>
  <si>
    <t>05.09.2015</t>
  </si>
  <si>
    <t>20.09.2015</t>
  </si>
  <si>
    <t>FOR THE MONTH OF - JUL 2015</t>
  </si>
  <si>
    <t>15.08.2015</t>
  </si>
  <si>
    <t>11.08.2015</t>
  </si>
  <si>
    <t>08.08.2015</t>
  </si>
  <si>
    <t>16.08.2015</t>
  </si>
  <si>
    <t>RENT INCREASED WEF SEP 14.</t>
  </si>
  <si>
    <t>MANISH PANDEY</t>
  </si>
  <si>
    <t>ALLOTED WEF OCT 14</t>
  </si>
  <si>
    <t>13.08.2015</t>
  </si>
  <si>
    <t>MUKESH CHOUDHARY</t>
  </si>
  <si>
    <t>03.08.2015</t>
  </si>
  <si>
    <t>22.08.2015</t>
  </si>
  <si>
    <t>PN TIWARI</t>
  </si>
  <si>
    <t>31.07.2015</t>
  </si>
  <si>
    <t>SURRENDERED ON JUL 15. 15000-5390=9610 RETURNED</t>
  </si>
  <si>
    <t>18.08.2015</t>
  </si>
  <si>
    <t>25.08.2015</t>
  </si>
  <si>
    <t>RENT INCRESED WEF JUL 15</t>
  </si>
  <si>
    <t>21.08.2015</t>
  </si>
  <si>
    <t>ALLOTED WEF FEB 15 ADV 12000. 5000 ADJUSTED WITH ADV</t>
  </si>
  <si>
    <t>JAICHAND PRAJAPATI</t>
  </si>
  <si>
    <t>SURRENDERED ON 31 JUL 15. 22970-15500= 7470 RCVD</t>
  </si>
  <si>
    <t>FOR THE MONTH OF - JUN 2015</t>
  </si>
  <si>
    <t>12.07.2015</t>
  </si>
  <si>
    <t>18.07.2015</t>
  </si>
  <si>
    <t>06.07.2015</t>
  </si>
  <si>
    <t>15.07.2015</t>
  </si>
  <si>
    <t>05.07.2015</t>
  </si>
  <si>
    <t>17.07.2015</t>
  </si>
  <si>
    <t>21.07.2015</t>
  </si>
  <si>
    <t>13.07.2015</t>
  </si>
  <si>
    <t>10.07.2015</t>
  </si>
  <si>
    <t>ALLOTED WEF FEB 15 ADV 15000</t>
  </si>
  <si>
    <t>FOR THE MONTH OF - APR 2015</t>
  </si>
  <si>
    <t>16.06.2015</t>
  </si>
  <si>
    <t>09.06.2015</t>
  </si>
  <si>
    <t>14.06.2015</t>
  </si>
  <si>
    <t>07.06.2015</t>
  </si>
  <si>
    <t>25.06.2015</t>
  </si>
  <si>
    <t>15.06.2015</t>
  </si>
  <si>
    <t>03.06.2015</t>
  </si>
  <si>
    <t>11.06.2015</t>
  </si>
  <si>
    <t>08.06.2015</t>
  </si>
  <si>
    <t>01.02.2015</t>
  </si>
  <si>
    <t>10.05.2015</t>
  </si>
  <si>
    <t>08.05.2015</t>
  </si>
  <si>
    <t>07.05.2015</t>
  </si>
  <si>
    <t>15.05.2015</t>
  </si>
  <si>
    <t>16.05.2015</t>
  </si>
  <si>
    <t>11.05.2015</t>
  </si>
  <si>
    <t>ALLOTED WEF APR 15 ADVANCE 8000</t>
  </si>
  <si>
    <t>FOR THE MONTH OF - MAR 2015</t>
  </si>
  <si>
    <t>12.04.15</t>
  </si>
  <si>
    <t>15.04.15</t>
  </si>
  <si>
    <t>04.04.15</t>
  </si>
  <si>
    <t>05.04.2015</t>
  </si>
  <si>
    <t>RENT INCREASED WEF SEP 14. 350*3+100 = 1150</t>
  </si>
  <si>
    <t>03.04.2015</t>
  </si>
  <si>
    <t>15.04.2015</t>
  </si>
  <si>
    <t>28.04.2015</t>
  </si>
  <si>
    <t>30.04.2015</t>
  </si>
  <si>
    <t>12.04.2015</t>
  </si>
  <si>
    <t>22.04.2015</t>
  </si>
  <si>
    <t>14.03.2015</t>
  </si>
  <si>
    <t>ALLOTED WEF APR 15</t>
  </si>
  <si>
    <t>11.04.2015</t>
  </si>
  <si>
    <t>FOR THE MONTH OF - FEB 2015</t>
  </si>
  <si>
    <t>13.03.2015</t>
  </si>
  <si>
    <t>15.03.2015</t>
  </si>
  <si>
    <t>30.03.2015</t>
  </si>
  <si>
    <t>11.03.2015</t>
  </si>
  <si>
    <t>04.03.2015</t>
  </si>
  <si>
    <t>SITA DEVI TIWARI</t>
  </si>
  <si>
    <t>ACCOUNT SETTLED ROOM VACATED ON 15.03.2015</t>
  </si>
  <si>
    <t>09.03.2015</t>
  </si>
  <si>
    <t>FOR THE MONTH OF - JAN 2015</t>
  </si>
  <si>
    <t>01.03.2015</t>
  </si>
  <si>
    <t>07.02.2015</t>
  </si>
  <si>
    <t>12.02.2015</t>
  </si>
  <si>
    <t>15.02.2015</t>
  </si>
  <si>
    <t>GUPTESHWAR N MISHRA</t>
  </si>
  <si>
    <t>11.02.2015</t>
  </si>
  <si>
    <t>VACATED ON 11 FEB 15</t>
  </si>
  <si>
    <t>KRISHNA CHAND</t>
  </si>
  <si>
    <t>REFUNDED RS 3370 AFTER SETTLEMENT FROM ADV OF RS 10000 ON 31 JAN 15</t>
  </si>
  <si>
    <t>FOR THE MONTH OF - DEC 2014</t>
  </si>
  <si>
    <t>18.01.2015</t>
  </si>
  <si>
    <t>08.01.2015</t>
  </si>
  <si>
    <t>15.01.2015</t>
  </si>
  <si>
    <t>25.01.2015</t>
  </si>
  <si>
    <t>28.01.2015</t>
  </si>
  <si>
    <t>11.01.2015</t>
  </si>
  <si>
    <t>17.01.2015</t>
  </si>
  <si>
    <t>04.01.2015</t>
  </si>
  <si>
    <t>FOR THE MONTH OF - NOV 2014</t>
  </si>
  <si>
    <t>14.12.2014</t>
  </si>
  <si>
    <t>08.12.2014</t>
  </si>
  <si>
    <t>10.12.2014</t>
  </si>
  <si>
    <t>23.12.2014</t>
  </si>
  <si>
    <t>11.12.2014</t>
  </si>
  <si>
    <t>02.01.2014</t>
  </si>
  <si>
    <t>17.12.2014</t>
  </si>
  <si>
    <t>15.12.2014</t>
  </si>
  <si>
    <t>09.12.2014</t>
  </si>
  <si>
    <t>FOR THE MONTH OF - OCT 2014</t>
  </si>
  <si>
    <t>30.11.2014</t>
  </si>
  <si>
    <t>12.11.2014</t>
  </si>
  <si>
    <t>09.11.2014</t>
  </si>
  <si>
    <t>15.11.2014</t>
  </si>
  <si>
    <t>ROOM ALLOTED WEF OCT 14</t>
  </si>
  <si>
    <t>03.12.2014</t>
  </si>
  <si>
    <t>17.11.2014</t>
  </si>
  <si>
    <t>11.11.2014</t>
  </si>
  <si>
    <t>20.11.2014</t>
  </si>
  <si>
    <t>16.11.2014</t>
  </si>
  <si>
    <t>05.11.2014</t>
  </si>
  <si>
    <t>FOR THE MONTH OF - SEP 2014</t>
  </si>
  <si>
    <t>10.10.2014</t>
  </si>
  <si>
    <t>11.10.2014</t>
  </si>
  <si>
    <t>15.10.2014</t>
  </si>
  <si>
    <t>RAJENDRA CHAUHAN</t>
  </si>
  <si>
    <t>28.09.2014</t>
  </si>
  <si>
    <t>VACATED ON 28 SEP 14. PAID RS 2500 AFTER SETTLEMENT OF ADVANCE OF RS 6000. ALLOTTED TO R PANDEY FOR 1200</t>
  </si>
  <si>
    <t>20.10.2014</t>
  </si>
  <si>
    <t>RENT INCREASED FROM 650 WEF AUG 14</t>
  </si>
  <si>
    <t>27.10.2014</t>
  </si>
  <si>
    <t>01.10.2014</t>
  </si>
  <si>
    <t>29.10.2014</t>
  </si>
  <si>
    <t>25.10.2014</t>
  </si>
  <si>
    <t>28.10.2014</t>
  </si>
  <si>
    <t>RENT INCRESED FROM 1500 WEF AUG 14</t>
  </si>
  <si>
    <t>FOR THE MONTH OF - AUG 2014</t>
  </si>
  <si>
    <t>15.09.2014</t>
  </si>
  <si>
    <t>05.09.2014</t>
  </si>
  <si>
    <t>RENT INCREASED FROM 650</t>
  </si>
  <si>
    <t>06.09.2014</t>
  </si>
  <si>
    <t>11.09.2014</t>
  </si>
  <si>
    <t>RENT INCRESED FROM 1500</t>
  </si>
  <si>
    <t>14.09.2014</t>
  </si>
  <si>
    <t>FOR THE MONTH OF - JUL 2014</t>
  </si>
  <si>
    <t>12.08.2014</t>
  </si>
  <si>
    <t>14.05.2014</t>
  </si>
  <si>
    <t>13.08.2014</t>
  </si>
  <si>
    <t>15.08.2014</t>
  </si>
  <si>
    <t>06.08.2014</t>
  </si>
  <si>
    <t>BAJRANG PAREEK</t>
  </si>
  <si>
    <t>FOR THE MONTH OF - JUN 2014</t>
  </si>
  <si>
    <t>31.07.2014</t>
  </si>
  <si>
    <t>15.07.2014</t>
  </si>
  <si>
    <t>06.07.2014</t>
  </si>
  <si>
    <t>16.07.2014</t>
  </si>
  <si>
    <t>17.07.2014</t>
  </si>
  <si>
    <t>20.07.2014</t>
  </si>
  <si>
    <t>15.07.2014.</t>
  </si>
  <si>
    <t>08.07.2014</t>
  </si>
  <si>
    <t>27.07.2014</t>
  </si>
  <si>
    <t>FOR THE MONTH OF - MAY 2014</t>
  </si>
  <si>
    <t>22.06.2014</t>
  </si>
  <si>
    <t>14.06.14</t>
  </si>
  <si>
    <t>16.04.14</t>
  </si>
  <si>
    <t>08.06.14</t>
  </si>
  <si>
    <t>16.06.14</t>
  </si>
  <si>
    <t>22.06.14</t>
  </si>
  <si>
    <t>RENT REVISED TO 0950</t>
  </si>
  <si>
    <t>09.06.14</t>
  </si>
  <si>
    <t>30.06.14</t>
  </si>
  <si>
    <t>13.06.14</t>
  </si>
  <si>
    <t>29.06.14</t>
  </si>
  <si>
    <t>FOR THE MONTH OF - APR 2014</t>
  </si>
  <si>
    <t>18.05.2014</t>
  </si>
  <si>
    <t>10.05.2014</t>
  </si>
  <si>
    <t>25.05.2014</t>
  </si>
  <si>
    <t>12.05.2014</t>
  </si>
  <si>
    <t>15.05.2014</t>
  </si>
  <si>
    <t>11.05.2014</t>
  </si>
  <si>
    <t>13.05.2014</t>
  </si>
  <si>
    <t>22.05.2014</t>
  </si>
  <si>
    <t>06.05.2014</t>
  </si>
  <si>
    <t>JHA</t>
  </si>
  <si>
    <t>ADV 10000</t>
  </si>
  <si>
    <t>FOR THE MONTH OF - MAR 2014</t>
  </si>
  <si>
    <t>10.04.2014</t>
  </si>
  <si>
    <t>01.05.2014</t>
  </si>
  <si>
    <t>13.01.2014</t>
  </si>
  <si>
    <t>09.04.2014</t>
  </si>
  <si>
    <t>22.04.2014</t>
  </si>
  <si>
    <t>06.04.2014</t>
  </si>
  <si>
    <t>SP SAH</t>
  </si>
  <si>
    <t>A/C SETTELED ON 31 MAR 14</t>
  </si>
  <si>
    <t>11.04.2014</t>
  </si>
  <si>
    <t>16.04.2014</t>
  </si>
  <si>
    <t>SHAMBHU NATH TIWARI</t>
  </si>
  <si>
    <t>15.04.2014</t>
  </si>
  <si>
    <t>FOR THE MONTH OF - FEB 2014</t>
  </si>
  <si>
    <t>24.03.14</t>
  </si>
  <si>
    <t>10.03.2014</t>
  </si>
  <si>
    <t>27.03.2014</t>
  </si>
  <si>
    <t>12.03.2014</t>
  </si>
  <si>
    <t>11.03.2014</t>
  </si>
  <si>
    <t>23.03.2014</t>
  </si>
  <si>
    <t>26.03.2014</t>
  </si>
  <si>
    <t>21.03.2014</t>
  </si>
  <si>
    <t>09.03.2014</t>
  </si>
  <si>
    <t>05.03.2014</t>
  </si>
  <si>
    <t>30.03.2014</t>
  </si>
  <si>
    <t>03.03.2014</t>
  </si>
  <si>
    <t>FOR THE MONTH OF - JAN 2014</t>
  </si>
  <si>
    <t>23.02.2014</t>
  </si>
  <si>
    <t>15.02.2014</t>
  </si>
  <si>
    <t>16.02.2014</t>
  </si>
  <si>
    <t>09.02.2014</t>
  </si>
  <si>
    <t>S P SAH</t>
  </si>
  <si>
    <t>12.02.2014</t>
  </si>
  <si>
    <t>06.02.2014</t>
  </si>
  <si>
    <t>08.02.2014</t>
  </si>
  <si>
    <t>22.02.2014</t>
  </si>
  <si>
    <t>FOR THE MONTH OF - DEC 2013</t>
  </si>
  <si>
    <t>PAID 1758 FOR OWN AND BALANCE PAID BY RAKESH KR. RS 200 LESS FOR METER</t>
  </si>
  <si>
    <t>FOR THE MONTH OF - NOV 2013</t>
  </si>
  <si>
    <t>RAKESH KUMAR</t>
  </si>
  <si>
    <t>SHAMBHU TIWARI</t>
  </si>
  <si>
    <t>FOR THE MONTH OF - OCT 2013</t>
  </si>
  <si>
    <t>SEP 2013</t>
  </si>
  <si>
    <t>AK SINGH</t>
  </si>
  <si>
    <t>GN MISHRA</t>
  </si>
  <si>
    <t>V YADAV</t>
  </si>
  <si>
    <t>AUG 2013</t>
  </si>
  <si>
    <t>JUL 13</t>
  </si>
  <si>
    <t>RANJIT MAHATO</t>
  </si>
  <si>
    <t>JUN 13</t>
  </si>
  <si>
    <t>PAYMENT</t>
  </si>
  <si>
    <t>S TIWARI</t>
  </si>
  <si>
    <t>MAY 13</t>
  </si>
  <si>
    <t>FOR THE MONTH OF APR 13</t>
  </si>
  <si>
    <t>ARRER</t>
  </si>
  <si>
    <t>METER PROBLEM CHARGED 40 UNITS</t>
  </si>
  <si>
    <t>ARRER OF NEW RENT</t>
  </si>
  <si>
    <t>METER PROBLEM CHARGED 60 UNITS</t>
  </si>
  <si>
    <t>MAR 13</t>
  </si>
  <si>
    <t>21.04.2013</t>
  </si>
  <si>
    <t>10.04.2013</t>
  </si>
  <si>
    <t>07.04.2013</t>
  </si>
  <si>
    <t>22.04.2013</t>
  </si>
  <si>
    <t>20.04.2013</t>
  </si>
  <si>
    <t>15.04.2013</t>
  </si>
  <si>
    <t>25.04.2013</t>
  </si>
  <si>
    <t xml:space="preserve">FEB  2013</t>
  </si>
  <si>
    <t>JAN 2013</t>
  </si>
  <si>
    <t>SITA DEBI PANDEY AND SONS HOUSING PROJECT</t>
  </si>
  <si>
    <t>DEC 2012</t>
  </si>
  <si>
    <t>NOV 2012</t>
  </si>
</sst>
</file>

<file path=xl/styles.xml><?xml version="1.0" encoding="utf-8"?>
<styleSheet xmlns="http://schemas.openxmlformats.org/spreadsheetml/2006/main">
  <numFmts count="1">
    <numFmt numFmtId="164" formatCode="0.0000000"/>
  </numFmts>
  <fonts count="57">
    <font>
      <sz val="11"/>
      <name val="Calibri"/>
    </font>
    <font>
      <b/>
      <sz val="14"/>
      <name val="Arial"/>
      <charset val="134"/>
    </font>
    <font>
      <b/>
      <u/>
      <sz val="9"/>
      <color indexed="14"/>
      <name val="Arial"/>
      <family val="2"/>
    </font>
    <font>
      <b/>
      <u/>
      <sz val="10"/>
      <color indexed="14"/>
      <name val="Arial"/>
      <charset val="134"/>
    </font>
    <font>
      <sz val="10"/>
      <color indexed="60"/>
      <name val="Arial"/>
      <charset val="134"/>
    </font>
    <font>
      <sz val="10"/>
      <color indexed="16"/>
      <name val="Arial"/>
      <charset val="134"/>
    </font>
    <font>
      <sz val="10"/>
      <color theme="6" tint="-0.499984740745262"/>
      <name val="Arial"/>
      <family val="2"/>
    </font>
    <font>
      <sz val="10"/>
      <color theme="5"/>
      <name val="Arial"/>
      <charset val="134"/>
    </font>
    <font>
      <sz val="10"/>
      <color indexed="16"/>
      <name val="Arial"/>
      <family val="2"/>
    </font>
    <font>
      <sz val="10"/>
      <color indexed="60"/>
      <name val="Arial"/>
      <family val="2"/>
    </font>
    <font>
      <sz val="10"/>
      <color theme="5" tint="-0.249977111117893"/>
      <name val="Arial"/>
      <family val="2"/>
    </font>
    <font>
      <sz val="10"/>
      <color theme="7" tint="-0.499984740745262"/>
      <name val="Arial"/>
      <family val="2"/>
    </font>
    <font>
      <sz val="10"/>
      <color theme="3" tint="0.39997558519241921"/>
      <name val="Arial"/>
      <family val="2"/>
    </font>
    <font>
      <sz val="10"/>
      <color indexed="49"/>
      <name val="Arial"/>
      <charset val="134"/>
    </font>
    <font>
      <sz val="10"/>
      <color theme="8" tint="-0.499984740745262"/>
      <name val="Arial"/>
      <family val="2"/>
    </font>
    <font>
      <sz val="10"/>
      <color theme="9" tint="-0.499984740745262"/>
      <name val="Arial"/>
      <family val="2"/>
    </font>
    <font>
      <sz val="10"/>
      <color indexed="17"/>
      <name val="Arial"/>
      <charset val="134"/>
    </font>
    <font>
      <b/>
      <sz val="10"/>
      <name val="Arial"/>
      <family val="2"/>
    </font>
    <font>
      <b/>
      <sz val="10"/>
      <color theme="6" tint="-0.499984740745262"/>
      <name val="Arial"/>
      <family val="2"/>
    </font>
    <font>
      <b/>
      <sz val="11"/>
      <name val="Arial"/>
      <charset val="134"/>
    </font>
    <font>
      <sz val="10"/>
      <name val="Arial"/>
      <charset val="134"/>
    </font>
    <font>
      <b/>
      <u/>
      <sz val="10"/>
      <name val="Arial"/>
      <charset val="134"/>
    </font>
    <font>
      <b/>
      <sz val="10"/>
      <name val="Arial"/>
      <charset val="134"/>
    </font>
    <font>
      <sz val="10"/>
      <color indexed="18"/>
      <name val="Arial"/>
      <charset val="134"/>
    </font>
    <font>
      <sz val="10"/>
      <color indexed="58"/>
      <name val="Arial"/>
      <charset val="134"/>
    </font>
    <font>
      <b/>
      <u/>
      <sz val="8"/>
      <name val="Arial"/>
      <family val="2"/>
    </font>
    <font>
      <b/>
      <u/>
      <sz val="8"/>
      <color indexed="14"/>
      <name val="Arial"/>
      <family val="2"/>
    </font>
    <font>
      <sz val="10"/>
      <color theme="5"/>
      <name val="Arial"/>
      <family val="2"/>
    </font>
    <font>
      <sz val="10"/>
      <color theme="5" tint="-0.249977111117893"/>
      <name val="Arial"/>
      <charset val="134"/>
    </font>
    <font>
      <sz val="10"/>
      <color indexed="12"/>
      <name val="Arial"/>
      <charset val="134"/>
    </font>
    <font>
      <sz val="10"/>
      <color rgb="FF7030A0"/>
      <name val="Arial"/>
      <family val="2"/>
    </font>
    <font>
      <sz val="10"/>
      <color indexed="19"/>
      <name val="Arial"/>
      <charset val="134"/>
    </font>
    <font>
      <b/>
      <sz val="11"/>
      <color theme="1"/>
      <name val="Arial"/>
      <family val="2"/>
    </font>
    <font>
      <sz val="10"/>
      <color theme="3" tint="0.39994506668294322"/>
      <name val="Arial"/>
      <charset val="134"/>
    </font>
    <font>
      <sz val="10"/>
      <color rgb="FF7030A0"/>
      <name val="Arial"/>
      <charset val="134"/>
    </font>
    <font>
      <sz val="10"/>
      <color theme="9" tint="-0.249977111117893"/>
      <name val="Arial"/>
      <charset val="134"/>
    </font>
    <font>
      <sz val="10"/>
      <color rgb="FF00B050"/>
      <name val="Arial"/>
      <charset val="134"/>
    </font>
    <font>
      <sz val="10"/>
      <color theme="3"/>
      <name val="Arial"/>
      <charset val="134"/>
    </font>
    <font>
      <sz val="10"/>
      <color rgb="FFFF0000"/>
      <name val="Arial"/>
      <charset val="134"/>
    </font>
    <font>
      <sz val="10"/>
      <color theme="4"/>
      <name val="Arial"/>
      <charset val="134"/>
    </font>
    <font>
      <sz val="10"/>
      <color rgb="FF0070C0"/>
      <name val="Arial"/>
      <charset val="134"/>
    </font>
    <font>
      <sz val="10"/>
      <color rgb="FFC00000"/>
      <name val="Arial"/>
      <charset val="134"/>
    </font>
    <font>
      <sz val="10"/>
      <color theme="3" tint="0.39991454817346722"/>
      <name val="Arial"/>
      <charset val="134"/>
    </font>
    <font>
      <sz val="10"/>
      <color rgb="FF002060"/>
      <name val="Arial"/>
      <charset val="134"/>
    </font>
    <font>
      <sz val="10"/>
      <color theme="3" tint="-0.249977111117893"/>
      <name val="Arial"/>
      <charset val="134"/>
    </font>
    <font>
      <sz val="10"/>
      <color indexed="10"/>
      <name val="Arial"/>
      <charset val="134"/>
    </font>
    <font>
      <b/>
      <sz val="10"/>
      <color indexed="10"/>
      <name val="Arial"/>
      <charset val="134"/>
    </font>
    <font>
      <sz val="10"/>
      <color indexed="57"/>
      <name val="Arial"/>
      <charset val="134"/>
    </font>
    <font>
      <sz val="10"/>
      <color indexed="53"/>
      <name val="Arial"/>
      <charset val="134"/>
    </font>
    <font>
      <sz val="10"/>
      <color indexed="62"/>
      <name val="Arial"/>
      <charset val="134"/>
    </font>
    <font>
      <b/>
      <sz val="10"/>
      <color indexed="60"/>
      <name val="Arial"/>
      <charset val="134"/>
    </font>
    <font>
      <b/>
      <sz val="10"/>
      <color indexed="49"/>
      <name val="Arial"/>
      <charset val="134"/>
    </font>
    <font>
      <b/>
      <sz val="10"/>
      <color indexed="57"/>
      <name val="Arial"/>
      <charset val="134"/>
    </font>
    <font>
      <b/>
      <sz val="10"/>
      <color indexed="62"/>
      <name val="Arial"/>
      <charset val="134"/>
    </font>
    <font>
      <b/>
      <sz val="10"/>
      <color indexed="17"/>
      <name val="Arial"/>
      <charset val="134"/>
    </font>
    <font>
      <b/>
      <sz val="10"/>
      <color indexed="53"/>
      <name val="Arial"/>
      <charset val="134"/>
    </font>
    <font>
      <sz val="10"/>
      <color indexed="30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/>
  </cellStyleXfs>
  <cellXfs count="547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1" applyFont="1" fillId="2" applyFill="1" borderId="2" applyBorder="1" xfId="0" applyProtection="1" applyAlignment="1">
      <alignment horizontal="center"/>
    </xf>
    <xf numFmtId="0" applyNumberFormat="1" fontId="1" applyFont="1" fillId="2" applyFill="1" borderId="3" applyBorder="1" xfId="0" applyProtection="1" applyAlignment="1">
      <alignment horizontal="center"/>
    </xf>
    <xf numFmtId="0" applyNumberFormat="1" fontId="1" applyFont="1" fillId="2" applyFill="1" borderId="0" applyBorder="1" xfId="0" applyProtection="1" applyAlignment="1">
      <alignment horizontal="center"/>
    </xf>
    <xf numFmtId="0" applyNumberFormat="1" fontId="2" applyFont="1" fillId="0" applyFill="1" borderId="4" applyBorder="1" xfId="0" applyProtection="1" applyAlignment="1">
      <alignment horizontal="center"/>
    </xf>
    <xf numFmtId="0" applyNumberFormat="1" fontId="2" applyFont="1" fillId="0" applyFill="1" borderId="4" applyBorder="1" xfId="0" applyProtection="1"/>
    <xf numFmtId="0" applyNumberFormat="1" fontId="3" applyFont="1" fillId="0" applyFill="1" borderId="4" applyBorder="1" xfId="0" applyProtection="1"/>
    <xf numFmtId="0" applyNumberFormat="1" fontId="4" applyFont="1" fillId="0" applyFill="1" borderId="4" applyBorder="1" xfId="0" applyProtection="1"/>
    <xf numFmtId="0" applyNumberFormat="1" fontId="5" applyFont="1" fillId="0" applyFill="1" borderId="4" applyBorder="1" xfId="0" applyProtection="1"/>
    <xf numFmtId="1" applyNumberFormat="1" fontId="4" applyFont="1" fillId="0" applyFill="1" borderId="5" applyBorder="1" xfId="0" applyProtection="1"/>
    <xf numFmtId="15" applyNumberFormat="1" fontId="4" applyFont="1" fillId="0" applyFill="1" borderId="4" applyBorder="1" xfId="0" applyProtection="1"/>
    <xf numFmtId="1" applyNumberFormat="1" fontId="4" applyFont="1" fillId="0" applyFill="1" borderId="4" applyBorder="1" xfId="0" applyProtection="1" applyAlignment="1">
      <alignment horizontal="right"/>
    </xf>
    <xf numFmtId="1" applyNumberFormat="1" fontId="4" applyFont="1" fillId="0" applyFill="1" borderId="4" applyBorder="1" xfId="0" applyProtection="1"/>
    <xf numFmtId="2" applyNumberFormat="1" fontId="4" applyFont="1" fillId="0" applyFill="1" borderId="4" applyBorder="1" xfId="0" applyProtection="1"/>
    <xf numFmtId="15" applyNumberFormat="1" fontId="6" applyFont="1" fillId="0" applyFill="1" borderId="4" applyBorder="1" xfId="0" applyProtection="1"/>
    <xf numFmtId="1" applyNumberFormat="1" fontId="7" applyFont="1" fillId="0" applyFill="1" borderId="4" applyBorder="1" xfId="0" applyProtection="1" applyAlignment="1">
      <alignment horizontal="right"/>
    </xf>
    <xf numFmtId="0" applyNumberFormat="1" fontId="8" applyFont="1" fillId="0" applyFill="1" borderId="4" applyBorder="1" xfId="0" applyProtection="1"/>
    <xf numFmtId="0" applyNumberFormat="1" fontId="9" applyFont="1" fillId="0" applyFill="1" borderId="4" applyBorder="1" xfId="0" applyProtection="1"/>
    <xf numFmtId="0" applyNumberFormat="1" fontId="6" applyFont="1" fillId="0" applyFill="1" borderId="4" applyBorder="1" xfId="0" applyProtection="1"/>
    <xf numFmtId="14" applyNumberFormat="1" fontId="4" applyFont="1" fillId="0" applyFill="1" borderId="4" applyBorder="1" xfId="0" applyProtection="1"/>
    <xf numFmtId="15" applyNumberFormat="1" fontId="9" applyFont="1" fillId="0" applyFill="1" borderId="4" applyBorder="1" xfId="0" applyProtection="1"/>
    <xf numFmtId="14" applyNumberFormat="1" fontId="9" applyFont="1" fillId="0" applyFill="1" borderId="4" applyBorder="1" xfId="0" applyProtection="1"/>
    <xf numFmtId="1" applyNumberFormat="1" fontId="10" applyFont="1" fillId="0" applyFill="1" borderId="4" applyBorder="1" xfId="0" applyProtection="1" applyAlignment="1">
      <alignment horizontal="right"/>
    </xf>
    <xf numFmtId="15" applyNumberFormat="1" fontId="4" applyFont="1" fillId="3" applyFill="1" borderId="4" applyBorder="1" xfId="0" applyProtection="1"/>
    <xf numFmtId="0" applyNumberFormat="1" fontId="11" applyFont="1" fillId="0" applyFill="1" borderId="4" applyBorder="1" xfId="0" applyProtection="1"/>
    <xf numFmtId="49" applyNumberFormat="1" fontId="11" applyFont="1" fillId="0" applyFill="1" borderId="4" applyBorder="1" xfId="0">
      <protection locked="0"/>
    </xf>
    <xf numFmtId="1" applyNumberFormat="1" fontId="11" applyFont="1" fillId="0" applyFill="1" borderId="4" applyBorder="1" xfId="0" applyProtection="1"/>
    <xf numFmtId="2" applyNumberFormat="1" fontId="11" applyFont="1" fillId="0" applyFill="1" borderId="4" applyBorder="1" xfId="0" applyProtection="1"/>
    <xf numFmtId="15" applyNumberFormat="1" fontId="11" applyFont="1" fillId="0" applyFill="1" borderId="4" applyBorder="1" xfId="0" applyProtection="1"/>
    <xf numFmtId="1" applyNumberFormat="1" fontId="12" applyFont="1" fillId="0" applyFill="1" borderId="4" applyBorder="1" xfId="0" applyProtection="1" applyAlignment="1">
      <alignment horizontal="right"/>
    </xf>
    <xf numFmtId="15" applyNumberFormat="1" fontId="13" applyFont="1" fillId="0" applyFill="1" borderId="4" applyBorder="1" xfId="0" applyProtection="1"/>
    <xf numFmtId="1" applyNumberFormat="1" fontId="11" applyFont="1" fillId="0" applyFill="1" borderId="4" applyBorder="1" xfId="0" applyProtection="1" applyAlignment="1">
      <alignment horizontal="right"/>
    </xf>
    <xf numFmtId="1" applyNumberFormat="1" fontId="11" applyFont="1" fillId="0" applyFill="1" borderId="5" applyBorder="1" xfId="0" applyProtection="1"/>
    <xf numFmtId="1" applyNumberFormat="1" fontId="6" applyFont="1" fillId="0" applyFill="1" borderId="4" applyBorder="1" xfId="0" applyProtection="1" applyAlignment="1">
      <alignment horizontal="right"/>
    </xf>
    <xf numFmtId="0" applyNumberFormat="1" fontId="14" applyFont="1" fillId="0" applyFill="1" borderId="4" applyBorder="1" xfId="0" applyProtection="1"/>
    <xf numFmtId="49" applyNumberFormat="1" fontId="14" applyFont="1" fillId="0" applyFill="1" borderId="4" applyBorder="1" xfId="0">
      <protection locked="0"/>
    </xf>
    <xf numFmtId="1" applyNumberFormat="1" fontId="14" applyFont="1" fillId="0" applyFill="1" borderId="5" applyBorder="1" xfId="0" applyProtection="1"/>
    <xf numFmtId="15" applyNumberFormat="1" fontId="14" applyFont="1" fillId="0" applyFill="1" borderId="4" applyBorder="1" xfId="0" applyProtection="1"/>
    <xf numFmtId="1" applyNumberFormat="1" fontId="14" applyFont="1" fillId="0" applyFill="1" borderId="4" applyBorder="1" xfId="0" applyProtection="1" applyAlignment="1">
      <alignment horizontal="right"/>
    </xf>
    <xf numFmtId="1" applyNumberFormat="1" fontId="14" applyFont="1" fillId="0" applyFill="1" borderId="4" applyBorder="1" xfId="0" applyProtection="1"/>
    <xf numFmtId="2" applyNumberFormat="1" fontId="14" applyFont="1" fillId="0" applyFill="1" borderId="4" applyBorder="1" xfId="0" applyProtection="1"/>
    <xf numFmtId="1" applyNumberFormat="1" fontId="15" applyFont="1" fillId="0" applyFill="1" borderId="4" applyBorder="1" xfId="0" applyProtection="1" applyAlignment="1">
      <alignment horizontal="right"/>
    </xf>
    <xf numFmtId="15" applyNumberFormat="1" fontId="16" applyFont="1" fillId="0" applyFill="1" borderId="4" applyBorder="1" xfId="0" applyProtection="1"/>
    <xf numFmtId="14" applyNumberFormat="1" fontId="14" applyFont="1" fillId="0" applyFill="1" borderId="4" applyBorder="1" xfId="0" applyProtection="1"/>
    <xf numFmtId="1" applyNumberFormat="1" fontId="15" applyFont="1" fillId="0" applyFill="1" borderId="6" applyBorder="1" xfId="0" applyProtection="1" applyAlignment="1">
      <alignment horizontal="right"/>
    </xf>
    <xf numFmtId="0" applyNumberFormat="1" fontId="17" applyFont="1" fillId="0" applyFill="1" borderId="4" applyBorder="1" xfId="0" applyProtection="1"/>
    <xf numFmtId="1" applyNumberFormat="1" fontId="17" applyFont="1" fillId="0" applyFill="1" borderId="4" applyBorder="1" xfId="0" applyProtection="1"/>
    <xf numFmtId="2" applyNumberFormat="1" fontId="17" applyFont="1" fillId="0" applyFill="1" borderId="4" applyBorder="1" xfId="0" applyProtection="1"/>
    <xf numFmtId="0" applyNumberFormat="1" fontId="18" applyFont="1" fillId="0" applyFill="1" borderId="4" applyBorder="1" xfId="0" applyProtection="1"/>
    <xf numFmtId="2" applyNumberFormat="1" fontId="19" applyFont="1" fillId="0" applyFill="1" borderId="4" applyBorder="1" xfId="0" applyProtection="1"/>
    <xf numFmtId="2" applyNumberFormat="1" fontId="20" applyFont="1" fillId="0" applyFill="1" borderId="0" applyBorder="1" xfId="0" applyProtection="1"/>
    <xf numFmtId="16" applyNumberFormat="1" fontId="20" applyFont="1" fillId="0" applyFill="1" borderId="0" applyBorder="1" xfId="0" applyProtection="1"/>
    <xf numFmtId="0" applyNumberFormat="1" fontId="21" applyFont="1" fillId="0" applyFill="1" borderId="0" applyBorder="1" xfId="0" applyProtection="1"/>
    <xf numFmtId="0" applyNumberFormat="1" fontId="22" applyFont="1" fillId="0" applyFill="1" borderId="0" applyBorder="1" xfId="0" applyProtection="1"/>
    <xf numFmtId="164" applyNumberFormat="1" fontId="20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23" applyFont="1" fillId="0" applyFill="1" borderId="0" applyBorder="1" xfId="0" applyProtection="1"/>
    <xf numFmtId="0" applyNumberFormat="1" fontId="24" applyFont="1" fillId="0" applyFill="1" borderId="0" applyBorder="1" xfId="0" applyProtection="1"/>
    <xf numFmtId="0" applyNumberFormat="1" fontId="19" applyFont="1" fillId="0" applyFill="1" borderId="0" applyBorder="1" xfId="0" applyProtection="1"/>
    <xf numFmtId="0" applyNumberFormat="1" fontId="1" applyFont="1" fillId="2" applyFill="1" borderId="4" applyBorder="1" xfId="0" applyProtection="1" applyAlignment="1">
      <alignment horizontal="center"/>
    </xf>
    <xf numFmtId="49" applyNumberFormat="1" fontId="1" applyFont="1" fillId="2" applyFill="1" borderId="4" applyBorder="1" xfId="0" applyProtection="1" applyAlignment="1">
      <alignment horizontal="center"/>
    </xf>
    <xf numFmtId="0" applyNumberFormat="1" fontId="25" applyFont="1" fillId="0" applyFill="1" borderId="7" applyBorder="1" xfId="0" applyProtection="1" applyAlignment="1">
      <alignment horizontal="center"/>
    </xf>
    <xf numFmtId="0" applyNumberFormat="1" fontId="25" applyFont="1" fillId="0" applyFill="1" borderId="8" applyBorder="1" xfId="0" applyProtection="1" applyAlignment="1">
      <alignment horizontal="center"/>
    </xf>
    <xf numFmtId="0" applyNumberFormat="1" fontId="25" applyFont="1" fillId="0" applyFill="1" borderId="9" applyBorder="1" xfId="0" applyProtection="1" applyAlignment="1">
      <alignment horizontal="center"/>
    </xf>
    <xf numFmtId="0" applyNumberFormat="1" fontId="25" applyFont="1" fillId="0" applyFill="1" borderId="10" applyBorder="1" xfId="0" applyProtection="1" applyAlignment="1">
      <alignment horizontal="center"/>
    </xf>
    <xf numFmtId="0" applyNumberFormat="1" fontId="25" applyFont="1" fillId="0" applyFill="1" borderId="4" applyBorder="1" xfId="0" applyProtection="1" applyAlignment="1">
      <alignment horizontal="center"/>
    </xf>
    <xf numFmtId="0" applyNumberFormat="1" fontId="25" applyFont="1" fillId="0" applyFill="1" borderId="5" applyBorder="1" xfId="0" applyProtection="1" applyAlignment="1">
      <alignment horizontal="center"/>
    </xf>
    <xf numFmtId="0" applyNumberFormat="1" fontId="26" applyFont="1" fillId="0" applyFill="1" borderId="4" applyBorder="1" xfId="0" applyProtection="1"/>
    <xf numFmtId="0" applyNumberFormat="1" fontId="27" applyFont="1" fillId="0" applyFill="1" borderId="10" applyBorder="1" xfId="0" applyProtection="1"/>
    <xf numFmtId="0" applyNumberFormat="1" fontId="27" applyFont="1" fillId="0" applyFill="1" borderId="4" applyBorder="1" xfId="0" applyProtection="1"/>
    <xf numFmtId="15" applyNumberFormat="1" fontId="27" applyFont="1" fillId="0" applyFill="1" borderId="4" applyBorder="1" xfId="0" applyProtection="1"/>
    <xf numFmtId="2" applyNumberFormat="1" fontId="27" applyFont="1" fillId="0" applyFill="1" borderId="4" applyBorder="1" xfId="0" applyProtection="1"/>
    <xf numFmtId="1" applyNumberFormat="1" fontId="27" applyFont="1" fillId="0" applyFill="1" borderId="4" applyBorder="1" xfId="0" applyProtection="1" applyAlignment="1">
      <alignment horizontal="right"/>
    </xf>
    <xf numFmtId="0" applyNumberFormat="1" fontId="27" applyFont="1" fillId="0" applyFill="1" borderId="4" applyBorder="1" xfId="0" applyProtection="1" applyAlignment="1">
      <alignment horizontal="right"/>
    </xf>
    <xf numFmtId="0" applyNumberFormat="1" fontId="27" applyFont="1" fillId="0" applyFill="1" borderId="5" applyBorder="1" xfId="0" applyProtection="1"/>
    <xf numFmtId="14" applyNumberFormat="1" fontId="27" applyFont="1" fillId="0" applyFill="1" borderId="5" applyBorder="1" xfId="0" applyProtection="1"/>
    <xf numFmtId="0" applyNumberFormat="1" fontId="28" applyFont="1" fillId="0" applyFill="1" borderId="0" applyBorder="1" xfId="0" applyProtection="1"/>
    <xf numFmtId="0" applyNumberFormat="1" fontId="27" applyFont="1" fillId="4" applyFill="1" borderId="4" applyBorder="1" xfId="0" applyProtection="1"/>
    <xf numFmtId="0" applyNumberFormat="1" fontId="27" applyFont="1" fillId="5" applyFill="1" borderId="4" applyBorder="1" xfId="0" applyProtection="1"/>
    <xf numFmtId="15" applyNumberFormat="1" fontId="27" applyFont="1" fillId="5" applyFill="1" borderId="4" applyBorder="1" xfId="0" applyProtection="1"/>
    <xf numFmtId="2" applyNumberFormat="1" fontId="27" applyFont="1" fillId="5" applyFill="1" borderId="4" applyBorder="1" xfId="0" applyProtection="1"/>
    <xf numFmtId="1" applyNumberFormat="1" fontId="27" applyFont="1" fillId="5" applyFill="1" borderId="4" applyBorder="1" xfId="0" applyProtection="1" applyAlignment="1">
      <alignment horizontal="right"/>
    </xf>
    <xf numFmtId="14" applyNumberFormat="1" fontId="27" applyFont="1" fillId="5" applyFill="1" borderId="5" applyBorder="1" xfId="0" applyProtection="1"/>
    <xf numFmtId="0" applyNumberFormat="1" fontId="15" applyFont="1" fillId="0" applyFill="1" borderId="10" applyBorder="1" xfId="0" applyProtection="1"/>
    <xf numFmtId="0" applyNumberFormat="1" fontId="15" applyFont="1" fillId="0" applyFill="1" borderId="4" applyBorder="1" xfId="0" applyProtection="1"/>
    <xf numFmtId="49" applyNumberFormat="1" fontId="15" applyFont="1" fillId="0" applyFill="1" borderId="4" applyBorder="1" xfId="0">
      <protection locked="0"/>
    </xf>
    <xf numFmtId="15" applyNumberFormat="1" fontId="15" applyFont="1" fillId="0" applyFill="1" borderId="4" applyBorder="1" xfId="0" applyProtection="1"/>
    <xf numFmtId="2" applyNumberFormat="1" fontId="15" applyFont="1" fillId="0" applyFill="1" borderId="4" applyBorder="1" xfId="0" applyProtection="1"/>
    <xf numFmtId="0" applyNumberFormat="1" fontId="15" applyFont="1" fillId="0" applyFill="1" borderId="4" applyBorder="1" xfId="0" applyProtection="1" applyAlignment="1">
      <alignment horizontal="right"/>
    </xf>
    <xf numFmtId="0" applyNumberFormat="1" fontId="15" applyFont="1" fillId="0" applyFill="1" borderId="5" applyBorder="1" xfId="0" applyProtection="1"/>
    <xf numFmtId="0" applyNumberFormat="1" fontId="29" applyFont="1" fillId="0" applyFill="1" borderId="0" applyBorder="1" xfId="0" applyProtection="1"/>
    <xf numFmtId="0" applyNumberFormat="1" fontId="30" applyFont="1" fillId="0" applyFill="1" borderId="10" applyBorder="1" xfId="0" applyProtection="1"/>
    <xf numFmtId="0" applyNumberFormat="1" fontId="30" applyFont="1" fillId="0" applyFill="1" borderId="4" applyBorder="1" xfId="0" applyProtection="1"/>
    <xf numFmtId="49" applyNumberFormat="1" fontId="30" applyFont="1" fillId="0" applyFill="1" borderId="4" applyBorder="1" xfId="0">
      <protection locked="0"/>
    </xf>
    <xf numFmtId="15" applyNumberFormat="1" fontId="30" applyFont="1" fillId="0" applyFill="1" borderId="4" applyBorder="1" xfId="0" applyProtection="1"/>
    <xf numFmtId="2" applyNumberFormat="1" fontId="30" applyFont="1" fillId="0" applyFill="1" borderId="4" applyBorder="1" xfId="0" applyProtection="1"/>
    <xf numFmtId="1" applyNumberFormat="1" fontId="30" applyFont="1" fillId="0" applyFill="1" borderId="4" applyBorder="1" xfId="0" applyProtection="1" applyAlignment="1">
      <alignment horizontal="right"/>
    </xf>
    <xf numFmtId="0" applyNumberFormat="1" fontId="30" applyFont="1" fillId="5" applyFill="1" borderId="4" applyBorder="1" xfId="0" applyProtection="1" applyAlignment="1">
      <alignment horizontal="right"/>
    </xf>
    <xf numFmtId="0" applyNumberFormat="1" fontId="30" applyFont="1" fillId="0" applyFill="1" borderId="4" applyBorder="1" xfId="0" applyProtection="1" applyAlignment="1">
      <alignment horizontal="right"/>
    </xf>
    <xf numFmtId="0" applyNumberFormat="1" fontId="30" applyFont="1" fillId="0" applyFill="1" borderId="5" applyBorder="1" xfId="0" applyProtection="1"/>
    <xf numFmtId="0" applyNumberFormat="1" fontId="31" applyFont="1" fillId="0" applyFill="1" borderId="0" applyBorder="1" xfId="0" applyProtection="1"/>
    <xf numFmtId="14" applyNumberFormat="1" fontId="30" applyFont="1" fillId="0" applyFill="1" borderId="5" applyBorder="1" xfId="0" applyProtection="1"/>
    <xf numFmtId="0" applyNumberFormat="1" fontId="30" applyFont="1" fillId="5" applyFill="1" borderId="4" applyBorder="1" xfId="0" applyProtection="1"/>
    <xf numFmtId="1" applyNumberFormat="1" fontId="30" applyFont="1" fillId="0" applyFill="1" borderId="6" applyBorder="1" xfId="0" applyProtection="1" applyAlignment="1">
      <alignment horizontal="right"/>
    </xf>
    <xf numFmtId="0" applyNumberFormat="1" fontId="19" applyFont="1" fillId="0" applyFill="1" borderId="11" applyBorder="1" xfId="0" applyProtection="1"/>
    <xf numFmtId="0" applyNumberFormat="1" fontId="19" applyFont="1" fillId="0" applyFill="1" borderId="12" applyBorder="1" xfId="0" applyProtection="1"/>
    <xf numFmtId="2" applyNumberFormat="1" fontId="19" applyFont="1" fillId="0" applyFill="1" borderId="13" applyBorder="1" xfId="0" applyProtection="1"/>
    <xf numFmtId="1" applyNumberFormat="1" fontId="32" applyFont="1" fillId="0" applyFill="1" borderId="12" applyBorder="1" xfId="0" applyProtection="1" applyAlignment="1">
      <alignment horizontal="right"/>
    </xf>
    <xf numFmtId="2" applyNumberFormat="1" fontId="19" applyFont="1" fillId="0" applyFill="1" borderId="14" applyBorder="1" xfId="0" applyProtection="1" applyAlignment="1">
      <alignment horizontal="right"/>
    </xf>
    <xf numFmtId="1" applyNumberFormat="1" fontId="19" applyFont="1" fillId="0" applyFill="1" borderId="12" applyBorder="1" xfId="0" applyProtection="1" applyAlignment="1">
      <alignment horizontal="right"/>
    </xf>
    <xf numFmtId="0" applyNumberFormat="1" fontId="19" applyFont="1" fillId="0" applyFill="1" borderId="13" applyBorder="1" xfId="0" applyProtection="1"/>
    <xf numFmtId="0" applyNumberFormat="1" fontId="19" applyFont="1" fillId="0" applyFill="1" borderId="4" applyBorder="1" xfId="0" applyProtection="1"/>
    <xf numFmtId="1" applyNumberFormat="1" fontId="20" applyFont="1" fillId="0" applyFill="1" borderId="0" applyBorder="1" xfId="0" applyProtection="1"/>
    <xf numFmtId="0" applyNumberFormat="1" fontId="14" applyFont="1" fillId="0" applyFill="1" borderId="10" applyBorder="1" xfId="0" applyProtection="1"/>
    <xf numFmtId="0" applyNumberFormat="1" fontId="14" applyFont="1" fillId="0" applyFill="1" borderId="4" applyBorder="1" xfId="0" applyProtection="1" applyAlignment="1">
      <alignment horizontal="right"/>
    </xf>
    <xf numFmtId="0" applyNumberFormat="1" fontId="14" applyFont="1" fillId="0" applyFill="1" borderId="5" applyBorder="1" xfId="0" applyProtection="1"/>
    <xf numFmtId="0" applyNumberFormat="1" fontId="30" applyFont="1" fillId="4" applyFill="1" borderId="4" applyBorder="1" xfId="0" applyProtection="1" applyAlignment="1">
      <alignment horizontal="right"/>
    </xf>
    <xf numFmtId="0" applyNumberFormat="1" fontId="14" applyFont="1" fillId="4" applyFill="1" borderId="4" applyBorder="1" xfId="0" applyProtection="1" applyAlignment="1">
      <alignment horizontal="right"/>
    </xf>
    <xf numFmtId="0" applyNumberFormat="1" fontId="7" applyFont="1" fillId="0" applyFill="1" borderId="10" applyBorder="1" xfId="0" applyProtection="1"/>
    <xf numFmtId="0" applyNumberFormat="1" fontId="7" applyFont="1" fillId="0" applyFill="1" borderId="4" applyBorder="1" xfId="0" applyProtection="1"/>
    <xf numFmtId="15" applyNumberFormat="1" fontId="7" applyFont="1" fillId="0" applyFill="1" borderId="4" applyBorder="1" xfId="0" applyProtection="1"/>
    <xf numFmtId="2" applyNumberFormat="1" fontId="7" applyFont="1" fillId="0" applyFill="1" borderId="4" applyBorder="1" xfId="0" applyProtection="1"/>
    <xf numFmtId="0" applyNumberFormat="1" fontId="7" applyFont="1" fillId="0" applyFill="1" borderId="4" applyBorder="1" xfId="0" applyProtection="1" applyAlignment="1">
      <alignment horizontal="right"/>
    </xf>
    <xf numFmtId="0" applyNumberFormat="1" fontId="7" applyFont="1" fillId="0" applyFill="1" borderId="5" applyBorder="1" xfId="0" applyProtection="1"/>
    <xf numFmtId="14" applyNumberFormat="1" fontId="7" applyFont="1" fillId="0" applyFill="1" borderId="5" applyBorder="1" xfId="0" applyProtection="1"/>
    <xf numFmtId="0" applyNumberFormat="1" fontId="28" applyFont="1" fillId="0" applyFill="1" borderId="10" applyBorder="1" xfId="0" applyProtection="1"/>
    <xf numFmtId="0" applyNumberFormat="1" fontId="28" applyFont="1" fillId="0" applyFill="1" borderId="4" applyBorder="1" xfId="0" applyProtection="1"/>
    <xf numFmtId="0" applyNumberFormat="1" fontId="28" applyFont="1" fillId="0" applyFill="1" borderId="4" applyBorder="1" xfId="0" applyProtection="1" applyAlignment="1">
      <alignment horizontal="right"/>
    </xf>
    <xf numFmtId="1" applyNumberFormat="1" fontId="28" applyFont="1" fillId="0" applyFill="1" borderId="4" applyBorder="1" xfId="0" applyProtection="1" applyAlignment="1">
      <alignment horizontal="right"/>
    </xf>
    <xf numFmtId="0" applyNumberFormat="1" fontId="28" applyFont="1" fillId="0" applyFill="1" borderId="5" applyBorder="1" xfId="0" applyProtection="1"/>
    <xf numFmtId="0" applyNumberFormat="1" fontId="10" applyFont="1" fillId="0" applyFill="1" borderId="10" applyBorder="1" xfId="0" applyProtection="1"/>
    <xf numFmtId="0" applyNumberFormat="1" fontId="10" applyFont="1" fillId="0" applyFill="1" borderId="4" applyBorder="1" xfId="0" applyProtection="1"/>
    <xf numFmtId="15" applyNumberFormat="1" fontId="10" applyFont="1" fillId="0" applyFill="1" borderId="4" applyBorder="1" xfId="0" applyProtection="1"/>
    <xf numFmtId="2" applyNumberFormat="1" fontId="10" applyFont="1" fillId="0" applyFill="1" borderId="4" applyBorder="1" xfId="0" applyProtection="1"/>
    <xf numFmtId="0" applyNumberFormat="1" fontId="10" applyFont="1" fillId="0" applyFill="1" borderId="4" applyBorder="1" xfId="0" applyProtection="1" applyAlignment="1">
      <alignment horizontal="right"/>
    </xf>
    <xf numFmtId="0" applyNumberFormat="1" fontId="10" applyFont="1" fillId="0" applyFill="1" borderId="5" applyBorder="1" xfId="0" applyProtection="1"/>
    <xf numFmtId="15" applyNumberFormat="1" fontId="28" applyFont="1" fillId="0" applyFill="1" borderId="4" applyBorder="1" xfId="0" applyProtection="1"/>
    <xf numFmtId="2" applyNumberFormat="1" fontId="28" applyFont="1" fillId="0" applyFill="1" borderId="4" applyBorder="1" xfId="0" applyProtection="1"/>
    <xf numFmtId="14" applyNumberFormat="1" fontId="28" applyFont="1" fillId="0" applyFill="1" borderId="5" applyBorder="1" xfId="0" applyProtection="1"/>
    <xf numFmtId="0" applyNumberFormat="1" fontId="7" applyFont="1" fillId="5" applyFill="1" borderId="4" applyBorder="1" xfId="0" applyProtection="1"/>
    <xf numFmtId="15" applyNumberFormat="1" fontId="7" applyFont="1" fillId="5" applyFill="1" borderId="4" applyBorder="1" xfId="0" applyProtection="1"/>
    <xf numFmtId="2" applyNumberFormat="1" fontId="7" applyFont="1" fillId="5" applyFill="1" borderId="4" applyBorder="1" xfId="0" applyProtection="1"/>
    <xf numFmtId="1" applyNumberFormat="1" fontId="7" applyFont="1" fillId="5" applyFill="1" borderId="4" applyBorder="1" xfId="0" applyProtection="1" applyAlignment="1">
      <alignment horizontal="right"/>
    </xf>
    <xf numFmtId="14" applyNumberFormat="1" fontId="7" applyFont="1" fillId="5" applyFill="1" borderId="5" applyBorder="1" xfId="0" applyProtection="1"/>
    <xf numFmtId="0" applyNumberFormat="1" fontId="12" applyFont="1" fillId="0" applyFill="1" borderId="10" applyBorder="1" xfId="0" applyProtection="1"/>
    <xf numFmtId="0" applyNumberFormat="1" fontId="12" applyFont="1" fillId="0" applyFill="1" borderId="4" applyBorder="1" xfId="0" applyProtection="1"/>
    <xf numFmtId="49" applyNumberFormat="1" fontId="12" applyFont="1" fillId="0" applyFill="1" borderId="4" applyBorder="1" xfId="0">
      <protection locked="0"/>
    </xf>
    <xf numFmtId="15" applyNumberFormat="1" fontId="12" applyFont="1" fillId="0" applyFill="1" borderId="4" applyBorder="1" xfId="0" applyProtection="1"/>
    <xf numFmtId="2" applyNumberFormat="1" fontId="12" applyFont="1" fillId="0" applyFill="1" borderId="4" applyBorder="1" xfId="0" applyProtection="1"/>
    <xf numFmtId="0" applyNumberFormat="1" fontId="12" applyFont="1" fillId="0" applyFill="1" borderId="4" applyBorder="1" xfId="0" applyProtection="1" applyAlignment="1">
      <alignment horizontal="right"/>
    </xf>
    <xf numFmtId="0" applyNumberFormat="1" fontId="12" applyFont="1" fillId="0" applyFill="1" borderId="5" applyBorder="1" xfId="0" applyProtection="1"/>
    <xf numFmtId="0" applyNumberFormat="1" fontId="6" applyFont="1" fillId="0" applyFill="1" borderId="10" applyBorder="1" xfId="0" applyProtection="1"/>
    <xf numFmtId="49" applyNumberFormat="1" fontId="6" applyFont="1" fillId="0" applyFill="1" borderId="4" applyBorder="1" xfId="0">
      <protection locked="0"/>
    </xf>
    <xf numFmtId="2" applyNumberFormat="1" fontId="6" applyFont="1" fillId="0" applyFill="1" borderId="4" applyBorder="1" xfId="0" applyProtection="1"/>
    <xf numFmtId="0" applyNumberFormat="1" fontId="6" applyFont="1" fillId="0" applyFill="1" borderId="4" applyBorder="1" xfId="0" applyProtection="1" applyAlignment="1">
      <alignment horizontal="right"/>
    </xf>
    <xf numFmtId="0" applyNumberFormat="1" fontId="6" applyFont="1" fillId="0" applyFill="1" borderId="5" applyBorder="1" xfId="0" applyProtection="1"/>
    <xf numFmtId="0" applyNumberFormat="1" fontId="33" applyFont="1" fillId="0" applyFill="1" borderId="10" applyBorder="1" xfId="0" applyProtection="1"/>
    <xf numFmtId="0" applyNumberFormat="1" fontId="15" applyFont="1" fillId="5" applyFill="1" borderId="4" applyBorder="1" xfId="0" applyProtection="1" applyAlignment="1">
      <alignment horizontal="right"/>
    </xf>
    <xf numFmtId="14" applyNumberFormat="1" fontId="15" applyFont="1" fillId="0" applyFill="1" borderId="5" applyBorder="1" xfId="0" applyProtection="1"/>
    <xf numFmtId="0" applyNumberFormat="1" fontId="15" applyFont="1" fillId="5" applyFill="1" borderId="4" applyBorder="1" xfId="0" applyProtection="1"/>
    <xf numFmtId="1" applyNumberFormat="1" fontId="10" applyFont="1" fillId="4" applyFill="1" borderId="4" applyBorder="1" xfId="0" applyProtection="1" applyAlignment="1">
      <alignment horizontal="right"/>
    </xf>
    <xf numFmtId="0" applyNumberFormat="1" fontId="21" applyFont="1" fillId="0" applyFill="1" borderId="7" applyBorder="1" xfId="0" applyProtection="1" applyAlignment="1">
      <alignment horizontal="center"/>
    </xf>
    <xf numFmtId="0" applyNumberFormat="1" fontId="21" applyFont="1" fillId="0" applyFill="1" borderId="8" applyBorder="1" xfId="0" applyProtection="1" applyAlignment="1">
      <alignment horizontal="center"/>
    </xf>
    <xf numFmtId="0" applyNumberFormat="1" fontId="21" applyFont="1" fillId="0" applyFill="1" borderId="9" applyBorder="1" xfId="0" applyProtection="1" applyAlignment="1">
      <alignment horizontal="center"/>
    </xf>
    <xf numFmtId="0" applyNumberFormat="1" fontId="21" applyFont="1" fillId="0" applyFill="1" borderId="10" applyBorder="1" xfId="0" applyProtection="1" applyAlignment="1">
      <alignment horizontal="center"/>
    </xf>
    <xf numFmtId="0" applyNumberFormat="1" fontId="21" applyFont="1" fillId="0" applyFill="1" borderId="4" applyBorder="1" xfId="0" applyProtection="1" applyAlignment="1">
      <alignment horizontal="center"/>
    </xf>
    <xf numFmtId="0" applyNumberFormat="1" fontId="21" applyFont="1" fillId="0" applyFill="1" borderId="5" applyBorder="1" xfId="0" applyProtection="1" applyAlignment="1">
      <alignment horizontal="center"/>
    </xf>
    <xf numFmtId="2" applyNumberFormat="1" fontId="7" applyFont="1" fillId="0" applyFill="1" borderId="4" applyBorder="1" xfId="0" applyProtection="1" applyAlignment="1">
      <alignment horizontal="right"/>
    </xf>
    <xf numFmtId="2" applyNumberFormat="1" fontId="28" applyFont="1" fillId="0" applyFill="1" borderId="4" applyBorder="1" xfId="0" applyProtection="1" applyAlignment="1">
      <alignment horizontal="right"/>
    </xf>
    <xf numFmtId="0" applyNumberFormat="1" fontId="34" applyFont="1" fillId="0" applyFill="1" borderId="10" applyBorder="1" xfId="0" applyProtection="1"/>
    <xf numFmtId="0" applyNumberFormat="1" fontId="34" applyFont="1" fillId="0" applyFill="1" borderId="4" applyBorder="1" xfId="0" applyProtection="1"/>
    <xf numFmtId="15" applyNumberFormat="1" fontId="34" applyFont="1" fillId="0" applyFill="1" borderId="4" applyBorder="1" xfId="0" applyProtection="1"/>
    <xf numFmtId="2" applyNumberFormat="1" fontId="34" applyFont="1" fillId="0" applyFill="1" borderId="4" applyBorder="1" xfId="0" applyProtection="1"/>
    <xf numFmtId="2" applyNumberFormat="1" fontId="34" applyFont="1" fillId="0" applyFill="1" borderId="4" applyBorder="1" xfId="0" applyProtection="1" applyAlignment="1">
      <alignment horizontal="right"/>
    </xf>
    <xf numFmtId="0" applyNumberFormat="1" fontId="34" applyFont="1" fillId="0" applyFill="1" borderId="4" applyBorder="1" xfId="0" applyProtection="1" applyAlignment="1">
      <alignment horizontal="right"/>
    </xf>
    <xf numFmtId="1" applyNumberFormat="1" fontId="34" applyFont="1" fillId="4" applyFill="1" borderId="4" applyBorder="1" xfId="0" applyProtection="1" applyAlignment="1">
      <alignment horizontal="right"/>
    </xf>
    <xf numFmtId="2" applyNumberFormat="1" fontId="34" applyFont="1" fillId="4" applyFill="1" borderId="4" applyBorder="1" xfId="0" applyProtection="1" applyAlignment="1">
      <alignment horizontal="right"/>
    </xf>
    <xf numFmtId="0" applyNumberFormat="1" fontId="34" applyFont="1" fillId="0" applyFill="1" borderId="5" applyBorder="1" xfId="0" applyProtection="1"/>
    <xf numFmtId="2" applyNumberFormat="1" fontId="7" applyFont="1" fillId="5" applyFill="1" borderId="4" applyBorder="1" xfId="0" applyProtection="1" applyAlignment="1">
      <alignment horizontal="right"/>
    </xf>
    <xf numFmtId="0" applyNumberFormat="1" fontId="33" applyFont="1" fillId="0" applyFill="1" borderId="4" applyBorder="1" xfId="0" applyProtection="1"/>
    <xf numFmtId="49" applyNumberFormat="1" fontId="33" applyFont="1" fillId="0" applyFill="1" borderId="4" applyBorder="1" xfId="0">
      <protection locked="0"/>
    </xf>
    <xf numFmtId="15" applyNumberFormat="1" fontId="33" applyFont="1" fillId="0" applyFill="1" borderId="4" applyBorder="1" xfId="0" applyProtection="1"/>
    <xf numFmtId="2" applyNumberFormat="1" fontId="33" applyFont="1" fillId="0" applyFill="1" borderId="4" applyBorder="1" xfId="0" applyProtection="1"/>
    <xf numFmtId="2" applyNumberFormat="1" fontId="33" applyFont="1" fillId="0" applyFill="1" borderId="4" applyBorder="1" xfId="0" applyProtection="1" applyAlignment="1">
      <alignment horizontal="right"/>
    </xf>
    <xf numFmtId="0" applyNumberFormat="1" fontId="33" applyFont="1" fillId="0" applyFill="1" borderId="4" applyBorder="1" xfId="0" applyProtection="1" applyAlignment="1">
      <alignment horizontal="right"/>
    </xf>
    <xf numFmtId="1" applyNumberFormat="1" fontId="33" applyFont="1" fillId="0" applyFill="1" borderId="4" applyBorder="1" xfId="0" applyProtection="1" applyAlignment="1">
      <alignment horizontal="right"/>
    </xf>
    <xf numFmtId="0" applyNumberFormat="1" fontId="33" applyFont="1" fillId="0" applyFill="1" borderId="5" applyBorder="1" xfId="0" applyProtection="1"/>
    <xf numFmtId="49" applyNumberFormat="1" fontId="34" applyFont="1" fillId="0" applyFill="1" borderId="4" applyBorder="1" xfId="0">
      <protection locked="0"/>
    </xf>
    <xf numFmtId="1" applyNumberFormat="1" fontId="34" applyFont="1" fillId="0" applyFill="1" borderId="4" applyBorder="1" xfId="0" applyProtection="1" applyAlignment="1">
      <alignment horizontal="right"/>
    </xf>
    <xf numFmtId="0" applyNumberFormat="1" fontId="35" applyFont="1" fillId="0" applyFill="1" borderId="10" applyBorder="1" xfId="0" applyProtection="1"/>
    <xf numFmtId="0" applyNumberFormat="1" fontId="35" applyFont="1" fillId="0" applyFill="1" borderId="4" applyBorder="1" xfId="0" applyProtection="1"/>
    <xf numFmtId="49" applyNumberFormat="1" fontId="35" applyFont="1" fillId="0" applyFill="1" borderId="4" applyBorder="1" xfId="0">
      <protection locked="0"/>
    </xf>
    <xf numFmtId="15" applyNumberFormat="1" fontId="35" applyFont="1" fillId="0" applyFill="1" borderId="4" applyBorder="1" xfId="0" applyProtection="1"/>
    <xf numFmtId="2" applyNumberFormat="1" fontId="35" applyFont="1" fillId="0" applyFill="1" borderId="4" applyBorder="1" xfId="0" applyProtection="1"/>
    <xf numFmtId="2" applyNumberFormat="1" fontId="35" applyFont="1" fillId="0" applyFill="1" borderId="4" applyBorder="1" xfId="0" applyProtection="1" applyAlignment="1">
      <alignment horizontal="right"/>
    </xf>
    <xf numFmtId="0" applyNumberFormat="1" fontId="35" applyFont="1" fillId="5" applyFill="1" borderId="4" applyBorder="1" xfId="0" applyProtection="1" applyAlignment="1">
      <alignment horizontal="right"/>
    </xf>
    <xf numFmtId="1" applyNumberFormat="1" fontId="35" applyFont="1" fillId="0" applyFill="1" borderId="4" applyBorder="1" xfId="0" applyProtection="1" applyAlignment="1">
      <alignment horizontal="right"/>
    </xf>
    <xf numFmtId="0" applyNumberFormat="1" fontId="35" applyFont="1" fillId="0" applyFill="1" borderId="5" applyBorder="1" xfId="0" applyProtection="1"/>
    <xf numFmtId="0" applyNumberFormat="1" fontId="35" applyFont="1" fillId="0" applyFill="1" borderId="4" applyBorder="1" xfId="0" applyProtection="1" applyAlignment="1">
      <alignment horizontal="right"/>
    </xf>
    <xf numFmtId="14" applyNumberFormat="1" fontId="35" applyFont="1" fillId="0" applyFill="1" borderId="5" applyBorder="1" xfId="0" applyProtection="1"/>
    <xf numFmtId="0" applyNumberFormat="1" fontId="35" applyFont="1" fillId="5" applyFill="1" borderId="4" applyBorder="1" xfId="0" applyProtection="1"/>
    <xf numFmtId="49" applyNumberFormat="1" fontId="7" applyFont="1" fillId="0" applyFill="1" borderId="4" applyBorder="1" xfId="0">
      <protection locked="0"/>
    </xf>
    <xf numFmtId="2" applyNumberFormat="1" fontId="19" applyFont="1" fillId="0" applyFill="1" borderId="12" applyBorder="1" xfId="0" applyProtection="1"/>
    <xf numFmtId="2" applyNumberFormat="1" fontId="19" applyFont="1" fillId="0" applyFill="1" borderId="12" applyBorder="1" xfId="0" applyProtection="1" applyAlignment="1">
      <alignment horizontal="right"/>
    </xf>
    <xf numFmtId="0" applyNumberFormat="1" fontId="36" applyFont="1" fillId="0" applyFill="1" borderId="10" applyBorder="1" xfId="0" applyProtection="1"/>
    <xf numFmtId="0" applyNumberFormat="1" fontId="36" applyFont="1" fillId="0" applyFill="1" borderId="4" applyBorder="1" xfId="0" applyProtection="1"/>
    <xf numFmtId="49" applyNumberFormat="1" fontId="36" applyFont="1" fillId="0" applyFill="1" borderId="4" applyBorder="1" xfId="0">
      <protection locked="0"/>
    </xf>
    <xf numFmtId="15" applyNumberFormat="1" fontId="36" applyFont="1" fillId="0" applyFill="1" borderId="4" applyBorder="1" xfId="0" applyProtection="1"/>
    <xf numFmtId="2" applyNumberFormat="1" fontId="36" applyFont="1" fillId="0" applyFill="1" borderId="4" applyBorder="1" xfId="0" applyProtection="1"/>
    <xf numFmtId="2" applyNumberFormat="1" fontId="36" applyFont="1" fillId="0" applyFill="1" borderId="4" applyBorder="1" xfId="0" applyProtection="1" applyAlignment="1">
      <alignment horizontal="right"/>
    </xf>
    <xf numFmtId="0" applyNumberFormat="1" fontId="36" applyFont="1" fillId="0" applyFill="1" borderId="4" applyBorder="1" xfId="0" applyProtection="1" applyAlignment="1">
      <alignment horizontal="right"/>
    </xf>
    <xf numFmtId="1" applyNumberFormat="1" fontId="36" applyFont="1" fillId="0" applyFill="1" borderId="4" applyBorder="1" xfId="0" applyProtection="1" applyAlignment="1">
      <alignment horizontal="right"/>
    </xf>
    <xf numFmtId="0" applyNumberFormat="1" fontId="36" applyFont="1" fillId="0" applyFill="1" borderId="5" applyBorder="1" xfId="0" applyProtection="1"/>
    <xf numFmtId="0" applyNumberFormat="1" fontId="36" applyFont="1" fillId="5" applyFill="1" borderId="4" applyBorder="1" xfId="0" applyProtection="1"/>
    <xf numFmtId="14" applyNumberFormat="1" fontId="36" applyFont="1" fillId="0" applyFill="1" borderId="5" applyBorder="1" xfId="0" applyProtection="1"/>
    <xf numFmtId="0" applyNumberFormat="1" fontId="37" applyFont="1" fillId="0" applyFill="1" borderId="10" applyBorder="1" xfId="0" applyProtection="1"/>
    <xf numFmtId="0" applyNumberFormat="1" fontId="37" applyFont="1" fillId="0" applyFill="1" borderId="4" applyBorder="1" xfId="0" applyProtection="1"/>
    <xf numFmtId="49" applyNumberFormat="1" fontId="37" applyFont="1" fillId="0" applyFill="1" borderId="4" applyBorder="1" xfId="0">
      <protection locked="0"/>
    </xf>
    <xf numFmtId="15" applyNumberFormat="1" fontId="37" applyFont="1" fillId="0" applyFill="1" borderId="4" applyBorder="1" xfId="0" applyProtection="1"/>
    <xf numFmtId="2" applyNumberFormat="1" fontId="37" applyFont="1" fillId="0" applyFill="1" borderId="4" applyBorder="1" xfId="0" applyProtection="1"/>
    <xf numFmtId="2" applyNumberFormat="1" fontId="37" applyFont="1" fillId="0" applyFill="1" borderId="4" applyBorder="1" xfId="0" applyProtection="1" applyAlignment="1">
      <alignment horizontal="right"/>
    </xf>
    <xf numFmtId="0" applyNumberFormat="1" fontId="37" applyFont="1" fillId="0" applyFill="1" borderId="4" applyBorder="1" xfId="0" applyProtection="1" applyAlignment="1">
      <alignment horizontal="right"/>
    </xf>
    <xf numFmtId="1" applyNumberFormat="1" fontId="37" applyFont="1" fillId="0" applyFill="1" borderId="4" applyBorder="1" xfId="0" applyProtection="1" applyAlignment="1">
      <alignment horizontal="right"/>
    </xf>
    <xf numFmtId="0" applyNumberFormat="1" fontId="37" applyFont="1" fillId="0" applyFill="1" borderId="5" applyBorder="1" xfId="0" applyProtection="1"/>
    <xf numFmtId="0" applyNumberFormat="1" fontId="38" applyFont="1" fillId="4" applyFill="1" borderId="4" applyBorder="1" xfId="0" applyProtection="1" applyAlignment="1">
      <alignment horizontal="right"/>
    </xf>
    <xf numFmtId="0" applyNumberFormat="1" fontId="1" applyFont="1" fillId="2" applyFill="1" borderId="15" applyBorder="1" xfId="0" applyProtection="1" applyAlignment="1">
      <alignment horizontal="center"/>
    </xf>
    <xf numFmtId="0" applyNumberFormat="1" fontId="1" applyFont="1" fillId="2" applyFill="1" borderId="16" applyBorder="1" xfId="0" applyProtection="1" applyAlignment="1">
      <alignment horizontal="center"/>
    </xf>
    <xf numFmtId="0" applyNumberFormat="1" fontId="1" applyFont="1" fillId="2" applyFill="1" borderId="17" applyBorder="1" xfId="0" applyProtection="1" applyAlignment="1">
      <alignment horizontal="center"/>
    </xf>
    <xf numFmtId="0" applyNumberFormat="1" fontId="1" applyFont="1" fillId="2" applyFill="1" borderId="18" applyBorder="1" xfId="0" applyProtection="1" applyAlignment="1">
      <alignment horizontal="center"/>
    </xf>
    <xf numFmtId="0" applyNumberFormat="1" fontId="1" applyFont="1" fillId="2" applyFill="1" borderId="19" applyBorder="1" xfId="0" applyProtection="1" applyAlignment="1">
      <alignment horizontal="center"/>
    </xf>
    <xf numFmtId="49" applyNumberFormat="1" fontId="1" applyFont="1" fillId="2" applyFill="1" borderId="20" applyBorder="1" xfId="0" applyProtection="1" applyAlignment="1">
      <alignment horizontal="center"/>
    </xf>
    <xf numFmtId="49" applyNumberFormat="1" fontId="1" applyFont="1" fillId="2" applyFill="1" borderId="21" applyBorder="1" xfId="0" applyProtection="1" applyAlignment="1">
      <alignment horizontal="center"/>
    </xf>
    <xf numFmtId="49" applyNumberFormat="1" fontId="1" applyFont="1" fillId="2" applyFill="1" borderId="22" applyBorder="1" xfId="0" applyProtection="1" applyAlignment="1">
      <alignment horizontal="center"/>
    </xf>
    <xf numFmtId="0" applyNumberFormat="1" fontId="1" applyFont="1" fillId="0" applyFill="1" borderId="0" applyBorder="1" xfId="0" applyProtection="1"/>
    <xf numFmtId="0" applyNumberFormat="1" fontId="35" applyFont="1" fillId="4" applyFill="1" borderId="4" applyBorder="1" xfId="0" applyProtection="1" applyAlignment="1">
      <alignment horizontal="right"/>
    </xf>
    <xf numFmtId="0" applyNumberFormat="1" fontId="7" applyFont="1" fillId="4" applyFill="1" borderId="4" applyBorder="1" xfId="0" applyProtection="1" applyAlignment="1">
      <alignment horizontal="right"/>
    </xf>
    <xf numFmtId="0" applyNumberFormat="1" fontId="38" applyFont="1" fillId="0" applyFill="1" borderId="10" applyBorder="1" xfId="0" applyProtection="1"/>
    <xf numFmtId="0" applyNumberFormat="1" fontId="38" applyFont="1" fillId="0" applyFill="1" borderId="4" applyBorder="1" xfId="0" applyProtection="1"/>
    <xf numFmtId="15" applyNumberFormat="1" fontId="38" applyFont="1" fillId="0" applyFill="1" borderId="4" applyBorder="1" xfId="0" applyProtection="1"/>
    <xf numFmtId="2" applyNumberFormat="1" fontId="38" applyFont="1" fillId="0" applyFill="1" borderId="4" applyBorder="1" xfId="0" applyProtection="1"/>
    <xf numFmtId="2" applyNumberFormat="1" fontId="38" applyFont="1" fillId="0" applyFill="1" borderId="4" applyBorder="1" xfId="0" applyProtection="1" applyAlignment="1">
      <alignment horizontal="right"/>
    </xf>
    <xf numFmtId="0" applyNumberFormat="1" fontId="38" applyFont="1" fillId="0" applyFill="1" borderId="4" applyBorder="1" xfId="0" applyProtection="1" applyAlignment="1">
      <alignment horizontal="right"/>
    </xf>
    <xf numFmtId="1" applyNumberFormat="1" fontId="38" applyFont="1" fillId="0" applyFill="1" borderId="4" applyBorder="1" xfId="0" applyProtection="1" applyAlignment="1">
      <alignment horizontal="right"/>
    </xf>
    <xf numFmtId="0" applyNumberFormat="1" fontId="38" applyFont="1" fillId="0" applyFill="1" borderId="5" applyBorder="1" xfId="0" applyProtection="1"/>
    <xf numFmtId="14" applyNumberFormat="1" fontId="38" applyFont="1" fillId="0" applyFill="1" borderId="5" applyBorder="1" xfId="0" applyProtection="1"/>
    <xf numFmtId="0" applyNumberFormat="1" fontId="38" applyFont="1" fillId="5" applyFill="1" borderId="4" applyBorder="1" xfId="0" applyProtection="1"/>
    <xf numFmtId="15" applyNumberFormat="1" fontId="38" applyFont="1" fillId="5" applyFill="1" borderId="4" applyBorder="1" xfId="0" applyProtection="1"/>
    <xf numFmtId="2" applyNumberFormat="1" fontId="38" applyFont="1" fillId="5" applyFill="1" borderId="4" applyBorder="1" xfId="0" applyProtection="1"/>
    <xf numFmtId="2" applyNumberFormat="1" fontId="38" applyFont="1" fillId="5" applyFill="1" borderId="4" applyBorder="1" xfId="0" applyProtection="1" applyAlignment="1">
      <alignment horizontal="right"/>
    </xf>
    <xf numFmtId="1" applyNumberFormat="1" fontId="38" applyFont="1" fillId="5" applyFill="1" borderId="4" applyBorder="1" xfId="0" applyProtection="1" applyAlignment="1">
      <alignment horizontal="right"/>
    </xf>
    <xf numFmtId="14" applyNumberFormat="1" fontId="38" applyFont="1" fillId="5" applyFill="1" borderId="5" applyBorder="1" xfId="0" applyProtection="1"/>
    <xf numFmtId="0" applyNumberFormat="1" fontId="39" applyFont="1" fillId="0" applyFill="1" borderId="10" applyBorder="1" xfId="0" applyProtection="1"/>
    <xf numFmtId="0" applyNumberFormat="1" fontId="39" applyFont="1" fillId="0" applyFill="1" borderId="4" applyBorder="1" xfId="0" applyProtection="1"/>
    <xf numFmtId="49" applyNumberFormat="1" fontId="39" applyFont="1" fillId="0" applyFill="1" borderId="4" applyBorder="1" xfId="0">
      <protection locked="0"/>
    </xf>
    <xf numFmtId="15" applyNumberFormat="1" fontId="39" applyFont="1" fillId="0" applyFill="1" borderId="4" applyBorder="1" xfId="0" applyProtection="1"/>
    <xf numFmtId="2" applyNumberFormat="1" fontId="39" applyFont="1" fillId="0" applyFill="1" borderId="4" applyBorder="1" xfId="0" applyProtection="1"/>
    <xf numFmtId="2" applyNumberFormat="1" fontId="39" applyFont="1" fillId="0" applyFill="1" borderId="4" applyBorder="1" xfId="0" applyProtection="1" applyAlignment="1">
      <alignment horizontal="right"/>
    </xf>
    <xf numFmtId="0" applyNumberFormat="1" fontId="40" applyFont="1" fillId="0" applyFill="1" borderId="4" applyBorder="1" xfId="0" applyProtection="1" applyAlignment="1">
      <alignment horizontal="right"/>
    </xf>
    <xf numFmtId="1" applyNumberFormat="1" fontId="40" applyFont="1" fillId="0" applyFill="1" borderId="4" applyBorder="1" xfId="0" applyProtection="1" applyAlignment="1">
      <alignment horizontal="right"/>
    </xf>
    <xf numFmtId="2" applyNumberFormat="1" fontId="40" applyFont="1" fillId="0" applyFill="1" borderId="4" applyBorder="1" xfId="0" applyProtection="1" applyAlignment="1">
      <alignment horizontal="right"/>
    </xf>
    <xf numFmtId="0" applyNumberFormat="1" fontId="39" applyFont="1" fillId="0" applyFill="1" borderId="5" applyBorder="1" xfId="0" applyProtection="1"/>
    <xf numFmtId="0" applyNumberFormat="1" fontId="41" applyFont="1" fillId="0" applyFill="1" borderId="10" applyBorder="1" xfId="0" applyProtection="1"/>
    <xf numFmtId="0" applyNumberFormat="1" fontId="41" applyFont="1" fillId="0" applyFill="1" borderId="4" applyBorder="1" xfId="0" applyProtection="1"/>
    <xf numFmtId="49" applyNumberFormat="1" fontId="41" applyFont="1" fillId="0" applyFill="1" borderId="4" applyBorder="1" xfId="0">
      <protection locked="0"/>
    </xf>
    <xf numFmtId="15" applyNumberFormat="1" fontId="41" applyFont="1" fillId="0" applyFill="1" borderId="4" applyBorder="1" xfId="0" applyProtection="1"/>
    <xf numFmtId="2" applyNumberFormat="1" fontId="41" applyFont="1" fillId="0" applyFill="1" borderId="4" applyBorder="1" xfId="0" applyProtection="1"/>
    <xf numFmtId="2" applyNumberFormat="1" fontId="41" applyFont="1" fillId="0" applyFill="1" borderId="4" applyBorder="1" xfId="0" applyProtection="1" applyAlignment="1">
      <alignment horizontal="right"/>
    </xf>
    <xf numFmtId="0" applyNumberFormat="1" fontId="41" applyFont="1" fillId="0" applyFill="1" borderId="4" applyBorder="1" xfId="0" applyProtection="1" applyAlignment="1">
      <alignment horizontal="right"/>
    </xf>
    <xf numFmtId="1" applyNumberFormat="1" fontId="41" applyFont="1" fillId="0" applyFill="1" borderId="4" applyBorder="1" xfId="0" applyProtection="1" applyAlignment="1">
      <alignment horizontal="right"/>
    </xf>
    <xf numFmtId="0" applyNumberFormat="1" fontId="41" applyFont="1" fillId="0" applyFill="1" borderId="5" applyBorder="1" xfId="0" applyProtection="1"/>
    <xf numFmtId="14" applyNumberFormat="1" fontId="41" applyFont="1" fillId="0" applyFill="1" borderId="5" applyBorder="1" xfId="0" applyProtection="1"/>
    <xf numFmtId="0" applyNumberFormat="1" fontId="41" applyFont="1" fillId="5" applyFill="1" borderId="4" applyBorder="1" xfId="0" applyProtection="1"/>
    <xf numFmtId="0" applyNumberFormat="1" fontId="39" applyFont="1" fillId="0" applyFill="1" borderId="4" applyBorder="1" xfId="0" applyProtection="1" applyAlignment="1">
      <alignment horizontal="right"/>
    </xf>
    <xf numFmtId="1" applyNumberFormat="1" fontId="39" applyFont="1" fillId="0" applyFill="1" borderId="4" applyBorder="1" xfId="0" applyProtection="1" applyAlignment="1">
      <alignment horizontal="right"/>
    </xf>
    <xf numFmtId="2" applyNumberFormat="1" fontId="42" applyFont="1" fillId="0" applyFill="1" borderId="4" applyBorder="1" xfId="0" applyProtection="1" applyAlignment="1">
      <alignment horizontal="right"/>
    </xf>
    <xf numFmtId="0" applyNumberFormat="1" fontId="31" applyFont="1" fillId="0" applyFill="1" borderId="4" applyBorder="1" xfId="0" applyProtection="1" applyAlignment="1">
      <alignment horizontal="center"/>
    </xf>
    <xf numFmtId="0" applyNumberFormat="1" fontId="21" applyFont="1" fillId="0" applyFill="1" borderId="23" applyBorder="1" xfId="0" applyProtection="1" applyAlignment="1">
      <alignment horizontal="center"/>
    </xf>
    <xf numFmtId="0" applyNumberFormat="1" fontId="21" applyFont="1" fillId="0" applyFill="1" borderId="24" applyBorder="1" xfId="0" applyProtection="1" applyAlignment="1">
      <alignment horizontal="center"/>
    </xf>
    <xf numFmtId="0" applyNumberFormat="1" fontId="38" applyFont="1" fillId="5" applyFill="1" borderId="4" applyBorder="1" xfId="0" applyProtection="1" applyAlignment="1">
      <alignment horizontal="right"/>
    </xf>
    <xf numFmtId="0" applyNumberFormat="1" fontId="38" applyFont="1" fillId="4" applyFill="1" borderId="4" applyBorder="1" xfId="0" applyProtection="1"/>
    <xf numFmtId="15" applyNumberFormat="1" fontId="38" applyFont="1" fillId="4" applyFill="1" borderId="4" applyBorder="1" xfId="0" applyProtection="1"/>
    <xf numFmtId="2" applyNumberFormat="1" fontId="38" applyFont="1" fillId="4" applyFill="1" borderId="4" applyBorder="1" xfId="0" applyProtection="1"/>
    <xf numFmtId="2" applyNumberFormat="1" fontId="38" applyFont="1" fillId="4" applyFill="1" borderId="4" applyBorder="1" xfId="0" applyProtection="1" applyAlignment="1">
      <alignment horizontal="right"/>
    </xf>
    <xf numFmtId="1" applyNumberFormat="1" fontId="38" applyFont="1" fillId="4" applyFill="1" borderId="4" applyBorder="1" xfId="0" applyProtection="1" applyAlignment="1">
      <alignment horizontal="right"/>
    </xf>
    <xf numFmtId="14" applyNumberFormat="1" fontId="38" applyFont="1" fillId="4" applyFill="1" borderId="5" applyBorder="1" xfId="0" applyProtection="1"/>
    <xf numFmtId="0" applyNumberFormat="1" fontId="39" applyFont="1" fillId="0" applyFill="1" borderId="0" applyBorder="1" xfId="0" applyProtection="1"/>
    <xf numFmtId="0" applyNumberFormat="1" fontId="41" applyFont="1" fillId="0" applyFill="1" borderId="0" applyBorder="1" xfId="0" applyProtection="1"/>
    <xf numFmtId="0" applyNumberFormat="1" fontId="19" applyFont="1" fillId="0" applyFill="1" borderId="25" applyBorder="1" xfId="0" applyProtection="1"/>
    <xf numFmtId="0" applyNumberFormat="1" fontId="38" applyFont="1" fillId="6" applyFill="1" borderId="4" applyBorder="1" xfId="0" applyProtection="1"/>
    <xf numFmtId="0" applyNumberFormat="1" fontId="38" applyFont="1" fillId="4" applyFill="1" borderId="5" applyBorder="1" xfId="0" applyProtection="1"/>
    <xf numFmtId="0" applyNumberFormat="1" fontId="39" applyFont="1" fillId="4" applyFill="1" borderId="4" applyBorder="1" xfId="0" applyProtection="1"/>
    <xf numFmtId="49" applyNumberFormat="1" fontId="39" applyFont="1" fillId="4" applyFill="1" borderId="4" applyBorder="1" xfId="0">
      <protection locked="0"/>
    </xf>
    <xf numFmtId="15" applyNumberFormat="1" fontId="39" applyFont="1" fillId="4" applyFill="1" borderId="4" applyBorder="1" xfId="0" applyProtection="1"/>
    <xf numFmtId="2" applyNumberFormat="1" fontId="39" applyFont="1" fillId="4" applyFill="1" borderId="4" applyBorder="1" xfId="0" applyProtection="1"/>
    <xf numFmtId="2" applyNumberFormat="1" fontId="39" applyFont="1" fillId="4" applyFill="1" borderId="4" applyBorder="1" xfId="0" applyProtection="1" applyAlignment="1">
      <alignment horizontal="right"/>
    </xf>
    <xf numFmtId="0" applyNumberFormat="1" fontId="39" applyFont="1" fillId="4" applyFill="1" borderId="4" applyBorder="1" xfId="0" applyProtection="1" applyAlignment="1">
      <alignment horizontal="right"/>
    </xf>
    <xf numFmtId="1" applyNumberFormat="1" fontId="39" applyFont="1" fillId="4" applyFill="1" borderId="4" applyBorder="1" xfId="0" applyProtection="1" applyAlignment="1">
      <alignment horizontal="right"/>
    </xf>
    <xf numFmtId="0" applyNumberFormat="1" fontId="39" applyFont="1" fillId="4" applyFill="1" borderId="5" applyBorder="1" xfId="0" applyProtection="1"/>
    <xf numFmtId="0" applyNumberFormat="1" fontId="42" applyFont="1" fillId="0" applyFill="1" borderId="10" applyBorder="1" xfId="0" applyProtection="1"/>
    <xf numFmtId="0" applyNumberFormat="1" fontId="42" applyFont="1" fillId="4" applyFill="1" borderId="4" applyBorder="1" xfId="0" applyProtection="1"/>
    <xf numFmtId="49" applyNumberFormat="1" fontId="42" applyFont="1" fillId="4" applyFill="1" borderId="4" applyBorder="1" xfId="0">
      <protection locked="0"/>
    </xf>
    <xf numFmtId="15" applyNumberFormat="1" fontId="42" applyFont="1" fillId="4" applyFill="1" borderId="4" applyBorder="1" xfId="0" applyProtection="1"/>
    <xf numFmtId="2" applyNumberFormat="1" fontId="42" applyFont="1" fillId="4" applyFill="1" borderId="4" applyBorder="1" xfId="0" applyProtection="1"/>
    <xf numFmtId="2" applyNumberFormat="1" fontId="42" applyFont="1" fillId="4" applyFill="1" borderId="4" applyBorder="1" xfId="0" applyProtection="1" applyAlignment="1">
      <alignment horizontal="right"/>
    </xf>
    <xf numFmtId="0" applyNumberFormat="1" fontId="42" applyFont="1" fillId="4" applyFill="1" borderId="4" applyBorder="1" xfId="0" applyProtection="1" applyAlignment="1">
      <alignment horizontal="right"/>
    </xf>
    <xf numFmtId="1" applyNumberFormat="1" fontId="42" applyFont="1" fillId="4" applyFill="1" borderId="4" applyBorder="1" xfId="0" applyProtection="1" applyAlignment="1">
      <alignment horizontal="right"/>
    </xf>
    <xf numFmtId="0" applyNumberFormat="1" fontId="42" applyFont="1" fillId="4" applyFill="1" borderId="5" applyBorder="1" xfId="0" applyProtection="1"/>
    <xf numFmtId="0" applyNumberFormat="1" fontId="42" applyFont="1" fillId="0" applyFill="1" borderId="4" applyBorder="1" xfId="0" applyProtection="1"/>
    <xf numFmtId="49" applyNumberFormat="1" fontId="42" applyFont="1" fillId="0" applyFill="1" borderId="4" applyBorder="1" xfId="0">
      <protection locked="0"/>
    </xf>
    <xf numFmtId="15" applyNumberFormat="1" fontId="42" applyFont="1" fillId="0" applyFill="1" borderId="4" applyBorder="1" xfId="0" applyProtection="1"/>
    <xf numFmtId="2" applyNumberFormat="1" fontId="42" applyFont="1" fillId="0" applyFill="1" borderId="4" applyBorder="1" xfId="0" applyProtection="1"/>
    <xf numFmtId="0" applyNumberFormat="1" fontId="42" applyFont="1" fillId="0" applyFill="1" borderId="4" applyBorder="1" xfId="0" applyProtection="1" applyAlignment="1">
      <alignment horizontal="right"/>
    </xf>
    <xf numFmtId="1" applyNumberFormat="1" fontId="42" applyFont="1" fillId="0" applyFill="1" borderId="4" applyBorder="1" xfId="0" applyProtection="1" applyAlignment="1">
      <alignment horizontal="right"/>
    </xf>
    <xf numFmtId="0" applyNumberFormat="1" fontId="42" applyFont="1" fillId="0" applyFill="1" borderId="5" applyBorder="1" xfId="0" applyProtection="1"/>
    <xf numFmtId="0" applyNumberFormat="1" fontId="42" applyFont="1" fillId="0" applyFill="1" borderId="0" applyBorder="1" xfId="0" applyProtection="1"/>
    <xf numFmtId="0" applyNumberFormat="1" fontId="34" applyFont="1" fillId="4" applyFill="1" borderId="4" applyBorder="1" xfId="0" applyProtection="1"/>
    <xf numFmtId="49" applyNumberFormat="1" fontId="34" applyFont="1" fillId="4" applyFill="1" borderId="4" applyBorder="1" xfId="0">
      <protection locked="0"/>
    </xf>
    <xf numFmtId="15" applyNumberFormat="1" fontId="34" applyFont="1" fillId="4" applyFill="1" borderId="4" applyBorder="1" xfId="0" applyProtection="1"/>
    <xf numFmtId="2" applyNumberFormat="1" fontId="34" applyFont="1" fillId="4" applyFill="1" borderId="4" applyBorder="1" xfId="0" applyProtection="1"/>
    <xf numFmtId="0" applyNumberFormat="1" fontId="34" applyFont="1" fillId="4" applyFill="1" borderId="4" applyBorder="1" xfId="0" applyProtection="1" applyAlignment="1">
      <alignment horizontal="right"/>
    </xf>
    <xf numFmtId="0" applyNumberFormat="1" fontId="34" applyFont="1" fillId="4" applyFill="1" borderId="5" applyBorder="1" xfId="0" applyProtection="1"/>
    <xf numFmtId="0" applyNumberFormat="1" fontId="43" applyFont="1" fillId="0" applyFill="1" borderId="10" applyBorder="1" xfId="0" applyProtection="1"/>
    <xf numFmtId="0" applyNumberFormat="1" fontId="43" applyFont="1" fillId="0" applyFill="1" borderId="4" applyBorder="1" xfId="0" applyProtection="1"/>
    <xf numFmtId="49" applyNumberFormat="1" fontId="43" applyFont="1" fillId="0" applyFill="1" borderId="4" applyBorder="1" xfId="0">
      <protection locked="0"/>
    </xf>
    <xf numFmtId="15" applyNumberFormat="1" fontId="43" applyFont="1" fillId="0" applyFill="1" borderId="4" applyBorder="1" xfId="0" applyProtection="1"/>
    <xf numFmtId="2" applyNumberFormat="1" fontId="43" applyFont="1" fillId="0" applyFill="1" borderId="4" applyBorder="1" xfId="0" applyProtection="1"/>
    <xf numFmtId="2" applyNumberFormat="1" fontId="43" applyFont="1" fillId="0" applyFill="1" borderId="4" applyBorder="1" xfId="0" applyProtection="1" applyAlignment="1">
      <alignment horizontal="right"/>
    </xf>
    <xf numFmtId="0" applyNumberFormat="1" fontId="43" applyFont="1" fillId="0" applyFill="1" borderId="4" applyBorder="1" xfId="0" applyProtection="1" applyAlignment="1">
      <alignment horizontal="right"/>
    </xf>
    <xf numFmtId="1" applyNumberFormat="1" fontId="43" applyFont="1" fillId="0" applyFill="1" borderId="4" applyBorder="1" xfId="0" applyProtection="1" applyAlignment="1">
      <alignment horizontal="right"/>
    </xf>
    <xf numFmtId="0" applyNumberFormat="1" fontId="43" applyFont="1" fillId="0" applyFill="1" borderId="5" applyBorder="1" xfId="0" applyProtection="1"/>
    <xf numFmtId="0" applyNumberFormat="1" fontId="43" applyFont="1" fillId="0" applyFill="1" borderId="0" applyBorder="1" xfId="0" applyProtection="1"/>
    <xf numFmtId="0" applyNumberFormat="1" fontId="41" applyFont="1" fillId="4" applyFill="1" borderId="4" applyBorder="1" xfId="0" applyProtection="1"/>
    <xf numFmtId="0" applyNumberFormat="1" fontId="41" applyFont="1" fillId="0" applyFill="1" borderId="24" applyBorder="1" xfId="0" applyProtection="1"/>
    <xf numFmtId="14" applyNumberFormat="1" fontId="41" applyFont="1" fillId="0" applyFill="1" borderId="24" applyBorder="1" xfId="0" applyProtection="1"/>
    <xf numFmtId="0" applyNumberFormat="1" fontId="41" applyFont="1" fillId="0" applyFill="1" borderId="18" applyBorder="1" xfId="0" applyProtection="1"/>
    <xf numFmtId="0" applyNumberFormat="1" fontId="44" applyFont="1" fillId="0" applyFill="1" borderId="10" applyBorder="1" xfId="0" applyProtection="1"/>
    <xf numFmtId="49" applyNumberFormat="1" fontId="44" applyFont="1" fillId="0" applyFill="1" borderId="4" applyBorder="1" xfId="0">
      <protection locked="0"/>
    </xf>
    <xf numFmtId="15" applyNumberFormat="1" fontId="44" applyFont="1" fillId="0" applyFill="1" borderId="4" applyBorder="1" xfId="0" applyProtection="1"/>
    <xf numFmtId="2" applyNumberFormat="1" fontId="44" applyFont="1" fillId="0" applyFill="1" borderId="4" applyBorder="1" xfId="0" applyProtection="1"/>
    <xf numFmtId="2" applyNumberFormat="1" fontId="44" applyFont="1" fillId="0" applyFill="1" borderId="4" applyBorder="1" xfId="0" applyProtection="1" applyAlignment="1">
      <alignment horizontal="right"/>
    </xf>
    <xf numFmtId="1" applyNumberFormat="1" fontId="44" applyFont="1" fillId="0" applyFill="1" borderId="4" applyBorder="1" xfId="0" applyProtection="1" applyAlignment="1">
      <alignment horizontal="right"/>
    </xf>
    <xf numFmtId="0" applyNumberFormat="1" fontId="44" applyFont="1" fillId="0" applyFill="1" borderId="24" applyBorder="1" xfId="0" applyProtection="1"/>
    <xf numFmtId="0" applyNumberFormat="1" fontId="44" applyFont="1" fillId="0" applyFill="1" borderId="4" applyBorder="1" xfId="0" applyProtection="1"/>
    <xf numFmtId="0" applyNumberFormat="1" fontId="44" applyFont="1" fillId="0" applyFill="1" borderId="0" applyBorder="1" xfId="0" applyProtection="1"/>
    <xf numFmtId="0" applyNumberFormat="1" fontId="44" applyFont="1" fillId="0" applyFill="1" borderId="4" applyBorder="1" xfId="0" applyProtection="1" applyAlignment="1">
      <alignment horizontal="right"/>
    </xf>
    <xf numFmtId="0" applyNumberFormat="1" fontId="34" applyFont="1" fillId="0" applyFill="1" borderId="24" applyBorder="1" xfId="0" applyProtection="1"/>
    <xf numFmtId="0" applyNumberFormat="1" fontId="34" applyFont="1" fillId="0" applyFill="1" borderId="0" applyBorder="1" xfId="0" applyProtection="1"/>
    <xf numFmtId="14" applyNumberFormat="1" fontId="34" applyFont="1" fillId="0" applyFill="1" borderId="24" applyBorder="1" xfId="0" applyProtection="1"/>
    <xf numFmtId="0" applyNumberFormat="1" fontId="34" applyFont="1" fillId="5" applyFill="1" borderId="4" applyBorder="1" xfId="0" applyProtection="1"/>
    <xf numFmtId="0" applyNumberFormat="1" fontId="20" applyFont="1" fillId="4" applyFill="1" borderId="4" applyBorder="1" xfId="0" applyProtection="1"/>
    <xf numFmtId="49" applyNumberFormat="1" fontId="20" applyFont="1" fillId="0" applyFill="1" borderId="4" applyBorder="1" xfId="0">
      <protection locked="0"/>
    </xf>
    <xf numFmtId="15" applyNumberFormat="1" fontId="20" applyFont="1" fillId="0" applyFill="1" borderId="4" applyBorder="1" xfId="0" applyProtection="1"/>
    <xf numFmtId="2" applyNumberFormat="1" fontId="20" applyFont="1" fillId="0" applyFill="1" borderId="4" applyBorder="1" xfId="0" applyProtection="1"/>
    <xf numFmtId="2" applyNumberFormat="1" fontId="20" applyFont="1" fillId="0" applyFill="1" borderId="4" applyBorder="1" xfId="0" applyProtection="1" applyAlignment="1">
      <alignment horizontal="right"/>
    </xf>
    <xf numFmtId="0" applyNumberFormat="1" fontId="20" applyFont="1" fillId="0" applyFill="1" borderId="4" applyBorder="1" xfId="0" applyProtection="1" applyAlignment="1">
      <alignment horizontal="right"/>
    </xf>
    <xf numFmtId="1" applyNumberFormat="1" fontId="20" applyFont="1" fillId="0" applyFill="1" borderId="4" applyBorder="1" xfId="0" applyProtection="1" applyAlignment="1">
      <alignment horizontal="right"/>
    </xf>
    <xf numFmtId="0" applyNumberFormat="1" fontId="20" applyFont="1" fillId="0" applyFill="1" borderId="24" applyBorder="1" xfId="0" applyProtection="1"/>
    <xf numFmtId="0" applyNumberFormat="1" fontId="20" applyFont="1" fillId="0" applyFill="1" borderId="4" applyBorder="1" xfId="0" applyProtection="1"/>
    <xf numFmtId="14" applyNumberFormat="1" fontId="20" applyFont="1" fillId="0" applyFill="1" borderId="24" applyBorder="1" xfId="0" applyProtection="1"/>
    <xf numFmtId="0" applyNumberFormat="1" fontId="20" applyFont="1" fillId="5" applyFill="1" borderId="4" applyBorder="1" xfId="0" applyProtection="1"/>
    <xf numFmtId="0" applyNumberFormat="1" fontId="44" applyFont="1" fillId="7" applyFill="1" borderId="4" applyBorder="1" xfId="0" applyProtection="1"/>
    <xf numFmtId="0" applyNumberFormat="1" fontId="34" applyFont="1" fillId="7" applyFill="1" borderId="4" applyBorder="1" xfId="0" applyProtection="1"/>
    <xf numFmtId="2" applyNumberFormat="1" fontId="41" applyFont="1" fillId="4" applyFill="1" borderId="4" applyBorder="1" xfId="0" applyProtection="1" applyAlignment="1">
      <alignment horizontal="right"/>
    </xf>
    <xf numFmtId="0" applyNumberFormat="1" fontId="44" applyFont="1" fillId="4" applyFill="1" borderId="4" applyBorder="1" xfId="0" applyProtection="1"/>
    <xf numFmtId="0" applyNumberFormat="1" fontId="20" applyFont="1" fillId="0" applyFill="1" borderId="10" applyBorder="1" xfId="0" applyProtection="1"/>
    <xf numFmtId="0" applyNumberFormat="1" fontId="5" applyFont="1" fillId="0" applyFill="1" borderId="18" applyBorder="1" xfId="0" applyProtection="1"/>
    <xf numFmtId="0" applyNumberFormat="1" fontId="45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16" applyFont="1" fillId="0" applyFill="1" borderId="0" applyBorder="1" xfId="0" applyProtection="1"/>
    <xf numFmtId="2" applyNumberFormat="1" fontId="20" applyFont="1" fillId="8" applyFill="1" borderId="0" applyBorder="1" xfId="0" applyProtection="1"/>
    <xf numFmtId="0" applyNumberFormat="1" fontId="3" applyFont="1" fillId="0" applyFill="1" borderId="7" applyBorder="1" xfId="0" applyProtection="1" applyAlignment="1">
      <alignment horizontal="center"/>
    </xf>
    <xf numFmtId="0" applyNumberFormat="1" fontId="3" applyFont="1" fillId="0" applyFill="1" borderId="8" applyBorder="1" xfId="0" applyProtection="1" applyAlignment="1">
      <alignment horizontal="center"/>
    </xf>
    <xf numFmtId="0" applyNumberFormat="1" fontId="3" applyFont="1" fillId="8" applyFill="1" borderId="8" applyBorder="1" xfId="0" applyProtection="1" applyAlignment="1">
      <alignment horizontal="center"/>
    </xf>
    <xf numFmtId="0" applyNumberFormat="1" fontId="3" applyFont="1" fillId="0" applyFill="1" borderId="23" applyBorder="1" xfId="0" applyProtection="1" applyAlignment="1">
      <alignment horizontal="center"/>
    </xf>
    <xf numFmtId="0" applyNumberFormat="1" fontId="3" applyFont="1" fillId="0" applyFill="1" borderId="10" applyBorder="1" xfId="0" applyProtection="1" applyAlignment="1">
      <alignment horizontal="center"/>
    </xf>
    <xf numFmtId="0" applyNumberFormat="1" fontId="3" applyFont="1" fillId="0" applyFill="1" borderId="4" applyBorder="1" xfId="0" applyProtection="1" applyAlignment="1">
      <alignment horizontal="center"/>
    </xf>
    <xf numFmtId="0" applyNumberFormat="1" fontId="3" applyFont="1" fillId="8" applyFill="1" borderId="4" applyBorder="1" xfId="0" applyProtection="1" applyAlignment="1">
      <alignment horizontal="center"/>
    </xf>
    <xf numFmtId="0" applyNumberFormat="1" fontId="3" applyFont="1" fillId="0" applyFill="1" borderId="24" applyBorder="1" xfId="0" applyProtection="1" applyAlignment="1">
      <alignment horizontal="center"/>
    </xf>
    <xf numFmtId="0" applyNumberFormat="1" fontId="5" applyFont="1" fillId="0" applyFill="1" borderId="10" applyBorder="1" xfId="0" applyProtection="1"/>
    <xf numFmtId="15" applyNumberFormat="1" fontId="5" applyFont="1" fillId="0" applyFill="1" borderId="4" applyBorder="1" xfId="0" applyProtection="1"/>
    <xf numFmtId="2" applyNumberFormat="1" fontId="5" applyFont="1" fillId="0" applyFill="1" borderId="4" applyBorder="1" xfId="0" applyProtection="1"/>
    <xf numFmtId="2" applyNumberFormat="1" fontId="4" applyFont="1" fillId="0" applyFill="1" borderId="4" applyBorder="1" xfId="0" applyProtection="1" applyAlignment="1">
      <alignment horizontal="right"/>
    </xf>
    <xf numFmtId="0" applyNumberFormat="1" fontId="4" applyFont="1" fillId="0" applyFill="1" borderId="4" applyBorder="1" xfId="0" applyProtection="1" applyAlignment="1">
      <alignment horizontal="right"/>
    </xf>
    <xf numFmtId="1" applyNumberFormat="1" fontId="4" applyFont="1" fillId="2" applyFill="1" borderId="4" applyBorder="1" xfId="0" applyProtection="1" applyAlignment="1">
      <alignment horizontal="right"/>
    </xf>
    <xf numFmtId="2" applyNumberFormat="1" fontId="4" applyFont="1" fillId="8" applyFill="1" borderId="4" applyBorder="1" xfId="0" applyProtection="1" applyAlignment="1">
      <alignment horizontal="right"/>
    </xf>
    <xf numFmtId="0" applyNumberFormat="1" fontId="5" applyFont="1" fillId="0" applyFill="1" borderId="24" applyBorder="1" xfId="0" applyProtection="1"/>
    <xf numFmtId="14" applyNumberFormat="1" fontId="5" applyFont="1" fillId="0" applyFill="1" borderId="24" applyBorder="1" xfId="0" applyProtection="1"/>
    <xf numFmtId="0" applyNumberFormat="1" fontId="13" applyFont="1" fillId="0" applyFill="1" borderId="10" applyBorder="1" xfId="0" applyProtection="1"/>
    <xf numFmtId="0" applyNumberFormat="1" fontId="13" applyFont="1" fillId="0" applyFill="1" borderId="4" applyBorder="1" xfId="0" applyProtection="1"/>
    <xf numFmtId="49" applyNumberFormat="1" fontId="13" applyFont="1" fillId="0" applyFill="1" borderId="4" applyBorder="1" xfId="0">
      <protection locked="0"/>
    </xf>
    <xf numFmtId="2" applyNumberFormat="1" fontId="13" applyFont="1" fillId="0" applyFill="1" borderId="4" applyBorder="1" xfId="0" applyProtection="1"/>
    <xf numFmtId="2" applyNumberFormat="1" fontId="13" applyFont="1" fillId="0" applyFill="1" borderId="4" applyBorder="1" xfId="0" applyProtection="1" applyAlignment="1">
      <alignment horizontal="right"/>
    </xf>
    <xf numFmtId="0" applyNumberFormat="1" fontId="13" applyFont="1" fillId="0" applyFill="1" borderId="4" applyBorder="1" xfId="0" applyProtection="1" applyAlignment="1">
      <alignment horizontal="right"/>
    </xf>
    <xf numFmtId="2" applyNumberFormat="1" fontId="13" applyFont="1" fillId="8" applyFill="1" borderId="4" applyBorder="1" xfId="0" applyProtection="1" applyAlignment="1">
      <alignment horizontal="right"/>
    </xf>
    <xf numFmtId="1" applyNumberFormat="1" fontId="13" applyFont="1" fillId="2" applyFill="1" borderId="4" applyBorder="1" xfId="0" applyProtection="1" applyAlignment="1">
      <alignment horizontal="right"/>
    </xf>
    <xf numFmtId="0" applyNumberFormat="1" fontId="16" applyFont="1" fillId="0" applyFill="1" borderId="10" applyBorder="1" xfId="0" applyProtection="1"/>
    <xf numFmtId="0" applyNumberFormat="1" fontId="16" applyFont="1" fillId="0" applyFill="1" borderId="4" applyBorder="1" xfId="0" applyProtection="1"/>
    <xf numFmtId="49" applyNumberFormat="1" fontId="16" applyFont="1" fillId="0" applyFill="1" borderId="4" applyBorder="1" xfId="0">
      <protection locked="0"/>
    </xf>
    <xf numFmtId="2" applyNumberFormat="1" fontId="16" applyFont="1" fillId="0" applyFill="1" borderId="4" applyBorder="1" xfId="0" applyProtection="1"/>
    <xf numFmtId="2" applyNumberFormat="1" fontId="16" applyFont="1" fillId="0" applyFill="1" borderId="4" applyBorder="1" xfId="0" applyProtection="1" applyAlignment="1">
      <alignment horizontal="right"/>
    </xf>
    <xf numFmtId="0" applyNumberFormat="1" fontId="16" applyFont="1" fillId="0" applyFill="1" borderId="4" applyBorder="1" xfId="0" applyProtection="1" applyAlignment="1">
      <alignment horizontal="right"/>
    </xf>
    <xf numFmtId="1" applyNumberFormat="1" fontId="16" applyFont="1" fillId="2" applyFill="1" borderId="4" applyBorder="1" xfId="0" applyProtection="1" applyAlignment="1">
      <alignment horizontal="right"/>
    </xf>
    <xf numFmtId="2" applyNumberFormat="1" fontId="16" applyFont="1" fillId="8" applyFill="1" borderId="4" applyBorder="1" xfId="0" applyProtection="1" applyAlignment="1">
      <alignment horizontal="right"/>
    </xf>
    <xf numFmtId="2" applyNumberFormat="1" fontId="19" applyFont="1" fillId="8" applyFill="1" borderId="12" applyBorder="1" xfId="0" applyProtection="1" applyAlignment="1">
      <alignment horizontal="right"/>
    </xf>
    <xf numFmtId="49" applyNumberFormat="1" fontId="5" applyFont="1" fillId="0" applyFill="1" borderId="24" applyBorder="1" xfId="0" applyProtection="1"/>
    <xf numFmtId="0" applyNumberFormat="1" fontId="13" applyFont="1" fillId="0" applyFill="1" borderId="24" applyBorder="1" xfId="0" applyProtection="1"/>
    <xf numFmtId="0" applyNumberFormat="1" fontId="16" applyFont="1" fillId="0" applyFill="1" borderId="24" applyBorder="1" xfId="0" applyProtection="1"/>
    <xf numFmtId="14" applyNumberFormat="1" fontId="13" applyFont="1" fillId="0" applyFill="1" borderId="24" applyBorder="1" xfId="0" applyProtection="1"/>
    <xf numFmtId="14" applyNumberFormat="1" fontId="16" applyFont="1" fillId="0" applyFill="1" borderId="24" applyBorder="1" xfId="0" applyProtection="1"/>
    <xf numFmtId="2" applyNumberFormat="1" fontId="46" applyFont="1" fillId="0" applyFill="1" borderId="4" applyBorder="1" xfId="0" applyProtection="1" applyAlignment="1">
      <alignment horizontal="right"/>
    </xf>
    <xf numFmtId="2" applyNumberFormat="1" fontId="45" applyFont="1" fillId="0" applyFill="1" borderId="4" applyBorder="1" xfId="0" applyProtection="1" applyAlignment="1">
      <alignment horizontal="right"/>
    </xf>
    <xf numFmtId="0" applyNumberFormat="1" fontId="45" applyFont="1" fillId="0" applyFill="1" borderId="10" applyBorder="1" xfId="0" applyProtection="1"/>
    <xf numFmtId="0" applyNumberFormat="1" fontId="45" applyFont="1" fillId="0" applyFill="1" borderId="4" applyBorder="1" xfId="0" applyProtection="1"/>
    <xf numFmtId="49" applyNumberFormat="1" fontId="45" applyFont="1" fillId="0" applyFill="1" borderId="4" applyBorder="1" xfId="0">
      <protection locked="0"/>
    </xf>
    <xf numFmtId="15" applyNumberFormat="1" fontId="45" applyFont="1" fillId="0" applyFill="1" borderId="4" applyBorder="1" xfId="0" applyProtection="1"/>
    <xf numFmtId="2" applyNumberFormat="1" fontId="45" applyFont="1" fillId="0" applyFill="1" borderId="4" applyBorder="1" xfId="0" applyProtection="1"/>
    <xf numFmtId="0" applyNumberFormat="1" fontId="45" applyFont="1" fillId="0" applyFill="1" borderId="4" applyBorder="1" xfId="0" applyProtection="1" applyAlignment="1">
      <alignment horizontal="right"/>
    </xf>
    <xf numFmtId="1" applyNumberFormat="1" fontId="45" applyFont="1" fillId="2" applyFill="1" borderId="4" applyBorder="1" xfId="0" applyProtection="1" applyAlignment="1">
      <alignment horizontal="right"/>
    </xf>
    <xf numFmtId="2" applyNumberFormat="1" fontId="45" applyFont="1" fillId="8" applyFill="1" borderId="4" applyBorder="1" xfId="0" applyProtection="1" applyAlignment="1">
      <alignment horizontal="right"/>
    </xf>
    <xf numFmtId="0" applyNumberFormat="1" fontId="45" applyFont="1" fillId="0" applyFill="1" borderId="24" applyBorder="1" xfId="0" applyProtection="1"/>
    <xf numFmtId="0" applyNumberFormat="1" fontId="47" applyFont="1" fillId="0" applyFill="1" borderId="10" applyBorder="1" xfId="0" applyProtection="1"/>
    <xf numFmtId="0" applyNumberFormat="1" fontId="47" applyFont="1" fillId="0" applyFill="1" borderId="4" applyBorder="1" xfId="0" applyProtection="1"/>
    <xf numFmtId="49" applyNumberFormat="1" fontId="47" applyFont="1" fillId="0" applyFill="1" borderId="4" applyBorder="1" xfId="0">
      <protection locked="0"/>
    </xf>
    <xf numFmtId="15" applyNumberFormat="1" fontId="47" applyFont="1" fillId="0" applyFill="1" borderId="4" applyBorder="1" xfId="0" applyProtection="1"/>
    <xf numFmtId="2" applyNumberFormat="1" fontId="47" applyFont="1" fillId="0" applyFill="1" borderId="4" applyBorder="1" xfId="0" applyProtection="1"/>
    <xf numFmtId="2" applyNumberFormat="1" fontId="47" applyFont="1" fillId="0" applyFill="1" borderId="4" applyBorder="1" xfId="0" applyProtection="1" applyAlignment="1">
      <alignment horizontal="right"/>
    </xf>
    <xf numFmtId="0" applyNumberFormat="1" fontId="47" applyFont="1" fillId="0" applyFill="1" borderId="4" applyBorder="1" xfId="0" applyProtection="1" applyAlignment="1">
      <alignment horizontal="right"/>
    </xf>
    <xf numFmtId="2" applyNumberFormat="1" fontId="47" applyFont="1" fillId="8" applyFill="1" borderId="4" applyBorder="1" xfId="0" applyProtection="1" applyAlignment="1">
      <alignment horizontal="right"/>
    </xf>
    <xf numFmtId="0" applyNumberFormat="1" fontId="47" applyFont="1" fillId="0" applyFill="1" borderId="24" applyBorder="1" xfId="0" applyProtection="1"/>
    <xf numFmtId="0" applyNumberFormat="1" fontId="48" applyFont="1" fillId="0" applyFill="1" borderId="10" applyBorder="1" xfId="0" applyProtection="1"/>
    <xf numFmtId="0" applyNumberFormat="1" fontId="48" applyFont="1" fillId="0" applyFill="1" borderId="4" applyBorder="1" xfId="0" applyProtection="1"/>
    <xf numFmtId="15" applyNumberFormat="1" fontId="48" applyFont="1" fillId="0" applyFill="1" borderId="4" applyBorder="1" xfId="0" applyProtection="1"/>
    <xf numFmtId="2" applyNumberFormat="1" fontId="48" applyFont="1" fillId="0" applyFill="1" borderId="4" applyBorder="1" xfId="0" applyProtection="1"/>
    <xf numFmtId="2" applyNumberFormat="1" fontId="48" applyFont="1" fillId="0" applyFill="1" borderId="4" applyBorder="1" xfId="0" applyProtection="1" applyAlignment="1">
      <alignment horizontal="right"/>
    </xf>
    <xf numFmtId="0" applyNumberFormat="1" fontId="48" applyFont="1" fillId="0" applyFill="1" borderId="4" applyBorder="1" xfId="0" applyProtection="1" applyAlignment="1">
      <alignment horizontal="right"/>
    </xf>
    <xf numFmtId="1" applyNumberFormat="1" fontId="48" applyFont="1" fillId="2" applyFill="1" borderId="4" applyBorder="1" xfId="0" applyProtection="1" applyAlignment="1">
      <alignment horizontal="right"/>
    </xf>
    <xf numFmtId="2" applyNumberFormat="1" fontId="48" applyFont="1" fillId="8" applyFill="1" borderId="4" applyBorder="1" xfId="0" applyProtection="1" applyAlignment="1">
      <alignment horizontal="right"/>
    </xf>
    <xf numFmtId="0" applyNumberFormat="1" fontId="48" applyFont="1" fillId="0" applyFill="1" borderId="24" applyBorder="1" xfId="0" applyProtection="1"/>
    <xf numFmtId="0" applyNumberFormat="1" fontId="48" applyFont="1" fillId="0" applyFill="1" borderId="0" applyBorder="1" xfId="0" applyProtection="1"/>
    <xf numFmtId="0" applyNumberFormat="1" fontId="48" applyFont="1" fillId="0" applyFill="1" borderId="18" applyBorder="1" xfId="0" applyProtection="1"/>
    <xf numFmtId="0" applyNumberFormat="1" fontId="49" applyFont="1" fillId="0" applyFill="1" borderId="10" applyBorder="1" xfId="0" applyProtection="1"/>
    <xf numFmtId="0" applyNumberFormat="1" fontId="49" applyFont="1" fillId="0" applyFill="1" borderId="4" applyBorder="1" xfId="0" applyProtection="1"/>
    <xf numFmtId="49" applyNumberFormat="1" fontId="49" applyFont="1" fillId="0" applyFill="1" borderId="4" applyBorder="1" xfId="0">
      <protection locked="0"/>
    </xf>
    <xf numFmtId="15" applyNumberFormat="1" fontId="49" applyFont="1" fillId="0" applyFill="1" borderId="4" applyBorder="1" xfId="0" applyProtection="1"/>
    <xf numFmtId="2" applyNumberFormat="1" fontId="49" applyFont="1" fillId="0" applyFill="1" borderId="4" applyBorder="1" xfId="0" applyProtection="1"/>
    <xf numFmtId="2" applyNumberFormat="1" fontId="49" applyFont="1" fillId="0" applyFill="1" borderId="4" applyBorder="1" xfId="0" applyProtection="1" applyAlignment="1">
      <alignment horizontal="right"/>
    </xf>
    <xf numFmtId="0" applyNumberFormat="1" fontId="49" applyFont="1" fillId="0" applyFill="1" borderId="4" applyBorder="1" xfId="0" applyProtection="1" applyAlignment="1">
      <alignment horizontal="right"/>
    </xf>
    <xf numFmtId="1" applyNumberFormat="1" fontId="49" applyFont="1" fillId="2" applyFill="1" borderId="4" applyBorder="1" xfId="0" applyProtection="1" applyAlignment="1">
      <alignment horizontal="right"/>
    </xf>
    <xf numFmtId="2" applyNumberFormat="1" fontId="49" applyFont="1" fillId="8" applyFill="1" borderId="4" applyBorder="1" xfId="0" applyProtection="1" applyAlignment="1">
      <alignment horizontal="right"/>
    </xf>
    <xf numFmtId="0" applyNumberFormat="1" fontId="49" applyFont="1" fillId="0" applyFill="1" borderId="24" applyBorder="1" xfId="0" applyProtection="1"/>
    <xf numFmtId="0" applyNumberFormat="1" fontId="49" applyFont="1" fillId="0" applyFill="1" borderId="0" applyBorder="1" xfId="0" applyProtection="1"/>
    <xf numFmtId="1" applyNumberFormat="1" fontId="13" applyFont="1" fillId="0" applyFill="1" borderId="4" applyBorder="1" xfId="0" applyProtection="1" applyAlignment="1">
      <alignment horizontal="right"/>
    </xf>
    <xf numFmtId="1" applyNumberFormat="1" fontId="47" applyFont="1" fillId="0" applyFill="1" borderId="4" applyBorder="1" xfId="0" applyProtection="1" applyAlignment="1">
      <alignment horizontal="right"/>
    </xf>
    <xf numFmtId="164" applyNumberFormat="1" fontId="20" applyFont="1" fillId="8" applyFill="1" borderId="0" applyBorder="1" xfId="0" applyProtection="1"/>
    <xf numFmtId="2" applyNumberFormat="1" fontId="50" applyFont="1" fillId="0" applyFill="1" borderId="4" applyBorder="1" xfId="0" applyProtection="1" applyAlignment="1">
      <alignment horizontal="right"/>
    </xf>
    <xf numFmtId="2" applyNumberFormat="1" fontId="51" applyFont="1" fillId="0" applyFill="1" borderId="4" applyBorder="1" xfId="0" applyProtection="1" applyAlignment="1">
      <alignment horizontal="right"/>
    </xf>
    <xf numFmtId="2" applyNumberFormat="1" fontId="52" applyFont="1" fillId="0" applyFill="1" borderId="4" applyBorder="1" xfId="0" applyProtection="1" applyAlignment="1">
      <alignment horizontal="right"/>
    </xf>
    <xf numFmtId="1" applyNumberFormat="1" fontId="49" applyFont="1" fillId="0" applyFill="1" borderId="4" applyBorder="1" xfId="0" applyProtection="1" applyAlignment="1">
      <alignment horizontal="right"/>
    </xf>
    <xf numFmtId="0" applyNumberFormat="1" fontId="29" applyFont="1" fillId="0" applyFill="1" borderId="24" applyBorder="1" xfId="0" applyProtection="1"/>
    <xf numFmtId="1" applyNumberFormat="1" fontId="16" applyFont="1" fillId="0" applyFill="1" borderId="4" applyBorder="1" xfId="0" applyProtection="1" applyAlignment="1">
      <alignment horizontal="right"/>
    </xf>
    <xf numFmtId="0" applyNumberFormat="1" fontId="31" applyFont="1" fillId="0" applyFill="1" borderId="24" applyBorder="1" xfId="0" applyProtection="1"/>
    <xf numFmtId="14" applyNumberFormat="1" fontId="29" applyFont="1" fillId="0" applyFill="1" borderId="24" applyBorder="1" xfId="0" applyProtection="1"/>
    <xf numFmtId="14" applyNumberFormat="1" fontId="31" applyFont="1" fillId="0" applyFill="1" borderId="24" applyBorder="1" xfId="0" applyProtection="1"/>
    <xf numFmtId="1" applyNumberFormat="1" fontId="4" applyFont="1" fillId="2" applyFill="1" borderId="4" applyBorder="1" xfId="0" applyProtection="1" applyAlignment="1">
      <alignment horizontal="center"/>
    </xf>
    <xf numFmtId="1" applyNumberFormat="1" fontId="4" applyFont="1" fillId="0" applyFill="1" borderId="4" applyBorder="1" xfId="0" applyProtection="1" applyAlignment="1">
      <alignment horizontal="center"/>
    </xf>
    <xf numFmtId="1" applyNumberFormat="1" fontId="49" applyFont="1" fillId="0" applyFill="1" borderId="4" applyBorder="1" xfId="0" applyProtection="1" applyAlignment="1">
      <alignment horizontal="center"/>
    </xf>
    <xf numFmtId="2" applyNumberFormat="1" fontId="53" applyFont="1" fillId="0" applyFill="1" borderId="4" applyBorder="1" xfId="0" applyProtection="1" applyAlignment="1">
      <alignment horizontal="right"/>
    </xf>
    <xf numFmtId="1" applyNumberFormat="1" fontId="16" applyFont="1" fillId="0" applyFill="1" borderId="4" applyBorder="1" xfId="0" applyProtection="1" applyAlignment="1">
      <alignment horizontal="center"/>
    </xf>
    <xf numFmtId="2" applyNumberFormat="1" fontId="54" applyFont="1" fillId="0" applyFill="1" borderId="4" applyBorder="1" xfId="0" applyProtection="1" applyAlignment="1">
      <alignment horizontal="right"/>
    </xf>
    <xf numFmtId="49" applyNumberFormat="1" fontId="1" applyFont="1" fillId="2" applyFill="1" borderId="18" applyBorder="1" xfId="0" applyProtection="1" applyAlignment="1">
      <alignment horizontal="center"/>
    </xf>
    <xf numFmtId="49" applyNumberFormat="1" fontId="1" applyFont="1" fillId="2" applyFill="1" borderId="0" applyBorder="1" xfId="0" applyProtection="1" applyAlignment="1">
      <alignment horizontal="center"/>
    </xf>
    <xf numFmtId="49" applyNumberFormat="1" fontId="1" applyFont="1" fillId="2" applyFill="1" borderId="19" applyBorder="1" xfId="0" applyProtection="1" applyAlignment="1">
      <alignment horizontal="center"/>
    </xf>
    <xf numFmtId="1" applyNumberFormat="1" fontId="5" applyFont="1" fillId="2" applyFill="1" borderId="4" applyBorder="1" xfId="0" applyProtection="1"/>
    <xf numFmtId="14" applyNumberFormat="1" fontId="5" applyFont="1" fillId="0" applyFill="1" borderId="4" applyBorder="1" xfId="0" applyProtection="1"/>
    <xf numFmtId="1" applyNumberFormat="1" fontId="5" applyFont="1" fillId="0" applyFill="1" borderId="4" applyBorder="1" xfId="0" applyProtection="1"/>
    <xf numFmtId="1" applyNumberFormat="1" fontId="49" applyFont="1" fillId="0" applyFill="1" borderId="4" applyBorder="1" xfId="0" applyProtection="1"/>
    <xf numFmtId="14" applyNumberFormat="1" fontId="29" applyFont="1" fillId="0" applyFill="1" borderId="4" applyBorder="1" xfId="0" applyProtection="1"/>
    <xf numFmtId="1" applyNumberFormat="1" fontId="16" applyFont="1" fillId="0" applyFill="1" borderId="4" applyBorder="1" xfId="0" applyProtection="1"/>
    <xf numFmtId="0" applyNumberFormat="1" fontId="31" applyFont="1" fillId="0" applyFill="1" borderId="4" applyBorder="1" xfId="0" applyProtection="1"/>
    <xf numFmtId="14" applyNumberFormat="1" fontId="31" applyFont="1" fillId="0" applyFill="1" borderId="4" applyBorder="1" xfId="0" applyProtection="1"/>
    <xf numFmtId="1" applyNumberFormat="1" fontId="19" applyFont="1" fillId="0" applyFill="1" borderId="4" applyBorder="1" xfId="0" applyProtection="1"/>
    <xf numFmtId="0" applyNumberFormat="1" fontId="49" applyFont="1" fillId="2" applyFill="1" borderId="4" applyBorder="1" xfId="0" applyProtection="1"/>
    <xf numFmtId="49" applyNumberFormat="1" fontId="49" applyFont="1" fillId="2" applyFill="1" borderId="4" applyBorder="1" xfId="0">
      <protection locked="0"/>
    </xf>
    <xf numFmtId="15" applyNumberFormat="1" fontId="49" applyFont="1" fillId="2" applyFill="1" borderId="4" applyBorder="1" xfId="0" applyProtection="1"/>
    <xf numFmtId="2" applyNumberFormat="1" fontId="49" applyFont="1" fillId="2" applyFill="1" borderId="4" applyBorder="1" xfId="0" applyProtection="1"/>
    <xf numFmtId="0" applyNumberFormat="1" fontId="5" applyFont="1" fillId="2" applyFill="1" borderId="4" applyBorder="1" xfId="0" applyProtection="1"/>
    <xf numFmtId="1" applyNumberFormat="1" fontId="49" applyFont="1" fillId="2" applyFill="1" borderId="4" applyBorder="1" xfId="0" applyProtection="1"/>
    <xf numFmtId="0" applyNumberFormat="1" fontId="29" applyFont="1" fillId="2" applyFill="1" borderId="4" applyBorder="1" xfId="0" applyProtection="1"/>
    <xf numFmtId="0" applyNumberFormat="1" fontId="3" applyFont="1" fillId="0" applyFill="1" borderId="9" applyBorder="1" xfId="0" applyProtection="1" applyAlignment="1">
      <alignment horizontal="center"/>
    </xf>
    <xf numFmtId="0" applyNumberFormat="1" fontId="3" applyFont="1" fillId="0" applyFill="1" borderId="5" applyBorder="1" xfId="0" applyProtection="1" applyAlignment="1">
      <alignment horizontal="center"/>
    </xf>
    <xf numFmtId="2" applyNumberFormat="1" fontId="5" applyFont="1" fillId="0" applyFill="1" borderId="5" applyBorder="1" xfId="0" applyProtection="1"/>
    <xf numFmtId="0" applyNumberFormat="1" fontId="5" applyFont="1" fillId="0" applyFill="1" borderId="26" applyBorder="1" xfId="0" applyProtection="1"/>
    <xf numFmtId="2" applyNumberFormat="1" fontId="4" applyFont="1" fillId="0" applyFill="1" borderId="26" applyBorder="1" xfId="0" applyProtection="1"/>
    <xf numFmtId="1" applyNumberFormat="1" fontId="5" applyFont="1" fillId="0" applyFill="1" borderId="26" applyBorder="1" xfId="0" applyProtection="1"/>
    <xf numFmtId="2" applyNumberFormat="1" fontId="5" applyFont="1" fillId="0" applyFill="1" borderId="26" applyBorder="1" xfId="0" applyProtection="1"/>
    <xf numFmtId="2" applyNumberFormat="1" fontId="5" applyFont="1" fillId="0" applyFill="1" borderId="3" applyBorder="1" xfId="0" applyProtection="1"/>
    <xf numFmtId="0" applyNumberFormat="1" fontId="29" applyFont="1" fillId="0" applyFill="1" borderId="4" applyBorder="1" xfId="0" applyProtection="1"/>
    <xf numFmtId="2" applyNumberFormat="1" fontId="49" applyFont="1" fillId="0" applyFill="1" borderId="5" applyBorder="1" xfId="0" applyProtection="1"/>
    <xf numFmtId="2" applyNumberFormat="1" fontId="49" applyFont="1" fillId="0" applyFill="1" borderId="26" applyBorder="1" xfId="0" applyProtection="1"/>
    <xf numFmtId="2" applyNumberFormat="1" fontId="49" applyFont="1" fillId="0" applyFill="1" borderId="3" applyBorder="1" xfId="0" applyProtection="1"/>
    <xf numFmtId="2" applyNumberFormat="1" fontId="16" applyFont="1" fillId="0" applyFill="1" borderId="5" applyBorder="1" xfId="0" applyProtection="1"/>
    <xf numFmtId="2" applyNumberFormat="1" fontId="19" applyFont="1" fillId="0" applyFill="1" borderId="5" applyBorder="1" xfId="0" applyProtection="1"/>
    <xf numFmtId="1" applyNumberFormat="1" fontId="4" applyFont="1" fillId="2" applyFill="1" borderId="4" applyBorder="1" xfId="0" applyProtection="1"/>
    <xf numFmtId="2" applyNumberFormat="1" fontId="4" applyFont="1" fillId="0" applyFill="1" borderId="5" applyBorder="1" xfId="0" applyProtection="1"/>
    <xf numFmtId="1" applyNumberFormat="1" fontId="45" applyFont="1" fillId="0" applyFill="1" borderId="4" applyBorder="1" xfId="0" applyProtection="1"/>
    <xf numFmtId="0" applyNumberFormat="1" fontId="4" applyFont="1" fillId="0" applyFill="1" borderId="26" applyBorder="1" xfId="0" applyProtection="1"/>
    <xf numFmtId="1" applyNumberFormat="1" fontId="4" applyFont="1" fillId="0" applyFill="1" borderId="26" applyBorder="1" xfId="0" applyProtection="1"/>
    <xf numFmtId="2" applyNumberFormat="1" fontId="4" applyFont="1" fillId="0" applyFill="1" borderId="3" applyBorder="1" xfId="0" applyProtection="1"/>
    <xf numFmtId="49" applyNumberFormat="1" fontId="4" applyFont="1" fillId="0" applyFill="1" borderId="4" applyBorder="1" xfId="0">
      <protection locked="0"/>
    </xf>
    <xf numFmtId="0" applyNumberFormat="1" fontId="3" applyFont="1" fillId="0" applyFill="1" borderId="0" applyBorder="1" xfId="0" applyProtection="1"/>
    <xf numFmtId="0" applyNumberFormat="1" fontId="55" applyFont="1" fillId="0" applyFill="1" borderId="4" applyBorder="1" xfId="0" applyProtection="1"/>
    <xf numFmtId="15" applyNumberFormat="1" fontId="55" applyFont="1" fillId="0" applyFill="1" borderId="4" applyBorder="1" xfId="0" applyProtection="1"/>
    <xf numFmtId="2" applyNumberFormat="1" fontId="55" applyFont="1" fillId="0" applyFill="1" borderId="4" applyBorder="1" xfId="0" applyProtection="1"/>
    <xf numFmtId="1" applyNumberFormat="1" fontId="55" applyFont="1" fillId="2" applyFill="1" borderId="4" applyBorder="1" xfId="0" applyProtection="1"/>
    <xf numFmtId="2" applyNumberFormat="1" fontId="55" applyFont="1" fillId="0" applyFill="1" borderId="5" applyBorder="1" xfId="0" applyProtection="1"/>
    <xf numFmtId="1" applyNumberFormat="1" fontId="55" applyFont="1" fillId="0" applyFill="1" borderId="4" applyBorder="1" xfId="0" applyProtection="1"/>
    <xf numFmtId="0" applyNumberFormat="1" fontId="55" applyFont="1" fillId="0" applyFill="1" borderId="0" applyBorder="1" xfId="0" applyProtection="1"/>
    <xf numFmtId="1" applyNumberFormat="1" fontId="46" applyFont="1" fillId="8" applyFill="1" borderId="4" applyBorder="1" xfId="0" applyProtection="1"/>
    <xf numFmtId="0" applyNumberFormat="1" fontId="55" applyFont="1" fillId="0" applyFill="1" borderId="26" applyBorder="1" xfId="0" applyProtection="1"/>
    <xf numFmtId="2" applyNumberFormat="1" fontId="55" applyFont="1" fillId="0" applyFill="1" borderId="26" applyBorder="1" xfId="0" applyProtection="1"/>
    <xf numFmtId="1" applyNumberFormat="1" fontId="55" applyFont="1" fillId="0" applyFill="1" borderId="26" applyBorder="1" xfId="0" applyProtection="1"/>
    <xf numFmtId="2" applyNumberFormat="1" fontId="55" applyFont="1" fillId="0" applyFill="1" borderId="3" applyBorder="1" xfId="0" applyProtection="1"/>
    <xf numFmtId="0" applyNumberFormat="1" fontId="51" applyFont="1" fillId="0" applyFill="1" borderId="4" applyBorder="1" xfId="0" applyProtection="1"/>
    <xf numFmtId="49" applyNumberFormat="1" fontId="51" applyFont="1" fillId="0" applyFill="1" borderId="4" applyBorder="1" xfId="0">
      <protection locked="0"/>
    </xf>
    <xf numFmtId="15" applyNumberFormat="1" fontId="51" applyFont="1" fillId="0" applyFill="1" borderId="4" applyBorder="1" xfId="0" applyProtection="1"/>
    <xf numFmtId="2" applyNumberFormat="1" fontId="51" applyFont="1" fillId="0" applyFill="1" borderId="4" applyBorder="1" xfId="0" applyProtection="1"/>
    <xf numFmtId="1" applyNumberFormat="1" fontId="51" applyFont="1" fillId="0" applyFill="1" borderId="4" applyBorder="1" xfId="0" applyProtection="1"/>
    <xf numFmtId="2" applyNumberFormat="1" fontId="51" applyFont="1" fillId="0" applyFill="1" borderId="5" applyBorder="1" xfId="0" applyProtection="1"/>
    <xf numFmtId="2" applyNumberFormat="1" fontId="51" applyFont="1" fillId="0" applyFill="1" borderId="26" applyBorder="1" xfId="0" applyProtection="1"/>
    <xf numFmtId="2" applyNumberFormat="1" fontId="51" applyFont="1" fillId="0" applyFill="1" borderId="3" applyBorder="1" xfId="0" applyProtection="1"/>
    <xf numFmtId="1" applyNumberFormat="1" fontId="51" applyFont="1" fillId="8" applyFill="1" borderId="4" applyBorder="1" xfId="0" applyProtection="1"/>
    <xf numFmtId="0" applyNumberFormat="1" fontId="51" applyFont="1" fillId="0" applyFill="1" borderId="0" applyBorder="1" xfId="0" applyProtection="1"/>
    <xf numFmtId="0" applyNumberFormat="1" fontId="52" applyFont="1" fillId="0" applyFill="1" borderId="4" applyBorder="1" xfId="0" applyProtection="1"/>
    <xf numFmtId="49" applyNumberFormat="1" fontId="52" applyFont="1" fillId="0" applyFill="1" borderId="4" applyBorder="1" xfId="0">
      <protection locked="0"/>
    </xf>
    <xf numFmtId="15" applyNumberFormat="1" fontId="52" applyFont="1" fillId="0" applyFill="1" borderId="4" applyBorder="1" xfId="0" applyProtection="1"/>
    <xf numFmtId="2" applyNumberFormat="1" fontId="52" applyFont="1" fillId="0" applyFill="1" borderId="4" applyBorder="1" xfId="0" applyProtection="1"/>
    <xf numFmtId="1" applyNumberFormat="1" fontId="52" applyFont="1" fillId="0" applyFill="1" borderId="4" applyBorder="1" xfId="0" applyProtection="1"/>
    <xf numFmtId="2" applyNumberFormat="1" fontId="52" applyFont="1" fillId="0" applyFill="1" borderId="5" applyBorder="1" xfId="0" applyProtection="1"/>
    <xf numFmtId="1" applyNumberFormat="1" fontId="45" applyFont="1" fillId="2" applyFill="1" borderId="4" applyBorder="1" xfId="0" applyProtection="1"/>
    <xf numFmtId="0" applyNumberFormat="1" fontId="56" applyFont="1" fillId="0" applyFill="1" borderId="4" applyBorder="1" xfId="0" applyProtection="1"/>
    <xf numFmtId="49" applyNumberFormat="1" fontId="56" applyFont="1" fillId="0" applyFill="1" borderId="4" applyBorder="1" xfId="0">
      <protection locked="0"/>
    </xf>
    <xf numFmtId="15" applyNumberFormat="1" fontId="56" applyFont="1" fillId="0" applyFill="1" borderId="4" applyBorder="1" xfId="0" applyProtection="1"/>
    <xf numFmtId="2" applyNumberFormat="1" fontId="56" applyFont="1" fillId="0" applyFill="1" borderId="4" applyBorder="1" xfId="0" applyProtection="1"/>
    <xf numFmtId="1" applyNumberFormat="1" fontId="56" applyFont="1" fillId="0" applyFill="1" borderId="4" applyBorder="1" xfId="0" applyProtection="1"/>
    <xf numFmtId="0" applyNumberFormat="1" fontId="4" applyFont="1" fillId="0" applyFill="1" borderId="0" applyBorder="1" xfId="0" applyProtection="1"/>
    <xf numFmtId="2" applyNumberFormat="1" fontId="45" applyFont="1" fillId="0" applyFill="1" borderId="5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8"/>
  <sheetViews>
    <sheetView workbookViewId="0"/>
  </sheetViews>
  <sheetFormatPr defaultRowHeight="1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7</v>
      </c>
      <c r="I3" s="5" t="s">
        <v>9</v>
      </c>
      <c r="J3" s="5" t="s">
        <v>10</v>
      </c>
      <c r="K3" s="5" t="s">
        <v>11</v>
      </c>
      <c r="L3" s="5" t="s">
        <v>11</v>
      </c>
      <c r="M3" s="6" t="s">
        <v>12</v>
      </c>
    </row>
    <row r="4">
      <c r="A4" s="5"/>
      <c r="B4" s="5"/>
      <c r="C4" s="5" t="s">
        <v>13</v>
      </c>
      <c r="D4" s="5" t="s">
        <v>14</v>
      </c>
      <c r="E4" s="5" t="s">
        <v>15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15</v>
      </c>
      <c r="K4" s="5" t="s">
        <v>14</v>
      </c>
      <c r="L4" s="5" t="s">
        <v>15</v>
      </c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>
        <v>1</v>
      </c>
      <c r="B6" s="9" t="s">
        <v>18</v>
      </c>
      <c r="C6" s="8" t="s">
        <v>19</v>
      </c>
      <c r="D6" s="8" t="s">
        <v>20</v>
      </c>
      <c r="E6" s="10">
        <v>2000</v>
      </c>
      <c r="F6" s="11" t="s">
        <v>21</v>
      </c>
      <c r="G6" s="12">
        <v>2200</v>
      </c>
      <c r="H6" s="13">
        <v>10000</v>
      </c>
      <c r="I6" s="14">
        <v>0</v>
      </c>
      <c r="J6" s="14">
        <v>200</v>
      </c>
      <c r="K6" s="15" t="s">
        <v>22</v>
      </c>
      <c r="L6" s="16"/>
      <c r="M6" s="11"/>
    </row>
    <row r="7">
      <c r="A7" s="8">
        <v>2</v>
      </c>
      <c r="B7" s="17" t="s">
        <v>23</v>
      </c>
      <c r="C7" s="8" t="s">
        <v>24</v>
      </c>
      <c r="D7" s="18" t="s">
        <v>25</v>
      </c>
      <c r="E7" s="10">
        <v>2000</v>
      </c>
      <c r="F7" s="18" t="s">
        <v>25</v>
      </c>
      <c r="G7" s="10"/>
      <c r="H7" s="13"/>
      <c r="I7" s="14"/>
      <c r="J7" s="14"/>
      <c r="K7" s="19"/>
      <c r="L7" s="16"/>
      <c r="M7" s="11"/>
    </row>
    <row r="8">
      <c r="A8" s="8">
        <v>3</v>
      </c>
      <c r="B8" s="9" t="s">
        <v>26</v>
      </c>
      <c r="C8" s="8" t="s">
        <v>27</v>
      </c>
      <c r="D8" s="20" t="s">
        <v>28</v>
      </c>
      <c r="E8" s="10">
        <v>2000</v>
      </c>
      <c r="F8" s="20" t="s">
        <v>28</v>
      </c>
      <c r="G8" s="12">
        <v>2200</v>
      </c>
      <c r="H8" s="13">
        <v>5000</v>
      </c>
      <c r="I8" s="14"/>
      <c r="J8" s="14">
        <v>200</v>
      </c>
      <c r="K8" s="19" t="s">
        <v>29</v>
      </c>
      <c r="L8" s="16"/>
      <c r="M8" s="11"/>
    </row>
    <row r="9">
      <c r="A9" s="8">
        <v>4</v>
      </c>
      <c r="B9" s="9" t="s">
        <v>30</v>
      </c>
      <c r="C9" s="8" t="s">
        <v>31</v>
      </c>
      <c r="D9" s="8" t="s">
        <v>32</v>
      </c>
      <c r="E9" s="10">
        <v>2000</v>
      </c>
      <c r="F9" s="8" t="s">
        <v>32</v>
      </c>
      <c r="G9" s="10">
        <v>2000</v>
      </c>
      <c r="H9" s="13">
        <v>10000</v>
      </c>
      <c r="I9" s="14">
        <v>500</v>
      </c>
      <c r="J9" s="14">
        <v>200</v>
      </c>
      <c r="K9" s="15" t="s">
        <v>33</v>
      </c>
      <c r="L9" s="16"/>
      <c r="M9" s="21" t="s">
        <v>34</v>
      </c>
    </row>
    <row r="10">
      <c r="A10" s="8">
        <v>5</v>
      </c>
      <c r="B10" s="17" t="s">
        <v>35</v>
      </c>
      <c r="C10" s="8" t="s">
        <v>36</v>
      </c>
      <c r="D10" s="22" t="s">
        <v>25</v>
      </c>
      <c r="E10" s="10">
        <v>2000</v>
      </c>
      <c r="F10" s="22" t="s">
        <v>25</v>
      </c>
      <c r="G10" s="10"/>
      <c r="H10" s="13"/>
      <c r="I10" s="14"/>
      <c r="J10" s="14"/>
      <c r="K10" s="19"/>
      <c r="L10" s="16"/>
      <c r="M10" s="11"/>
    </row>
    <row r="11">
      <c r="A11" s="8">
        <v>6</v>
      </c>
      <c r="B11" s="17" t="s">
        <v>37</v>
      </c>
      <c r="C11" s="8" t="s">
        <v>36</v>
      </c>
      <c r="D11" s="22" t="s">
        <v>38</v>
      </c>
      <c r="E11" s="10">
        <v>2000</v>
      </c>
      <c r="F11" s="22" t="s">
        <v>38</v>
      </c>
      <c r="G11" s="10">
        <v>2000</v>
      </c>
      <c r="H11" s="13">
        <v>4000</v>
      </c>
      <c r="I11" s="14" t="s">
        <v>39</v>
      </c>
      <c r="J11" s="14"/>
      <c r="K11" s="19" t="s">
        <v>40</v>
      </c>
      <c r="L11" s="23"/>
      <c r="M11" s="11"/>
    </row>
    <row r="12">
      <c r="A12" s="8">
        <v>7</v>
      </c>
      <c r="B12" s="17" t="s">
        <v>41</v>
      </c>
      <c r="C12" s="8" t="s">
        <v>42</v>
      </c>
      <c r="D12" s="8" t="s">
        <v>20</v>
      </c>
      <c r="E12" s="10">
        <v>2000</v>
      </c>
      <c r="F12" s="11" t="s">
        <v>20</v>
      </c>
      <c r="G12" s="12">
        <v>2200</v>
      </c>
      <c r="H12" s="13">
        <v>10000</v>
      </c>
      <c r="I12" s="14">
        <v>0</v>
      </c>
      <c r="J12" s="14">
        <v>200</v>
      </c>
      <c r="K12" s="11" t="s">
        <v>22</v>
      </c>
      <c r="L12" s="16"/>
      <c r="M12" s="24"/>
    </row>
    <row r="13">
      <c r="A13" s="8">
        <v>8</v>
      </c>
      <c r="B13" s="9" t="s">
        <v>43</v>
      </c>
      <c r="C13" s="8" t="s">
        <v>44</v>
      </c>
      <c r="D13" s="8" t="s">
        <v>45</v>
      </c>
      <c r="E13" s="10">
        <v>1800</v>
      </c>
      <c r="F13" s="11" t="s">
        <v>45</v>
      </c>
      <c r="G13" s="12">
        <v>1800</v>
      </c>
      <c r="H13" s="13">
        <v>10000</v>
      </c>
      <c r="I13" s="14"/>
      <c r="J13" s="14">
        <v>200</v>
      </c>
      <c r="K13" s="15" t="s">
        <v>46</v>
      </c>
      <c r="L13" s="16"/>
      <c r="M13" s="11"/>
    </row>
    <row r="14">
      <c r="A14" s="8">
        <v>9</v>
      </c>
      <c r="B14" s="9" t="s">
        <v>47</v>
      </c>
      <c r="C14" s="18" t="s">
        <v>48</v>
      </c>
      <c r="D14" s="8" t="s">
        <v>49</v>
      </c>
      <c r="E14" s="10">
        <v>2100</v>
      </c>
      <c r="F14" s="8" t="s">
        <v>49</v>
      </c>
      <c r="G14" s="12"/>
      <c r="H14" s="13"/>
      <c r="I14" s="14"/>
      <c r="J14" s="14"/>
      <c r="K14" s="19"/>
      <c r="L14" s="16"/>
      <c r="M14" s="11"/>
    </row>
    <row r="15">
      <c r="A15" s="8">
        <v>10</v>
      </c>
      <c r="B15" s="9" t="s">
        <v>50</v>
      </c>
      <c r="C15" s="8" t="s">
        <v>51</v>
      </c>
      <c r="D15" s="8" t="s">
        <v>49</v>
      </c>
      <c r="E15" s="10">
        <v>2000</v>
      </c>
      <c r="F15" s="8" t="s">
        <v>49</v>
      </c>
      <c r="G15" s="12">
        <v>2000</v>
      </c>
      <c r="H15" s="13">
        <v>10000</v>
      </c>
      <c r="I15" s="14"/>
      <c r="J15" s="14"/>
      <c r="K15" s="19" t="s">
        <v>52</v>
      </c>
      <c r="L15" s="16"/>
      <c r="M15" s="11"/>
    </row>
    <row r="16">
      <c r="A16" s="25">
        <v>11</v>
      </c>
      <c r="B16" s="25" t="s">
        <v>53</v>
      </c>
      <c r="C16" s="26" t="s">
        <v>54</v>
      </c>
      <c r="D16" s="25" t="s">
        <v>55</v>
      </c>
      <c r="E16" s="27">
        <v>2200</v>
      </c>
      <c r="F16" s="25" t="s">
        <v>55</v>
      </c>
      <c r="G16" s="27">
        <v>2200</v>
      </c>
      <c r="H16" s="27">
        <v>10000</v>
      </c>
      <c r="I16" s="28"/>
      <c r="J16" s="28"/>
      <c r="K16" s="29" t="s">
        <v>56</v>
      </c>
      <c r="L16" s="30"/>
      <c r="M16" s="31"/>
    </row>
    <row r="17">
      <c r="A17" s="25">
        <v>12</v>
      </c>
      <c r="B17" s="25" t="s">
        <v>57</v>
      </c>
      <c r="C17" s="26" t="s">
        <v>58</v>
      </c>
      <c r="D17" s="25" t="s">
        <v>59</v>
      </c>
      <c r="E17" s="27">
        <v>2800</v>
      </c>
      <c r="F17" s="29" t="s">
        <v>60</v>
      </c>
      <c r="G17" s="32">
        <v>3300</v>
      </c>
      <c r="H17" s="27">
        <v>8000</v>
      </c>
      <c r="I17" s="28">
        <v>1</v>
      </c>
      <c r="J17" s="28">
        <v>300</v>
      </c>
      <c r="K17" s="29" t="s">
        <v>61</v>
      </c>
      <c r="L17" s="30"/>
      <c r="M17" s="31"/>
    </row>
    <row r="18">
      <c r="A18" s="25">
        <v>13</v>
      </c>
      <c r="B18" s="25" t="s">
        <v>62</v>
      </c>
      <c r="C18" s="26" t="s">
        <v>63</v>
      </c>
      <c r="D18" s="25" t="s">
        <v>64</v>
      </c>
      <c r="E18" s="33">
        <v>2200</v>
      </c>
      <c r="F18" s="29" t="s">
        <v>28</v>
      </c>
      <c r="G18" s="32"/>
      <c r="H18" s="27"/>
      <c r="I18" s="28"/>
      <c r="J18" s="28"/>
      <c r="K18" s="29"/>
      <c r="L18" s="30"/>
      <c r="M18" s="31"/>
    </row>
    <row r="19">
      <c r="A19" s="25">
        <v>14</v>
      </c>
      <c r="B19" s="25" t="s">
        <v>65</v>
      </c>
      <c r="C19" s="26" t="s">
        <v>66</v>
      </c>
      <c r="D19" s="25" t="s">
        <v>67</v>
      </c>
      <c r="E19" s="33">
        <v>3000</v>
      </c>
      <c r="F19" s="25" t="s">
        <v>67</v>
      </c>
      <c r="G19" s="32">
        <v>3000</v>
      </c>
      <c r="H19" s="27">
        <v>15000</v>
      </c>
      <c r="I19" s="28"/>
      <c r="J19" s="28"/>
      <c r="K19" s="29" t="s">
        <v>68</v>
      </c>
      <c r="L19" s="30"/>
      <c r="M19" s="31"/>
    </row>
    <row r="20">
      <c r="A20" s="25">
        <v>15</v>
      </c>
      <c r="B20" s="25" t="s">
        <v>69</v>
      </c>
      <c r="C20" s="26" t="s">
        <v>70</v>
      </c>
      <c r="D20" s="25" t="s">
        <v>71</v>
      </c>
      <c r="E20" s="33">
        <v>1900</v>
      </c>
      <c r="F20" s="29" t="s">
        <v>72</v>
      </c>
      <c r="G20" s="32"/>
      <c r="H20" s="27"/>
      <c r="I20" s="28">
        <v>500</v>
      </c>
      <c r="J20" s="28">
        <v>300</v>
      </c>
      <c r="K20" s="29"/>
      <c r="L20" s="34"/>
      <c r="M20" s="31"/>
    </row>
    <row r="21">
      <c r="A21" s="25">
        <v>16</v>
      </c>
      <c r="B21" s="25" t="s">
        <v>73</v>
      </c>
      <c r="C21" s="26" t="s">
        <v>74</v>
      </c>
      <c r="D21" s="25" t="s">
        <v>75</v>
      </c>
      <c r="E21" s="33">
        <v>800</v>
      </c>
      <c r="F21" s="29" t="s">
        <v>76</v>
      </c>
      <c r="G21" s="32">
        <v>3000</v>
      </c>
      <c r="H21" s="27">
        <v>10000</v>
      </c>
      <c r="I21" s="28">
        <v>500</v>
      </c>
      <c r="J21" s="28">
        <v>300</v>
      </c>
      <c r="K21" s="29" t="s">
        <v>77</v>
      </c>
      <c r="L21" s="30"/>
      <c r="M21" s="31"/>
    </row>
    <row r="22">
      <c r="A22" s="35">
        <v>17</v>
      </c>
      <c r="B22" s="35" t="s">
        <v>78</v>
      </c>
      <c r="C22" s="36" t="s">
        <v>79</v>
      </c>
      <c r="D22" s="35" t="s">
        <v>80</v>
      </c>
      <c r="E22" s="37">
        <v>615</v>
      </c>
      <c r="F22" s="38" t="s">
        <v>32</v>
      </c>
      <c r="G22" s="39">
        <v>2800</v>
      </c>
      <c r="H22" s="40">
        <v>0</v>
      </c>
      <c r="I22" s="41">
        <v>500</v>
      </c>
      <c r="J22" s="41">
        <v>300</v>
      </c>
      <c r="K22" s="38" t="s">
        <v>33</v>
      </c>
      <c r="L22" s="42"/>
      <c r="M22" s="43"/>
    </row>
    <row r="23">
      <c r="A23" s="35">
        <v>18</v>
      </c>
      <c r="B23" s="35" t="s">
        <v>81</v>
      </c>
      <c r="C23" s="36" t="s">
        <v>82</v>
      </c>
      <c r="D23" s="35" t="s">
        <v>83</v>
      </c>
      <c r="E23" s="37">
        <v>1400</v>
      </c>
      <c r="F23" s="38" t="s">
        <v>28</v>
      </c>
      <c r="G23" s="39">
        <v>3100</v>
      </c>
      <c r="H23" s="40">
        <v>10000</v>
      </c>
      <c r="I23" s="41">
        <v>500</v>
      </c>
      <c r="J23" s="41">
        <v>300</v>
      </c>
      <c r="K23" s="38" t="s">
        <v>29</v>
      </c>
      <c r="L23" s="42"/>
      <c r="M23" s="43"/>
    </row>
    <row r="24">
      <c r="A24" s="35">
        <v>19</v>
      </c>
      <c r="B24" s="35" t="s">
        <v>84</v>
      </c>
      <c r="C24" s="36" t="s">
        <v>85</v>
      </c>
      <c r="D24" s="35" t="s">
        <v>32</v>
      </c>
      <c r="E24" s="37">
        <v>2800</v>
      </c>
      <c r="F24" s="38" t="s">
        <v>32</v>
      </c>
      <c r="G24" s="39">
        <v>2800</v>
      </c>
      <c r="H24" s="40">
        <v>0</v>
      </c>
      <c r="I24" s="41">
        <v>500</v>
      </c>
      <c r="J24" s="41">
        <v>300</v>
      </c>
      <c r="K24" s="38" t="s">
        <v>33</v>
      </c>
      <c r="L24" s="42"/>
      <c r="M24" s="43"/>
    </row>
    <row r="25">
      <c r="A25" s="35">
        <v>20</v>
      </c>
      <c r="B25" s="35" t="s">
        <v>86</v>
      </c>
      <c r="C25" s="36" t="s">
        <v>66</v>
      </c>
      <c r="D25" s="35" t="s">
        <v>60</v>
      </c>
      <c r="E25" s="37">
        <v>2800</v>
      </c>
      <c r="F25" s="35" t="s">
        <v>60</v>
      </c>
      <c r="G25" s="37">
        <v>2800</v>
      </c>
      <c r="H25" s="40">
        <v>0</v>
      </c>
      <c r="I25" s="41"/>
      <c r="J25" s="41"/>
      <c r="K25" s="44" t="s">
        <v>61</v>
      </c>
      <c r="L25" s="42"/>
      <c r="M25" s="43"/>
    </row>
    <row r="26">
      <c r="A26" s="35">
        <v>21</v>
      </c>
      <c r="B26" s="35" t="s">
        <v>69</v>
      </c>
      <c r="C26" s="36" t="s">
        <v>87</v>
      </c>
      <c r="D26" s="35" t="s">
        <v>20</v>
      </c>
      <c r="E26" s="37">
        <v>2800</v>
      </c>
      <c r="F26" s="38" t="s">
        <v>20</v>
      </c>
      <c r="G26" s="39"/>
      <c r="H26" s="40"/>
      <c r="I26" s="41">
        <v>500</v>
      </c>
      <c r="J26" s="41">
        <v>300</v>
      </c>
      <c r="K26" s="38"/>
      <c r="L26" s="34"/>
      <c r="M26" s="43"/>
    </row>
    <row r="27">
      <c r="A27" s="35">
        <v>22</v>
      </c>
      <c r="B27" s="35" t="s">
        <v>47</v>
      </c>
      <c r="C27" s="36" t="s">
        <v>88</v>
      </c>
      <c r="D27" s="35" t="s">
        <v>59</v>
      </c>
      <c r="E27" s="37">
        <v>3300</v>
      </c>
      <c r="F27" s="38" t="s">
        <v>60</v>
      </c>
      <c r="G27" s="39"/>
      <c r="H27" s="40"/>
      <c r="I27" s="41"/>
      <c r="J27" s="41"/>
      <c r="K27" s="38"/>
      <c r="L27" s="45"/>
      <c r="M27" s="43"/>
    </row>
    <row r="28">
      <c r="C28" s="46" t="s">
        <v>89</v>
      </c>
      <c r="D28" s="46"/>
      <c r="E28" s="46"/>
      <c r="F28" s="46"/>
      <c r="G28" s="47">
        <f>SUM(G6:G27)</f>
        <v>37400</v>
      </c>
      <c r="H28" s="47">
        <f>SUM(H6:H27)</f>
        <v>112000</v>
      </c>
      <c r="I28" s="48">
        <f>SUM(I6:I27)</f>
        <v>3501</v>
      </c>
      <c r="J28" s="48">
        <f>SUM(J6:J27)</f>
        <v>3100</v>
      </c>
      <c r="K28" s="49"/>
      <c r="L28" s="46"/>
      <c r="M28" s="50"/>
    </row>
    <row r="29">
      <c r="I29" s="51"/>
      <c r="J29" s="51"/>
    </row>
    <row r="30">
      <c r="I30" s="51"/>
      <c r="J30" s="51"/>
    </row>
    <row r="31">
      <c r="H31" s="51"/>
      <c r="I31" s="51"/>
      <c r="J31" s="51"/>
    </row>
    <row r="32">
      <c r="H32" s="51"/>
      <c r="I32" s="51"/>
      <c r="J32" s="51"/>
    </row>
    <row r="33">
      <c r="H33" s="51"/>
      <c r="I33" s="51"/>
      <c r="J33" s="51"/>
    </row>
    <row r="34">
      <c r="H34" s="51"/>
      <c r="I34" s="51"/>
      <c r="J34" s="51"/>
    </row>
    <row r="35">
      <c r="H35" s="51"/>
      <c r="I35" s="51"/>
      <c r="J35" s="51"/>
    </row>
    <row r="36">
      <c r="H36" s="51"/>
      <c r="I36" s="51"/>
      <c r="J36" s="51"/>
    </row>
    <row r="37">
      <c r="H37" s="51"/>
      <c r="I37" s="51"/>
      <c r="J37" s="51"/>
    </row>
    <row r="38">
      <c r="H38" s="51"/>
      <c r="I38" s="51"/>
      <c r="J38" s="51"/>
    </row>
    <row r="39">
      <c r="H39" s="51"/>
      <c r="I39" s="51"/>
      <c r="J39" s="51"/>
    </row>
    <row r="40">
      <c r="H40" s="51"/>
      <c r="I40" s="51"/>
      <c r="J40" s="51"/>
    </row>
    <row r="41">
      <c r="H41" s="51"/>
      <c r="I41" s="51"/>
      <c r="J41" s="51"/>
    </row>
    <row r="42">
      <c r="F42" s="52"/>
      <c r="G42" s="52"/>
      <c r="H42" s="51"/>
      <c r="I42" s="51"/>
      <c r="J42" s="51"/>
    </row>
    <row r="43">
      <c r="B43" s="53"/>
      <c r="C43" s="54"/>
      <c r="D43" s="54"/>
      <c r="E43" s="54"/>
      <c r="H43" s="51"/>
      <c r="I43" s="51"/>
      <c r="J43" s="51"/>
    </row>
    <row r="44">
      <c r="B44" s="53"/>
      <c r="H44" s="55"/>
      <c r="I44" s="55"/>
      <c r="J44" s="55"/>
    </row>
    <row r="45">
      <c r="B45" s="56"/>
      <c r="H45" s="55"/>
      <c r="I45" s="55"/>
      <c r="J45" s="55"/>
    </row>
    <row r="46">
      <c r="B46" s="56"/>
      <c r="H46" s="55"/>
      <c r="I46" s="55"/>
      <c r="J46" s="55"/>
    </row>
    <row r="47">
      <c r="B47" s="56"/>
      <c r="H47" s="55"/>
      <c r="I47" s="55"/>
      <c r="J47" s="55"/>
    </row>
    <row r="48">
      <c r="B48" s="56"/>
      <c r="H48" s="55"/>
      <c r="I48" s="55"/>
      <c r="J48" s="55"/>
    </row>
    <row r="49">
      <c r="B49" s="56"/>
      <c r="H49" s="55"/>
      <c r="I49" s="55"/>
      <c r="J49" s="55"/>
    </row>
    <row r="50">
      <c r="B50" s="56"/>
      <c r="H50" s="55"/>
      <c r="I50" s="55"/>
      <c r="J50" s="55"/>
    </row>
    <row r="51">
      <c r="B51" s="56"/>
      <c r="H51" s="55"/>
      <c r="I51" s="55"/>
      <c r="J51" s="55"/>
    </row>
    <row r="52">
      <c r="B52" s="56"/>
      <c r="H52" s="55"/>
      <c r="I52" s="55"/>
      <c r="J52" s="55"/>
    </row>
    <row r="53">
      <c r="B53" s="56"/>
      <c r="H53" s="55"/>
      <c r="I53" s="55"/>
      <c r="J53" s="55"/>
    </row>
    <row r="54">
      <c r="B54" s="56"/>
      <c r="H54" s="55"/>
      <c r="I54" s="55"/>
      <c r="J54" s="55"/>
    </row>
    <row r="55">
      <c r="B55" s="57"/>
      <c r="H55" s="55"/>
      <c r="I55" s="55"/>
      <c r="J55" s="55"/>
    </row>
    <row r="56">
      <c r="B56" s="57"/>
      <c r="H56" s="55"/>
      <c r="I56" s="55"/>
      <c r="J56" s="55"/>
    </row>
    <row r="57">
      <c r="B57" s="57"/>
      <c r="H57" s="55"/>
      <c r="I57" s="55"/>
      <c r="J57" s="55"/>
    </row>
    <row r="58">
      <c r="B58" s="57"/>
      <c r="H58" s="55"/>
      <c r="I58" s="55"/>
      <c r="J58" s="55"/>
    </row>
    <row r="59">
      <c r="B59" s="57"/>
      <c r="H59" s="55"/>
      <c r="I59" s="55"/>
      <c r="J59" s="55"/>
    </row>
    <row r="60">
      <c r="B60" s="57"/>
      <c r="H60" s="55"/>
      <c r="I60" s="55"/>
      <c r="J60" s="55"/>
    </row>
    <row r="61">
      <c r="B61" s="58"/>
      <c r="H61" s="55"/>
      <c r="I61" s="55"/>
      <c r="J61" s="55"/>
    </row>
    <row r="62">
      <c r="B62" s="58"/>
      <c r="H62" s="55"/>
      <c r="I62" s="55"/>
      <c r="J62" s="55"/>
    </row>
    <row r="63">
      <c r="B63" s="58"/>
      <c r="H63" s="55"/>
      <c r="I63" s="55"/>
      <c r="J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M1"/>
    <mergeCell ref="A2:M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91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106</v>
      </c>
      <c r="C6" s="70" t="s">
        <v>19</v>
      </c>
      <c r="D6" s="71">
        <v>38754</v>
      </c>
      <c r="E6" s="72">
        <v>0</v>
      </c>
      <c r="F6" s="73">
        <v>1900</v>
      </c>
      <c r="G6" s="74">
        <v>1644</v>
      </c>
      <c r="H6" s="74">
        <f>'JUN 25'!G6</f>
        <v>1590</v>
      </c>
      <c r="I6" s="73">
        <f>G6-H6</f>
        <v>54</v>
      </c>
      <c r="J6" s="73">
        <f>I6*12</f>
        <v>648</v>
      </c>
      <c r="K6" s="73">
        <v>300</v>
      </c>
      <c r="L6" s="73">
        <f>'JUN 25'!O6</f>
        <v>5336</v>
      </c>
      <c r="M6" s="73">
        <f>F6+J6+K6+L6</f>
        <v>8184</v>
      </c>
      <c r="N6" s="73">
        <v>0</v>
      </c>
      <c r="O6" s="73">
        <f>M6-N6</f>
        <v>8184</v>
      </c>
      <c r="P6" s="75"/>
      <c r="Q6" s="70" t="s">
        <v>107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108</v>
      </c>
      <c r="C7" s="70" t="s">
        <v>24</v>
      </c>
      <c r="D7" s="71">
        <v>37653</v>
      </c>
      <c r="E7" s="72">
        <v>0</v>
      </c>
      <c r="F7" s="73">
        <v>1900</v>
      </c>
      <c r="G7" s="74">
        <v>724</v>
      </c>
      <c r="H7" s="74">
        <f>'JUN 25'!G7</f>
        <v>699</v>
      </c>
      <c r="I7" s="73">
        <f>G7-H7</f>
        <v>25</v>
      </c>
      <c r="J7" s="73">
        <f>I7*12</f>
        <v>300</v>
      </c>
      <c r="K7" s="73">
        <v>300</v>
      </c>
      <c r="L7" s="73">
        <f>'JUN 25'!O7</f>
        <v>1960</v>
      </c>
      <c r="M7" s="73">
        <f>F7+J7+K7+L7</f>
        <v>4460</v>
      </c>
      <c r="N7" s="73">
        <v>0</v>
      </c>
      <c r="O7" s="73">
        <f>M7-N7</f>
        <v>4460</v>
      </c>
      <c r="P7" s="76"/>
      <c r="Q7" s="70" t="s">
        <v>109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4518</v>
      </c>
      <c r="H8" s="74">
        <f>'JUN 25'!G8</f>
        <v>4503</v>
      </c>
      <c r="I8" s="73">
        <f>G8-H8</f>
        <v>15</v>
      </c>
      <c r="J8" s="73">
        <f>I8*12</f>
        <v>180</v>
      </c>
      <c r="K8" s="73">
        <v>300</v>
      </c>
      <c r="L8" s="73">
        <f>'JUN 25'!O8</f>
        <v>22710</v>
      </c>
      <c r="M8" s="73">
        <f>F8+J8+K8+L8</f>
        <v>25390</v>
      </c>
      <c r="N8" s="73">
        <v>0</v>
      </c>
      <c r="O8" s="73">
        <f>M8-N8</f>
        <v>25390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4697</v>
      </c>
      <c r="H9" s="74">
        <f>'JUN 25'!G9</f>
        <v>4667</v>
      </c>
      <c r="I9" s="73">
        <f>G9-H9</f>
        <v>30</v>
      </c>
      <c r="J9" s="73">
        <f>I9*12</f>
        <v>360</v>
      </c>
      <c r="K9" s="73">
        <v>300</v>
      </c>
      <c r="L9" s="73">
        <f>'JUN 25'!O9</f>
        <v>14018</v>
      </c>
      <c r="M9" s="73">
        <f>F9+J9+K9+L9</f>
        <v>16678</v>
      </c>
      <c r="N9" s="73">
        <v>0</v>
      </c>
      <c r="O9" s="73">
        <f>M9-N9</f>
        <v>16678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4304</v>
      </c>
      <c r="H10" s="74">
        <f>'JUN 25'!G10</f>
        <v>4299</v>
      </c>
      <c r="I10" s="73">
        <f>G10-H10</f>
        <v>5</v>
      </c>
      <c r="J10" s="73">
        <f>I10*12</f>
        <v>60</v>
      </c>
      <c r="K10" s="73">
        <v>0</v>
      </c>
      <c r="L10" s="73">
        <f>'JUN 25'!O10</f>
        <v>24</v>
      </c>
      <c r="M10" s="73">
        <f>F10+J10+K10+L10</f>
        <v>84</v>
      </c>
      <c r="N10" s="73">
        <v>0</v>
      </c>
      <c r="O10" s="73">
        <f>M10-N10</f>
        <v>84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2301</v>
      </c>
      <c r="H11" s="74">
        <f>'JUN 25'!G11</f>
        <v>2262</v>
      </c>
      <c r="I11" s="73">
        <f>G11-H11</f>
        <v>39</v>
      </c>
      <c r="J11" s="73">
        <f>I11*12</f>
        <v>468</v>
      </c>
      <c r="K11" s="73">
        <v>300</v>
      </c>
      <c r="L11" s="73">
        <f>'JUN 25'!O11</f>
        <v>35876</v>
      </c>
      <c r="M11" s="73">
        <f>F11+J11+K11+L11</f>
        <v>38644</v>
      </c>
      <c r="N11" s="73">
        <v>0</v>
      </c>
      <c r="O11" s="73">
        <f>M11-N11</f>
        <v>38644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5090</v>
      </c>
      <c r="H12" s="74">
        <f>'JUN 25'!G12</f>
        <v>5067</v>
      </c>
      <c r="I12" s="73">
        <f>G12-H12</f>
        <v>23</v>
      </c>
      <c r="J12" s="73">
        <f>I12*12</f>
        <v>276</v>
      </c>
      <c r="K12" s="73">
        <v>300</v>
      </c>
      <c r="L12" s="73">
        <f>'JUN 25'!O12</f>
        <v>8220</v>
      </c>
      <c r="M12" s="73">
        <f>F12+J12+K12+L12</f>
        <v>10996</v>
      </c>
      <c r="N12" s="73">
        <v>0</v>
      </c>
      <c r="O12" s="73">
        <f>M12-N12</f>
        <v>10996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3687</v>
      </c>
      <c r="H13" s="74">
        <f>'JUN 25'!G13</f>
        <v>3658</v>
      </c>
      <c r="I13" s="73">
        <f>G13-H13</f>
        <v>29</v>
      </c>
      <c r="J13" s="73">
        <f>I13*12</f>
        <v>348</v>
      </c>
      <c r="K13" s="73">
        <v>300</v>
      </c>
      <c r="L13" s="73">
        <f>'JUN 25'!O13</f>
        <v>18698</v>
      </c>
      <c r="M13" s="73">
        <f>F13+J13+K13+L13</f>
        <v>21146</v>
      </c>
      <c r="N13" s="73">
        <v>0</v>
      </c>
      <c r="O13" s="73">
        <f>M13-N13</f>
        <v>21146</v>
      </c>
      <c r="P13" s="76"/>
      <c r="Q13" s="78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99</v>
      </c>
      <c r="C14" s="70" t="s">
        <v>48</v>
      </c>
      <c r="D14" s="71">
        <v>37347</v>
      </c>
      <c r="E14" s="72">
        <v>500</v>
      </c>
      <c r="F14" s="73">
        <v>2000</v>
      </c>
      <c r="G14" s="74">
        <v>12867</v>
      </c>
      <c r="H14" s="74">
        <f>'JUN 25'!G14</f>
        <v>12861</v>
      </c>
      <c r="I14" s="73">
        <f>G14-H14</f>
        <v>6</v>
      </c>
      <c r="J14" s="73">
        <f>I14*12</f>
        <v>72</v>
      </c>
      <c r="K14" s="73">
        <v>300</v>
      </c>
      <c r="L14" s="73">
        <f>'JUN 25'!O14</f>
        <v>0</v>
      </c>
      <c r="M14" s="73">
        <f>F14+J14+K14+L14</f>
        <v>2372</v>
      </c>
      <c r="N14" s="73">
        <v>0</v>
      </c>
      <c r="O14" s="73">
        <f>M14-N14</f>
        <v>2372</v>
      </c>
      <c r="P14" s="76"/>
      <c r="Q14" s="70" t="s">
        <v>119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4173</v>
      </c>
      <c r="H15" s="74">
        <f>'JUN 25'!G15</f>
        <v>4117</v>
      </c>
      <c r="I15" s="73">
        <f>G15-H15</f>
        <v>56</v>
      </c>
      <c r="J15" s="82">
        <f>I15*12</f>
        <v>672</v>
      </c>
      <c r="K15" s="73">
        <v>300</v>
      </c>
      <c r="L15" s="73">
        <f>'JUN 25'!O15</f>
        <v>0</v>
      </c>
      <c r="M15" s="73">
        <f>F15+J15+K15+L15</f>
        <v>2972</v>
      </c>
      <c r="N15" s="82">
        <v>0</v>
      </c>
      <c r="O15" s="82">
        <f>M15-N15</f>
        <v>2972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84">
        <v>11</v>
      </c>
      <c r="B16" s="85" t="s">
        <v>112</v>
      </c>
      <c r="C16" s="86" t="s">
        <v>54</v>
      </c>
      <c r="D16" s="87">
        <v>38443</v>
      </c>
      <c r="E16" s="88">
        <v>0</v>
      </c>
      <c r="F16" s="42">
        <v>0</v>
      </c>
      <c r="G16" s="89">
        <v>882</v>
      </c>
      <c r="H16" s="89">
        <f>'JUN 25'!G16</f>
        <v>865</v>
      </c>
      <c r="I16" s="42">
        <f>G16-H16</f>
        <v>17</v>
      </c>
      <c r="J16" s="42">
        <f>I16*12</f>
        <v>204</v>
      </c>
      <c r="K16" s="42">
        <v>0</v>
      </c>
      <c r="L16" s="42">
        <f>'JUN 25'!O16</f>
        <v>0</v>
      </c>
      <c r="M16" s="42">
        <f>F16+J16+K16+L16</f>
        <v>204</v>
      </c>
      <c r="N16" s="42">
        <v>0</v>
      </c>
      <c r="O16" s="42">
        <f>M16-N16</f>
        <v>204</v>
      </c>
      <c r="P16" s="90"/>
      <c r="Q16" s="85" t="s">
        <v>122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84">
        <v>12</v>
      </c>
      <c r="B17" s="85" t="s">
        <v>112</v>
      </c>
      <c r="C17" s="86" t="s">
        <v>58</v>
      </c>
      <c r="D17" s="87">
        <v>38292</v>
      </c>
      <c r="E17" s="88"/>
      <c r="F17" s="42">
        <v>0</v>
      </c>
      <c r="G17" s="89">
        <v>6912</v>
      </c>
      <c r="H17" s="89">
        <f>'JUN 25'!G17</f>
        <v>6912</v>
      </c>
      <c r="I17" s="42">
        <f>G17-H17</f>
        <v>0</v>
      </c>
      <c r="J17" s="42">
        <f>I17*12</f>
        <v>0</v>
      </c>
      <c r="K17" s="42">
        <v>0</v>
      </c>
      <c r="L17" s="42">
        <f>'JUN 25'!O17</f>
        <v>0</v>
      </c>
      <c r="M17" s="42">
        <f>F17+J17+K17+L17</f>
        <v>0</v>
      </c>
      <c r="N17" s="42">
        <v>0</v>
      </c>
      <c r="O17" s="42">
        <f>M17-N17</f>
        <v>0</v>
      </c>
      <c r="P17" s="90"/>
      <c r="Q17" s="85" t="s">
        <v>123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84">
        <v>13</v>
      </c>
      <c r="B18" s="85" t="s">
        <v>124</v>
      </c>
      <c r="C18" s="86" t="s">
        <v>63</v>
      </c>
      <c r="D18" s="87">
        <v>38292</v>
      </c>
      <c r="E18" s="88">
        <v>500</v>
      </c>
      <c r="F18" s="42">
        <v>0</v>
      </c>
      <c r="G18" s="89">
        <v>5661</v>
      </c>
      <c r="H18" s="89">
        <v>5661</v>
      </c>
      <c r="I18" s="42">
        <f>G18-H18</f>
        <v>0</v>
      </c>
      <c r="J18" s="42">
        <f>I18*12</f>
        <v>0</v>
      </c>
      <c r="K18" s="42">
        <v>0</v>
      </c>
      <c r="L18" s="42">
        <f>'JUN 25'!O18</f>
        <v>0</v>
      </c>
      <c r="M18" s="42">
        <f>F18+J18+K18+L18</f>
        <v>0</v>
      </c>
      <c r="N18" s="42">
        <v>0</v>
      </c>
      <c r="O18" s="42">
        <f>M18-N18</f>
        <v>0</v>
      </c>
      <c r="P18" s="90"/>
      <c r="Q18" s="85" t="s">
        <v>125</v>
      </c>
    </row>
    <row r="19">
      <c r="A19" s="84">
        <v>14</v>
      </c>
      <c r="B19" s="85" t="s">
        <v>112</v>
      </c>
      <c r="C19" s="86" t="s">
        <v>126</v>
      </c>
      <c r="D19" s="87">
        <v>38292</v>
      </c>
      <c r="E19" s="88">
        <v>500</v>
      </c>
      <c r="F19" s="42">
        <v>0</v>
      </c>
      <c r="G19" s="89">
        <v>4194</v>
      </c>
      <c r="H19" s="89">
        <f>'JUN 25'!G19</f>
        <v>4194</v>
      </c>
      <c r="I19" s="42">
        <f>G19-H19</f>
        <v>0</v>
      </c>
      <c r="J19" s="42">
        <f>I19*12</f>
        <v>0</v>
      </c>
      <c r="K19" s="42">
        <v>0</v>
      </c>
      <c r="L19" s="42">
        <f>'JUN 25'!O19</f>
        <v>0</v>
      </c>
      <c r="M19" s="42">
        <f>F19+J19+K19+L19</f>
        <v>0</v>
      </c>
      <c r="N19" s="42">
        <v>0</v>
      </c>
      <c r="O19" s="42">
        <f>M19-N19</f>
        <v>0</v>
      </c>
      <c r="P19" s="90"/>
      <c r="Q19" s="85" t="s">
        <v>127</v>
      </c>
    </row>
    <row r="20">
      <c r="A20" s="84">
        <v>15</v>
      </c>
      <c r="B20" s="85" t="s">
        <v>112</v>
      </c>
      <c r="C20" s="86" t="s">
        <v>70</v>
      </c>
      <c r="D20" s="87">
        <v>37469</v>
      </c>
      <c r="E20" s="88">
        <v>500</v>
      </c>
      <c r="F20" s="42">
        <v>0</v>
      </c>
      <c r="G20" s="89">
        <v>4250</v>
      </c>
      <c r="H20" s="89">
        <v>4250</v>
      </c>
      <c r="I20" s="42">
        <f>G20-H20</f>
        <v>0</v>
      </c>
      <c r="J20" s="42">
        <f>I20*12</f>
        <v>0</v>
      </c>
      <c r="K20" s="42">
        <v>0</v>
      </c>
      <c r="L20" s="42">
        <f>'JUN 25'!O20</f>
        <v>0</v>
      </c>
      <c r="M20" s="42">
        <f>F20+J20+K20+L20</f>
        <v>0</v>
      </c>
      <c r="N20" s="42">
        <v>0</v>
      </c>
      <c r="O20" s="42">
        <f>M20-N20</f>
        <v>0</v>
      </c>
      <c r="P20" s="90"/>
      <c r="Q20" s="8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84">
        <v>16</v>
      </c>
      <c r="B21" s="85" t="s">
        <v>73</v>
      </c>
      <c r="C21" s="86" t="s">
        <v>74</v>
      </c>
      <c r="D21" s="87">
        <v>37681</v>
      </c>
      <c r="E21" s="88">
        <v>500</v>
      </c>
      <c r="F21" s="42">
        <v>3000</v>
      </c>
      <c r="G21" s="89">
        <v>3718</v>
      </c>
      <c r="H21" s="89">
        <f>'JUN 25'!G21</f>
        <v>3636</v>
      </c>
      <c r="I21" s="42">
        <f>G21-H21</f>
        <v>82</v>
      </c>
      <c r="J21" s="42">
        <f>I21*12</f>
        <v>984</v>
      </c>
      <c r="K21" s="42">
        <v>400</v>
      </c>
      <c r="L21" s="42">
        <f>'JUN 25'!O21</f>
        <v>42646</v>
      </c>
      <c r="M21" s="42">
        <f>F21+J21+K21+L21</f>
        <v>47030</v>
      </c>
      <c r="N21" s="42">
        <v>0</v>
      </c>
      <c r="O21" s="42">
        <f>M21-N21</f>
        <v>47030</v>
      </c>
      <c r="P21" s="90"/>
      <c r="Q21" s="8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908</v>
      </c>
      <c r="H22" s="99">
        <f>'JUN 25'!G22</f>
        <v>879</v>
      </c>
      <c r="I22" s="97">
        <f>G22-H22</f>
        <v>29</v>
      </c>
      <c r="J22" s="97">
        <f>I22*12</f>
        <v>348</v>
      </c>
      <c r="K22" s="97">
        <v>400</v>
      </c>
      <c r="L22" s="73">
        <f>'JUN 25'!O22</f>
        <v>49824</v>
      </c>
      <c r="M22" s="97">
        <f>F22+J22+K22+L22</f>
        <v>53372</v>
      </c>
      <c r="N22" s="97">
        <v>0</v>
      </c>
      <c r="O22" s="97">
        <f>M22-N22</f>
        <v>53372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1101</v>
      </c>
      <c r="H23" s="99">
        <f>'JUN 25'!G23</f>
        <v>1078</v>
      </c>
      <c r="I23" s="97">
        <f>G23-H23</f>
        <v>23</v>
      </c>
      <c r="J23" s="97">
        <f>I23*12</f>
        <v>276</v>
      </c>
      <c r="K23" s="97">
        <v>400</v>
      </c>
      <c r="L23" s="73">
        <f>'JUN 25'!O23</f>
        <v>24394</v>
      </c>
      <c r="M23" s="97">
        <f>F23+J23+K23+L23</f>
        <v>28170</v>
      </c>
      <c r="N23" s="97">
        <v>0</v>
      </c>
      <c r="O23" s="97">
        <f>M23-N23</f>
        <v>28170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5582</v>
      </c>
      <c r="H24" s="99">
        <f>'JUN 25'!G24</f>
        <v>5561</v>
      </c>
      <c r="I24" s="97">
        <f>G24-H24</f>
        <v>21</v>
      </c>
      <c r="J24" s="97">
        <f>I24*12</f>
        <v>252</v>
      </c>
      <c r="K24" s="97">
        <v>400</v>
      </c>
      <c r="L24" s="73">
        <f>'JUN 25'!O24</f>
        <v>0</v>
      </c>
      <c r="M24" s="97">
        <f>F24+J24+K24+L24</f>
        <v>3452</v>
      </c>
      <c r="N24" s="97">
        <v>0</v>
      </c>
      <c r="O24" s="97">
        <f>M24-N24</f>
        <v>3452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1350</v>
      </c>
      <c r="H25" s="99">
        <f>'JUN 25'!G25</f>
        <v>1310</v>
      </c>
      <c r="I25" s="97">
        <f>G25-H25</f>
        <v>40</v>
      </c>
      <c r="J25" s="97">
        <f>I25*12</f>
        <v>480</v>
      </c>
      <c r="K25" s="97">
        <v>400</v>
      </c>
      <c r="L25" s="73">
        <f>'JUN 25'!O25</f>
        <v>3916</v>
      </c>
      <c r="M25" s="97">
        <f>F25+J25+K25+L25</f>
        <v>7596</v>
      </c>
      <c r="N25" s="97">
        <v>0</v>
      </c>
      <c r="O25" s="97">
        <f>M25-N25</f>
        <v>7596</v>
      </c>
      <c r="P25" s="102"/>
      <c r="Q25" s="93" t="s">
        <v>133</v>
      </c>
    </row>
    <row r="26">
      <c r="A26" s="92">
        <v>21</v>
      </c>
      <c r="B26" s="93" t="s">
        <v>112</v>
      </c>
      <c r="C26" s="94" t="s">
        <v>87</v>
      </c>
      <c r="D26" s="95">
        <v>37681</v>
      </c>
      <c r="E26" s="96">
        <v>500</v>
      </c>
      <c r="F26" s="97">
        <v>0</v>
      </c>
      <c r="G26" s="99">
        <v>3439</v>
      </c>
      <c r="H26" s="99">
        <f>'JUN 25'!G26</f>
        <v>3439</v>
      </c>
      <c r="I26" s="97">
        <f>G26-H26</f>
        <v>0</v>
      </c>
      <c r="J26" s="97">
        <f>I26*12</f>
        <v>0</v>
      </c>
      <c r="K26" s="97">
        <v>0</v>
      </c>
      <c r="L26" s="73">
        <v>0</v>
      </c>
      <c r="M26" s="97">
        <f>F26+J26+K26+L26</f>
        <v>0</v>
      </c>
      <c r="N26" s="97">
        <v>0</v>
      </c>
      <c r="O26" s="97">
        <f>M26-N26</f>
        <v>0</v>
      </c>
      <c r="P26" s="100"/>
      <c r="Q26" s="93" t="s">
        <v>134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135</v>
      </c>
      <c r="C27" s="94" t="s">
        <v>88</v>
      </c>
      <c r="D27" s="95">
        <v>37681</v>
      </c>
      <c r="E27" s="96">
        <v>0</v>
      </c>
      <c r="F27" s="104">
        <v>3100</v>
      </c>
      <c r="G27" s="99">
        <v>5202</v>
      </c>
      <c r="H27" s="99">
        <f>'JUN 25'!G27</f>
        <v>5171</v>
      </c>
      <c r="I27" s="97">
        <f>G27-H27</f>
        <v>31</v>
      </c>
      <c r="J27" s="97">
        <f>I27*12</f>
        <v>372</v>
      </c>
      <c r="K27" s="97">
        <v>400</v>
      </c>
      <c r="L27" s="73">
        <f>'JUN 25'!O27</f>
        <v>-4</v>
      </c>
      <c r="M27" s="97">
        <f>F27+J27+K27+L27</f>
        <v>3868</v>
      </c>
      <c r="N27" s="97">
        <v>0</v>
      </c>
      <c r="O27" s="97">
        <f>M27-N27</f>
        <v>3868</v>
      </c>
      <c r="P27" s="100"/>
      <c r="Q27" s="93" t="s">
        <v>136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35600</v>
      </c>
      <c r="G28" s="109"/>
      <c r="H28" s="110"/>
      <c r="I28" s="110">
        <f>SUM(I6:I27)</f>
        <v>525</v>
      </c>
      <c r="J28" s="110">
        <f>SUM(J6:J27)</f>
        <v>6300</v>
      </c>
      <c r="K28" s="110">
        <f>SUM(K6:K27)</f>
        <v>5100</v>
      </c>
      <c r="L28" s="110">
        <f>SUM(L6:L27)</f>
        <v>227618</v>
      </c>
      <c r="M28" s="110">
        <f>SUM(M6:M27)</f>
        <v>274618</v>
      </c>
      <c r="N28" s="110">
        <f>SUM(N6:N27)</f>
        <v>0</v>
      </c>
      <c r="O28" s="110">
        <f>SUM(O6:O27)</f>
        <v>274618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137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106</v>
      </c>
      <c r="C6" s="70" t="s">
        <v>19</v>
      </c>
      <c r="D6" s="71">
        <v>38754</v>
      </c>
      <c r="E6" s="72">
        <v>0</v>
      </c>
      <c r="F6" s="73">
        <v>1900</v>
      </c>
      <c r="G6" s="74">
        <v>1590</v>
      </c>
      <c r="H6" s="74">
        <f>'MAY 25'!G6</f>
        <v>1544</v>
      </c>
      <c r="I6" s="73">
        <f>G6-H6</f>
        <v>46</v>
      </c>
      <c r="J6" s="73">
        <f>I6*12</f>
        <v>552</v>
      </c>
      <c r="K6" s="73">
        <v>300</v>
      </c>
      <c r="L6" s="73">
        <f>'MAY 25'!O6</f>
        <v>2584</v>
      </c>
      <c r="M6" s="73">
        <f>F6+J6+K6+L6</f>
        <v>5336</v>
      </c>
      <c r="N6" s="73">
        <v>0</v>
      </c>
      <c r="O6" s="73">
        <f>M6-N6</f>
        <v>5336</v>
      </c>
      <c r="P6" s="75"/>
      <c r="Q6" s="70" t="s">
        <v>107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108</v>
      </c>
      <c r="C7" s="70" t="s">
        <v>24</v>
      </c>
      <c r="D7" s="71">
        <v>37653</v>
      </c>
      <c r="E7" s="72">
        <v>0</v>
      </c>
      <c r="F7" s="73">
        <v>1900</v>
      </c>
      <c r="G7" s="74">
        <v>699</v>
      </c>
      <c r="H7" s="74">
        <f>'MAY 25'!G7</f>
        <v>689</v>
      </c>
      <c r="I7" s="73">
        <f>G7-H7</f>
        <v>10</v>
      </c>
      <c r="J7" s="73">
        <f>I7*12</f>
        <v>120</v>
      </c>
      <c r="K7" s="73">
        <v>300</v>
      </c>
      <c r="L7" s="73">
        <f>'MAY 25'!O7</f>
        <v>-360</v>
      </c>
      <c r="M7" s="73">
        <f>F7+J7+K7+L7</f>
        <v>1960</v>
      </c>
      <c r="N7" s="73">
        <v>0</v>
      </c>
      <c r="O7" s="73">
        <f>M7-N7</f>
        <v>1960</v>
      </c>
      <c r="P7" s="76"/>
      <c r="Q7" s="70" t="s">
        <v>109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4503</v>
      </c>
      <c r="H8" s="74">
        <f>'MAY 25'!G8</f>
        <v>4481</v>
      </c>
      <c r="I8" s="73">
        <f>G8-H8</f>
        <v>22</v>
      </c>
      <c r="J8" s="73">
        <f>I8*12</f>
        <v>264</v>
      </c>
      <c r="K8" s="73">
        <v>300</v>
      </c>
      <c r="L8" s="73">
        <f>'MAY 25'!O8</f>
        <v>19946</v>
      </c>
      <c r="M8" s="73">
        <f>F8+J8+K8+L8</f>
        <v>22710</v>
      </c>
      <c r="N8" s="73">
        <v>0</v>
      </c>
      <c r="O8" s="73">
        <f>M8-N8</f>
        <v>22710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4667</v>
      </c>
      <c r="H9" s="74">
        <v>4622</v>
      </c>
      <c r="I9" s="73">
        <f>G9-H9</f>
        <v>45</v>
      </c>
      <c r="J9" s="73">
        <f>I9*12</f>
        <v>540</v>
      </c>
      <c r="K9" s="73">
        <v>300</v>
      </c>
      <c r="L9" s="73">
        <f>'MAY 25'!O9</f>
        <v>11178</v>
      </c>
      <c r="M9" s="73">
        <f>F9+J9+K9+L9</f>
        <v>14018</v>
      </c>
      <c r="N9" s="73">
        <v>0</v>
      </c>
      <c r="O9" s="73">
        <f>M9-N9</f>
        <v>14018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4299</v>
      </c>
      <c r="H10" s="74">
        <f>'MAY 25'!G10</f>
        <v>4297</v>
      </c>
      <c r="I10" s="73">
        <f>G10-H10</f>
        <v>2</v>
      </c>
      <c r="J10" s="73">
        <f>I10*12</f>
        <v>24</v>
      </c>
      <c r="K10" s="73">
        <v>0</v>
      </c>
      <c r="L10" s="73">
        <f>'MAY 25'!O10</f>
        <v>0</v>
      </c>
      <c r="M10" s="73">
        <f>F10+J10+K10+L10</f>
        <v>24</v>
      </c>
      <c r="N10" s="73">
        <v>0</v>
      </c>
      <c r="O10" s="73">
        <f>M10-N10</f>
        <v>24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2262</v>
      </c>
      <c r="H11" s="74">
        <f>'MAY 25'!G11</f>
        <v>2224</v>
      </c>
      <c r="I11" s="73">
        <f>G11-H11</f>
        <v>38</v>
      </c>
      <c r="J11" s="73">
        <f>I11*12</f>
        <v>456</v>
      </c>
      <c r="K11" s="73">
        <v>300</v>
      </c>
      <c r="L11" s="73">
        <f>'MAY 25'!O11</f>
        <v>33120</v>
      </c>
      <c r="M11" s="73">
        <f>F11+J11+K11+L11</f>
        <v>35876</v>
      </c>
      <c r="N11" s="73">
        <v>0</v>
      </c>
      <c r="O11" s="73">
        <f>M11-N11</f>
        <v>35876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5067</v>
      </c>
      <c r="H12" s="74">
        <f>'MAY 25'!G12</f>
        <v>5046</v>
      </c>
      <c r="I12" s="73">
        <f>G12-H12</f>
        <v>21</v>
      </c>
      <c r="J12" s="73">
        <f>I12*12</f>
        <v>252</v>
      </c>
      <c r="K12" s="73">
        <v>300</v>
      </c>
      <c r="L12" s="73">
        <f>'MAY 25'!O12</f>
        <v>5468</v>
      </c>
      <c r="M12" s="73">
        <f>F12+J12+K12+L12</f>
        <v>8220</v>
      </c>
      <c r="N12" s="73">
        <v>0</v>
      </c>
      <c r="O12" s="73">
        <f>M12-N12</f>
        <v>8220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3658</v>
      </c>
      <c r="H13" s="74">
        <f>'MAY 25'!G13</f>
        <v>3620</v>
      </c>
      <c r="I13" s="73">
        <f>G13-H13</f>
        <v>38</v>
      </c>
      <c r="J13" s="73">
        <f>I13*12</f>
        <v>456</v>
      </c>
      <c r="K13" s="73">
        <v>300</v>
      </c>
      <c r="L13" s="73">
        <f>'MAY 25'!O13</f>
        <v>26142</v>
      </c>
      <c r="M13" s="73">
        <f>F13+J13+K13+L13</f>
        <v>28698</v>
      </c>
      <c r="N13" s="73">
        <v>10000</v>
      </c>
      <c r="O13" s="73">
        <f>M13-N13</f>
        <v>18698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'MAY 25'!G14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'MAY 25'!O14</f>
        <v>0</v>
      </c>
      <c r="M14" s="73">
        <f>F14+J14+K14+L14</f>
        <v>0</v>
      </c>
      <c r="N14" s="73">
        <v>0</v>
      </c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4117</v>
      </c>
      <c r="H15" s="74">
        <f>'MAY 25'!G15</f>
        <v>4050</v>
      </c>
      <c r="I15" s="73">
        <f>G15-H15</f>
        <v>67</v>
      </c>
      <c r="J15" s="82">
        <f>I15*12</f>
        <v>804</v>
      </c>
      <c r="K15" s="73">
        <v>300</v>
      </c>
      <c r="L15" s="73">
        <f>'MAY 25'!O15</f>
        <v>0</v>
      </c>
      <c r="M15" s="73">
        <f>F15+J15+K15+L15</f>
        <v>3104</v>
      </c>
      <c r="N15" s="82">
        <v>3104</v>
      </c>
      <c r="O15" s="82">
        <f>M15-N15</f>
        <v>0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112</v>
      </c>
      <c r="C16" s="36" t="s">
        <v>54</v>
      </c>
      <c r="D16" s="38">
        <v>38443</v>
      </c>
      <c r="E16" s="41">
        <v>0</v>
      </c>
      <c r="F16" s="39">
        <v>0</v>
      </c>
      <c r="G16" s="115">
        <v>865</v>
      </c>
      <c r="H16" s="115">
        <f>'MAY 25'!G16</f>
        <v>865</v>
      </c>
      <c r="I16" s="39">
        <f>G16-H16</f>
        <v>0</v>
      </c>
      <c r="J16" s="39">
        <f>I16*12</f>
        <v>0</v>
      </c>
      <c r="K16" s="39">
        <v>0</v>
      </c>
      <c r="L16" s="73">
        <f>'MAY 25'!O16</f>
        <v>0</v>
      </c>
      <c r="M16" s="39">
        <f>F16+J16+K16+L16</f>
        <v>0</v>
      </c>
      <c r="N16" s="39">
        <v>0</v>
      </c>
      <c r="O16" s="39">
        <f>M16-N16</f>
        <v>0</v>
      </c>
      <c r="P16" s="116"/>
      <c r="Q16" s="35" t="s">
        <v>122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112</v>
      </c>
      <c r="C17" s="36" t="s">
        <v>58</v>
      </c>
      <c r="D17" s="38">
        <v>38292</v>
      </c>
      <c r="E17" s="41"/>
      <c r="F17" s="39">
        <v>0</v>
      </c>
      <c r="G17" s="115">
        <v>6912</v>
      </c>
      <c r="H17" s="115">
        <f>'MAY 25'!G17</f>
        <v>6912</v>
      </c>
      <c r="I17" s="39">
        <f>G17-H17</f>
        <v>0</v>
      </c>
      <c r="J17" s="39">
        <f>I17*12</f>
        <v>0</v>
      </c>
      <c r="K17" s="39">
        <v>0</v>
      </c>
      <c r="L17" s="73">
        <f>'MAY 25'!O17</f>
        <v>0</v>
      </c>
      <c r="M17" s="39">
        <f>F17+J17+K17+L17</f>
        <v>0</v>
      </c>
      <c r="N17" s="39">
        <v>0</v>
      </c>
      <c r="O17" s="39">
        <f>M17-N17</f>
        <v>0</v>
      </c>
      <c r="P17" s="116"/>
      <c r="Q17" s="35" t="s">
        <v>123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5">
        <v>5655</v>
      </c>
      <c r="H18" s="115">
        <f>'MAY 25'!G18</f>
        <v>5655</v>
      </c>
      <c r="I18" s="39">
        <f>G18-H18</f>
        <v>0</v>
      </c>
      <c r="J18" s="39">
        <f>I18*12</f>
        <v>0</v>
      </c>
      <c r="K18" s="39">
        <v>0</v>
      </c>
      <c r="L18" s="73">
        <f>'MAY 25'!O18</f>
        <v>0</v>
      </c>
      <c r="M18" s="39">
        <f>F18+J18+K18+L18</f>
        <v>0</v>
      </c>
      <c r="N18" s="39">
        <v>0</v>
      </c>
      <c r="O18" s="39">
        <f>M18-N18</f>
        <v>0</v>
      </c>
      <c r="P18" s="116"/>
      <c r="Q18" s="35" t="s">
        <v>125</v>
      </c>
    </row>
    <row r="19">
      <c r="A19" s="114">
        <v>14</v>
      </c>
      <c r="B19" s="35" t="s">
        <v>112</v>
      </c>
      <c r="C19" s="36" t="s">
        <v>126</v>
      </c>
      <c r="D19" s="38">
        <v>38292</v>
      </c>
      <c r="E19" s="41">
        <v>500</v>
      </c>
      <c r="F19" s="39">
        <v>0</v>
      </c>
      <c r="G19" s="115">
        <v>4194</v>
      </c>
      <c r="H19" s="115">
        <f>'MAY 25'!G19</f>
        <v>4194</v>
      </c>
      <c r="I19" s="39">
        <f>G19-H19</f>
        <v>0</v>
      </c>
      <c r="J19" s="39">
        <f>I19*12</f>
        <v>0</v>
      </c>
      <c r="K19" s="39">
        <v>0</v>
      </c>
      <c r="L19" s="73">
        <v>0</v>
      </c>
      <c r="M19" s="39">
        <f>F19+J19+K19+L19</f>
        <v>0</v>
      </c>
      <c r="N19" s="39">
        <v>0</v>
      </c>
      <c r="O19" s="39">
        <f>M19-N19</f>
        <v>0</v>
      </c>
      <c r="P19" s="116"/>
      <c r="Q19" s="35" t="s">
        <v>139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4247</v>
      </c>
      <c r="H20" s="115">
        <v>4247</v>
      </c>
      <c r="I20" s="39">
        <f>G20-H20</f>
        <v>0</v>
      </c>
      <c r="J20" s="39">
        <f>I20*12</f>
        <v>0</v>
      </c>
      <c r="K20" s="39">
        <v>0</v>
      </c>
      <c r="L20" s="73">
        <f>'MAY 25'!O20</f>
        <v>0</v>
      </c>
      <c r="M20" s="39">
        <f>F20+J20+K20+L20</f>
        <v>0</v>
      </c>
      <c r="N20" s="39">
        <v>0</v>
      </c>
      <c r="O20" s="39">
        <f>M20-N20</f>
        <v>0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3636</v>
      </c>
      <c r="H21" s="115">
        <f>'MAY 25'!G21</f>
        <v>3609</v>
      </c>
      <c r="I21" s="39">
        <f>G21-H21</f>
        <v>27</v>
      </c>
      <c r="J21" s="39">
        <f>I21*12</f>
        <v>324</v>
      </c>
      <c r="K21" s="39">
        <v>5400</v>
      </c>
      <c r="L21" s="73">
        <f>'MAY 25'!O21</f>
        <v>33922</v>
      </c>
      <c r="M21" s="39">
        <f>F21+J21+K21+L21</f>
        <v>42646</v>
      </c>
      <c r="N21" s="39">
        <v>0</v>
      </c>
      <c r="O21" s="39">
        <f>M21-N21</f>
        <v>42646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879</v>
      </c>
      <c r="H22" s="99">
        <f>'MAY 25'!G22</f>
        <v>848</v>
      </c>
      <c r="I22" s="97">
        <f>G22-H22</f>
        <v>31</v>
      </c>
      <c r="J22" s="97">
        <f>I22*12</f>
        <v>372</v>
      </c>
      <c r="K22" s="97">
        <v>3400</v>
      </c>
      <c r="L22" s="73">
        <f>'MAY 25'!O22</f>
        <v>43252</v>
      </c>
      <c r="M22" s="97">
        <f>F22+J22+K22+L22</f>
        <v>49824</v>
      </c>
      <c r="N22" s="97">
        <v>0</v>
      </c>
      <c r="O22" s="97">
        <f>M22-N22</f>
        <v>49824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1078</v>
      </c>
      <c r="H23" s="99">
        <f>'MAY 25'!G23</f>
        <v>1070</v>
      </c>
      <c r="I23" s="97">
        <f>G23-H23</f>
        <v>8</v>
      </c>
      <c r="J23" s="97">
        <f>I23*12</f>
        <v>96</v>
      </c>
      <c r="K23" s="97">
        <v>1400</v>
      </c>
      <c r="L23" s="73">
        <f>'MAY 25'!O23</f>
        <v>19798</v>
      </c>
      <c r="M23" s="97">
        <f>F23+J23+K23+L23</f>
        <v>24394</v>
      </c>
      <c r="N23" s="97">
        <v>0</v>
      </c>
      <c r="O23" s="97">
        <f>M23-N23</f>
        <v>24394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5561</v>
      </c>
      <c r="H24" s="99">
        <f>'MAY 25'!G24</f>
        <v>5544</v>
      </c>
      <c r="I24" s="97">
        <f>G24-H24</f>
        <v>17</v>
      </c>
      <c r="J24" s="97">
        <f>I24*12</f>
        <v>204</v>
      </c>
      <c r="K24" s="97">
        <v>400</v>
      </c>
      <c r="L24" s="73">
        <f>'MAY 25'!O24</f>
        <v>10</v>
      </c>
      <c r="M24" s="97">
        <f>F24+J24+K24+L24</f>
        <v>3414</v>
      </c>
      <c r="N24" s="97">
        <v>3414</v>
      </c>
      <c r="O24" s="97">
        <f>M24-N24</f>
        <v>0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1310</v>
      </c>
      <c r="H25" s="99">
        <f>'MAY 25'!G25</f>
        <v>1268</v>
      </c>
      <c r="I25" s="97">
        <f>G25-H25</f>
        <v>42</v>
      </c>
      <c r="J25" s="97">
        <f>I25*12</f>
        <v>504</v>
      </c>
      <c r="K25" s="97">
        <v>400</v>
      </c>
      <c r="L25" s="73">
        <f>'MAY 25'!O25</f>
        <v>4212</v>
      </c>
      <c r="M25" s="97">
        <f>F25+J25+K25+L25</f>
        <v>7916</v>
      </c>
      <c r="N25" s="97">
        <v>4000</v>
      </c>
      <c r="O25" s="97">
        <f>M25-N25</f>
        <v>3916</v>
      </c>
      <c r="P25" s="102"/>
      <c r="Q25" s="93" t="s">
        <v>133</v>
      </c>
    </row>
    <row r="26">
      <c r="A26" s="92">
        <v>21</v>
      </c>
      <c r="B26" s="93" t="s">
        <v>140</v>
      </c>
      <c r="C26" s="94" t="s">
        <v>87</v>
      </c>
      <c r="D26" s="95">
        <v>37681</v>
      </c>
      <c r="E26" s="96">
        <v>500</v>
      </c>
      <c r="F26" s="97">
        <v>3000</v>
      </c>
      <c r="G26" s="99">
        <v>3439</v>
      </c>
      <c r="H26" s="99">
        <f>'MAY 25'!G26</f>
        <v>3412</v>
      </c>
      <c r="I26" s="97">
        <f>G26-H26</f>
        <v>27</v>
      </c>
      <c r="J26" s="97">
        <f>I26*12</f>
        <v>324</v>
      </c>
      <c r="K26" s="97">
        <v>400</v>
      </c>
      <c r="L26" s="73">
        <f>'MAY 25'!O26</f>
        <v>4896</v>
      </c>
      <c r="M26" s="97">
        <f>F26+J26+K26+L26</f>
        <v>8620</v>
      </c>
      <c r="N26" s="97">
        <v>10000</v>
      </c>
      <c r="O26" s="97">
        <f>M26-N26</f>
        <v>-1380</v>
      </c>
      <c r="P26" s="100"/>
      <c r="Q26" s="93" t="s">
        <v>141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135</v>
      </c>
      <c r="C27" s="94" t="s">
        <v>88</v>
      </c>
      <c r="D27" s="95">
        <v>37681</v>
      </c>
      <c r="E27" s="96">
        <v>0</v>
      </c>
      <c r="F27" s="104">
        <v>3100</v>
      </c>
      <c r="G27" s="99">
        <v>5171</v>
      </c>
      <c r="H27" s="99">
        <f>'MAY 25'!G27</f>
        <v>5153</v>
      </c>
      <c r="I27" s="97">
        <f>G27-H27</f>
        <v>18</v>
      </c>
      <c r="J27" s="97">
        <f>I27*12</f>
        <v>216</v>
      </c>
      <c r="K27" s="97">
        <v>400</v>
      </c>
      <c r="L27" s="73">
        <f>'MAY 25'!O27</f>
        <v>0</v>
      </c>
      <c r="M27" s="97">
        <f>F27+J27+K27+L27</f>
        <v>3716</v>
      </c>
      <c r="N27" s="97">
        <v>3720</v>
      </c>
      <c r="O27" s="97">
        <f>M27-N27</f>
        <v>-4</v>
      </c>
      <c r="P27" s="100"/>
      <c r="Q27" s="93" t="s">
        <v>136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36600</v>
      </c>
      <c r="G28" s="109"/>
      <c r="H28" s="110"/>
      <c r="I28" s="110">
        <f>SUM(I6:I27)</f>
        <v>459</v>
      </c>
      <c r="J28" s="110">
        <f>SUM(J6:J27)</f>
        <v>5508</v>
      </c>
      <c r="K28" s="110">
        <f>SUM(K6:K27)</f>
        <v>14200</v>
      </c>
      <c r="L28" s="110">
        <f>SUM(L6:L27)</f>
        <v>204168</v>
      </c>
      <c r="M28" s="110">
        <f>SUM(M6:M27)</f>
        <v>260476</v>
      </c>
      <c r="N28" s="110">
        <f>SUM(N6:N27)</f>
        <v>34238</v>
      </c>
      <c r="O28" s="110">
        <f>SUM(O6:O27)</f>
        <v>226238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142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106</v>
      </c>
      <c r="C6" s="70" t="s">
        <v>19</v>
      </c>
      <c r="D6" s="71">
        <v>38754</v>
      </c>
      <c r="E6" s="72">
        <v>0</v>
      </c>
      <c r="F6" s="73">
        <v>1900</v>
      </c>
      <c r="G6" s="74">
        <v>1544</v>
      </c>
      <c r="H6" s="74">
        <f>'APR 25'!G6</f>
        <v>1512</v>
      </c>
      <c r="I6" s="73">
        <f>G6-H6</f>
        <v>32</v>
      </c>
      <c r="J6" s="73">
        <f>I6*12</f>
        <v>384</v>
      </c>
      <c r="K6" s="73">
        <v>300</v>
      </c>
      <c r="L6" s="73">
        <v>0</v>
      </c>
      <c r="M6" s="73">
        <f>F6+J6+K6+L6</f>
        <v>2584</v>
      </c>
      <c r="N6" s="73">
        <v>0</v>
      </c>
      <c r="O6" s="73">
        <f>M6-N6</f>
        <v>2584</v>
      </c>
      <c r="P6" s="75"/>
      <c r="Q6" s="70" t="s">
        <v>107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108</v>
      </c>
      <c r="C7" s="70" t="s">
        <v>24</v>
      </c>
      <c r="D7" s="71">
        <v>37653</v>
      </c>
      <c r="E7" s="72">
        <v>0</v>
      </c>
      <c r="F7" s="73">
        <v>1900</v>
      </c>
      <c r="G7" s="74">
        <v>689</v>
      </c>
      <c r="H7" s="74">
        <f>'APR 25'!G7</f>
        <v>681</v>
      </c>
      <c r="I7" s="73">
        <f>G7-H7</f>
        <v>8</v>
      </c>
      <c r="J7" s="73">
        <f>I7*12</f>
        <v>96</v>
      </c>
      <c r="K7" s="73">
        <v>300</v>
      </c>
      <c r="L7" s="73">
        <f>'APR 25'!O7</f>
        <v>2344</v>
      </c>
      <c r="M7" s="73">
        <f>F7+J7+K7+L7</f>
        <v>4640</v>
      </c>
      <c r="N7" s="73">
        <v>5000</v>
      </c>
      <c r="O7" s="73">
        <f>M7-N7</f>
        <v>-360</v>
      </c>
      <c r="P7" s="76"/>
      <c r="Q7" s="70" t="s">
        <v>143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4481</v>
      </c>
      <c r="H8" s="74">
        <f>'APR 25'!G8</f>
        <v>4474</v>
      </c>
      <c r="I8" s="73">
        <f>G8-H8</f>
        <v>7</v>
      </c>
      <c r="J8" s="73">
        <f>I8*12</f>
        <v>84</v>
      </c>
      <c r="K8" s="73">
        <v>300</v>
      </c>
      <c r="L8" s="73">
        <f>'APR 25'!O8</f>
        <v>20362</v>
      </c>
      <c r="M8" s="73">
        <f>F8+J8+K8+L8</f>
        <v>22946</v>
      </c>
      <c r="N8" s="73">
        <v>3000</v>
      </c>
      <c r="O8" s="73">
        <f>M8-N8</f>
        <v>19946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4671</v>
      </c>
      <c r="H9" s="74">
        <f>'APR 25'!G9</f>
        <v>4581</v>
      </c>
      <c r="I9" s="73">
        <f>G9-H9</f>
        <v>90</v>
      </c>
      <c r="J9" s="73">
        <f>I9*12</f>
        <v>1080</v>
      </c>
      <c r="K9" s="73">
        <v>300</v>
      </c>
      <c r="L9" s="73">
        <f>'APR 25'!O9</f>
        <v>7798</v>
      </c>
      <c r="M9" s="73">
        <f>F9+J9+K9+L9</f>
        <v>11178</v>
      </c>
      <c r="N9" s="73">
        <v>0</v>
      </c>
      <c r="O9" s="73">
        <f>M9-N9</f>
        <v>11178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4297</v>
      </c>
      <c r="H10" s="74">
        <f>'APR 25'!G10</f>
        <v>4297</v>
      </c>
      <c r="I10" s="73">
        <f>G10-H10</f>
        <v>0</v>
      </c>
      <c r="J10" s="73">
        <f>I10*12</f>
        <v>0</v>
      </c>
      <c r="K10" s="73">
        <v>0</v>
      </c>
      <c r="L10" s="73">
        <f>'APR 25'!O10</f>
        <v>0</v>
      </c>
      <c r="M10" s="73">
        <f>F10+J10+K10+L10</f>
        <v>0</v>
      </c>
      <c r="N10" s="73">
        <v>0</v>
      </c>
      <c r="O10" s="73">
        <f>M10-N10</f>
        <v>0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2224</v>
      </c>
      <c r="H11" s="74">
        <f>'APR 25'!G11</f>
        <v>2152</v>
      </c>
      <c r="I11" s="73">
        <f>G11-H11</f>
        <v>72</v>
      </c>
      <c r="J11" s="73">
        <f>I11*12</f>
        <v>864</v>
      </c>
      <c r="K11" s="73">
        <v>300</v>
      </c>
      <c r="L11" s="73">
        <f>'APR 25'!O11</f>
        <v>29956</v>
      </c>
      <c r="M11" s="73">
        <f>F11+J11+K11+L11</f>
        <v>33120</v>
      </c>
      <c r="N11" s="73">
        <v>0</v>
      </c>
      <c r="O11" s="73">
        <f>M11-N11</f>
        <v>33120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5046</v>
      </c>
      <c r="H12" s="74">
        <f>'APR 25'!G12</f>
        <v>5007</v>
      </c>
      <c r="I12" s="73">
        <f>G12-H12</f>
        <v>39</v>
      </c>
      <c r="J12" s="73">
        <f>I12*12</f>
        <v>468</v>
      </c>
      <c r="K12" s="73">
        <v>300</v>
      </c>
      <c r="L12" s="73">
        <f>'APR 25'!O12</f>
        <v>8170</v>
      </c>
      <c r="M12" s="73">
        <f>F12+J12+K12+L12</f>
        <v>11138</v>
      </c>
      <c r="N12" s="73">
        <v>5670</v>
      </c>
      <c r="O12" s="73">
        <f>M12-N12</f>
        <v>5468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3620</v>
      </c>
      <c r="H13" s="74">
        <f>'APR 25'!G13</f>
        <v>3501</v>
      </c>
      <c r="I13" s="73">
        <f>G13-H13</f>
        <v>119</v>
      </c>
      <c r="J13" s="73">
        <f>I13*12</f>
        <v>1428</v>
      </c>
      <c r="K13" s="73">
        <v>300</v>
      </c>
      <c r="L13" s="73">
        <f>'APR 25'!O13</f>
        <v>22614</v>
      </c>
      <c r="M13" s="73">
        <f>F13+J13+K13+L13</f>
        <v>26142</v>
      </c>
      <c r="N13" s="73">
        <v>0</v>
      </c>
      <c r="O13" s="73">
        <f>M13-N13</f>
        <v>26142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'APR 25'!G14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'APR 25'!O14</f>
        <v>0</v>
      </c>
      <c r="M14" s="73">
        <f>F14+J14+K14+L14</f>
        <v>0</v>
      </c>
      <c r="N14" s="73"/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4050</v>
      </c>
      <c r="H15" s="74">
        <f>'APR 25'!G15</f>
        <v>3938</v>
      </c>
      <c r="I15" s="73">
        <f>G15-H15</f>
        <v>112</v>
      </c>
      <c r="J15" s="82">
        <f>I15*12</f>
        <v>1344</v>
      </c>
      <c r="K15" s="73">
        <v>300</v>
      </c>
      <c r="L15" s="73">
        <f>'APR 25'!O15</f>
        <v>-8</v>
      </c>
      <c r="M15" s="73">
        <f>F15+J15+K15+L15</f>
        <v>3636</v>
      </c>
      <c r="N15" s="82">
        <v>3636</v>
      </c>
      <c r="O15" s="82">
        <f>M15-N15</f>
        <v>0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112</v>
      </c>
      <c r="C16" s="36" t="s">
        <v>54</v>
      </c>
      <c r="D16" s="38">
        <v>38443</v>
      </c>
      <c r="E16" s="41">
        <v>0</v>
      </c>
      <c r="F16" s="39">
        <v>0</v>
      </c>
      <c r="G16" s="115">
        <v>865</v>
      </c>
      <c r="H16" s="115">
        <f>'APR 25'!G16</f>
        <v>865</v>
      </c>
      <c r="I16" s="39">
        <f>G16-H16</f>
        <v>0</v>
      </c>
      <c r="J16" s="39">
        <f>I16*12</f>
        <v>0</v>
      </c>
      <c r="K16" s="39">
        <v>0</v>
      </c>
      <c r="L16" s="39">
        <f>'APR 25'!O16</f>
        <v>0</v>
      </c>
      <c r="M16" s="39">
        <f>F16+J16+K16+L16</f>
        <v>0</v>
      </c>
      <c r="N16" s="39">
        <v>0</v>
      </c>
      <c r="O16" s="39">
        <f>M16-N16</f>
        <v>0</v>
      </c>
      <c r="P16" s="116"/>
      <c r="Q16" s="35" t="s">
        <v>122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112</v>
      </c>
      <c r="C17" s="36" t="s">
        <v>58</v>
      </c>
      <c r="D17" s="38">
        <v>38292</v>
      </c>
      <c r="E17" s="41"/>
      <c r="F17" s="39">
        <v>0</v>
      </c>
      <c r="G17" s="115">
        <v>6912</v>
      </c>
      <c r="H17" s="115">
        <f>'APR 25'!G17</f>
        <v>6912</v>
      </c>
      <c r="I17" s="39">
        <f>G17-H17</f>
        <v>0</v>
      </c>
      <c r="J17" s="39">
        <f>I17*12</f>
        <v>0</v>
      </c>
      <c r="K17" s="39">
        <v>0</v>
      </c>
      <c r="L17" s="39">
        <f>'APR 25'!O17</f>
        <v>0</v>
      </c>
      <c r="M17" s="39">
        <f>F17+J17+K17+L17</f>
        <v>0</v>
      </c>
      <c r="N17" s="39">
        <v>0</v>
      </c>
      <c r="O17" s="39">
        <f>M17-N17</f>
        <v>0</v>
      </c>
      <c r="P17" s="116"/>
      <c r="Q17" s="35" t="s">
        <v>123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5">
        <v>5655</v>
      </c>
      <c r="H18" s="115">
        <f>'APR 25'!G18</f>
        <v>5655</v>
      </c>
      <c r="I18" s="39">
        <f>G18-H18</f>
        <v>0</v>
      </c>
      <c r="J18" s="39">
        <f>I18*12</f>
        <v>0</v>
      </c>
      <c r="K18" s="39">
        <v>0</v>
      </c>
      <c r="L18" s="39">
        <f>'APR 25'!O18</f>
        <v>0</v>
      </c>
      <c r="M18" s="39">
        <f>F18+J18+K18+L18</f>
        <v>0</v>
      </c>
      <c r="N18" s="39">
        <v>0</v>
      </c>
      <c r="O18" s="39">
        <f>M18-N18</f>
        <v>0</v>
      </c>
      <c r="P18" s="116"/>
      <c r="Q18" s="35" t="s">
        <v>125</v>
      </c>
    </row>
    <row r="19">
      <c r="A19" s="114">
        <v>14</v>
      </c>
      <c r="B19" s="35" t="s">
        <v>65</v>
      </c>
      <c r="C19" s="36" t="s">
        <v>126</v>
      </c>
      <c r="D19" s="38">
        <v>38292</v>
      </c>
      <c r="E19" s="41">
        <v>500</v>
      </c>
      <c r="F19" s="39">
        <v>3000</v>
      </c>
      <c r="G19" s="115">
        <v>4194</v>
      </c>
      <c r="H19" s="115">
        <f>'APR 25'!G19</f>
        <v>4151</v>
      </c>
      <c r="I19" s="39">
        <f>G19-H19</f>
        <v>43</v>
      </c>
      <c r="J19" s="39">
        <f>I19*12</f>
        <v>516</v>
      </c>
      <c r="K19" s="39">
        <v>400</v>
      </c>
      <c r="L19" s="39">
        <f>'APR 25'!O19</f>
        <v>7856</v>
      </c>
      <c r="M19" s="39">
        <f>F19+J19+K19+L19</f>
        <v>11772</v>
      </c>
      <c r="N19" s="39">
        <v>15000</v>
      </c>
      <c r="O19" s="39">
        <f>M19-N19</f>
        <v>-3228</v>
      </c>
      <c r="P19" s="116"/>
      <c r="Q19" s="35" t="s">
        <v>144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4246</v>
      </c>
      <c r="H20" s="115">
        <f>'APR 25'!G20</f>
        <v>4246</v>
      </c>
      <c r="I20" s="39">
        <f>G20-H20</f>
        <v>0</v>
      </c>
      <c r="J20" s="39">
        <f>I20*12</f>
        <v>0</v>
      </c>
      <c r="K20" s="39">
        <v>0</v>
      </c>
      <c r="L20" s="39">
        <f>'APR 25'!O20</f>
        <v>0</v>
      </c>
      <c r="M20" s="39">
        <f>F20+J20+K20+L20</f>
        <v>0</v>
      </c>
      <c r="N20" s="39">
        <v>0</v>
      </c>
      <c r="O20" s="39">
        <f>M20-N20</f>
        <v>0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3609</v>
      </c>
      <c r="H21" s="115">
        <f>'APR 25'!G21</f>
        <v>3551</v>
      </c>
      <c r="I21" s="39">
        <f>G21-H21</f>
        <v>58</v>
      </c>
      <c r="J21" s="39">
        <f>I21*12</f>
        <v>696</v>
      </c>
      <c r="K21" s="39">
        <v>400</v>
      </c>
      <c r="L21" s="39">
        <f>'APR 25'!O21</f>
        <v>29826</v>
      </c>
      <c r="M21" s="39">
        <f>F21+J21+K21+L21</f>
        <v>33922</v>
      </c>
      <c r="N21" s="39">
        <v>0</v>
      </c>
      <c r="O21" s="39">
        <f>M21-N21</f>
        <v>33922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848</v>
      </c>
      <c r="H22" s="99">
        <f>'APR 25'!G22</f>
        <v>816</v>
      </c>
      <c r="I22" s="97">
        <f>G22-H22</f>
        <v>32</v>
      </c>
      <c r="J22" s="97">
        <f>I22*12</f>
        <v>384</v>
      </c>
      <c r="K22" s="97">
        <v>400</v>
      </c>
      <c r="L22" s="97">
        <f>'APR 25'!O22</f>
        <v>39668</v>
      </c>
      <c r="M22" s="97">
        <f>F22+J22+K22+L22</f>
        <v>43252</v>
      </c>
      <c r="N22" s="97">
        <v>0</v>
      </c>
      <c r="O22" s="97">
        <f>M22-N22</f>
        <v>43252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1070</v>
      </c>
      <c r="H23" s="99">
        <f>'APR 25'!G23</f>
        <v>1025</v>
      </c>
      <c r="I23" s="97">
        <f>G23-H23</f>
        <v>45</v>
      </c>
      <c r="J23" s="97">
        <f>I23*12</f>
        <v>540</v>
      </c>
      <c r="K23" s="97">
        <v>400</v>
      </c>
      <c r="L23" s="97">
        <f>'APR 25'!O23</f>
        <v>15758</v>
      </c>
      <c r="M23" s="97">
        <f>F23+J23+K23+L23</f>
        <v>19798</v>
      </c>
      <c r="N23" s="97">
        <v>0</v>
      </c>
      <c r="O23" s="97">
        <f>M23-N23</f>
        <v>19798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5544</v>
      </c>
      <c r="H24" s="99">
        <f>'APR 25'!G24</f>
        <v>5505</v>
      </c>
      <c r="I24" s="97">
        <f>G24-H24</f>
        <v>39</v>
      </c>
      <c r="J24" s="97">
        <f>I24*12</f>
        <v>468</v>
      </c>
      <c r="K24" s="97">
        <v>400</v>
      </c>
      <c r="L24" s="97">
        <f>'APR 25'!O24</f>
        <v>0</v>
      </c>
      <c r="M24" s="97">
        <f>F24+J24+K24+L24</f>
        <v>3668</v>
      </c>
      <c r="N24" s="97">
        <v>3658</v>
      </c>
      <c r="O24" s="97">
        <f>M24-N24</f>
        <v>10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1268</v>
      </c>
      <c r="H25" s="99">
        <f>'APR 25'!G25</f>
        <v>1157</v>
      </c>
      <c r="I25" s="97">
        <f>G25-H25</f>
        <v>111</v>
      </c>
      <c r="J25" s="97">
        <f>I25*12</f>
        <v>1332</v>
      </c>
      <c r="K25" s="97">
        <v>400</v>
      </c>
      <c r="L25" s="97">
        <f>'APR 25'!O25</f>
        <v>6680</v>
      </c>
      <c r="M25" s="97">
        <f>F25+J25+K25+L25</f>
        <v>11212</v>
      </c>
      <c r="N25" s="97">
        <v>7000</v>
      </c>
      <c r="O25" s="97">
        <f>M25-N25</f>
        <v>4212</v>
      </c>
      <c r="P25" s="102"/>
      <c r="Q25" s="93" t="s">
        <v>133</v>
      </c>
    </row>
    <row r="26">
      <c r="A26" s="92">
        <v>21</v>
      </c>
      <c r="B26" s="93" t="s">
        <v>140</v>
      </c>
      <c r="C26" s="94" t="s">
        <v>87</v>
      </c>
      <c r="D26" s="95">
        <v>37681</v>
      </c>
      <c r="E26" s="96">
        <v>500</v>
      </c>
      <c r="F26" s="97">
        <v>3000</v>
      </c>
      <c r="G26" s="99">
        <v>3412</v>
      </c>
      <c r="H26" s="99">
        <f>'APR 25'!G26</f>
        <v>3355</v>
      </c>
      <c r="I26" s="97">
        <f>G26-H26</f>
        <v>57</v>
      </c>
      <c r="J26" s="97">
        <f>I26*12</f>
        <v>684</v>
      </c>
      <c r="K26" s="97">
        <v>400</v>
      </c>
      <c r="L26" s="97">
        <f>'APR 25'!O26</f>
        <v>812</v>
      </c>
      <c r="M26" s="97">
        <f>F26+J26+K26+L26</f>
        <v>4896</v>
      </c>
      <c r="N26" s="97">
        <v>0</v>
      </c>
      <c r="O26" s="97">
        <f>M26-N26</f>
        <v>4896</v>
      </c>
      <c r="P26" s="100"/>
      <c r="Q26" s="93" t="s">
        <v>145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135</v>
      </c>
      <c r="C27" s="94" t="s">
        <v>88</v>
      </c>
      <c r="D27" s="95">
        <v>37681</v>
      </c>
      <c r="E27" s="96">
        <v>0</v>
      </c>
      <c r="F27" s="104">
        <v>3100</v>
      </c>
      <c r="G27" s="99">
        <v>5153</v>
      </c>
      <c r="H27" s="99">
        <f>'APR 25'!G27</f>
        <v>5104</v>
      </c>
      <c r="I27" s="97">
        <f>G27-H27</f>
        <v>49</v>
      </c>
      <c r="J27" s="97">
        <f>I27*12</f>
        <v>588</v>
      </c>
      <c r="K27" s="97">
        <v>400</v>
      </c>
      <c r="L27" s="97">
        <f>'APR 25'!O27</f>
        <v>0</v>
      </c>
      <c r="M27" s="97">
        <f>F27+J27+K27+L27</f>
        <v>4088</v>
      </c>
      <c r="N27" s="97">
        <v>4088</v>
      </c>
      <c r="O27" s="97">
        <f>M27-N27</f>
        <v>0</v>
      </c>
      <c r="P27" s="100"/>
      <c r="Q27" s="93" t="s">
        <v>136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39600</v>
      </c>
      <c r="G28" s="109"/>
      <c r="H28" s="110"/>
      <c r="I28" s="110">
        <f>SUM(I6:I27)</f>
        <v>913</v>
      </c>
      <c r="J28" s="110">
        <f>SUM(J6:J27)</f>
        <v>10956</v>
      </c>
      <c r="K28" s="110">
        <f>SUM(K6:K27)</f>
        <v>5600</v>
      </c>
      <c r="L28" s="110">
        <f>SUM(L6:L27)</f>
        <v>191836</v>
      </c>
      <c r="M28" s="110">
        <f>SUM(M6:M27)</f>
        <v>247992</v>
      </c>
      <c r="N28" s="110">
        <f>SUM(N6:N27)</f>
        <v>47052</v>
      </c>
      <c r="O28" s="110">
        <f>SUM(O6:O27)</f>
        <v>200940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146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18</v>
      </c>
      <c r="C6" s="70" t="s">
        <v>19</v>
      </c>
      <c r="D6" s="71">
        <v>38754</v>
      </c>
      <c r="E6" s="72">
        <v>0</v>
      </c>
      <c r="F6" s="73">
        <v>2200</v>
      </c>
      <c r="G6" s="74">
        <v>1512</v>
      </c>
      <c r="H6" s="74">
        <f>'MAR 25'!G6</f>
        <v>1479</v>
      </c>
      <c r="I6" s="73">
        <f>G6-H6</f>
        <v>33</v>
      </c>
      <c r="J6" s="73">
        <f>I6*12</f>
        <v>396</v>
      </c>
      <c r="K6" s="73">
        <v>300</v>
      </c>
      <c r="L6" s="73">
        <v>20828</v>
      </c>
      <c r="M6" s="73">
        <f>F6+J6+K6+L6</f>
        <v>23724</v>
      </c>
      <c r="N6" s="73">
        <v>20724</v>
      </c>
      <c r="O6" s="73">
        <f>M6-N6</f>
        <v>3000</v>
      </c>
      <c r="P6" s="75"/>
      <c r="Q6" s="70" t="s">
        <v>147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108</v>
      </c>
      <c r="C7" s="70" t="s">
        <v>24</v>
      </c>
      <c r="D7" s="71">
        <v>37653</v>
      </c>
      <c r="E7" s="72">
        <v>0</v>
      </c>
      <c r="F7" s="73">
        <v>1900</v>
      </c>
      <c r="G7" s="74">
        <v>681</v>
      </c>
      <c r="H7" s="74">
        <f>'MAR 25'!G7</f>
        <v>669</v>
      </c>
      <c r="I7" s="73">
        <f>G7-H7</f>
        <v>12</v>
      </c>
      <c r="J7" s="73">
        <f>I7*12</f>
        <v>144</v>
      </c>
      <c r="K7" s="73">
        <v>300</v>
      </c>
      <c r="L7" s="73">
        <f>'MAR 25'!O7</f>
        <v>0</v>
      </c>
      <c r="M7" s="73">
        <f>F7+J7+K7+L7</f>
        <v>2344</v>
      </c>
      <c r="N7" s="73">
        <v>0</v>
      </c>
      <c r="O7" s="73">
        <f>M7-N7</f>
        <v>2344</v>
      </c>
      <c r="P7" s="76"/>
      <c r="Q7" s="70" t="s">
        <v>148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4474</v>
      </c>
      <c r="H8" s="74">
        <f>'MAR 25'!G8</f>
        <v>4470</v>
      </c>
      <c r="I8" s="73">
        <f>G8-H8</f>
        <v>4</v>
      </c>
      <c r="J8" s="73">
        <f>I8*12</f>
        <v>48</v>
      </c>
      <c r="K8" s="73">
        <v>300</v>
      </c>
      <c r="L8" s="73">
        <f>'MAR 25'!O8</f>
        <v>22814</v>
      </c>
      <c r="M8" s="73">
        <f>F8+J8+K8+L8</f>
        <v>25362</v>
      </c>
      <c r="N8" s="73">
        <v>5000</v>
      </c>
      <c r="O8" s="73">
        <f>M8-N8</f>
        <v>20362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4581</v>
      </c>
      <c r="H9" s="74">
        <f>'MAR 25'!G9</f>
        <v>4541</v>
      </c>
      <c r="I9" s="73">
        <f>G9-H9</f>
        <v>40</v>
      </c>
      <c r="J9" s="73">
        <f>I9*12</f>
        <v>480</v>
      </c>
      <c r="K9" s="73">
        <v>300</v>
      </c>
      <c r="L9" s="73">
        <f>'MAR 25'!O9</f>
        <v>15018</v>
      </c>
      <c r="M9" s="73">
        <f>F9+J9+K9+L9</f>
        <v>17798</v>
      </c>
      <c r="N9" s="73">
        <v>10000</v>
      </c>
      <c r="O9" s="73">
        <f>M9-N9</f>
        <v>7798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4297</v>
      </c>
      <c r="H10" s="74">
        <f>'MAR 25'!G10</f>
        <v>4297</v>
      </c>
      <c r="I10" s="73">
        <f>G10-H10</f>
        <v>0</v>
      </c>
      <c r="J10" s="73">
        <f>I10*12</f>
        <v>0</v>
      </c>
      <c r="K10" s="73">
        <v>0</v>
      </c>
      <c r="L10" s="73">
        <f>'MAR 25'!O10</f>
        <v>0</v>
      </c>
      <c r="M10" s="73">
        <f>F10+J10+K10+L10</f>
        <v>0</v>
      </c>
      <c r="N10" s="73">
        <v>0</v>
      </c>
      <c r="O10" s="73">
        <f>M10-N10</f>
        <v>0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2152</v>
      </c>
      <c r="H11" s="74">
        <f>'MAR 25'!G11</f>
        <v>2100</v>
      </c>
      <c r="I11" s="73">
        <f>G11-H11</f>
        <v>52</v>
      </c>
      <c r="J11" s="73">
        <f>I11*12</f>
        <v>624</v>
      </c>
      <c r="K11" s="73">
        <v>300</v>
      </c>
      <c r="L11" s="73">
        <f>'MAR 25'!O11</f>
        <v>27032</v>
      </c>
      <c r="M11" s="73">
        <f>F11+J11+K11+L11</f>
        <v>29956</v>
      </c>
      <c r="N11" s="73">
        <v>0</v>
      </c>
      <c r="O11" s="73">
        <f>M11-N11</f>
        <v>29956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5007</v>
      </c>
      <c r="H12" s="74">
        <f>'MAR 25'!G12</f>
        <v>4974</v>
      </c>
      <c r="I12" s="73">
        <f>G12-H12</f>
        <v>33</v>
      </c>
      <c r="J12" s="73">
        <f>I12*12</f>
        <v>396</v>
      </c>
      <c r="K12" s="73">
        <v>300</v>
      </c>
      <c r="L12" s="73">
        <f>'MAR 25'!O12</f>
        <v>7824</v>
      </c>
      <c r="M12" s="73">
        <f>F12+J12+K12+L12</f>
        <v>10720</v>
      </c>
      <c r="N12" s="73">
        <v>2550</v>
      </c>
      <c r="O12" s="73">
        <f>M12-N12</f>
        <v>8170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3501</v>
      </c>
      <c r="H13" s="74">
        <f>'MAR 25'!G13</f>
        <v>3462</v>
      </c>
      <c r="I13" s="73">
        <f>G13-H13</f>
        <v>39</v>
      </c>
      <c r="J13" s="73">
        <f>I13*12</f>
        <v>468</v>
      </c>
      <c r="K13" s="73">
        <v>300</v>
      </c>
      <c r="L13" s="73">
        <f>'MAR 25'!O13</f>
        <v>20046</v>
      </c>
      <c r="M13" s="73">
        <f>F13+J13+K13+L13</f>
        <v>22614</v>
      </c>
      <c r="N13" s="73">
        <v>0</v>
      </c>
      <c r="O13" s="73">
        <f>M13-N13</f>
        <v>22614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'MAR 25'!G14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'MAR 25'!O14</f>
        <v>0</v>
      </c>
      <c r="M14" s="73">
        <f>F14+J14+K14+L14</f>
        <v>0</v>
      </c>
      <c r="N14" s="73"/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3938</v>
      </c>
      <c r="H15" s="74">
        <f>'MAR 25'!G15</f>
        <v>3872</v>
      </c>
      <c r="I15" s="73">
        <f>G15-H15</f>
        <v>66</v>
      </c>
      <c r="J15" s="82">
        <f>I15*12</f>
        <v>792</v>
      </c>
      <c r="K15" s="73">
        <v>300</v>
      </c>
      <c r="L15" s="73">
        <f>'MAR 25'!O15</f>
        <v>0</v>
      </c>
      <c r="M15" s="73">
        <f>F15+J15+K15+L15</f>
        <v>3092</v>
      </c>
      <c r="N15" s="82">
        <v>3100</v>
      </c>
      <c r="O15" s="82">
        <f>M15-N15</f>
        <v>-8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112</v>
      </c>
      <c r="C16" s="36" t="s">
        <v>54</v>
      </c>
      <c r="D16" s="38">
        <v>38443</v>
      </c>
      <c r="E16" s="41">
        <v>0</v>
      </c>
      <c r="F16" s="39">
        <v>0</v>
      </c>
      <c r="G16" s="115">
        <v>865</v>
      </c>
      <c r="H16" s="115">
        <f>'MAR 25'!G16</f>
        <v>865</v>
      </c>
      <c r="I16" s="39">
        <f>G16-H16</f>
        <v>0</v>
      </c>
      <c r="J16" s="39">
        <f>I16*12</f>
        <v>0</v>
      </c>
      <c r="K16" s="39">
        <v>0</v>
      </c>
      <c r="L16" s="39">
        <f>'MAR 25'!O16</f>
        <v>72</v>
      </c>
      <c r="M16" s="39">
        <f>F16+J16+K16+L16</f>
        <v>72</v>
      </c>
      <c r="N16" s="39">
        <v>72</v>
      </c>
      <c r="O16" s="39">
        <f>M16-N16</f>
        <v>0</v>
      </c>
      <c r="P16" s="116"/>
      <c r="Q16" s="35" t="s">
        <v>122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112</v>
      </c>
      <c r="C17" s="36" t="s">
        <v>58</v>
      </c>
      <c r="D17" s="38">
        <v>38292</v>
      </c>
      <c r="E17" s="41"/>
      <c r="F17" s="39">
        <v>0</v>
      </c>
      <c r="G17" s="115">
        <v>6912</v>
      </c>
      <c r="H17" s="115">
        <f>'MAR 25'!G17</f>
        <v>6883</v>
      </c>
      <c r="I17" s="39">
        <f>G17-H17</f>
        <v>29</v>
      </c>
      <c r="J17" s="39">
        <f>I17*12</f>
        <v>348</v>
      </c>
      <c r="K17" s="39">
        <v>0</v>
      </c>
      <c r="L17" s="39">
        <f>'MAR 25'!O17</f>
        <v>468</v>
      </c>
      <c r="M17" s="39">
        <f>F17+J17+K17+L17</f>
        <v>816</v>
      </c>
      <c r="N17" s="39">
        <v>816</v>
      </c>
      <c r="O17" s="39">
        <f>M17-N17</f>
        <v>0</v>
      </c>
      <c r="P17" s="116"/>
      <c r="Q17" s="35" t="s">
        <v>123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5">
        <v>5655</v>
      </c>
      <c r="H18" s="115">
        <f>'MAR 25'!G18</f>
        <v>5618</v>
      </c>
      <c r="I18" s="39">
        <f>G18-H18</f>
        <v>37</v>
      </c>
      <c r="J18" s="39">
        <f>I18*12</f>
        <v>444</v>
      </c>
      <c r="K18" s="39">
        <v>0</v>
      </c>
      <c r="L18" s="39">
        <f>'MAR 25'!O18</f>
        <v>24</v>
      </c>
      <c r="M18" s="39">
        <f>F18+J18+K18+L18</f>
        <v>468</v>
      </c>
      <c r="N18" s="39">
        <v>468</v>
      </c>
      <c r="O18" s="39">
        <f>M18-N18</f>
        <v>0</v>
      </c>
      <c r="P18" s="116"/>
      <c r="Q18" s="35" t="s">
        <v>125</v>
      </c>
    </row>
    <row r="19">
      <c r="A19" s="114">
        <v>14</v>
      </c>
      <c r="B19" s="35" t="s">
        <v>65</v>
      </c>
      <c r="C19" s="36" t="s">
        <v>126</v>
      </c>
      <c r="D19" s="38">
        <v>38292</v>
      </c>
      <c r="E19" s="41">
        <v>500</v>
      </c>
      <c r="F19" s="39">
        <v>3000</v>
      </c>
      <c r="G19" s="115">
        <v>4151</v>
      </c>
      <c r="H19" s="115">
        <f>'MAR 25'!G19</f>
        <v>4101</v>
      </c>
      <c r="I19" s="39">
        <f>G19-H19</f>
        <v>50</v>
      </c>
      <c r="J19" s="39">
        <f>I19*12</f>
        <v>600</v>
      </c>
      <c r="K19" s="39">
        <v>400</v>
      </c>
      <c r="L19" s="39">
        <f>'MAR 25'!O19</f>
        <v>3856</v>
      </c>
      <c r="M19" s="39">
        <f>F19+J19+K19+L19</f>
        <v>7856</v>
      </c>
      <c r="N19" s="39">
        <v>0</v>
      </c>
      <c r="O19" s="39">
        <f>M19-N19</f>
        <v>7856</v>
      </c>
      <c r="P19" s="116"/>
      <c r="Q19" s="35" t="s">
        <v>149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4246</v>
      </c>
      <c r="H20" s="115">
        <f>'MAR 25'!G20</f>
        <v>4245</v>
      </c>
      <c r="I20" s="39">
        <f>G20-H20</f>
        <v>1</v>
      </c>
      <c r="J20" s="39">
        <f>I20*12</f>
        <v>12</v>
      </c>
      <c r="K20" s="39">
        <v>0</v>
      </c>
      <c r="L20" s="39">
        <f>'MAR 25'!O20</f>
        <v>12</v>
      </c>
      <c r="M20" s="39">
        <f>F20+J20+K20+L20</f>
        <v>24</v>
      </c>
      <c r="N20" s="39">
        <v>24</v>
      </c>
      <c r="O20" s="39">
        <f>M20-N20</f>
        <v>0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3551</v>
      </c>
      <c r="H21" s="115">
        <f>'MAR 25'!G21</f>
        <v>3488</v>
      </c>
      <c r="I21" s="39">
        <f>G21-H21</f>
        <v>63</v>
      </c>
      <c r="J21" s="39">
        <f>I21*12</f>
        <v>756</v>
      </c>
      <c r="K21" s="39">
        <v>400</v>
      </c>
      <c r="L21" s="39">
        <f>'MAR 25'!O21</f>
        <v>25670</v>
      </c>
      <c r="M21" s="39">
        <f>F21+J21+K21+L21</f>
        <v>29826</v>
      </c>
      <c r="N21" s="39">
        <v>0</v>
      </c>
      <c r="O21" s="39">
        <f>M21-N21</f>
        <v>29826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816</v>
      </c>
      <c r="H22" s="99">
        <f>'MAR 25'!G22</f>
        <v>779</v>
      </c>
      <c r="I22" s="97">
        <f>G22-H22</f>
        <v>37</v>
      </c>
      <c r="J22" s="97">
        <f>I22*12</f>
        <v>444</v>
      </c>
      <c r="K22" s="97">
        <v>400</v>
      </c>
      <c r="L22" s="97">
        <f>'MAR 25'!O22</f>
        <v>46024</v>
      </c>
      <c r="M22" s="97">
        <f>F22+J22+K22+L22</f>
        <v>49668</v>
      </c>
      <c r="N22" s="97">
        <v>10000</v>
      </c>
      <c r="O22" s="97">
        <f>M22-N22</f>
        <v>39668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1025</v>
      </c>
      <c r="H23" s="99">
        <f>'MAR 25'!G23</f>
        <v>993</v>
      </c>
      <c r="I23" s="97">
        <f>G23-H23</f>
        <v>32</v>
      </c>
      <c r="J23" s="97">
        <f>I23*12</f>
        <v>384</v>
      </c>
      <c r="K23" s="97">
        <v>400</v>
      </c>
      <c r="L23" s="97">
        <f>'MAR 25'!O23</f>
        <v>11874</v>
      </c>
      <c r="M23" s="97">
        <f>F23+J23+K23+L23</f>
        <v>15758</v>
      </c>
      <c r="N23" s="97">
        <v>0</v>
      </c>
      <c r="O23" s="97">
        <f>M23-N23</f>
        <v>15758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5505</v>
      </c>
      <c r="H24" s="99">
        <f>'MAR 25'!G24</f>
        <v>5476</v>
      </c>
      <c r="I24" s="97">
        <f>G24-H24</f>
        <v>29</v>
      </c>
      <c r="J24" s="97">
        <f>I24*12</f>
        <v>348</v>
      </c>
      <c r="K24" s="97">
        <v>400</v>
      </c>
      <c r="L24" s="97">
        <f>'MAR 25'!O24</f>
        <v>-12</v>
      </c>
      <c r="M24" s="97">
        <f>F24+J24+K24+L24</f>
        <v>3536</v>
      </c>
      <c r="N24" s="97">
        <v>3536</v>
      </c>
      <c r="O24" s="97">
        <f>M24-N24</f>
        <v>0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1157</v>
      </c>
      <c r="H25" s="99">
        <f>'MAR 25'!G25</f>
        <v>1082</v>
      </c>
      <c r="I25" s="97">
        <f>G25-H25</f>
        <v>75</v>
      </c>
      <c r="J25" s="97">
        <f>I25*12</f>
        <v>900</v>
      </c>
      <c r="K25" s="97">
        <v>400</v>
      </c>
      <c r="L25" s="97">
        <f>'MAR 25'!O25</f>
        <v>6580</v>
      </c>
      <c r="M25" s="97">
        <f>F25+J25+K25+L25</f>
        <v>10680</v>
      </c>
      <c r="N25" s="97">
        <v>4000</v>
      </c>
      <c r="O25" s="97">
        <f>M25-N25</f>
        <v>6680</v>
      </c>
      <c r="P25" s="102"/>
      <c r="Q25" s="93" t="s">
        <v>133</v>
      </c>
    </row>
    <row r="26">
      <c r="A26" s="92">
        <v>21</v>
      </c>
      <c r="B26" s="93" t="s">
        <v>140</v>
      </c>
      <c r="C26" s="94" t="s">
        <v>87</v>
      </c>
      <c r="D26" s="95">
        <v>37681</v>
      </c>
      <c r="E26" s="96">
        <v>500</v>
      </c>
      <c r="F26" s="97">
        <v>3000</v>
      </c>
      <c r="G26" s="99">
        <v>3355</v>
      </c>
      <c r="H26" s="99">
        <f>'MAR 25'!G26</f>
        <v>3310</v>
      </c>
      <c r="I26" s="97">
        <f>G26-H26</f>
        <v>45</v>
      </c>
      <c r="J26" s="97">
        <f>I26*12</f>
        <v>540</v>
      </c>
      <c r="K26" s="97">
        <v>400</v>
      </c>
      <c r="L26" s="97">
        <f>'MAR 25'!O26</f>
        <v>372</v>
      </c>
      <c r="M26" s="97">
        <f>F26+J26+K26+L26</f>
        <v>4312</v>
      </c>
      <c r="N26" s="97">
        <v>3500</v>
      </c>
      <c r="O26" s="97">
        <f>M26-N26</f>
        <v>812</v>
      </c>
      <c r="P26" s="100"/>
      <c r="Q26" s="93" t="s">
        <v>145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112</v>
      </c>
      <c r="C27" s="94" t="s">
        <v>88</v>
      </c>
      <c r="D27" s="95">
        <v>37681</v>
      </c>
      <c r="E27" s="96">
        <v>0</v>
      </c>
      <c r="F27" s="104">
        <v>0</v>
      </c>
      <c r="G27" s="117">
        <v>5104</v>
      </c>
      <c r="H27" s="99">
        <f>'MAR 25'!G27</f>
        <v>5070</v>
      </c>
      <c r="I27" s="97">
        <f>G27-H27</f>
        <v>34</v>
      </c>
      <c r="J27" s="97">
        <f>I27*12</f>
        <v>408</v>
      </c>
      <c r="K27" s="97">
        <v>0</v>
      </c>
      <c r="L27" s="97">
        <f>'MAR 25'!O27</f>
        <v>0</v>
      </c>
      <c r="M27" s="97">
        <f>F27+J27+K27+L27</f>
        <v>408</v>
      </c>
      <c r="N27" s="97">
        <v>408</v>
      </c>
      <c r="O27" s="97">
        <f>M27-N27</f>
        <v>0</v>
      </c>
      <c r="P27" s="100"/>
      <c r="Q27" s="93" t="s">
        <v>138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36800</v>
      </c>
      <c r="G28" s="109"/>
      <c r="H28" s="110"/>
      <c r="I28" s="110">
        <f>SUM(I6:I27)</f>
        <v>711</v>
      </c>
      <c r="J28" s="110">
        <f>SUM(J6:J27)</f>
        <v>8532</v>
      </c>
      <c r="K28" s="110">
        <f>SUM(K6:K27)</f>
        <v>5200</v>
      </c>
      <c r="L28" s="110">
        <f>SUM(L6:L27)</f>
        <v>208502</v>
      </c>
      <c r="M28" s="110">
        <f>SUM(M6:M27)</f>
        <v>259034</v>
      </c>
      <c r="N28" s="110">
        <f>SUM(N6:N27)</f>
        <v>64198</v>
      </c>
      <c r="O28" s="110">
        <f>SUM(O6:O27)</f>
        <v>194836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150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18</v>
      </c>
      <c r="C6" s="70" t="s">
        <v>19</v>
      </c>
      <c r="D6" s="71">
        <v>38754</v>
      </c>
      <c r="E6" s="72">
        <v>0</v>
      </c>
      <c r="F6" s="73">
        <v>2200</v>
      </c>
      <c r="G6" s="74">
        <v>1479</v>
      </c>
      <c r="H6" s="74">
        <f>'FEB 25'!G6</f>
        <v>1441</v>
      </c>
      <c r="I6" s="73">
        <f>G6-H6</f>
        <v>38</v>
      </c>
      <c r="J6" s="73">
        <f>I6*12</f>
        <v>456</v>
      </c>
      <c r="K6" s="73">
        <v>300</v>
      </c>
      <c r="L6" s="73">
        <f>'FEB 25'!O6</f>
        <v>15372</v>
      </c>
      <c r="M6" s="73">
        <f>F6+J6+K6+L6</f>
        <v>18328</v>
      </c>
      <c r="N6" s="73">
        <v>0</v>
      </c>
      <c r="O6" s="73">
        <f>M6-N6</f>
        <v>18328</v>
      </c>
      <c r="P6" s="75"/>
      <c r="Q6" s="7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108</v>
      </c>
      <c r="C7" s="70" t="s">
        <v>24</v>
      </c>
      <c r="D7" s="71">
        <v>37653</v>
      </c>
      <c r="E7" s="72">
        <v>0</v>
      </c>
      <c r="F7" s="73">
        <v>1900</v>
      </c>
      <c r="G7" s="74">
        <v>669</v>
      </c>
      <c r="H7" s="74">
        <v>661</v>
      </c>
      <c r="I7" s="73">
        <f>G7-H7</f>
        <v>8</v>
      </c>
      <c r="J7" s="73">
        <f>I7*12</f>
        <v>96</v>
      </c>
      <c r="K7" s="73">
        <v>300</v>
      </c>
      <c r="L7" s="73">
        <f>'FEB 25'!O7</f>
        <v>0</v>
      </c>
      <c r="M7" s="73">
        <f>F7+J7+K7+L7</f>
        <v>2296</v>
      </c>
      <c r="N7" s="73">
        <v>2296</v>
      </c>
      <c r="O7" s="73">
        <f>M7-N7</f>
        <v>0</v>
      </c>
      <c r="P7" s="76"/>
      <c r="Q7" s="70" t="s">
        <v>148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4470</v>
      </c>
      <c r="H8" s="74">
        <f>'FEB 25'!G8</f>
        <v>4453</v>
      </c>
      <c r="I8" s="73">
        <f>G8-H8</f>
        <v>17</v>
      </c>
      <c r="J8" s="73">
        <f>I8*12</f>
        <v>204</v>
      </c>
      <c r="K8" s="73">
        <v>300</v>
      </c>
      <c r="L8" s="73">
        <f>'FEB 25'!O8</f>
        <v>20110</v>
      </c>
      <c r="M8" s="73">
        <f>F8+J8+K8+L8</f>
        <v>22814</v>
      </c>
      <c r="N8" s="73">
        <v>0</v>
      </c>
      <c r="O8" s="73">
        <f>M8-N8</f>
        <v>22814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4541</v>
      </c>
      <c r="H9" s="74">
        <f>'FEB 25'!G9</f>
        <v>4489</v>
      </c>
      <c r="I9" s="73">
        <f>G9-H9</f>
        <v>52</v>
      </c>
      <c r="J9" s="73">
        <f>I9*12</f>
        <v>624</v>
      </c>
      <c r="K9" s="73">
        <v>300</v>
      </c>
      <c r="L9" s="73">
        <f>'FEB 25'!O9</f>
        <v>12094</v>
      </c>
      <c r="M9" s="73">
        <f>F9+J9+K9+L9</f>
        <v>15018</v>
      </c>
      <c r="N9" s="73">
        <v>0</v>
      </c>
      <c r="O9" s="73">
        <f>M9-N9</f>
        <v>15018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4297</v>
      </c>
      <c r="H10" s="74">
        <f>'FEB 25'!G10</f>
        <v>4286</v>
      </c>
      <c r="I10" s="73">
        <f>G10-H10</f>
        <v>11</v>
      </c>
      <c r="J10" s="73">
        <f>I10*12</f>
        <v>132</v>
      </c>
      <c r="K10" s="73">
        <v>0</v>
      </c>
      <c r="L10" s="73">
        <f>'FEB 25'!O10</f>
        <v>0</v>
      </c>
      <c r="M10" s="73">
        <f>F10+J10+K10+L10</f>
        <v>132</v>
      </c>
      <c r="N10" s="73">
        <v>132</v>
      </c>
      <c r="O10" s="73">
        <f>M10-N10</f>
        <v>0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2100</v>
      </c>
      <c r="H11" s="74">
        <f>'FEB 25'!G11</f>
        <v>2047</v>
      </c>
      <c r="I11" s="73">
        <f>G11-H11</f>
        <v>53</v>
      </c>
      <c r="J11" s="73">
        <f>I11*12</f>
        <v>636</v>
      </c>
      <c r="K11" s="73">
        <v>300</v>
      </c>
      <c r="L11" s="73">
        <f>'FEB 25'!O11</f>
        <v>24096</v>
      </c>
      <c r="M11" s="73">
        <f>F11+J11+K11+L11</f>
        <v>27032</v>
      </c>
      <c r="N11" s="73">
        <v>0</v>
      </c>
      <c r="O11" s="73">
        <f>M11-N11</f>
        <v>27032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4974</v>
      </c>
      <c r="H12" s="74">
        <f>'FEB 25'!G12</f>
        <v>4953</v>
      </c>
      <c r="I12" s="73">
        <f>G12-H12</f>
        <v>21</v>
      </c>
      <c r="J12" s="73">
        <f>I12*12</f>
        <v>252</v>
      </c>
      <c r="K12" s="73">
        <v>300</v>
      </c>
      <c r="L12" s="73">
        <f>'FEB 25'!O12</f>
        <v>5072</v>
      </c>
      <c r="M12" s="73">
        <f>F12+J12+K12+L12</f>
        <v>7824</v>
      </c>
      <c r="N12" s="73">
        <v>0</v>
      </c>
      <c r="O12" s="73">
        <f>M12-N12</f>
        <v>7824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3462</v>
      </c>
      <c r="H13" s="74">
        <f>'FEB 25'!G13</f>
        <v>3365</v>
      </c>
      <c r="I13" s="73">
        <f>G13-H13</f>
        <v>97</v>
      </c>
      <c r="J13" s="73">
        <f>I13*12</f>
        <v>1164</v>
      </c>
      <c r="K13" s="73">
        <v>300</v>
      </c>
      <c r="L13" s="73">
        <f>'FEB 25'!O13</f>
        <v>16782</v>
      </c>
      <c r="M13" s="73">
        <f>F13+J13+K13+L13</f>
        <v>20046</v>
      </c>
      <c r="N13" s="73">
        <v>0</v>
      </c>
      <c r="O13" s="73">
        <f>M13-N13</f>
        <v>20046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'FEB 25'!G14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'FEB 25'!O14</f>
        <v>0</v>
      </c>
      <c r="M14" s="73">
        <f>F14+J14+K14+L14</f>
        <v>0</v>
      </c>
      <c r="N14" s="73">
        <v>0</v>
      </c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3872</v>
      </c>
      <c r="H15" s="74">
        <f>'FEB 25'!G15</f>
        <v>3815</v>
      </c>
      <c r="I15" s="73">
        <f>G15-H15</f>
        <v>57</v>
      </c>
      <c r="J15" s="82">
        <f>I15*12</f>
        <v>684</v>
      </c>
      <c r="K15" s="73">
        <v>300</v>
      </c>
      <c r="L15" s="73">
        <f>'FEB 25'!O15</f>
        <v>0</v>
      </c>
      <c r="M15" s="73">
        <f>F15+J15+K15+L15</f>
        <v>2984</v>
      </c>
      <c r="N15" s="82">
        <v>2984</v>
      </c>
      <c r="O15" s="82">
        <f>M15-N15</f>
        <v>0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112</v>
      </c>
      <c r="C16" s="36" t="s">
        <v>54</v>
      </c>
      <c r="D16" s="38">
        <v>38443</v>
      </c>
      <c r="E16" s="41">
        <v>0</v>
      </c>
      <c r="F16" s="39">
        <v>0</v>
      </c>
      <c r="G16" s="115">
        <v>865</v>
      </c>
      <c r="H16" s="115">
        <f>'FEB 25'!G16</f>
        <v>859</v>
      </c>
      <c r="I16" s="39">
        <f>G16-H16</f>
        <v>6</v>
      </c>
      <c r="J16" s="39">
        <f>I16*12</f>
        <v>72</v>
      </c>
      <c r="K16" s="39">
        <v>0</v>
      </c>
      <c r="L16" s="39">
        <f>'FEB 25'!O16</f>
        <v>0</v>
      </c>
      <c r="M16" s="39">
        <f>F16+J16+K16+L16</f>
        <v>72</v>
      </c>
      <c r="N16" s="39">
        <v>0</v>
      </c>
      <c r="O16" s="39">
        <f>M16-N16</f>
        <v>72</v>
      </c>
      <c r="P16" s="116"/>
      <c r="Q16" s="35" t="s">
        <v>122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112</v>
      </c>
      <c r="C17" s="36" t="s">
        <v>58</v>
      </c>
      <c r="D17" s="38">
        <v>38292</v>
      </c>
      <c r="E17" s="41"/>
      <c r="F17" s="39">
        <v>0</v>
      </c>
      <c r="G17" s="115">
        <v>6883</v>
      </c>
      <c r="H17" s="115">
        <f>'FEB 25'!G17</f>
        <v>6844</v>
      </c>
      <c r="I17" s="39">
        <f>G17-H17</f>
        <v>39</v>
      </c>
      <c r="J17" s="39">
        <f>I17*12</f>
        <v>468</v>
      </c>
      <c r="K17" s="39">
        <v>0</v>
      </c>
      <c r="L17" s="39">
        <f>'FEB 25'!O17</f>
        <v>0</v>
      </c>
      <c r="M17" s="39">
        <f>F17+J17+K17+L17</f>
        <v>468</v>
      </c>
      <c r="N17" s="39">
        <v>0</v>
      </c>
      <c r="O17" s="39">
        <f>M17-N17</f>
        <v>468</v>
      </c>
      <c r="P17" s="116"/>
      <c r="Q17" s="35" t="s">
        <v>123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5">
        <v>5618</v>
      </c>
      <c r="H18" s="115">
        <f>'FEB 25'!G18</f>
        <v>5616</v>
      </c>
      <c r="I18" s="39">
        <f>G18-H18</f>
        <v>2</v>
      </c>
      <c r="J18" s="39">
        <f>I18*12</f>
        <v>24</v>
      </c>
      <c r="K18" s="39">
        <v>0</v>
      </c>
      <c r="L18" s="39">
        <f>'FEB 25'!O18</f>
        <v>0</v>
      </c>
      <c r="M18" s="39">
        <f>F18+J18+K18+L18</f>
        <v>24</v>
      </c>
      <c r="N18" s="39">
        <v>0</v>
      </c>
      <c r="O18" s="39">
        <f>M18-N18</f>
        <v>24</v>
      </c>
      <c r="P18" s="116"/>
      <c r="Q18" s="35" t="s">
        <v>125</v>
      </c>
    </row>
    <row r="19">
      <c r="A19" s="114">
        <v>14</v>
      </c>
      <c r="B19" s="35" t="s">
        <v>65</v>
      </c>
      <c r="C19" s="36" t="s">
        <v>126</v>
      </c>
      <c r="D19" s="38">
        <v>38292</v>
      </c>
      <c r="E19" s="41">
        <v>500</v>
      </c>
      <c r="F19" s="39">
        <v>3000</v>
      </c>
      <c r="G19" s="115">
        <v>4101</v>
      </c>
      <c r="H19" s="115">
        <f>'FEB 25'!G19</f>
        <v>4063</v>
      </c>
      <c r="I19" s="39">
        <f>G19-H19</f>
        <v>38</v>
      </c>
      <c r="J19" s="39">
        <f>I19*12</f>
        <v>456</v>
      </c>
      <c r="K19" s="39">
        <v>400</v>
      </c>
      <c r="L19" s="39">
        <f>'FEB 25'!O19</f>
        <v>0</v>
      </c>
      <c r="M19" s="39">
        <f>F19+J19+K19+L19</f>
        <v>3856</v>
      </c>
      <c r="N19" s="39">
        <v>0</v>
      </c>
      <c r="O19" s="39">
        <f>M19-N19</f>
        <v>3856</v>
      </c>
      <c r="P19" s="116"/>
      <c r="Q19" s="35" t="s">
        <v>149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4245</v>
      </c>
      <c r="H20" s="115">
        <f>'FEB 25'!G20</f>
        <v>4244</v>
      </c>
      <c r="I20" s="39">
        <f>G20-H20</f>
        <v>1</v>
      </c>
      <c r="J20" s="39">
        <f>I20*12</f>
        <v>12</v>
      </c>
      <c r="K20" s="39">
        <v>0</v>
      </c>
      <c r="L20" s="39">
        <f>'FEB 25'!O20</f>
        <v>0</v>
      </c>
      <c r="M20" s="39">
        <f>F20+J20+K20+L20</f>
        <v>12</v>
      </c>
      <c r="N20" s="39">
        <v>0</v>
      </c>
      <c r="O20" s="39">
        <f>M20-N20</f>
        <v>12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3488</v>
      </c>
      <c r="H21" s="115">
        <f>'FEB 25'!G21</f>
        <v>3439</v>
      </c>
      <c r="I21" s="39">
        <f>G21-H21</f>
        <v>49</v>
      </c>
      <c r="J21" s="39">
        <f>I21*12</f>
        <v>588</v>
      </c>
      <c r="K21" s="39">
        <v>400</v>
      </c>
      <c r="L21" s="39">
        <f>'FEB 25'!O21</f>
        <v>21682</v>
      </c>
      <c r="M21" s="39">
        <f>F21+J21+K21+L21</f>
        <v>25670</v>
      </c>
      <c r="N21" s="39">
        <v>0</v>
      </c>
      <c r="O21" s="39">
        <f>M21-N21</f>
        <v>25670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779</v>
      </c>
      <c r="H22" s="99">
        <f>'FEB 25'!G22</f>
        <v>747</v>
      </c>
      <c r="I22" s="97">
        <f>G22-H22</f>
        <v>32</v>
      </c>
      <c r="J22" s="97">
        <f>I22*12</f>
        <v>384</v>
      </c>
      <c r="K22" s="97">
        <v>400</v>
      </c>
      <c r="L22" s="97">
        <f>'FEB 25'!O22</f>
        <v>42440</v>
      </c>
      <c r="M22" s="97">
        <f>F22+J22+K22+L22</f>
        <v>46024</v>
      </c>
      <c r="N22" s="97">
        <v>0</v>
      </c>
      <c r="O22" s="97">
        <f>M22-N22</f>
        <v>46024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993</v>
      </c>
      <c r="H23" s="99">
        <v>973</v>
      </c>
      <c r="I23" s="97">
        <f>G23-H23</f>
        <v>20</v>
      </c>
      <c r="J23" s="97">
        <f>I23*12</f>
        <v>240</v>
      </c>
      <c r="K23" s="97">
        <v>400</v>
      </c>
      <c r="L23" s="97">
        <f>'FEB 25'!O23</f>
        <v>14134</v>
      </c>
      <c r="M23" s="97">
        <f>F23+J23+K23+L23</f>
        <v>17874</v>
      </c>
      <c r="N23" s="97">
        <v>6000</v>
      </c>
      <c r="O23" s="97">
        <f>M23-N23</f>
        <v>11874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5476</v>
      </c>
      <c r="H24" s="99">
        <f>'FEB 25'!G24</f>
        <v>5452</v>
      </c>
      <c r="I24" s="97">
        <f>G24-H24</f>
        <v>24</v>
      </c>
      <c r="J24" s="97">
        <f>I24*12</f>
        <v>288</v>
      </c>
      <c r="K24" s="97">
        <v>400</v>
      </c>
      <c r="L24" s="97">
        <f>'FEB 25'!O24</f>
        <v>0</v>
      </c>
      <c r="M24" s="97">
        <f>F24+J24+K24+L24</f>
        <v>3488</v>
      </c>
      <c r="N24" s="97">
        <v>3500</v>
      </c>
      <c r="O24" s="97">
        <f>M24-N24</f>
        <v>-12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1082</v>
      </c>
      <c r="H25" s="99">
        <f>'FEB 25'!G25</f>
        <v>1022</v>
      </c>
      <c r="I25" s="97">
        <f>G25-H25</f>
        <v>60</v>
      </c>
      <c r="J25" s="97">
        <f>I25*12</f>
        <v>720</v>
      </c>
      <c r="K25" s="97">
        <v>400</v>
      </c>
      <c r="L25" s="97">
        <f>'FEB 25'!O25</f>
        <v>2660</v>
      </c>
      <c r="M25" s="97">
        <f>F25+J25+K25+L25</f>
        <v>6580</v>
      </c>
      <c r="N25" s="97">
        <v>0</v>
      </c>
      <c r="O25" s="97">
        <f>M25-N25</f>
        <v>6580</v>
      </c>
      <c r="P25" s="102"/>
      <c r="Q25" s="93" t="s">
        <v>133</v>
      </c>
    </row>
    <row r="26">
      <c r="A26" s="92">
        <v>21</v>
      </c>
      <c r="B26" s="93" t="s">
        <v>140</v>
      </c>
      <c r="C26" s="94" t="s">
        <v>87</v>
      </c>
      <c r="D26" s="95">
        <v>37681</v>
      </c>
      <c r="E26" s="96">
        <v>500</v>
      </c>
      <c r="F26" s="97">
        <v>3000</v>
      </c>
      <c r="G26" s="99">
        <v>3310</v>
      </c>
      <c r="H26" s="99">
        <f>'FEB 25'!G26</f>
        <v>3267</v>
      </c>
      <c r="I26" s="97">
        <f>G26-H26</f>
        <v>43</v>
      </c>
      <c r="J26" s="97">
        <f>I26*12</f>
        <v>516</v>
      </c>
      <c r="K26" s="97">
        <v>400</v>
      </c>
      <c r="L26" s="97">
        <f>'FEB 25'!O26</f>
        <v>3456</v>
      </c>
      <c r="M26" s="97">
        <f>F26+J26+K26+L26</f>
        <v>7372</v>
      </c>
      <c r="N26" s="97">
        <v>7000</v>
      </c>
      <c r="O26" s="97">
        <f>M26-N26</f>
        <v>372</v>
      </c>
      <c r="P26" s="100"/>
      <c r="Q26" s="93" t="s">
        <v>145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112</v>
      </c>
      <c r="C27" s="94" t="s">
        <v>88</v>
      </c>
      <c r="D27" s="95">
        <v>37681</v>
      </c>
      <c r="E27" s="96">
        <v>0</v>
      </c>
      <c r="F27" s="104">
        <v>0</v>
      </c>
      <c r="G27" s="99">
        <v>5070</v>
      </c>
      <c r="H27" s="99">
        <f>'FEB 25'!G27</f>
        <v>5070</v>
      </c>
      <c r="I27" s="97">
        <f>G27-H27</f>
        <v>0</v>
      </c>
      <c r="J27" s="97">
        <f>I27*12</f>
        <v>0</v>
      </c>
      <c r="K27" s="97">
        <v>0</v>
      </c>
      <c r="L27" s="97">
        <f>'FEB 25'!O27</f>
        <v>0</v>
      </c>
      <c r="M27" s="97">
        <f>F27+J27+K27+L27</f>
        <v>0</v>
      </c>
      <c r="N27" s="97">
        <v>0</v>
      </c>
      <c r="O27" s="97">
        <f>M27-N27</f>
        <v>0</v>
      </c>
      <c r="P27" s="100"/>
      <c r="Q27" s="93" t="s">
        <v>138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36800</v>
      </c>
      <c r="G28" s="109"/>
      <c r="H28" s="110"/>
      <c r="I28" s="110">
        <f>SUM(I6:I27)</f>
        <v>668</v>
      </c>
      <c r="J28" s="110">
        <f>SUM(J6:J27)</f>
        <v>8016</v>
      </c>
      <c r="K28" s="110">
        <f>SUM(K6:K27)</f>
        <v>5200</v>
      </c>
      <c r="L28" s="110">
        <f>SUM(L6:L27)</f>
        <v>177898</v>
      </c>
      <c r="M28" s="110">
        <f>SUM(M6:M27)</f>
        <v>227914</v>
      </c>
      <c r="N28" s="110">
        <f>SUM(N6:N27)</f>
        <v>21912</v>
      </c>
      <c r="O28" s="110">
        <f>SUM(O6:O27)</f>
        <v>206002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18</v>
      </c>
      <c r="C6" s="70" t="s">
        <v>19</v>
      </c>
      <c r="D6" s="71">
        <v>38754</v>
      </c>
      <c r="E6" s="72">
        <v>0</v>
      </c>
      <c r="F6" s="73">
        <v>2200</v>
      </c>
      <c r="G6" s="74">
        <v>1441</v>
      </c>
      <c r="H6" s="74">
        <f>'JAN 25'!G6</f>
        <v>1432</v>
      </c>
      <c r="I6" s="73">
        <f>G6-H6</f>
        <v>9</v>
      </c>
      <c r="J6" s="73">
        <f>I6*12</f>
        <v>108</v>
      </c>
      <c r="K6" s="73">
        <v>300</v>
      </c>
      <c r="L6" s="73">
        <f>'JAN 25'!O6</f>
        <v>12764</v>
      </c>
      <c r="M6" s="73">
        <f>F6+J6+K6+L6</f>
        <v>15372</v>
      </c>
      <c r="N6" s="73">
        <v>0</v>
      </c>
      <c r="O6" s="73">
        <f>M6-N6</f>
        <v>15372</v>
      </c>
      <c r="P6" s="75"/>
      <c r="Q6" s="7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112</v>
      </c>
      <c r="C7" s="70" t="s">
        <v>24</v>
      </c>
      <c r="D7" s="71">
        <v>37653</v>
      </c>
      <c r="E7" s="72">
        <v>0</v>
      </c>
      <c r="F7" s="73">
        <v>0</v>
      </c>
      <c r="G7" s="74">
        <v>655</v>
      </c>
      <c r="H7" s="74">
        <f>'JAN 25'!G7</f>
        <v>655</v>
      </c>
      <c r="I7" s="73">
        <f>G7-H7</f>
        <v>0</v>
      </c>
      <c r="J7" s="73">
        <f>I7*12</f>
        <v>0</v>
      </c>
      <c r="K7" s="73">
        <v>0</v>
      </c>
      <c r="L7" s="73">
        <f>'JAN 25'!O7</f>
        <v>0</v>
      </c>
      <c r="M7" s="73">
        <v>0</v>
      </c>
      <c r="N7" s="73">
        <v>0</v>
      </c>
      <c r="O7" s="73">
        <f>M7-N7</f>
        <v>0</v>
      </c>
      <c r="P7" s="76"/>
      <c r="Q7" s="70" t="s">
        <v>152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4453</v>
      </c>
      <c r="H8" s="74">
        <f>'JAN 25'!G8</f>
        <v>4448</v>
      </c>
      <c r="I8" s="73">
        <f>G8-H8</f>
        <v>5</v>
      </c>
      <c r="J8" s="73">
        <f>I8*12</f>
        <v>60</v>
      </c>
      <c r="K8" s="73">
        <v>300</v>
      </c>
      <c r="L8" s="73">
        <f>'JAN 25'!O8</f>
        <v>17550</v>
      </c>
      <c r="M8" s="73">
        <f>F8+J8+K8+L8</f>
        <v>20110</v>
      </c>
      <c r="N8" s="73">
        <v>0</v>
      </c>
      <c r="O8" s="73">
        <f>M8-N8</f>
        <v>20110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4489</v>
      </c>
      <c r="H9" s="74">
        <f>'JAN 25'!G9</f>
        <v>4488</v>
      </c>
      <c r="I9" s="73">
        <f>G9-H9</f>
        <v>1</v>
      </c>
      <c r="J9" s="73">
        <f>I9*12</f>
        <v>12</v>
      </c>
      <c r="K9" s="73">
        <v>300</v>
      </c>
      <c r="L9" s="73">
        <f>'JAN 25'!O9</f>
        <v>9782</v>
      </c>
      <c r="M9" s="73">
        <f>F9+J9+K9+L9</f>
        <v>12094</v>
      </c>
      <c r="N9" s="73">
        <v>0</v>
      </c>
      <c r="O9" s="73">
        <f>M9-N9</f>
        <v>12094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4286</v>
      </c>
      <c r="H10" s="74">
        <f>'JAN 25'!G10</f>
        <v>4286</v>
      </c>
      <c r="I10" s="73">
        <f>G10-H10</f>
        <v>0</v>
      </c>
      <c r="J10" s="73">
        <f>I10*12</f>
        <v>0</v>
      </c>
      <c r="K10" s="73">
        <v>0</v>
      </c>
      <c r="L10" s="73">
        <f>'JAN 25'!O10</f>
        <v>0</v>
      </c>
      <c r="M10" s="73">
        <f>F10+J10+K10+L10</f>
        <v>0</v>
      </c>
      <c r="N10" s="73">
        <v>0</v>
      </c>
      <c r="O10" s="73">
        <f>M10-N10</f>
        <v>0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2047</v>
      </c>
      <c r="H11" s="74">
        <f>'JAN 25'!G11</f>
        <v>2016</v>
      </c>
      <c r="I11" s="73">
        <f>G11-H11</f>
        <v>31</v>
      </c>
      <c r="J11" s="73">
        <f>I11*12</f>
        <v>372</v>
      </c>
      <c r="K11" s="73">
        <v>300</v>
      </c>
      <c r="L11" s="73">
        <f>'JAN 25'!O11</f>
        <v>21424</v>
      </c>
      <c r="M11" s="73">
        <f>F11+J11+K11+L11</f>
        <v>24096</v>
      </c>
      <c r="N11" s="73">
        <v>0</v>
      </c>
      <c r="O11" s="73">
        <f>M11-N11</f>
        <v>24096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4953</v>
      </c>
      <c r="H12" s="74">
        <f>'JAN 25'!G12</f>
        <v>4949</v>
      </c>
      <c r="I12" s="73">
        <f>G12-H12</f>
        <v>4</v>
      </c>
      <c r="J12" s="73">
        <f>I12*12</f>
        <v>48</v>
      </c>
      <c r="K12" s="73">
        <v>300</v>
      </c>
      <c r="L12" s="73">
        <f>'JAN 25'!O12</f>
        <v>2524</v>
      </c>
      <c r="M12" s="73">
        <f>F12+J12+K12+L12</f>
        <v>5072</v>
      </c>
      <c r="N12" s="73">
        <v>0</v>
      </c>
      <c r="O12" s="73">
        <f>M12-N12</f>
        <v>5072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3365</v>
      </c>
      <c r="H13" s="74">
        <f>'JAN 25'!G13</f>
        <v>3338</v>
      </c>
      <c r="I13" s="73">
        <f>G13-H13</f>
        <v>27</v>
      </c>
      <c r="J13" s="73">
        <f>I13*12</f>
        <v>324</v>
      </c>
      <c r="K13" s="73">
        <v>300</v>
      </c>
      <c r="L13" s="73">
        <f>'JAN 25'!O13</f>
        <v>14358</v>
      </c>
      <c r="M13" s="73">
        <f>F13+J13+K13+L13</f>
        <v>16782</v>
      </c>
      <c r="N13" s="73">
        <v>0</v>
      </c>
      <c r="O13" s="73">
        <f>M13-N13</f>
        <v>16782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'JAN 25'!G14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'JAN 25'!O14</f>
        <v>0</v>
      </c>
      <c r="M14" s="73">
        <f>F14+J14+K14+L14</f>
        <v>0</v>
      </c>
      <c r="N14" s="73">
        <v>0</v>
      </c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3815</v>
      </c>
      <c r="H15" s="74">
        <f>'JAN 25'!G15</f>
        <v>3800</v>
      </c>
      <c r="I15" s="73">
        <f>G15-H15</f>
        <v>15</v>
      </c>
      <c r="J15" s="82">
        <f>I15*12</f>
        <v>180</v>
      </c>
      <c r="K15" s="73">
        <v>300</v>
      </c>
      <c r="L15" s="73">
        <f>'JAN 25'!O15</f>
        <v>0</v>
      </c>
      <c r="M15" s="73">
        <f>F15+J15+K15+L15</f>
        <v>2480</v>
      </c>
      <c r="N15" s="82">
        <v>2480</v>
      </c>
      <c r="O15" s="82">
        <f>M15-N15</f>
        <v>0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112</v>
      </c>
      <c r="C16" s="36" t="s">
        <v>54</v>
      </c>
      <c r="D16" s="38">
        <v>38443</v>
      </c>
      <c r="E16" s="41">
        <v>0</v>
      </c>
      <c r="F16" s="39">
        <v>0</v>
      </c>
      <c r="G16" s="115">
        <v>859</v>
      </c>
      <c r="H16" s="115">
        <f>'JAN 25'!G16</f>
        <v>859</v>
      </c>
      <c r="I16" s="39">
        <f>G16-H16</f>
        <v>0</v>
      </c>
      <c r="J16" s="39">
        <f>I16*12</f>
        <v>0</v>
      </c>
      <c r="K16" s="39">
        <v>0</v>
      </c>
      <c r="L16" s="39">
        <f>'JAN 25'!O16</f>
        <v>0</v>
      </c>
      <c r="M16" s="39">
        <f>F16+J16+K16+L16</f>
        <v>0</v>
      </c>
      <c r="N16" s="39">
        <v>0</v>
      </c>
      <c r="O16" s="39">
        <f>M16-N16</f>
        <v>0</v>
      </c>
      <c r="P16" s="116"/>
      <c r="Q16" s="35" t="s">
        <v>122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153</v>
      </c>
      <c r="C17" s="36" t="s">
        <v>58</v>
      </c>
      <c r="D17" s="38">
        <v>38292</v>
      </c>
      <c r="E17" s="41"/>
      <c r="F17" s="39">
        <v>3100</v>
      </c>
      <c r="G17" s="115">
        <v>6844</v>
      </c>
      <c r="H17" s="115">
        <f>'JAN 25'!G17</f>
        <v>6844</v>
      </c>
      <c r="I17" s="39">
        <f>G17-H17</f>
        <v>0</v>
      </c>
      <c r="J17" s="39">
        <f>I17*12</f>
        <v>0</v>
      </c>
      <c r="K17" s="39">
        <v>400</v>
      </c>
      <c r="L17" s="39">
        <f>'JAN 25'!O17</f>
        <v>16996</v>
      </c>
      <c r="M17" s="39">
        <f>F17+J17+K17+L17</f>
        <v>20496</v>
      </c>
      <c r="N17" s="39">
        <v>20496</v>
      </c>
      <c r="O17" s="39">
        <f>M17-N17</f>
        <v>0</v>
      </c>
      <c r="P17" s="116"/>
      <c r="Q17" s="35" t="s">
        <v>123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5">
        <v>5616</v>
      </c>
      <c r="H18" s="115">
        <f>'JAN 25'!G18</f>
        <v>5616</v>
      </c>
      <c r="I18" s="39">
        <f>G18-H18</f>
        <v>0</v>
      </c>
      <c r="J18" s="39">
        <f>I18*12</f>
        <v>0</v>
      </c>
      <c r="K18" s="39">
        <v>0</v>
      </c>
      <c r="L18" s="39">
        <f>'JAN 25'!O18</f>
        <v>0</v>
      </c>
      <c r="M18" s="39">
        <f>F18+J18+K18+L18</f>
        <v>0</v>
      </c>
      <c r="N18" s="39">
        <v>0</v>
      </c>
      <c r="O18" s="39">
        <f>M18-N18</f>
        <v>0</v>
      </c>
      <c r="P18" s="116"/>
      <c r="Q18" s="35" t="s">
        <v>125</v>
      </c>
    </row>
    <row r="19">
      <c r="A19" s="114">
        <v>14</v>
      </c>
      <c r="B19" s="35" t="s">
        <v>65</v>
      </c>
      <c r="C19" s="36" t="s">
        <v>126</v>
      </c>
      <c r="D19" s="38">
        <v>38292</v>
      </c>
      <c r="E19" s="41">
        <v>500</v>
      </c>
      <c r="F19" s="39">
        <v>3000</v>
      </c>
      <c r="G19" s="115">
        <v>4063</v>
      </c>
      <c r="H19" s="115">
        <f>'JAN 25'!G19</f>
        <v>4039</v>
      </c>
      <c r="I19" s="39">
        <f>G19-H19</f>
        <v>24</v>
      </c>
      <c r="J19" s="39">
        <f>I19*12</f>
        <v>288</v>
      </c>
      <c r="K19" s="39">
        <v>400</v>
      </c>
      <c r="L19" s="39">
        <f>'JAN 25'!O19</f>
        <v>-4</v>
      </c>
      <c r="M19" s="39">
        <f>F19+J19+K19+L19</f>
        <v>3684</v>
      </c>
      <c r="N19" s="39">
        <v>3684</v>
      </c>
      <c r="O19" s="39">
        <f>M19-N19</f>
        <v>0</v>
      </c>
      <c r="P19" s="116"/>
      <c r="Q19" s="35" t="s">
        <v>149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4244</v>
      </c>
      <c r="H20" s="115">
        <f>'JAN 25'!G20</f>
        <v>4244</v>
      </c>
      <c r="I20" s="39">
        <f>G20-H20</f>
        <v>0</v>
      </c>
      <c r="J20" s="39">
        <f>I20*12</f>
        <v>0</v>
      </c>
      <c r="K20" s="39">
        <v>0</v>
      </c>
      <c r="L20" s="39">
        <f>'JAN 25'!O20</f>
        <v>0</v>
      </c>
      <c r="M20" s="39">
        <f>F20+J20+K20+L20</f>
        <v>0</v>
      </c>
      <c r="N20" s="39">
        <v>0</v>
      </c>
      <c r="O20" s="39">
        <f>M20-N20</f>
        <v>0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3439</v>
      </c>
      <c r="H21" s="115">
        <f>'JAN 25'!G21</f>
        <v>3416</v>
      </c>
      <c r="I21" s="39">
        <f>G21-H21</f>
        <v>23</v>
      </c>
      <c r="J21" s="39">
        <f>I21*12</f>
        <v>276</v>
      </c>
      <c r="K21" s="39">
        <v>400</v>
      </c>
      <c r="L21" s="39">
        <f>'JAN 25'!O21</f>
        <v>23006</v>
      </c>
      <c r="M21" s="39">
        <f>F21+J21+K21+L21</f>
        <v>26682</v>
      </c>
      <c r="N21" s="39">
        <v>5000</v>
      </c>
      <c r="O21" s="39">
        <f>M21-N21</f>
        <v>21682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747</v>
      </c>
      <c r="H22" s="99">
        <f>'JAN 25'!G22</f>
        <v>729</v>
      </c>
      <c r="I22" s="97">
        <f>G22-H22</f>
        <v>18</v>
      </c>
      <c r="J22" s="97">
        <f>I22*12</f>
        <v>216</v>
      </c>
      <c r="K22" s="97">
        <v>400</v>
      </c>
      <c r="L22" s="97">
        <f>'JAN 25'!O22</f>
        <v>44024</v>
      </c>
      <c r="M22" s="97">
        <f>F22+J22+K22+L22</f>
        <v>47440</v>
      </c>
      <c r="N22" s="97">
        <v>5000</v>
      </c>
      <c r="O22" s="97">
        <f>M22-N22</f>
        <v>42440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976</v>
      </c>
      <c r="H23" s="99">
        <f>'JAN 25'!G23</f>
        <v>976</v>
      </c>
      <c r="I23" s="97">
        <f>G23-H23</f>
        <v>0</v>
      </c>
      <c r="J23" s="97">
        <f>I23*12</f>
        <v>0</v>
      </c>
      <c r="K23" s="97">
        <v>400</v>
      </c>
      <c r="L23" s="97">
        <f>'JAN 25'!O23</f>
        <v>20634</v>
      </c>
      <c r="M23" s="97">
        <f>F23+J23+K23+L23</f>
        <v>24134</v>
      </c>
      <c r="N23" s="97">
        <v>10000</v>
      </c>
      <c r="O23" s="97">
        <f>M23-N23</f>
        <v>14134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5452</v>
      </c>
      <c r="H24" s="99">
        <f>'JAN 25'!G24</f>
        <v>5441</v>
      </c>
      <c r="I24" s="97">
        <f>G24-H24</f>
        <v>11</v>
      </c>
      <c r="J24" s="97">
        <f>I24*12</f>
        <v>132</v>
      </c>
      <c r="K24" s="97">
        <v>400</v>
      </c>
      <c r="L24" s="97">
        <f>'JAN 25'!O24</f>
        <v>-2</v>
      </c>
      <c r="M24" s="97">
        <f>F24+J24+K24+L24</f>
        <v>3330</v>
      </c>
      <c r="N24" s="97">
        <v>3330</v>
      </c>
      <c r="O24" s="97">
        <f>M24-N24</f>
        <v>0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1022</v>
      </c>
      <c r="H25" s="99">
        <f>'JAN 25'!G25</f>
        <v>986</v>
      </c>
      <c r="I25" s="97">
        <f>G25-H25</f>
        <v>36</v>
      </c>
      <c r="J25" s="97">
        <f>I25*12</f>
        <v>432</v>
      </c>
      <c r="K25" s="97">
        <v>400</v>
      </c>
      <c r="L25" s="97">
        <f>'JAN 25'!O25</f>
        <v>4028</v>
      </c>
      <c r="M25" s="97">
        <f>F25+J25+K25+L25</f>
        <v>7660</v>
      </c>
      <c r="N25" s="97">
        <v>5000</v>
      </c>
      <c r="O25" s="97">
        <f>M25-N25</f>
        <v>2660</v>
      </c>
      <c r="P25" s="102"/>
      <c r="Q25" s="93" t="s">
        <v>133</v>
      </c>
    </row>
    <row r="26">
      <c r="A26" s="92">
        <v>21</v>
      </c>
      <c r="B26" s="93" t="s">
        <v>140</v>
      </c>
      <c r="C26" s="94" t="s">
        <v>87</v>
      </c>
      <c r="D26" s="95">
        <v>37681</v>
      </c>
      <c r="E26" s="96">
        <v>500</v>
      </c>
      <c r="F26" s="97">
        <v>3000</v>
      </c>
      <c r="G26" s="99">
        <v>3267</v>
      </c>
      <c r="H26" s="99">
        <f>'JAN 25'!G26</f>
        <v>3257</v>
      </c>
      <c r="I26" s="97">
        <f>G26-H26</f>
        <v>10</v>
      </c>
      <c r="J26" s="97">
        <f>I26*12</f>
        <v>120</v>
      </c>
      <c r="K26" s="97">
        <v>400</v>
      </c>
      <c r="L26" s="97">
        <f>'JAN 25'!O26</f>
        <v>-64</v>
      </c>
      <c r="M26" s="97">
        <f>F26+J26+K26+L26</f>
        <v>3456</v>
      </c>
      <c r="N26" s="97">
        <v>0</v>
      </c>
      <c r="O26" s="97">
        <f>M26-N26</f>
        <v>3456</v>
      </c>
      <c r="P26" s="100"/>
      <c r="Q26" s="93" t="s">
        <v>145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112</v>
      </c>
      <c r="C27" s="94" t="s">
        <v>88</v>
      </c>
      <c r="D27" s="95">
        <v>37681</v>
      </c>
      <c r="E27" s="96">
        <v>0</v>
      </c>
      <c r="F27" s="104">
        <v>0</v>
      </c>
      <c r="G27" s="99">
        <v>5070</v>
      </c>
      <c r="H27" s="99">
        <f>'JAN 25'!G27</f>
        <v>5070</v>
      </c>
      <c r="I27" s="97">
        <f>G27-H27</f>
        <v>0</v>
      </c>
      <c r="J27" s="97">
        <f>I27*12</f>
        <v>0</v>
      </c>
      <c r="K27" s="97">
        <v>0</v>
      </c>
      <c r="L27" s="97">
        <f>'JAN 25'!O27</f>
        <v>0</v>
      </c>
      <c r="M27" s="97">
        <f>F27+J27+K27+L27</f>
        <v>0</v>
      </c>
      <c r="N27" s="97">
        <v>0</v>
      </c>
      <c r="O27" s="97">
        <f>M27-N27</f>
        <v>0</v>
      </c>
      <c r="P27" s="100"/>
      <c r="Q27" s="93" t="s">
        <v>138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38000</v>
      </c>
      <c r="G28" s="109"/>
      <c r="H28" s="110"/>
      <c r="I28" s="110">
        <f>SUM(I6:I27)</f>
        <v>214</v>
      </c>
      <c r="J28" s="110">
        <f>SUM(J6:J27)</f>
        <v>2568</v>
      </c>
      <c r="K28" s="110">
        <f>SUM(K6:K27)</f>
        <v>5300</v>
      </c>
      <c r="L28" s="110">
        <f>SUM(L6:L27)</f>
        <v>187020</v>
      </c>
      <c r="M28" s="110">
        <f>SUM(M6:M27)</f>
        <v>232888</v>
      </c>
      <c r="N28" s="110">
        <f>SUM(N6:N27)</f>
        <v>54990</v>
      </c>
      <c r="O28" s="110">
        <f>SUM(O6:O27)</f>
        <v>177898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18</v>
      </c>
      <c r="C6" s="70" t="s">
        <v>19</v>
      </c>
      <c r="D6" s="71">
        <v>38754</v>
      </c>
      <c r="E6" s="72">
        <v>0</v>
      </c>
      <c r="F6" s="73">
        <v>2200</v>
      </c>
      <c r="G6" s="74">
        <v>1432</v>
      </c>
      <c r="H6" s="74">
        <f>'DEC 24'!G6</f>
        <v>1415</v>
      </c>
      <c r="I6" s="73">
        <f>G6-H6</f>
        <v>17</v>
      </c>
      <c r="J6" s="73">
        <f>I6*12</f>
        <v>204</v>
      </c>
      <c r="K6" s="73">
        <v>300</v>
      </c>
      <c r="L6" s="73">
        <f>'DEC 24'!O6</f>
        <v>10060</v>
      </c>
      <c r="M6" s="73">
        <f>F6+J6+K6+L6</f>
        <v>12764</v>
      </c>
      <c r="N6" s="73">
        <v>0</v>
      </c>
      <c r="O6" s="73">
        <f>M6-N6</f>
        <v>12764</v>
      </c>
      <c r="P6" s="75"/>
      <c r="Q6" s="7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112</v>
      </c>
      <c r="C7" s="70" t="s">
        <v>24</v>
      </c>
      <c r="D7" s="71">
        <v>37653</v>
      </c>
      <c r="E7" s="72">
        <v>0</v>
      </c>
      <c r="F7" s="73">
        <v>0</v>
      </c>
      <c r="G7" s="74">
        <v>655</v>
      </c>
      <c r="H7" s="74">
        <f>'DEC 24'!G7</f>
        <v>655</v>
      </c>
      <c r="I7" s="73">
        <f>G7-H7</f>
        <v>0</v>
      </c>
      <c r="J7" s="73">
        <f>I7*12</f>
        <v>0</v>
      </c>
      <c r="K7" s="73">
        <v>0</v>
      </c>
      <c r="L7" s="73">
        <f>'DEC 24'!O7</f>
        <v>0</v>
      </c>
      <c r="M7" s="73">
        <v>0</v>
      </c>
      <c r="N7" s="73">
        <v>0</v>
      </c>
      <c r="O7" s="73">
        <f>M7-N7</f>
        <v>0</v>
      </c>
      <c r="P7" s="76"/>
      <c r="Q7" s="70" t="s">
        <v>152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4448</v>
      </c>
      <c r="H8" s="74">
        <f>'DEC 24'!G8</f>
        <v>4445</v>
      </c>
      <c r="I8" s="73">
        <f>G8-H8</f>
        <v>3</v>
      </c>
      <c r="J8" s="73">
        <f>I8*12</f>
        <v>36</v>
      </c>
      <c r="K8" s="73">
        <v>300</v>
      </c>
      <c r="L8" s="73">
        <f>'DEC 24'!O8</f>
        <v>18014</v>
      </c>
      <c r="M8" s="73">
        <f>F8+J8+K8+L8</f>
        <v>20550</v>
      </c>
      <c r="N8" s="73">
        <v>3000</v>
      </c>
      <c r="O8" s="73">
        <f>M8-N8</f>
        <v>17550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4488</v>
      </c>
      <c r="H9" s="74">
        <f>'DEC 24'!G9</f>
        <v>4481</v>
      </c>
      <c r="I9" s="73">
        <f>G9-H9</f>
        <v>7</v>
      </c>
      <c r="J9" s="73">
        <f>I9*12</f>
        <v>84</v>
      </c>
      <c r="K9" s="73">
        <v>300</v>
      </c>
      <c r="L9" s="73">
        <f>'DEC 24'!O9</f>
        <v>12398</v>
      </c>
      <c r="M9" s="73">
        <f>F9+J9+K9+L9</f>
        <v>14782</v>
      </c>
      <c r="N9" s="73">
        <v>5000</v>
      </c>
      <c r="O9" s="73">
        <f>M9-N9</f>
        <v>9782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4286</v>
      </c>
      <c r="H10" s="74">
        <f>'DEC 24'!G10</f>
        <v>4286</v>
      </c>
      <c r="I10" s="73">
        <f>G10-H10</f>
        <v>0</v>
      </c>
      <c r="J10" s="73">
        <f>I10*12</f>
        <v>0</v>
      </c>
      <c r="K10" s="73">
        <v>0</v>
      </c>
      <c r="L10" s="73">
        <f>'DEC 24'!O10</f>
        <v>0</v>
      </c>
      <c r="M10" s="73">
        <f>F10+J10+K10+L10</f>
        <v>0</v>
      </c>
      <c r="N10" s="73">
        <v>0</v>
      </c>
      <c r="O10" s="73">
        <f>M10-N10</f>
        <v>0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2016</v>
      </c>
      <c r="H11" s="74">
        <f>'DEC 24'!G11</f>
        <v>2008</v>
      </c>
      <c r="I11" s="73">
        <f>G11-H11</f>
        <v>8</v>
      </c>
      <c r="J11" s="73">
        <f>I11*12</f>
        <v>96</v>
      </c>
      <c r="K11" s="73">
        <v>300</v>
      </c>
      <c r="L11" s="73">
        <f>'DEC 24'!O11</f>
        <v>19028</v>
      </c>
      <c r="M11" s="73">
        <f>F11+J11+K11+L11</f>
        <v>21424</v>
      </c>
      <c r="N11" s="73">
        <v>0</v>
      </c>
      <c r="O11" s="73">
        <f>M11-N11</f>
        <v>21424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4949</v>
      </c>
      <c r="H12" s="74">
        <f>'DEC 24'!G12</f>
        <v>4947</v>
      </c>
      <c r="I12" s="73">
        <f>G12-H12</f>
        <v>2</v>
      </c>
      <c r="J12" s="73">
        <f>I12*12</f>
        <v>24</v>
      </c>
      <c r="K12" s="73">
        <v>300</v>
      </c>
      <c r="L12" s="73">
        <f>'DEC 24'!O12</f>
        <v>2736</v>
      </c>
      <c r="M12" s="73">
        <f>F12+J12+K12+L12</f>
        <v>5260</v>
      </c>
      <c r="N12" s="73">
        <v>2736</v>
      </c>
      <c r="O12" s="73">
        <f>M12-N12</f>
        <v>2524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3338</v>
      </c>
      <c r="H13" s="74">
        <f>'DEC 24'!G13</f>
        <v>3330</v>
      </c>
      <c r="I13" s="73">
        <f>G13-H13</f>
        <v>8</v>
      </c>
      <c r="J13" s="73">
        <f>I13*12</f>
        <v>96</v>
      </c>
      <c r="K13" s="73">
        <v>300</v>
      </c>
      <c r="L13" s="73">
        <f>'DEC 24'!O13</f>
        <v>12162</v>
      </c>
      <c r="M13" s="73">
        <f>F13+J13+K13+L13</f>
        <v>14358</v>
      </c>
      <c r="N13" s="73">
        <v>0</v>
      </c>
      <c r="O13" s="73">
        <f>M13-N13</f>
        <v>14358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'DEC 24'!G14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'DEC 24'!O14</f>
        <v>0</v>
      </c>
      <c r="M14" s="73">
        <f>F14+J14+K14+L14</f>
        <v>0</v>
      </c>
      <c r="N14" s="73"/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3800</v>
      </c>
      <c r="H15" s="74">
        <f>'DEC 24'!G15</f>
        <v>3789</v>
      </c>
      <c r="I15" s="73">
        <f>G15-H15</f>
        <v>11</v>
      </c>
      <c r="J15" s="82">
        <f>I15*12</f>
        <v>132</v>
      </c>
      <c r="K15" s="73">
        <v>300</v>
      </c>
      <c r="L15" s="73">
        <f>'DEC 24'!O15</f>
        <v>0</v>
      </c>
      <c r="M15" s="73">
        <f>F15+J15+K15+L15</f>
        <v>2432</v>
      </c>
      <c r="N15" s="82">
        <v>2432</v>
      </c>
      <c r="O15" s="82">
        <f>M15-N15</f>
        <v>0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112</v>
      </c>
      <c r="C16" s="36" t="s">
        <v>54</v>
      </c>
      <c r="D16" s="38">
        <v>38443</v>
      </c>
      <c r="E16" s="41">
        <v>0</v>
      </c>
      <c r="F16" s="39">
        <v>0</v>
      </c>
      <c r="G16" s="115">
        <v>859</v>
      </c>
      <c r="H16" s="115">
        <f>'DEC 24'!G16</f>
        <v>859</v>
      </c>
      <c r="I16" s="39">
        <f>G16-H16</f>
        <v>0</v>
      </c>
      <c r="J16" s="39">
        <f>I16*12</f>
        <v>0</v>
      </c>
      <c r="K16" s="39">
        <v>0</v>
      </c>
      <c r="L16" s="39">
        <f>'DEC 24'!O16</f>
        <v>0</v>
      </c>
      <c r="M16" s="39">
        <f>F16+J16+K16+L16</f>
        <v>0</v>
      </c>
      <c r="N16" s="39">
        <v>0</v>
      </c>
      <c r="O16" s="39">
        <f>M16-N16</f>
        <v>0</v>
      </c>
      <c r="P16" s="116"/>
      <c r="Q16" s="35" t="s">
        <v>122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153</v>
      </c>
      <c r="C17" s="36" t="s">
        <v>58</v>
      </c>
      <c r="D17" s="38">
        <v>38292</v>
      </c>
      <c r="E17" s="41"/>
      <c r="F17" s="39">
        <v>3100</v>
      </c>
      <c r="G17" s="115">
        <v>6844</v>
      </c>
      <c r="H17" s="115">
        <f>'DEC 24'!G17</f>
        <v>6842</v>
      </c>
      <c r="I17" s="39">
        <f>G17-H17</f>
        <v>2</v>
      </c>
      <c r="J17" s="39">
        <f>I17*12</f>
        <v>24</v>
      </c>
      <c r="K17" s="39">
        <v>400</v>
      </c>
      <c r="L17" s="39">
        <f>'DEC 24'!O17</f>
        <v>13472</v>
      </c>
      <c r="M17" s="39">
        <f>F17+J17+K17+L17</f>
        <v>16996</v>
      </c>
      <c r="N17" s="39">
        <v>0</v>
      </c>
      <c r="O17" s="39">
        <f>M17-N17</f>
        <v>16996</v>
      </c>
      <c r="P17" s="116"/>
      <c r="Q17" s="35" t="s">
        <v>154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5">
        <v>5616</v>
      </c>
      <c r="H18" s="115">
        <f>'DEC 24'!G18</f>
        <v>5616</v>
      </c>
      <c r="I18" s="39">
        <f>G18-H18</f>
        <v>0</v>
      </c>
      <c r="J18" s="39">
        <f>I18*12</f>
        <v>0</v>
      </c>
      <c r="K18" s="39">
        <v>0</v>
      </c>
      <c r="L18" s="39">
        <f>'DEC 24'!O18</f>
        <v>0</v>
      </c>
      <c r="M18" s="39">
        <f>F18+J18+K18+L18</f>
        <v>0</v>
      </c>
      <c r="N18" s="39">
        <v>0</v>
      </c>
      <c r="O18" s="39">
        <f>M18-N18</f>
        <v>0</v>
      </c>
      <c r="P18" s="116"/>
      <c r="Q18" s="35" t="s">
        <v>125</v>
      </c>
    </row>
    <row r="19">
      <c r="A19" s="114">
        <v>14</v>
      </c>
      <c r="B19" s="35" t="s">
        <v>65</v>
      </c>
      <c r="C19" s="36" t="s">
        <v>126</v>
      </c>
      <c r="D19" s="38">
        <v>38292</v>
      </c>
      <c r="E19" s="41">
        <v>500</v>
      </c>
      <c r="F19" s="39">
        <v>3000</v>
      </c>
      <c r="G19" s="115">
        <v>4039</v>
      </c>
      <c r="H19" s="115">
        <f>'DEC 24'!G19</f>
        <v>4032</v>
      </c>
      <c r="I19" s="39">
        <f>G19-H19</f>
        <v>7</v>
      </c>
      <c r="J19" s="39">
        <f>I19*12</f>
        <v>84</v>
      </c>
      <c r="K19" s="39">
        <v>400</v>
      </c>
      <c r="L19" s="39">
        <f>'DEC 24'!O19</f>
        <v>-8</v>
      </c>
      <c r="M19" s="39">
        <f>F19+J19+K19+L19</f>
        <v>3476</v>
      </c>
      <c r="N19" s="39">
        <v>3480</v>
      </c>
      <c r="O19" s="39">
        <f>M19-N19</f>
        <v>-4</v>
      </c>
      <c r="P19" s="116"/>
      <c r="Q19" s="35" t="s">
        <v>149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4244</v>
      </c>
      <c r="H20" s="115">
        <f>'DEC 24'!G20</f>
        <v>4244</v>
      </c>
      <c r="I20" s="39">
        <f>G20-H20</f>
        <v>0</v>
      </c>
      <c r="J20" s="39">
        <f>I20*12</f>
        <v>0</v>
      </c>
      <c r="K20" s="39">
        <v>0</v>
      </c>
      <c r="L20" s="39">
        <f>'DEC 24'!O20</f>
        <v>0</v>
      </c>
      <c r="M20" s="39">
        <f>F20+J20+K20+L20</f>
        <v>0</v>
      </c>
      <c r="N20" s="39">
        <v>0</v>
      </c>
      <c r="O20" s="39">
        <f>M20-N20</f>
        <v>0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3416</v>
      </c>
      <c r="H21" s="115">
        <f>'DEC 24'!G21</f>
        <v>3381</v>
      </c>
      <c r="I21" s="39">
        <f>G21-H21</f>
        <v>35</v>
      </c>
      <c r="J21" s="39">
        <f>I21*12</f>
        <v>420</v>
      </c>
      <c r="K21" s="39">
        <v>400</v>
      </c>
      <c r="L21" s="39">
        <f>'DEC 24'!O21</f>
        <v>19186</v>
      </c>
      <c r="M21" s="39">
        <f>F21+J21+K21+L21</f>
        <v>23006</v>
      </c>
      <c r="N21" s="39">
        <v>0</v>
      </c>
      <c r="O21" s="39">
        <f>M21-N21</f>
        <v>23006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729</v>
      </c>
      <c r="H22" s="99">
        <f>'DEC 24'!G22</f>
        <v>712</v>
      </c>
      <c r="I22" s="97">
        <f>G22-H22</f>
        <v>17</v>
      </c>
      <c r="J22" s="97">
        <f>I22*12</f>
        <v>204</v>
      </c>
      <c r="K22" s="97">
        <v>400</v>
      </c>
      <c r="L22" s="97">
        <f>'DEC 24'!O22</f>
        <v>40620</v>
      </c>
      <c r="M22" s="97">
        <f>F22+J22+K22+L22</f>
        <v>44024</v>
      </c>
      <c r="N22" s="97">
        <v>0</v>
      </c>
      <c r="O22" s="97">
        <f>M22-N22</f>
        <v>44024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976</v>
      </c>
      <c r="H23" s="99">
        <f>'DEC 24'!G23</f>
        <v>976</v>
      </c>
      <c r="I23" s="97">
        <f>G23-H23</f>
        <v>0</v>
      </c>
      <c r="J23" s="97">
        <f>I23*12</f>
        <v>0</v>
      </c>
      <c r="K23" s="97">
        <v>400</v>
      </c>
      <c r="L23" s="97">
        <f>'DEC 24'!O23</f>
        <v>17134</v>
      </c>
      <c r="M23" s="97">
        <f>F23+J23+K23+L23</f>
        <v>20634</v>
      </c>
      <c r="N23" s="97">
        <v>0</v>
      </c>
      <c r="O23" s="97">
        <f>M23-N23</f>
        <v>20634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5441</v>
      </c>
      <c r="H24" s="99">
        <f>'DEC 24'!G24</f>
        <v>5432</v>
      </c>
      <c r="I24" s="97">
        <f>G24-H24</f>
        <v>9</v>
      </c>
      <c r="J24" s="97">
        <f>I24*12</f>
        <v>108</v>
      </c>
      <c r="K24" s="97">
        <v>400</v>
      </c>
      <c r="L24" s="97">
        <f>'DEC 24'!O24</f>
        <v>0</v>
      </c>
      <c r="M24" s="97">
        <f>F24+J24+K24+L24</f>
        <v>3308</v>
      </c>
      <c r="N24" s="97">
        <v>3310</v>
      </c>
      <c r="O24" s="97">
        <f>M24-N24</f>
        <v>-2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986</v>
      </c>
      <c r="H25" s="99">
        <f>'DEC 24'!G25</f>
        <v>956</v>
      </c>
      <c r="I25" s="97">
        <f>G25-H25</f>
        <v>30</v>
      </c>
      <c r="J25" s="97">
        <f>I25*12</f>
        <v>360</v>
      </c>
      <c r="K25" s="97">
        <v>400</v>
      </c>
      <c r="L25" s="97">
        <f>'DEC 24'!O25</f>
        <v>5468</v>
      </c>
      <c r="M25" s="97">
        <f>F25+J25+K25+L25</f>
        <v>9028</v>
      </c>
      <c r="N25" s="97">
        <v>5000</v>
      </c>
      <c r="O25" s="97">
        <f>M25-N25</f>
        <v>4028</v>
      </c>
      <c r="P25" s="102"/>
      <c r="Q25" s="93" t="s">
        <v>133</v>
      </c>
    </row>
    <row r="26">
      <c r="A26" s="92">
        <v>21</v>
      </c>
      <c r="B26" s="93" t="s">
        <v>140</v>
      </c>
      <c r="C26" s="94" t="s">
        <v>87</v>
      </c>
      <c r="D26" s="95">
        <v>37681</v>
      </c>
      <c r="E26" s="96">
        <v>500</v>
      </c>
      <c r="F26" s="97">
        <v>3000</v>
      </c>
      <c r="G26" s="99">
        <v>3257</v>
      </c>
      <c r="H26" s="99">
        <f>'DEC 24'!G26</f>
        <v>3254</v>
      </c>
      <c r="I26" s="97">
        <f>G26-H26</f>
        <v>3</v>
      </c>
      <c r="J26" s="97">
        <f>I26*12</f>
        <v>36</v>
      </c>
      <c r="K26" s="97">
        <v>400</v>
      </c>
      <c r="L26" s="97">
        <f>'DEC 24'!O26</f>
        <v>0</v>
      </c>
      <c r="M26" s="97">
        <f>F26+J26+K26+L26</f>
        <v>3436</v>
      </c>
      <c r="N26" s="97">
        <v>3500</v>
      </c>
      <c r="O26" s="97">
        <f>M26-N26</f>
        <v>-64</v>
      </c>
      <c r="P26" s="100"/>
      <c r="Q26" s="93" t="s">
        <v>145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112</v>
      </c>
      <c r="C27" s="94" t="s">
        <v>88</v>
      </c>
      <c r="D27" s="95">
        <v>37681</v>
      </c>
      <c r="E27" s="96">
        <v>0</v>
      </c>
      <c r="F27" s="104">
        <v>0</v>
      </c>
      <c r="G27" s="99">
        <v>5070</v>
      </c>
      <c r="H27" s="99">
        <f>'DEC 24'!G27</f>
        <v>5051</v>
      </c>
      <c r="I27" s="97">
        <f>G27-H27</f>
        <v>19</v>
      </c>
      <c r="J27" s="97">
        <f>I27*12</f>
        <v>228</v>
      </c>
      <c r="K27" s="97">
        <v>0</v>
      </c>
      <c r="L27" s="97">
        <f>'DEC 24'!O27</f>
        <v>0</v>
      </c>
      <c r="M27" s="97">
        <f>F27+J27+K27+L27</f>
        <v>228</v>
      </c>
      <c r="N27" s="97">
        <v>228</v>
      </c>
      <c r="O27" s="97">
        <f>M27-N27</f>
        <v>0</v>
      </c>
      <c r="P27" s="100"/>
      <c r="Q27" s="93" t="s">
        <v>138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38000</v>
      </c>
      <c r="G28" s="109"/>
      <c r="H28" s="110"/>
      <c r="I28" s="110">
        <f>SUM(I6:I27)</f>
        <v>178</v>
      </c>
      <c r="J28" s="110">
        <f>SUM(J6:J27)</f>
        <v>2136</v>
      </c>
      <c r="K28" s="110">
        <f>SUM(K6:K27)</f>
        <v>5300</v>
      </c>
      <c r="L28" s="110">
        <f>SUM(L6:L27)</f>
        <v>170270</v>
      </c>
      <c r="M28" s="110">
        <f>SUM(M6:M27)</f>
        <v>215706</v>
      </c>
      <c r="N28" s="110">
        <f>SUM(N6:N27)</f>
        <v>28686</v>
      </c>
      <c r="O28" s="110">
        <f>SUM(O6:O27)</f>
        <v>187020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155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18</v>
      </c>
      <c r="C6" s="70" t="s">
        <v>19</v>
      </c>
      <c r="D6" s="71">
        <v>38754</v>
      </c>
      <c r="E6" s="72">
        <v>0</v>
      </c>
      <c r="F6" s="73">
        <v>2200</v>
      </c>
      <c r="G6" s="74">
        <v>1415</v>
      </c>
      <c r="H6" s="74">
        <f>'NOV 24'!G6</f>
        <v>1402</v>
      </c>
      <c r="I6" s="73">
        <f>G6-H6</f>
        <v>13</v>
      </c>
      <c r="J6" s="73">
        <f>I6*12</f>
        <v>156</v>
      </c>
      <c r="K6" s="73">
        <v>300</v>
      </c>
      <c r="L6" s="73">
        <f>'NOV 24'!O6</f>
        <v>7404</v>
      </c>
      <c r="M6" s="73">
        <f>F6+J6+K6+L6</f>
        <v>10060</v>
      </c>
      <c r="N6" s="73">
        <v>0</v>
      </c>
      <c r="O6" s="73">
        <f>M6-N6</f>
        <v>10060</v>
      </c>
      <c r="P6" s="75"/>
      <c r="Q6" s="7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112</v>
      </c>
      <c r="C7" s="70" t="s">
        <v>24</v>
      </c>
      <c r="D7" s="71">
        <v>37653</v>
      </c>
      <c r="E7" s="72">
        <v>0</v>
      </c>
      <c r="F7" s="73">
        <v>0</v>
      </c>
      <c r="G7" s="74">
        <v>655</v>
      </c>
      <c r="H7" s="74">
        <f>'NOV 24'!G7</f>
        <v>655</v>
      </c>
      <c r="I7" s="73">
        <f>G7-H7</f>
        <v>0</v>
      </c>
      <c r="J7" s="73">
        <f>I7*12</f>
        <v>0</v>
      </c>
      <c r="K7" s="73">
        <v>0</v>
      </c>
      <c r="L7" s="73">
        <f>'NOV 24'!O7</f>
        <v>0</v>
      </c>
      <c r="M7" s="73">
        <v>0</v>
      </c>
      <c r="N7" s="73">
        <v>0</v>
      </c>
      <c r="O7" s="73">
        <f>M7-N7</f>
        <v>0</v>
      </c>
      <c r="P7" s="76"/>
      <c r="Q7" s="70" t="s">
        <v>152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4445</v>
      </c>
      <c r="H8" s="74">
        <f>'NOV 24'!G8</f>
        <v>4444</v>
      </c>
      <c r="I8" s="73">
        <f>G8-H8</f>
        <v>1</v>
      </c>
      <c r="J8" s="73">
        <f>I8*12</f>
        <v>12</v>
      </c>
      <c r="K8" s="73">
        <v>300</v>
      </c>
      <c r="L8" s="73">
        <f>'NOV 24'!O8</f>
        <v>18502</v>
      </c>
      <c r="M8" s="73">
        <f>F8+J8+K8+L8</f>
        <v>21014</v>
      </c>
      <c r="N8" s="73">
        <v>3000</v>
      </c>
      <c r="O8" s="73">
        <f>M8-N8</f>
        <v>18014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4481</v>
      </c>
      <c r="H9" s="74">
        <f>'NOV 24'!G9</f>
        <v>4476</v>
      </c>
      <c r="I9" s="73">
        <f>G9-H9</f>
        <v>5</v>
      </c>
      <c r="J9" s="73">
        <f>I9*12</f>
        <v>60</v>
      </c>
      <c r="K9" s="73">
        <v>300</v>
      </c>
      <c r="L9" s="73">
        <f>'NOV 24'!O9</f>
        <v>10038</v>
      </c>
      <c r="M9" s="73">
        <f>F9+J9+K9+L9</f>
        <v>12398</v>
      </c>
      <c r="N9" s="73">
        <v>0</v>
      </c>
      <c r="O9" s="73">
        <f>M9-N9</f>
        <v>12398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4286</v>
      </c>
      <c r="H10" s="74">
        <v>4286</v>
      </c>
      <c r="I10" s="73">
        <f>G10-H10</f>
        <v>0</v>
      </c>
      <c r="J10" s="73">
        <f>I10*12</f>
        <v>0</v>
      </c>
      <c r="K10" s="73">
        <v>0</v>
      </c>
      <c r="L10" s="73">
        <f>'NOV 24'!O10</f>
        <v>0</v>
      </c>
      <c r="M10" s="73">
        <f>F10+J10+K10+L10</f>
        <v>0</v>
      </c>
      <c r="N10" s="73">
        <v>0</v>
      </c>
      <c r="O10" s="73">
        <f>M10-N10</f>
        <v>0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2008</v>
      </c>
      <c r="H11" s="74">
        <f>'NOV 24'!G11</f>
        <v>2005</v>
      </c>
      <c r="I11" s="73">
        <f>G11-H11</f>
        <v>3</v>
      </c>
      <c r="J11" s="73">
        <f>I11*12</f>
        <v>36</v>
      </c>
      <c r="K11" s="73">
        <v>300</v>
      </c>
      <c r="L11" s="73">
        <f>'NOV 24'!O11</f>
        <v>16692</v>
      </c>
      <c r="M11" s="73">
        <f>F11+J11+K11+L11</f>
        <v>19028</v>
      </c>
      <c r="N11" s="73">
        <v>0</v>
      </c>
      <c r="O11" s="73">
        <f>M11-N11</f>
        <v>19028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4947</v>
      </c>
      <c r="H12" s="74">
        <f>'NOV 24'!G12</f>
        <v>4944</v>
      </c>
      <c r="I12" s="73">
        <f>G12-H12</f>
        <v>3</v>
      </c>
      <c r="J12" s="73">
        <f>I12*12</f>
        <v>36</v>
      </c>
      <c r="K12" s="73">
        <v>300</v>
      </c>
      <c r="L12" s="73">
        <f>'NOV 24'!O12</f>
        <v>200</v>
      </c>
      <c r="M12" s="73">
        <f>F12+J12+K12+L12</f>
        <v>2736</v>
      </c>
      <c r="N12" s="73">
        <v>0</v>
      </c>
      <c r="O12" s="73">
        <f>M12-N12</f>
        <v>2736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3330</v>
      </c>
      <c r="H13" s="74">
        <f>'NOV 24'!G13</f>
        <v>3325</v>
      </c>
      <c r="I13" s="73">
        <f>G13-H13</f>
        <v>5</v>
      </c>
      <c r="J13" s="73">
        <f>I13*12</f>
        <v>60</v>
      </c>
      <c r="K13" s="73">
        <v>300</v>
      </c>
      <c r="L13" s="73">
        <f>'NOV 24'!O13</f>
        <v>10002</v>
      </c>
      <c r="M13" s="73">
        <f>F13+J13+K13+L13</f>
        <v>12162</v>
      </c>
      <c r="N13" s="73">
        <v>0</v>
      </c>
      <c r="O13" s="73">
        <f>M13-N13</f>
        <v>12162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'NOV 24'!G14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'NOV 24'!O14</f>
        <v>0</v>
      </c>
      <c r="M14" s="73">
        <f>F14+J14+K14+L14</f>
        <v>0</v>
      </c>
      <c r="N14" s="73"/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3789</v>
      </c>
      <c r="H15" s="74">
        <f>'NOV 24'!G15</f>
        <v>3778</v>
      </c>
      <c r="I15" s="73">
        <f>G15-H15</f>
        <v>11</v>
      </c>
      <c r="J15" s="82">
        <f>I15*12</f>
        <v>132</v>
      </c>
      <c r="K15" s="73">
        <v>300</v>
      </c>
      <c r="L15" s="73">
        <f>'NOV 24'!O15</f>
        <v>0</v>
      </c>
      <c r="M15" s="73">
        <f>F15+J15+K15+L15</f>
        <v>2432</v>
      </c>
      <c r="N15" s="82">
        <v>2432</v>
      </c>
      <c r="O15" s="82">
        <f>M15-N15</f>
        <v>0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99</v>
      </c>
      <c r="C16" s="36" t="s">
        <v>54</v>
      </c>
      <c r="D16" s="38">
        <v>38443</v>
      </c>
      <c r="E16" s="41">
        <v>0</v>
      </c>
      <c r="F16" s="39">
        <v>2400</v>
      </c>
      <c r="G16" s="115">
        <v>859</v>
      </c>
      <c r="H16" s="115">
        <f>'NOV 24'!G16</f>
        <v>856</v>
      </c>
      <c r="I16" s="39">
        <f>G16-H16</f>
        <v>3</v>
      </c>
      <c r="J16" s="39">
        <f>I16*12</f>
        <v>36</v>
      </c>
      <c r="K16" s="39">
        <v>400</v>
      </c>
      <c r="L16" s="39">
        <f>'NOV 24'!O16</f>
        <v>12</v>
      </c>
      <c r="M16" s="39">
        <f>F16+J16+K16+L16</f>
        <v>2848</v>
      </c>
      <c r="N16" s="39">
        <v>2848</v>
      </c>
      <c r="O16" s="39">
        <f>M16-N16</f>
        <v>0</v>
      </c>
      <c r="P16" s="116"/>
      <c r="Q16" s="35" t="s">
        <v>156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153</v>
      </c>
      <c r="C17" s="36" t="s">
        <v>58</v>
      </c>
      <c r="D17" s="38">
        <v>38292</v>
      </c>
      <c r="E17" s="41"/>
      <c r="F17" s="39">
        <v>3100</v>
      </c>
      <c r="G17" s="115">
        <v>6842</v>
      </c>
      <c r="H17" s="115">
        <f>'NOV 24'!G17</f>
        <v>6835</v>
      </c>
      <c r="I17" s="39">
        <f>G17-H17</f>
        <v>7</v>
      </c>
      <c r="J17" s="39">
        <f>I17*12</f>
        <v>84</v>
      </c>
      <c r="K17" s="39">
        <v>400</v>
      </c>
      <c r="L17" s="39">
        <f>'NOV 24'!O17</f>
        <v>9888</v>
      </c>
      <c r="M17" s="39">
        <f>F17+J17+K17+L17</f>
        <v>13472</v>
      </c>
      <c r="N17" s="39">
        <v>0</v>
      </c>
      <c r="O17" s="39">
        <f>M17-N17</f>
        <v>13472</v>
      </c>
      <c r="P17" s="116"/>
      <c r="Q17" s="35" t="s">
        <v>154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8">
        <v>5616</v>
      </c>
      <c r="H18" s="115">
        <f>'NOV 24'!G18</f>
        <v>5616</v>
      </c>
      <c r="I18" s="39">
        <f>G18-H18</f>
        <v>0</v>
      </c>
      <c r="J18" s="39">
        <f>I18*12</f>
        <v>0</v>
      </c>
      <c r="K18" s="39">
        <v>0</v>
      </c>
      <c r="L18" s="39">
        <f>'NOV 24'!O18</f>
        <v>0</v>
      </c>
      <c r="M18" s="39">
        <f>F18+J18+K18+L18</f>
        <v>0</v>
      </c>
      <c r="N18" s="39">
        <v>0</v>
      </c>
      <c r="O18" s="39">
        <f>M18-N18</f>
        <v>0</v>
      </c>
      <c r="P18" s="116"/>
      <c r="Q18" s="35" t="s">
        <v>125</v>
      </c>
    </row>
    <row r="19">
      <c r="A19" s="114">
        <v>14</v>
      </c>
      <c r="B19" s="35" t="s">
        <v>65</v>
      </c>
      <c r="C19" s="36" t="s">
        <v>126</v>
      </c>
      <c r="D19" s="38">
        <v>38292</v>
      </c>
      <c r="E19" s="41">
        <v>500</v>
      </c>
      <c r="F19" s="39">
        <v>3000</v>
      </c>
      <c r="G19" s="115">
        <v>4032</v>
      </c>
      <c r="H19" s="115">
        <f>'NOV 24'!G19</f>
        <v>4026</v>
      </c>
      <c r="I19" s="39">
        <f>G19-H19</f>
        <v>6</v>
      </c>
      <c r="J19" s="39">
        <f>I19*12</f>
        <v>72</v>
      </c>
      <c r="K19" s="39">
        <v>400</v>
      </c>
      <c r="L19" s="39">
        <f>'NOV 24'!O19</f>
        <v>0</v>
      </c>
      <c r="M19" s="39">
        <f>F19+J19+K19+L19</f>
        <v>3472</v>
      </c>
      <c r="N19" s="39">
        <v>3480</v>
      </c>
      <c r="O19" s="39">
        <f>M19-N19</f>
        <v>-8</v>
      </c>
      <c r="P19" s="116"/>
      <c r="Q19" s="35" t="s">
        <v>149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4244</v>
      </c>
      <c r="H20" s="115">
        <f>'NOV 24'!G20</f>
        <v>4244</v>
      </c>
      <c r="I20" s="39">
        <f>G20-H20</f>
        <v>0</v>
      </c>
      <c r="J20" s="39">
        <f>I20*12</f>
        <v>0</v>
      </c>
      <c r="K20" s="39">
        <v>0</v>
      </c>
      <c r="L20" s="39">
        <f>'NOV 24'!O20</f>
        <v>0</v>
      </c>
      <c r="M20" s="39">
        <f>F20+J20+K20+L20</f>
        <v>0</v>
      </c>
      <c r="N20" s="39">
        <v>0</v>
      </c>
      <c r="O20" s="39">
        <f>M20-N20</f>
        <v>0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3381</v>
      </c>
      <c r="H21" s="115">
        <f>'NOV 24'!G21</f>
        <v>3368</v>
      </c>
      <c r="I21" s="39">
        <f>G21-H21</f>
        <v>13</v>
      </c>
      <c r="J21" s="39">
        <f>I21*12</f>
        <v>156</v>
      </c>
      <c r="K21" s="39">
        <v>400</v>
      </c>
      <c r="L21" s="39">
        <f>'NOV 24'!O21</f>
        <v>20630</v>
      </c>
      <c r="M21" s="39">
        <f>F21+J21+K21+L21</f>
        <v>24186</v>
      </c>
      <c r="N21" s="39">
        <v>5000</v>
      </c>
      <c r="O21" s="39">
        <f>M21-N21</f>
        <v>19186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712</v>
      </c>
      <c r="H22" s="99">
        <f>'NOV 24'!G22</f>
        <v>702</v>
      </c>
      <c r="I22" s="97">
        <f>G22-H22</f>
        <v>10</v>
      </c>
      <c r="J22" s="97">
        <f>I22*12</f>
        <v>120</v>
      </c>
      <c r="K22" s="97">
        <v>400</v>
      </c>
      <c r="L22" s="97">
        <f>'NOV 24'!O22</f>
        <v>44300</v>
      </c>
      <c r="M22" s="97">
        <f>F22+J22+K22+L22</f>
        <v>47620</v>
      </c>
      <c r="N22" s="97">
        <v>7000</v>
      </c>
      <c r="O22" s="97">
        <f>M22-N22</f>
        <v>40620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976</v>
      </c>
      <c r="H23" s="99">
        <f>'NOV 24'!G23</f>
        <v>976</v>
      </c>
      <c r="I23" s="97">
        <f>G23-H23</f>
        <v>0</v>
      </c>
      <c r="J23" s="97">
        <f>I23*12</f>
        <v>0</v>
      </c>
      <c r="K23" s="97">
        <v>400</v>
      </c>
      <c r="L23" s="97">
        <f>'NOV 24'!O23</f>
        <v>13634</v>
      </c>
      <c r="M23" s="97">
        <f>F23+J23+K23+L23</f>
        <v>17134</v>
      </c>
      <c r="N23" s="97">
        <v>0</v>
      </c>
      <c r="O23" s="97">
        <f>M23-N23</f>
        <v>17134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5432</v>
      </c>
      <c r="H24" s="99">
        <f>'NOV 24'!G24</f>
        <v>5424</v>
      </c>
      <c r="I24" s="97">
        <f>G24-H24</f>
        <v>8</v>
      </c>
      <c r="J24" s="97">
        <f>I24*12</f>
        <v>96</v>
      </c>
      <c r="K24" s="97">
        <v>400</v>
      </c>
      <c r="L24" s="97">
        <f>'NOV 24'!O24</f>
        <v>0</v>
      </c>
      <c r="M24" s="97">
        <f>F24+J24+K24+L24</f>
        <v>3296</v>
      </c>
      <c r="N24" s="97">
        <v>3296</v>
      </c>
      <c r="O24" s="97">
        <f>M24-N24</f>
        <v>0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956</v>
      </c>
      <c r="H25" s="99">
        <f>'NOV 24'!G25</f>
        <v>940</v>
      </c>
      <c r="I25" s="97">
        <f>G25-H25</f>
        <v>16</v>
      </c>
      <c r="J25" s="97">
        <f>I25*12</f>
        <v>192</v>
      </c>
      <c r="K25" s="97">
        <v>400</v>
      </c>
      <c r="L25" s="97">
        <f>'NOV 24'!O25</f>
        <v>7076</v>
      </c>
      <c r="M25" s="97">
        <f>F25+J25+K25+L25</f>
        <v>10468</v>
      </c>
      <c r="N25" s="97">
        <v>5000</v>
      </c>
      <c r="O25" s="97">
        <f>M25-N25</f>
        <v>5468</v>
      </c>
      <c r="P25" s="102"/>
      <c r="Q25" s="93" t="s">
        <v>133</v>
      </c>
    </row>
    <row r="26">
      <c r="A26" s="92">
        <v>21</v>
      </c>
      <c r="B26" s="93" t="s">
        <v>112</v>
      </c>
      <c r="C26" s="94" t="s">
        <v>87</v>
      </c>
      <c r="D26" s="95">
        <v>37681</v>
      </c>
      <c r="E26" s="96">
        <v>500</v>
      </c>
      <c r="F26" s="97">
        <v>0</v>
      </c>
      <c r="G26" s="99">
        <v>3254</v>
      </c>
      <c r="H26" s="99">
        <f>'NOV 24'!G26</f>
        <v>3254</v>
      </c>
      <c r="I26" s="97">
        <f>G26-H26</f>
        <v>0</v>
      </c>
      <c r="J26" s="97">
        <f>I26*12</f>
        <v>0</v>
      </c>
      <c r="K26" s="97">
        <v>0</v>
      </c>
      <c r="L26" s="97">
        <f>'NOV 24'!O26</f>
        <v>0</v>
      </c>
      <c r="M26" s="97">
        <f>F26+J26+K26+L26</f>
        <v>0</v>
      </c>
      <c r="N26" s="97">
        <v>0</v>
      </c>
      <c r="O26" s="97">
        <f>M26-N26</f>
        <v>0</v>
      </c>
      <c r="P26" s="100"/>
      <c r="Q26" s="93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112</v>
      </c>
      <c r="C27" s="94" t="s">
        <v>88</v>
      </c>
      <c r="D27" s="95">
        <v>37681</v>
      </c>
      <c r="E27" s="96">
        <v>0</v>
      </c>
      <c r="F27" s="104">
        <v>0</v>
      </c>
      <c r="G27" s="99">
        <v>5051</v>
      </c>
      <c r="H27" s="99">
        <f>'NOV 24'!G27</f>
        <v>5051</v>
      </c>
      <c r="I27" s="97">
        <f>G27-H27</f>
        <v>0</v>
      </c>
      <c r="J27" s="97">
        <f>I27*12</f>
        <v>0</v>
      </c>
      <c r="K27" s="97">
        <v>0</v>
      </c>
      <c r="L27" s="97">
        <f>'NOV 24'!O27</f>
        <v>0</v>
      </c>
      <c r="M27" s="97">
        <f>F27+J27+K27+L27</f>
        <v>0</v>
      </c>
      <c r="N27" s="97">
        <v>0</v>
      </c>
      <c r="O27" s="97">
        <f>M27-N27</f>
        <v>0</v>
      </c>
      <c r="P27" s="100"/>
      <c r="Q27" s="93" t="s">
        <v>138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37400</v>
      </c>
      <c r="G28" s="109"/>
      <c r="H28" s="110"/>
      <c r="I28" s="110">
        <f>SUM(I6:I27)</f>
        <v>104</v>
      </c>
      <c r="J28" s="110">
        <f>SUM(J6:J27)</f>
        <v>1248</v>
      </c>
      <c r="K28" s="110">
        <f>SUM(K6:K27)</f>
        <v>5300</v>
      </c>
      <c r="L28" s="110">
        <f>SUM(L6:L27)</f>
        <v>158378</v>
      </c>
      <c r="M28" s="110">
        <f>SUM(M6:M27)</f>
        <v>202326</v>
      </c>
      <c r="N28" s="110">
        <f>SUM(N6:N27)</f>
        <v>32056</v>
      </c>
      <c r="O28" s="110">
        <f>SUM(O6:O27)</f>
        <v>170270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158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69">
        <v>1</v>
      </c>
      <c r="B6" s="70" t="s">
        <v>18</v>
      </c>
      <c r="C6" s="70" t="s">
        <v>19</v>
      </c>
      <c r="D6" s="71">
        <v>38754</v>
      </c>
      <c r="E6" s="72">
        <v>0</v>
      </c>
      <c r="F6" s="73">
        <v>2200</v>
      </c>
      <c r="G6" s="74">
        <v>1402</v>
      </c>
      <c r="H6" s="74">
        <f>'OCT 24'!G6</f>
        <v>1382</v>
      </c>
      <c r="I6" s="73">
        <f>G6-H6</f>
        <v>20</v>
      </c>
      <c r="J6" s="73">
        <f>I6*12</f>
        <v>240</v>
      </c>
      <c r="K6" s="73">
        <v>300</v>
      </c>
      <c r="L6" s="73">
        <f>'OCT 24'!O6</f>
        <v>4664</v>
      </c>
      <c r="M6" s="73">
        <f>F6+J6+K6+L6</f>
        <v>7404</v>
      </c>
      <c r="N6" s="73">
        <v>0</v>
      </c>
      <c r="O6" s="73">
        <f>M6-N6</f>
        <v>7404</v>
      </c>
      <c r="P6" s="75"/>
      <c r="Q6" s="7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69">
        <v>2</v>
      </c>
      <c r="B7" s="70" t="s">
        <v>112</v>
      </c>
      <c r="C7" s="70" t="s">
        <v>24</v>
      </c>
      <c r="D7" s="71">
        <v>37653</v>
      </c>
      <c r="E7" s="72">
        <v>0</v>
      </c>
      <c r="F7" s="73">
        <v>0</v>
      </c>
      <c r="G7" s="74">
        <v>655</v>
      </c>
      <c r="H7" s="74">
        <f>'OCT 24'!G7</f>
        <v>655</v>
      </c>
      <c r="I7" s="73">
        <f>G7-H7</f>
        <v>0</v>
      </c>
      <c r="J7" s="73">
        <f>I7*12</f>
        <v>0</v>
      </c>
      <c r="K7" s="73">
        <v>0</v>
      </c>
      <c r="L7" s="73">
        <f>'OCT 24'!O7</f>
        <v>0</v>
      </c>
      <c r="M7" s="73">
        <v>0</v>
      </c>
      <c r="N7" s="73">
        <v>0</v>
      </c>
      <c r="O7" s="73">
        <f>M7-N7</f>
        <v>0</v>
      </c>
      <c r="P7" s="76"/>
      <c r="Q7" s="70" t="s">
        <v>152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69">
        <v>3</v>
      </c>
      <c r="B8" s="70" t="s">
        <v>26</v>
      </c>
      <c r="C8" s="70" t="s">
        <v>27</v>
      </c>
      <c r="D8" s="71">
        <v>37895</v>
      </c>
      <c r="E8" s="72">
        <v>0</v>
      </c>
      <c r="F8" s="73">
        <v>2200</v>
      </c>
      <c r="G8" s="74">
        <v>4444</v>
      </c>
      <c r="H8" s="74">
        <f>'OCT 24'!G8</f>
        <v>4441</v>
      </c>
      <c r="I8" s="73">
        <f>G8-H8</f>
        <v>3</v>
      </c>
      <c r="J8" s="73">
        <f>I8*12</f>
        <v>36</v>
      </c>
      <c r="K8" s="73">
        <v>300</v>
      </c>
      <c r="L8" s="73">
        <f>'OCT 24'!O8</f>
        <v>15966</v>
      </c>
      <c r="M8" s="73">
        <f>F8+J8+K8+L8</f>
        <v>18502</v>
      </c>
      <c r="N8" s="73">
        <v>0</v>
      </c>
      <c r="O8" s="73">
        <f>M8-N8</f>
        <v>18502</v>
      </c>
      <c r="P8" s="75"/>
      <c r="Q8" s="7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69">
        <v>4</v>
      </c>
      <c r="B9" s="70" t="s">
        <v>30</v>
      </c>
      <c r="C9" s="70" t="s">
        <v>31</v>
      </c>
      <c r="D9" s="71">
        <v>38292</v>
      </c>
      <c r="E9" s="72">
        <v>500</v>
      </c>
      <c r="F9" s="73">
        <v>2000</v>
      </c>
      <c r="G9" s="74">
        <v>4476</v>
      </c>
      <c r="H9" s="74">
        <f>'OCT 24'!G9</f>
        <v>4452</v>
      </c>
      <c r="I9" s="73">
        <f>G9-H9</f>
        <v>24</v>
      </c>
      <c r="J9" s="73">
        <f>I9*12</f>
        <v>288</v>
      </c>
      <c r="K9" s="73">
        <v>300</v>
      </c>
      <c r="L9" s="73">
        <f>'OCT 24'!O9</f>
        <v>12450</v>
      </c>
      <c r="M9" s="73">
        <f>F9+J9+K9+L9</f>
        <v>15038</v>
      </c>
      <c r="N9" s="73">
        <v>5000</v>
      </c>
      <c r="O9" s="73">
        <f>M9-N9</f>
        <v>10038</v>
      </c>
      <c r="P9" s="76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69">
        <v>5</v>
      </c>
      <c r="B10" s="70" t="s">
        <v>112</v>
      </c>
      <c r="C10" s="70" t="s">
        <v>113</v>
      </c>
      <c r="D10" s="70"/>
      <c r="E10" s="70"/>
      <c r="F10" s="73">
        <v>0</v>
      </c>
      <c r="G10" s="74">
        <v>4279</v>
      </c>
      <c r="H10" s="74">
        <f>'OCT 24'!G10</f>
        <v>4279</v>
      </c>
      <c r="I10" s="73">
        <f>G10-H10</f>
        <v>0</v>
      </c>
      <c r="J10" s="73">
        <f>I10*12</f>
        <v>0</v>
      </c>
      <c r="K10" s="73">
        <v>0</v>
      </c>
      <c r="L10" s="73">
        <f>'OCT 24'!O10</f>
        <v>0</v>
      </c>
      <c r="M10" s="73">
        <f>F10+J10+K10+L10</f>
        <v>0</v>
      </c>
      <c r="N10" s="73">
        <v>0</v>
      </c>
      <c r="O10" s="73">
        <f>M10-N10</f>
        <v>0</v>
      </c>
      <c r="P10" s="75"/>
      <c r="Q10" s="70" t="s">
        <v>114</v>
      </c>
      <c r="S10" s="77"/>
    </row>
    <row r="11">
      <c r="A11" s="69">
        <v>6</v>
      </c>
      <c r="B11" s="70" t="s">
        <v>115</v>
      </c>
      <c r="C11" s="70" t="s">
        <v>36</v>
      </c>
      <c r="D11" s="71">
        <v>37667</v>
      </c>
      <c r="E11" s="72">
        <v>500</v>
      </c>
      <c r="F11" s="73">
        <v>2000</v>
      </c>
      <c r="G11" s="74">
        <v>2005</v>
      </c>
      <c r="H11" s="74">
        <f>'OCT 24'!G11</f>
        <v>1967</v>
      </c>
      <c r="I11" s="73">
        <f>G11-H11</f>
        <v>38</v>
      </c>
      <c r="J11" s="73">
        <f>I11*12</f>
        <v>456</v>
      </c>
      <c r="K11" s="73">
        <v>300</v>
      </c>
      <c r="L11" s="73">
        <f>'OCT 24'!O11</f>
        <v>13936</v>
      </c>
      <c r="M11" s="73">
        <f>F11+J11+K11+L11</f>
        <v>16692</v>
      </c>
      <c r="N11" s="73">
        <v>0</v>
      </c>
      <c r="O11" s="73">
        <f>M11-N11</f>
        <v>16692</v>
      </c>
      <c r="P11" s="75"/>
      <c r="Q11" s="70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69">
        <v>7</v>
      </c>
      <c r="B12" s="70" t="s">
        <v>41</v>
      </c>
      <c r="C12" s="70" t="s">
        <v>42</v>
      </c>
      <c r="D12" s="71">
        <v>37773</v>
      </c>
      <c r="E12" s="72">
        <v>500</v>
      </c>
      <c r="F12" s="73">
        <v>2200</v>
      </c>
      <c r="G12" s="74">
        <v>4944</v>
      </c>
      <c r="H12" s="74">
        <f>'OCT 24'!G12</f>
        <v>4940</v>
      </c>
      <c r="I12" s="73">
        <f>G12-H12</f>
        <v>4</v>
      </c>
      <c r="J12" s="73">
        <f>I12*12</f>
        <v>48</v>
      </c>
      <c r="K12" s="73">
        <v>300</v>
      </c>
      <c r="L12" s="73">
        <f>'OCT 24'!O12</f>
        <v>0</v>
      </c>
      <c r="M12" s="73">
        <f>F12+J12+K12+L12</f>
        <v>2548</v>
      </c>
      <c r="N12" s="73">
        <v>2348</v>
      </c>
      <c r="O12" s="73">
        <f>M12-N12</f>
        <v>200</v>
      </c>
      <c r="P12" s="75"/>
      <c r="Q12" s="7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69">
        <v>8</v>
      </c>
      <c r="B13" s="70" t="s">
        <v>43</v>
      </c>
      <c r="C13" s="70" t="s">
        <v>44</v>
      </c>
      <c r="D13" s="71">
        <v>37469</v>
      </c>
      <c r="E13" s="72">
        <v>500</v>
      </c>
      <c r="F13" s="73">
        <v>1800</v>
      </c>
      <c r="G13" s="74">
        <v>3325</v>
      </c>
      <c r="H13" s="74">
        <f>'OCT 24'!G13</f>
        <v>3289</v>
      </c>
      <c r="I13" s="73">
        <f>G13-H13</f>
        <v>36</v>
      </c>
      <c r="J13" s="73">
        <f>I13*12</f>
        <v>432</v>
      </c>
      <c r="K13" s="73">
        <v>300</v>
      </c>
      <c r="L13" s="73">
        <f>'OCT 24'!O13</f>
        <v>7470</v>
      </c>
      <c r="M13" s="73">
        <f>F13+J13+K13+L13</f>
        <v>10002</v>
      </c>
      <c r="N13" s="73">
        <v>0</v>
      </c>
      <c r="O13" s="73">
        <f>M13-N13</f>
        <v>10002</v>
      </c>
      <c r="P13" s="76"/>
      <c r="Q13" s="7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69">
        <v>9</v>
      </c>
      <c r="B14" s="70" t="s">
        <v>112</v>
      </c>
      <c r="C14" s="70" t="s">
        <v>48</v>
      </c>
      <c r="D14" s="71">
        <v>37347</v>
      </c>
      <c r="E14" s="72">
        <v>500</v>
      </c>
      <c r="F14" s="73">
        <v>0</v>
      </c>
      <c r="G14" s="74">
        <v>12861</v>
      </c>
      <c r="H14" s="74">
        <f>'OCT 24'!G14</f>
        <v>12861</v>
      </c>
      <c r="I14" s="73">
        <f>G14-H14</f>
        <v>0</v>
      </c>
      <c r="J14" s="73">
        <f>I14*12</f>
        <v>0</v>
      </c>
      <c r="K14" s="73">
        <v>0</v>
      </c>
      <c r="L14" s="73">
        <f>'OCT 24'!O14</f>
        <v>0</v>
      </c>
      <c r="M14" s="73">
        <f>F14+J14+K14+L14</f>
        <v>0</v>
      </c>
      <c r="N14" s="73">
        <v>0</v>
      </c>
      <c r="O14" s="73">
        <f>M14-N14</f>
        <v>0</v>
      </c>
      <c r="P14" s="76"/>
      <c r="Q14" s="70" t="s">
        <v>138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69">
        <v>10</v>
      </c>
      <c r="B15" s="79" t="s">
        <v>120</v>
      </c>
      <c r="C15" s="79" t="s">
        <v>51</v>
      </c>
      <c r="D15" s="80">
        <v>37165</v>
      </c>
      <c r="E15" s="81">
        <v>500</v>
      </c>
      <c r="F15" s="73">
        <v>2000</v>
      </c>
      <c r="G15" s="74">
        <v>3778</v>
      </c>
      <c r="H15" s="74">
        <f>'OCT 24'!G15</f>
        <v>3741</v>
      </c>
      <c r="I15" s="73">
        <f>G15-H15</f>
        <v>37</v>
      </c>
      <c r="J15" s="82">
        <f>I15*12</f>
        <v>444</v>
      </c>
      <c r="K15" s="73">
        <v>300</v>
      </c>
      <c r="L15" s="73">
        <f>'OCT 24'!O15</f>
        <v>0</v>
      </c>
      <c r="M15" s="73">
        <f>F15+J15+K15+L15</f>
        <v>2744</v>
      </c>
      <c r="N15" s="82">
        <v>2744</v>
      </c>
      <c r="O15" s="82">
        <f>M15-N15</f>
        <v>0</v>
      </c>
      <c r="P15" s="83"/>
      <c r="Q15" s="79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14">
        <v>11</v>
      </c>
      <c r="B16" s="35" t="s">
        <v>99</v>
      </c>
      <c r="C16" s="36" t="s">
        <v>54</v>
      </c>
      <c r="D16" s="38">
        <v>38443</v>
      </c>
      <c r="E16" s="41">
        <v>0</v>
      </c>
      <c r="F16" s="39">
        <v>2400</v>
      </c>
      <c r="G16" s="115">
        <v>856</v>
      </c>
      <c r="H16" s="115">
        <f>'OCT 24'!G16</f>
        <v>853</v>
      </c>
      <c r="I16" s="39">
        <f>G16-H16</f>
        <v>3</v>
      </c>
      <c r="J16" s="39">
        <f>I16*12</f>
        <v>36</v>
      </c>
      <c r="K16" s="39">
        <v>400</v>
      </c>
      <c r="L16" s="39">
        <f>'OCT 24'!O16</f>
        <v>1156</v>
      </c>
      <c r="M16" s="39">
        <f>F16+J16+K16+L16</f>
        <v>3992</v>
      </c>
      <c r="N16" s="39">
        <v>3980</v>
      </c>
      <c r="O16" s="39">
        <f>M16-N16</f>
        <v>12</v>
      </c>
      <c r="P16" s="116"/>
      <c r="Q16" s="35" t="s">
        <v>159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14">
        <v>12</v>
      </c>
      <c r="B17" s="35" t="s">
        <v>153</v>
      </c>
      <c r="C17" s="36" t="s">
        <v>58</v>
      </c>
      <c r="D17" s="38">
        <v>38292</v>
      </c>
      <c r="E17" s="41"/>
      <c r="F17" s="39">
        <v>3100</v>
      </c>
      <c r="G17" s="115">
        <v>6835</v>
      </c>
      <c r="H17" s="115">
        <f>'OCT 24'!G17</f>
        <v>6813</v>
      </c>
      <c r="I17" s="39">
        <f>G17-H17</f>
        <v>22</v>
      </c>
      <c r="J17" s="39">
        <f>I17*12</f>
        <v>264</v>
      </c>
      <c r="K17" s="39">
        <v>400</v>
      </c>
      <c r="L17" s="39">
        <f>'OCT 24'!O17</f>
        <v>6124</v>
      </c>
      <c r="M17" s="39">
        <f>F17+J17+K17+L17</f>
        <v>9888</v>
      </c>
      <c r="N17" s="39">
        <v>0</v>
      </c>
      <c r="O17" s="39">
        <f>M17-N17</f>
        <v>9888</v>
      </c>
      <c r="P17" s="116"/>
      <c r="Q17" s="35" t="s">
        <v>154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14">
        <v>13</v>
      </c>
      <c r="B18" s="35" t="s">
        <v>124</v>
      </c>
      <c r="C18" s="36" t="s">
        <v>63</v>
      </c>
      <c r="D18" s="38">
        <v>38292</v>
      </c>
      <c r="E18" s="41">
        <v>500</v>
      </c>
      <c r="F18" s="39">
        <v>0</v>
      </c>
      <c r="G18" s="115">
        <v>5616</v>
      </c>
      <c r="H18" s="115">
        <f>'OCT 24'!G18</f>
        <v>5616</v>
      </c>
      <c r="I18" s="39">
        <f>G18-H18</f>
        <v>0</v>
      </c>
      <c r="J18" s="39">
        <f>I18*12</f>
        <v>0</v>
      </c>
      <c r="K18" s="39">
        <v>0</v>
      </c>
      <c r="L18" s="39">
        <f>'OCT 24'!O18</f>
        <v>0</v>
      </c>
      <c r="M18" s="39">
        <f>F18+J18+K18+L18</f>
        <v>0</v>
      </c>
      <c r="N18" s="39">
        <v>0</v>
      </c>
      <c r="O18" s="39">
        <f>M18-N18</f>
        <v>0</v>
      </c>
      <c r="P18" s="116"/>
      <c r="Q18" s="35" t="s">
        <v>125</v>
      </c>
    </row>
    <row r="19">
      <c r="A19" s="114">
        <v>14</v>
      </c>
      <c r="B19" s="35" t="s">
        <v>65</v>
      </c>
      <c r="C19" s="36" t="s">
        <v>126</v>
      </c>
      <c r="D19" s="38">
        <v>38292</v>
      </c>
      <c r="E19" s="41">
        <v>500</v>
      </c>
      <c r="F19" s="39">
        <v>3000</v>
      </c>
      <c r="G19" s="115">
        <v>4026</v>
      </c>
      <c r="H19" s="115">
        <f>'OCT 24'!G19</f>
        <v>3998</v>
      </c>
      <c r="I19" s="39">
        <f>G19-H19</f>
        <v>28</v>
      </c>
      <c r="J19" s="39">
        <f>I19*12</f>
        <v>336</v>
      </c>
      <c r="K19" s="39">
        <v>400</v>
      </c>
      <c r="L19" s="39">
        <f>'OCT 24'!O19</f>
        <v>0</v>
      </c>
      <c r="M19" s="39">
        <f>F19+J19+K19+L19</f>
        <v>3736</v>
      </c>
      <c r="N19" s="39">
        <v>3736</v>
      </c>
      <c r="O19" s="39">
        <f>M19-N19</f>
        <v>0</v>
      </c>
      <c r="P19" s="116"/>
      <c r="Q19" s="35" t="s">
        <v>149</v>
      </c>
    </row>
    <row r="20">
      <c r="A20" s="114">
        <v>15</v>
      </c>
      <c r="B20" s="35" t="s">
        <v>112</v>
      </c>
      <c r="C20" s="36" t="s">
        <v>70</v>
      </c>
      <c r="D20" s="38">
        <v>37469</v>
      </c>
      <c r="E20" s="41">
        <v>500</v>
      </c>
      <c r="F20" s="39">
        <v>0</v>
      </c>
      <c r="G20" s="115">
        <v>4244</v>
      </c>
      <c r="H20" s="115">
        <f>'OCT 24'!G20</f>
        <v>4244</v>
      </c>
      <c r="I20" s="39">
        <f>G20-H20</f>
        <v>0</v>
      </c>
      <c r="J20" s="39">
        <f>I20*12</f>
        <v>0</v>
      </c>
      <c r="K20" s="39">
        <v>0</v>
      </c>
      <c r="L20" s="39">
        <f>'OCT 24'!O20</f>
        <v>0</v>
      </c>
      <c r="M20" s="39">
        <f>F20+J20+K20+L20</f>
        <v>0</v>
      </c>
      <c r="N20" s="39">
        <v>0</v>
      </c>
      <c r="O20" s="39">
        <f>M20-N20</f>
        <v>0</v>
      </c>
      <c r="P20" s="116"/>
      <c r="Q20" s="35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14">
        <v>16</v>
      </c>
      <c r="B21" s="35" t="s">
        <v>73</v>
      </c>
      <c r="C21" s="36" t="s">
        <v>74</v>
      </c>
      <c r="D21" s="38">
        <v>37681</v>
      </c>
      <c r="E21" s="41">
        <v>500</v>
      </c>
      <c r="F21" s="39">
        <v>3000</v>
      </c>
      <c r="G21" s="115">
        <v>3368</v>
      </c>
      <c r="H21" s="115">
        <f>'OCT 24'!G21</f>
        <v>3333</v>
      </c>
      <c r="I21" s="39">
        <f>G21-H21</f>
        <v>35</v>
      </c>
      <c r="J21" s="39">
        <f>I21*12</f>
        <v>420</v>
      </c>
      <c r="K21" s="39">
        <v>400</v>
      </c>
      <c r="L21" s="39">
        <f>'OCT 24'!O21</f>
        <v>21810</v>
      </c>
      <c r="M21" s="39">
        <f>F21+J21+K21+L21</f>
        <v>25630</v>
      </c>
      <c r="N21" s="39">
        <v>5000</v>
      </c>
      <c r="O21" s="39">
        <f>M21-N21</f>
        <v>20630</v>
      </c>
      <c r="P21" s="116"/>
      <c r="Q21" s="35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92">
        <v>17</v>
      </c>
      <c r="B22" s="93" t="s">
        <v>78</v>
      </c>
      <c r="C22" s="94" t="s">
        <v>79</v>
      </c>
      <c r="D22" s="95">
        <v>38292</v>
      </c>
      <c r="E22" s="96">
        <v>500</v>
      </c>
      <c r="F22" s="97">
        <v>2800</v>
      </c>
      <c r="G22" s="98">
        <v>702</v>
      </c>
      <c r="H22" s="99">
        <f>'OCT 24'!G22</f>
        <v>676</v>
      </c>
      <c r="I22" s="97">
        <f>G22-H22</f>
        <v>26</v>
      </c>
      <c r="J22" s="97">
        <f>I22*12</f>
        <v>312</v>
      </c>
      <c r="K22" s="97">
        <v>400</v>
      </c>
      <c r="L22" s="97">
        <f>'OCT 24'!O22</f>
        <v>40788</v>
      </c>
      <c r="M22" s="97">
        <f>F22+J22+K22+L22</f>
        <v>44300</v>
      </c>
      <c r="N22" s="97">
        <v>0</v>
      </c>
      <c r="O22" s="97">
        <f>M22-N22</f>
        <v>44300</v>
      </c>
      <c r="P22" s="100"/>
      <c r="Q22" s="9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92">
        <v>18</v>
      </c>
      <c r="B23" s="93" t="s">
        <v>81</v>
      </c>
      <c r="C23" s="94" t="s">
        <v>82</v>
      </c>
      <c r="D23" s="95">
        <v>38292</v>
      </c>
      <c r="E23" s="96">
        <v>500</v>
      </c>
      <c r="F23" s="97">
        <v>3100</v>
      </c>
      <c r="G23" s="99">
        <v>976</v>
      </c>
      <c r="H23" s="99">
        <f>'OCT 24'!G23</f>
        <v>976</v>
      </c>
      <c r="I23" s="97">
        <f>G23-H23</f>
        <v>0</v>
      </c>
      <c r="J23" s="97">
        <f>I23*12</f>
        <v>0</v>
      </c>
      <c r="K23" s="97">
        <v>400</v>
      </c>
      <c r="L23" s="97">
        <f>'OCT 24'!O23</f>
        <v>10134</v>
      </c>
      <c r="M23" s="97">
        <f>F23+J23+K23+L23</f>
        <v>13634</v>
      </c>
      <c r="N23" s="97">
        <v>0</v>
      </c>
      <c r="O23" s="97">
        <f>M23-N23</f>
        <v>13634</v>
      </c>
      <c r="P23" s="102"/>
      <c r="Q23" s="93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92">
        <v>19</v>
      </c>
      <c r="B24" s="103" t="s">
        <v>84</v>
      </c>
      <c r="C24" s="94" t="s">
        <v>85</v>
      </c>
      <c r="D24" s="95">
        <v>37681</v>
      </c>
      <c r="E24" s="96">
        <v>500</v>
      </c>
      <c r="F24" s="97">
        <v>2800</v>
      </c>
      <c r="G24" s="99">
        <v>5424</v>
      </c>
      <c r="H24" s="99">
        <f>'OCT 24'!G24</f>
        <v>5409</v>
      </c>
      <c r="I24" s="97">
        <f>G24-H24</f>
        <v>15</v>
      </c>
      <c r="J24" s="97">
        <f>I24*12</f>
        <v>180</v>
      </c>
      <c r="K24" s="97">
        <v>400</v>
      </c>
      <c r="L24" s="97">
        <f>'OCT 24'!O24</f>
        <v>-40</v>
      </c>
      <c r="M24" s="97">
        <f>F24+J24+K24+L24</f>
        <v>3340</v>
      </c>
      <c r="N24" s="97">
        <v>3340</v>
      </c>
      <c r="O24" s="97">
        <f>M24-N24</f>
        <v>0</v>
      </c>
      <c r="P24" s="100"/>
      <c r="Q24" s="9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92">
        <v>20</v>
      </c>
      <c r="B25" s="103" t="s">
        <v>86</v>
      </c>
      <c r="C25" s="94" t="s">
        <v>66</v>
      </c>
      <c r="D25" s="95">
        <v>37681</v>
      </c>
      <c r="E25" s="96">
        <v>0</v>
      </c>
      <c r="F25" s="97">
        <v>2800</v>
      </c>
      <c r="G25" s="99">
        <v>940</v>
      </c>
      <c r="H25" s="99">
        <f>'OCT 24'!G25</f>
        <v>899</v>
      </c>
      <c r="I25" s="97">
        <f>G25-H25</f>
        <v>41</v>
      </c>
      <c r="J25" s="97">
        <f>I25*12</f>
        <v>492</v>
      </c>
      <c r="K25" s="97">
        <v>400</v>
      </c>
      <c r="L25" s="97">
        <f>'OCT 24'!O25</f>
        <v>11384</v>
      </c>
      <c r="M25" s="97">
        <f>F25+J25+K25+L25</f>
        <v>15076</v>
      </c>
      <c r="N25" s="97">
        <v>8000</v>
      </c>
      <c r="O25" s="97">
        <f>M25-N25</f>
        <v>7076</v>
      </c>
      <c r="P25" s="102"/>
      <c r="Q25" s="93" t="s">
        <v>133</v>
      </c>
    </row>
    <row r="26">
      <c r="A26" s="92">
        <v>21</v>
      </c>
      <c r="B26" s="93" t="s">
        <v>112</v>
      </c>
      <c r="C26" s="94" t="s">
        <v>87</v>
      </c>
      <c r="D26" s="95">
        <v>37681</v>
      </c>
      <c r="E26" s="96">
        <v>500</v>
      </c>
      <c r="F26" s="97">
        <v>0</v>
      </c>
      <c r="G26" s="99">
        <v>3254</v>
      </c>
      <c r="H26" s="99">
        <f>'OCT 24'!G26</f>
        <v>3254</v>
      </c>
      <c r="I26" s="97">
        <f>G26-H26</f>
        <v>0</v>
      </c>
      <c r="J26" s="97">
        <f>I26*12</f>
        <v>0</v>
      </c>
      <c r="K26" s="97">
        <v>0</v>
      </c>
      <c r="L26" s="97">
        <f>'OCT 24'!O26</f>
        <v>0</v>
      </c>
      <c r="M26" s="97">
        <f>F26+J26+K26+L26</f>
        <v>0</v>
      </c>
      <c r="N26" s="97">
        <v>0</v>
      </c>
      <c r="O26" s="97">
        <f>M26-N26</f>
        <v>0</v>
      </c>
      <c r="P26" s="100"/>
      <c r="Q26" s="93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92">
        <v>22</v>
      </c>
      <c r="B27" s="93" t="s">
        <v>112</v>
      </c>
      <c r="C27" s="94" t="s">
        <v>88</v>
      </c>
      <c r="D27" s="95">
        <v>37681</v>
      </c>
      <c r="E27" s="96">
        <v>0</v>
      </c>
      <c r="F27" s="104">
        <v>0</v>
      </c>
      <c r="G27" s="99">
        <v>5051</v>
      </c>
      <c r="H27" s="99">
        <f>'OCT 24'!G27</f>
        <v>5051</v>
      </c>
      <c r="I27" s="97">
        <f>G27-H27</f>
        <v>0</v>
      </c>
      <c r="J27" s="97">
        <f>I27*12</f>
        <v>0</v>
      </c>
      <c r="K27" s="97">
        <v>0</v>
      </c>
      <c r="L27" s="97">
        <v>0</v>
      </c>
      <c r="M27" s="97">
        <f>F27+J27+K27+L27</f>
        <v>0</v>
      </c>
      <c r="N27" s="97">
        <v>0</v>
      </c>
      <c r="O27" s="97">
        <f>M27-N27</f>
        <v>0</v>
      </c>
      <c r="P27" s="100"/>
      <c r="Q27" s="93" t="s">
        <v>138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37400</v>
      </c>
      <c r="G28" s="109"/>
      <c r="H28" s="110"/>
      <c r="I28" s="110">
        <f>SUM(I6:I27)</f>
        <v>332</v>
      </c>
      <c r="J28" s="110">
        <f>SUM(J6:J27)</f>
        <v>3984</v>
      </c>
      <c r="K28" s="110">
        <f>SUM(K6:K27)</f>
        <v>5300</v>
      </c>
      <c r="L28" s="110">
        <f>SUM(L6:L27)</f>
        <v>145842</v>
      </c>
      <c r="M28" s="110">
        <f>SUM(M6:M27)</f>
        <v>192526</v>
      </c>
      <c r="N28" s="110">
        <f>SUM(N6:N27)</f>
        <v>34148</v>
      </c>
      <c r="O28" s="110">
        <f>SUM(O6:O27)</f>
        <v>158378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160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">
        <v>2200</v>
      </c>
      <c r="G6" s="123">
        <v>1382</v>
      </c>
      <c r="H6" s="123">
        <f>'SEP 24'!G6</f>
        <v>1345</v>
      </c>
      <c r="I6" s="16">
        <f>G6-H6</f>
        <v>37</v>
      </c>
      <c r="J6" s="16">
        <f>I6*12</f>
        <v>444</v>
      </c>
      <c r="K6" s="16">
        <v>300</v>
      </c>
      <c r="L6" s="16">
        <f>'SEP 24'!O6</f>
        <v>17720</v>
      </c>
      <c r="M6" s="16">
        <f>F6+J6+K6+L6</f>
        <v>20664</v>
      </c>
      <c r="N6" s="16">
        <v>16000</v>
      </c>
      <c r="O6" s="16">
        <f>M6-N6</f>
        <v>4664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112</v>
      </c>
      <c r="C7" s="120" t="s">
        <v>24</v>
      </c>
      <c r="D7" s="121">
        <v>37653</v>
      </c>
      <c r="E7" s="122">
        <v>0</v>
      </c>
      <c r="F7" s="16">
        <v>2000</v>
      </c>
      <c r="G7" s="123">
        <v>655</v>
      </c>
      <c r="H7" s="123">
        <v>655</v>
      </c>
      <c r="I7" s="16">
        <f>G7-H7</f>
        <v>0</v>
      </c>
      <c r="J7" s="16">
        <f>I7*12</f>
        <v>0</v>
      </c>
      <c r="K7" s="16">
        <v>0</v>
      </c>
      <c r="L7" s="16">
        <f>'SEP 24'!O7</f>
        <v>0</v>
      </c>
      <c r="M7" s="16">
        <v>0</v>
      </c>
      <c r="N7" s="16">
        <v>0</v>
      </c>
      <c r="O7" s="16">
        <f>M7-N7</f>
        <v>0</v>
      </c>
      <c r="P7" s="125"/>
      <c r="Q7" s="120" t="s">
        <v>161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">
        <v>2200</v>
      </c>
      <c r="G8" s="123">
        <v>4441</v>
      </c>
      <c r="H8" s="123">
        <f>'SEP 24'!G8</f>
        <v>4417</v>
      </c>
      <c r="I8" s="16">
        <f>G8-H8</f>
        <v>24</v>
      </c>
      <c r="J8" s="16">
        <f>I8*12</f>
        <v>288</v>
      </c>
      <c r="K8" s="16">
        <v>300</v>
      </c>
      <c r="L8" s="16">
        <f>'SEP 24'!O8</f>
        <v>18178</v>
      </c>
      <c r="M8" s="16">
        <f>F8+J8+K8+L8</f>
        <v>20966</v>
      </c>
      <c r="N8" s="16">
        <v>5000</v>
      </c>
      <c r="O8" s="16">
        <f>M8-N8</f>
        <v>15966</v>
      </c>
      <c r="P8" s="124"/>
      <c r="Q8" s="12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">
        <v>2000</v>
      </c>
      <c r="G9" s="123">
        <v>4452</v>
      </c>
      <c r="H9" s="123">
        <f>'SEP 24'!G9</f>
        <v>4417</v>
      </c>
      <c r="I9" s="16">
        <f>G9-H9</f>
        <v>35</v>
      </c>
      <c r="J9" s="16">
        <f>I9*12</f>
        <v>420</v>
      </c>
      <c r="K9" s="16">
        <v>300</v>
      </c>
      <c r="L9" s="16">
        <f>'SEP 24'!O9</f>
        <v>9730</v>
      </c>
      <c r="M9" s="16">
        <f>F9+J9+K9+L9</f>
        <v>12450</v>
      </c>
      <c r="N9" s="16">
        <v>0</v>
      </c>
      <c r="O9" s="16">
        <f>M9-N9</f>
        <v>12450</v>
      </c>
      <c r="P9" s="125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112</v>
      </c>
      <c r="C10" s="127" t="s">
        <v>113</v>
      </c>
      <c r="D10" s="127"/>
      <c r="E10" s="127"/>
      <c r="F10" s="16">
        <v>0</v>
      </c>
      <c r="G10" s="128">
        <v>4279</v>
      </c>
      <c r="H10" s="123">
        <f>'SEP 24'!G10</f>
        <v>4279</v>
      </c>
      <c r="I10" s="129">
        <f>G10-H10</f>
        <v>0</v>
      </c>
      <c r="J10" s="129">
        <f>I10*12</f>
        <v>0</v>
      </c>
      <c r="K10" s="16">
        <v>0</v>
      </c>
      <c r="L10" s="16">
        <f>'SEP 24'!O10</f>
        <v>0</v>
      </c>
      <c r="M10" s="129">
        <f>F10+J10+K10+L10</f>
        <v>0</v>
      </c>
      <c r="N10" s="129">
        <v>0</v>
      </c>
      <c r="O10" s="129">
        <f>M10-N10</f>
        <v>0</v>
      </c>
      <c r="P10" s="130"/>
      <c r="Q10" s="127" t="s">
        <v>114</v>
      </c>
      <c r="S10" s="77"/>
    </row>
    <row r="11">
      <c r="A11" s="131">
        <v>6</v>
      </c>
      <c r="B11" s="132" t="s">
        <v>115</v>
      </c>
      <c r="C11" s="132" t="s">
        <v>36</v>
      </c>
      <c r="D11" s="133">
        <v>37667</v>
      </c>
      <c r="E11" s="134">
        <v>500</v>
      </c>
      <c r="F11" s="23">
        <v>2000</v>
      </c>
      <c r="G11" s="135">
        <v>1967</v>
      </c>
      <c r="H11" s="123">
        <f>'SEP 24'!G11</f>
        <v>1919</v>
      </c>
      <c r="I11" s="23">
        <f>G11-H11</f>
        <v>48</v>
      </c>
      <c r="J11" s="23">
        <f>I11*12</f>
        <v>576</v>
      </c>
      <c r="K11" s="23">
        <v>300</v>
      </c>
      <c r="L11" s="16">
        <f>'SEP 24'!O11</f>
        <v>11060</v>
      </c>
      <c r="M11" s="23">
        <f>F11+J11+K11+L11</f>
        <v>13936</v>
      </c>
      <c r="N11" s="23">
        <v>0</v>
      </c>
      <c r="O11" s="23">
        <f>M11-N11</f>
        <v>13936</v>
      </c>
      <c r="P11" s="136"/>
      <c r="Q11" s="132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">
        <v>2000</v>
      </c>
      <c r="G12" s="123">
        <v>4940</v>
      </c>
      <c r="H12" s="123">
        <f>'SEP 24'!G12</f>
        <v>4935</v>
      </c>
      <c r="I12" s="16">
        <f>G12-H12</f>
        <v>5</v>
      </c>
      <c r="J12" s="16">
        <f>I12*12</f>
        <v>60</v>
      </c>
      <c r="K12" s="16">
        <v>300</v>
      </c>
      <c r="L12" s="16">
        <f>'SEP 24'!O12</f>
        <v>2672</v>
      </c>
      <c r="M12" s="16">
        <f>F12+J12+K12+L12</f>
        <v>5032</v>
      </c>
      <c r="N12" s="16">
        <v>5032</v>
      </c>
      <c r="O12" s="16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">
        <v>1800</v>
      </c>
      <c r="G13" s="123">
        <v>3289</v>
      </c>
      <c r="H13" s="123">
        <f>'SEP 24'!G13</f>
        <v>3232</v>
      </c>
      <c r="I13" s="16">
        <f>G13-H13</f>
        <v>57</v>
      </c>
      <c r="J13" s="16">
        <f>I13*12</f>
        <v>684</v>
      </c>
      <c r="K13" s="16">
        <v>300</v>
      </c>
      <c r="L13" s="16">
        <f>'SEP 24'!O13</f>
        <v>19686</v>
      </c>
      <c r="M13" s="16">
        <f>F13+J13+K13+L13</f>
        <v>22470</v>
      </c>
      <c r="N13" s="16">
        <v>15000</v>
      </c>
      <c r="O13" s="16">
        <f>M13-N13</f>
        <v>7470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">
        <v>2100</v>
      </c>
      <c r="G14" s="128">
        <v>12861</v>
      </c>
      <c r="H14" s="123">
        <f>'SEP 24'!G14</f>
        <v>12861</v>
      </c>
      <c r="I14" s="129">
        <f>G14-H14</f>
        <v>0</v>
      </c>
      <c r="J14" s="129">
        <f>I14*12</f>
        <v>0</v>
      </c>
      <c r="K14" s="16">
        <v>300</v>
      </c>
      <c r="L14" s="16">
        <f>'SEP 24'!O14</f>
        <v>3240</v>
      </c>
      <c r="M14" s="16">
        <f>F14+J14+K14+L14</f>
        <v>5640</v>
      </c>
      <c r="N14" s="129">
        <v>5640</v>
      </c>
      <c r="O14" s="129">
        <f>M14-N14</f>
        <v>0</v>
      </c>
      <c r="P14" s="139"/>
      <c r="Q14" s="120" t="s">
        <v>162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6">
        <v>2000</v>
      </c>
      <c r="G15" s="123">
        <v>3741</v>
      </c>
      <c r="H15" s="123">
        <f>'SEP 24'!G15</f>
        <v>3673</v>
      </c>
      <c r="I15" s="16">
        <f>G15-H15</f>
        <v>68</v>
      </c>
      <c r="J15" s="143">
        <f>I15*12</f>
        <v>816</v>
      </c>
      <c r="K15" s="16">
        <v>300</v>
      </c>
      <c r="L15" s="16">
        <f>'SEP 24'!O15</f>
        <v>0</v>
      </c>
      <c r="M15" s="16">
        <f>F15+J15+K15+L15</f>
        <v>3116</v>
      </c>
      <c r="N15" s="143">
        <v>3116</v>
      </c>
      <c r="O15" s="143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45">
        <v>11</v>
      </c>
      <c r="B16" s="146" t="s">
        <v>99</v>
      </c>
      <c r="C16" s="147" t="s">
        <v>54</v>
      </c>
      <c r="D16" s="148">
        <v>38443</v>
      </c>
      <c r="E16" s="149">
        <v>0</v>
      </c>
      <c r="F16" s="30">
        <v>1000</v>
      </c>
      <c r="G16" s="150">
        <v>853</v>
      </c>
      <c r="H16" s="123">
        <f>'SEP 24'!G16</f>
        <v>840</v>
      </c>
      <c r="I16" s="30">
        <f>G16-H16</f>
        <v>13</v>
      </c>
      <c r="J16" s="30">
        <f>I16*12</f>
        <v>156</v>
      </c>
      <c r="K16" s="30">
        <v>0</v>
      </c>
      <c r="L16" s="16">
        <f>'SEP 24'!O16</f>
        <v>0</v>
      </c>
      <c r="M16" s="30">
        <f>F16+J16+K16+L16</f>
        <v>1156</v>
      </c>
      <c r="N16" s="30">
        <v>0</v>
      </c>
      <c r="O16" s="30">
        <f>M16-N16</f>
        <v>1156</v>
      </c>
      <c r="P16" s="151"/>
      <c r="Q16" s="146" t="s">
        <v>159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45">
        <v>12</v>
      </c>
      <c r="B17" s="146" t="s">
        <v>153</v>
      </c>
      <c r="C17" s="147" t="s">
        <v>58</v>
      </c>
      <c r="D17" s="148">
        <v>38292</v>
      </c>
      <c r="E17" s="149"/>
      <c r="F17" s="30">
        <v>3100</v>
      </c>
      <c r="G17" s="150">
        <v>6813</v>
      </c>
      <c r="H17" s="123">
        <f>'SEP 24'!G17</f>
        <v>6775</v>
      </c>
      <c r="I17" s="30">
        <f>G17-H17</f>
        <v>38</v>
      </c>
      <c r="J17" s="30">
        <f>I17*12</f>
        <v>456</v>
      </c>
      <c r="K17" s="30">
        <v>400</v>
      </c>
      <c r="L17" s="16">
        <f>'SEP 24'!O17</f>
        <v>2168</v>
      </c>
      <c r="M17" s="30">
        <f>F17+J17+K17+L17</f>
        <v>6124</v>
      </c>
      <c r="N17" s="30">
        <v>0</v>
      </c>
      <c r="O17" s="30">
        <f>M17-N17</f>
        <v>6124</v>
      </c>
      <c r="P17" s="151"/>
      <c r="Q17" s="146" t="s">
        <v>154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45">
        <v>13</v>
      </c>
      <c r="B18" s="146" t="s">
        <v>124</v>
      </c>
      <c r="C18" s="147" t="s">
        <v>63</v>
      </c>
      <c r="D18" s="148">
        <v>38292</v>
      </c>
      <c r="E18" s="149">
        <v>500</v>
      </c>
      <c r="F18" s="30">
        <v>0</v>
      </c>
      <c r="G18" s="150">
        <v>5616</v>
      </c>
      <c r="H18" s="123">
        <f>'SEP 24'!G18</f>
        <v>5616</v>
      </c>
      <c r="I18" s="30">
        <f>G18-H18</f>
        <v>0</v>
      </c>
      <c r="J18" s="30">
        <f>I18*12</f>
        <v>0</v>
      </c>
      <c r="K18" s="30">
        <v>0</v>
      </c>
      <c r="L18" s="16">
        <f>'SEP 24'!O18</f>
        <v>0</v>
      </c>
      <c r="M18" s="30">
        <f>F18+J18+K18+L18</f>
        <v>0</v>
      </c>
      <c r="N18" s="30">
        <v>0</v>
      </c>
      <c r="O18" s="30">
        <f>M18-N18</f>
        <v>0</v>
      </c>
      <c r="P18" s="151"/>
      <c r="Q18" s="146" t="s">
        <v>163</v>
      </c>
    </row>
    <row r="19">
      <c r="A19" s="145">
        <v>14</v>
      </c>
      <c r="B19" s="146" t="s">
        <v>65</v>
      </c>
      <c r="C19" s="147" t="s">
        <v>126</v>
      </c>
      <c r="D19" s="148">
        <v>38292</v>
      </c>
      <c r="E19" s="149">
        <v>500</v>
      </c>
      <c r="F19" s="30">
        <v>3000</v>
      </c>
      <c r="G19" s="150">
        <v>3998</v>
      </c>
      <c r="H19" s="123">
        <f>'SEP 24'!G19</f>
        <v>3952</v>
      </c>
      <c r="I19" s="30">
        <f>G19-H19</f>
        <v>46</v>
      </c>
      <c r="J19" s="30">
        <f>I19*12</f>
        <v>552</v>
      </c>
      <c r="K19" s="30">
        <v>400</v>
      </c>
      <c r="L19" s="16">
        <f>'SEP 24'!O19</f>
        <v>0</v>
      </c>
      <c r="M19" s="30">
        <f>F19+J19+K19+L19</f>
        <v>3952</v>
      </c>
      <c r="N19" s="30">
        <v>3952</v>
      </c>
      <c r="O19" s="30">
        <f>M19-N19</f>
        <v>0</v>
      </c>
      <c r="P19" s="151"/>
      <c r="Q19" s="146" t="s">
        <v>149</v>
      </c>
    </row>
    <row r="20">
      <c r="A20" s="152">
        <v>15</v>
      </c>
      <c r="B20" s="19" t="s">
        <v>112</v>
      </c>
      <c r="C20" s="153" t="s">
        <v>70</v>
      </c>
      <c r="D20" s="15">
        <v>37469</v>
      </c>
      <c r="E20" s="154">
        <v>500</v>
      </c>
      <c r="F20" s="34">
        <v>0</v>
      </c>
      <c r="G20" s="155">
        <v>4244</v>
      </c>
      <c r="H20" s="123">
        <f>'SEP 24'!G20</f>
        <v>4244</v>
      </c>
      <c r="I20" s="34">
        <f>G20-H20</f>
        <v>0</v>
      </c>
      <c r="J20" s="34">
        <f>I20*12</f>
        <v>0</v>
      </c>
      <c r="K20" s="34">
        <v>0</v>
      </c>
      <c r="L20" s="16">
        <f>'SEP 24'!O20</f>
        <v>0</v>
      </c>
      <c r="M20" s="34">
        <f>F20+J20+K20+L20</f>
        <v>0</v>
      </c>
      <c r="N20" s="34">
        <v>0</v>
      </c>
      <c r="O20" s="34">
        <f>M20-N20</f>
        <v>0</v>
      </c>
      <c r="P20" s="156"/>
      <c r="Q20" s="19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46" t="s">
        <v>73</v>
      </c>
      <c r="C21" s="147" t="s">
        <v>74</v>
      </c>
      <c r="D21" s="148">
        <v>37681</v>
      </c>
      <c r="E21" s="149">
        <v>500</v>
      </c>
      <c r="F21" s="30">
        <v>3000</v>
      </c>
      <c r="G21" s="150">
        <v>3333</v>
      </c>
      <c r="H21" s="123">
        <f>'SEP 24'!G21</f>
        <v>3272</v>
      </c>
      <c r="I21" s="30">
        <f>G21-H21</f>
        <v>61</v>
      </c>
      <c r="J21" s="30">
        <f>I21*12</f>
        <v>732</v>
      </c>
      <c r="K21" s="30">
        <v>400</v>
      </c>
      <c r="L21" s="16">
        <f>'SEP 24'!O21</f>
        <v>22678</v>
      </c>
      <c r="M21" s="30">
        <f>F21+J21+K21+L21</f>
        <v>26810</v>
      </c>
      <c r="N21" s="30">
        <v>5000</v>
      </c>
      <c r="O21" s="30">
        <f>M21-N21</f>
        <v>21810</v>
      </c>
      <c r="P21" s="151"/>
      <c r="Q21" s="146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84">
        <v>17</v>
      </c>
      <c r="B22" s="85" t="s">
        <v>78</v>
      </c>
      <c r="C22" s="86" t="s">
        <v>79</v>
      </c>
      <c r="D22" s="87">
        <v>38292</v>
      </c>
      <c r="E22" s="88">
        <v>500</v>
      </c>
      <c r="F22" s="42">
        <v>2800</v>
      </c>
      <c r="G22" s="158">
        <v>676</v>
      </c>
      <c r="H22" s="123">
        <f>'SEP 24'!G22</f>
        <v>641</v>
      </c>
      <c r="I22" s="42">
        <f>G22-H22</f>
        <v>35</v>
      </c>
      <c r="J22" s="42">
        <f>I22*12</f>
        <v>420</v>
      </c>
      <c r="K22" s="42">
        <v>400</v>
      </c>
      <c r="L22" s="16">
        <f>'SEP 24'!O22</f>
        <v>42168</v>
      </c>
      <c r="M22" s="42">
        <f>F22+J22+K22+L22</f>
        <v>45788</v>
      </c>
      <c r="N22" s="42">
        <v>5000</v>
      </c>
      <c r="O22" s="42">
        <f>M22-N22</f>
        <v>40788</v>
      </c>
      <c r="P22" s="90"/>
      <c r="Q22" s="85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84">
        <v>18</v>
      </c>
      <c r="B23" s="85" t="s">
        <v>81</v>
      </c>
      <c r="C23" s="86" t="s">
        <v>82</v>
      </c>
      <c r="D23" s="87">
        <v>38292</v>
      </c>
      <c r="E23" s="88">
        <v>500</v>
      </c>
      <c r="F23" s="42">
        <v>3100</v>
      </c>
      <c r="G23" s="89">
        <v>976</v>
      </c>
      <c r="H23" s="123">
        <f>'SEP 24'!G23</f>
        <v>924</v>
      </c>
      <c r="I23" s="42">
        <f>G23-H23</f>
        <v>52</v>
      </c>
      <c r="J23" s="42">
        <f>I23*12</f>
        <v>624</v>
      </c>
      <c r="K23" s="42">
        <v>400</v>
      </c>
      <c r="L23" s="16">
        <f>'SEP 24'!O23</f>
        <v>6010</v>
      </c>
      <c r="M23" s="42">
        <f>F23+J23+K23+L23</f>
        <v>10134</v>
      </c>
      <c r="N23" s="42">
        <v>0</v>
      </c>
      <c r="O23" s="42">
        <f>M23-N23</f>
        <v>10134</v>
      </c>
      <c r="P23" s="159"/>
      <c r="Q23" s="85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84">
        <v>19</v>
      </c>
      <c r="B24" s="160" t="s">
        <v>84</v>
      </c>
      <c r="C24" s="86" t="s">
        <v>85</v>
      </c>
      <c r="D24" s="87">
        <v>37681</v>
      </c>
      <c r="E24" s="88">
        <v>500</v>
      </c>
      <c r="F24" s="42">
        <v>2800</v>
      </c>
      <c r="G24" s="89">
        <v>5409</v>
      </c>
      <c r="H24" s="123">
        <f>'SEP 24'!G24</f>
        <v>5382</v>
      </c>
      <c r="I24" s="42">
        <f>G24-H24</f>
        <v>27</v>
      </c>
      <c r="J24" s="42">
        <f>I24*12</f>
        <v>324</v>
      </c>
      <c r="K24" s="42">
        <v>400</v>
      </c>
      <c r="L24" s="16">
        <f>'SEP 24'!O24</f>
        <v>-48</v>
      </c>
      <c r="M24" s="42">
        <f>F24+J24+K24+L24</f>
        <v>3476</v>
      </c>
      <c r="N24" s="42">
        <v>3516</v>
      </c>
      <c r="O24" s="42">
        <f>M24-N24</f>
        <v>-40</v>
      </c>
      <c r="P24" s="90"/>
      <c r="Q24" s="85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84">
        <v>20</v>
      </c>
      <c r="B25" s="160" t="s">
        <v>86</v>
      </c>
      <c r="C25" s="86" t="s">
        <v>66</v>
      </c>
      <c r="D25" s="87">
        <v>37681</v>
      </c>
      <c r="E25" s="88">
        <v>0</v>
      </c>
      <c r="F25" s="42">
        <v>2800</v>
      </c>
      <c r="G25" s="89">
        <v>899</v>
      </c>
      <c r="H25" s="123">
        <f>'SEP 24'!G25</f>
        <v>834</v>
      </c>
      <c r="I25" s="42">
        <f>G25-H25</f>
        <v>65</v>
      </c>
      <c r="J25" s="42">
        <f>I25*12</f>
        <v>780</v>
      </c>
      <c r="K25" s="42">
        <v>400</v>
      </c>
      <c r="L25" s="16">
        <f>'SEP 24'!O25</f>
        <v>7404</v>
      </c>
      <c r="M25" s="42">
        <f>F25+J25+K25+L25</f>
        <v>11384</v>
      </c>
      <c r="N25" s="42">
        <v>0</v>
      </c>
      <c r="O25" s="42">
        <f>M25-N25</f>
        <v>11384</v>
      </c>
      <c r="P25" s="159"/>
      <c r="Q25" s="85" t="s">
        <v>133</v>
      </c>
    </row>
    <row r="26">
      <c r="A26" s="152">
        <v>21</v>
      </c>
      <c r="B26" s="19" t="s">
        <v>112</v>
      </c>
      <c r="C26" s="153" t="s">
        <v>87</v>
      </c>
      <c r="D26" s="15">
        <v>37681</v>
      </c>
      <c r="E26" s="154">
        <v>500</v>
      </c>
      <c r="F26" s="34">
        <v>0</v>
      </c>
      <c r="G26" s="155">
        <v>3254</v>
      </c>
      <c r="H26" s="123">
        <f>'SEP 24'!G26</f>
        <v>3254</v>
      </c>
      <c r="I26" s="34">
        <f>G26-H26</f>
        <v>0</v>
      </c>
      <c r="J26" s="34">
        <f>I26*12</f>
        <v>0</v>
      </c>
      <c r="K26" s="34">
        <v>0</v>
      </c>
      <c r="L26" s="16">
        <f>'SEP 24'!O26</f>
        <v>0</v>
      </c>
      <c r="M26" s="34">
        <f>F26+J26+K26+L26</f>
        <v>0</v>
      </c>
      <c r="N26" s="34">
        <v>0</v>
      </c>
      <c r="O26" s="34">
        <f>M26-N26</f>
        <v>0</v>
      </c>
      <c r="P26" s="156"/>
      <c r="Q26" s="19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84">
        <v>22</v>
      </c>
      <c r="B27" s="85" t="s">
        <v>164</v>
      </c>
      <c r="C27" s="86" t="s">
        <v>88</v>
      </c>
      <c r="D27" s="87">
        <v>37681</v>
      </c>
      <c r="E27" s="88">
        <v>0</v>
      </c>
      <c r="F27" s="45">
        <v>3600</v>
      </c>
      <c r="G27" s="89">
        <v>5051</v>
      </c>
      <c r="H27" s="123">
        <f>'SEP 24'!G27</f>
        <v>4977</v>
      </c>
      <c r="I27" s="42">
        <f>G27-H27</f>
        <v>74</v>
      </c>
      <c r="J27" s="42">
        <f>I27*12</f>
        <v>888</v>
      </c>
      <c r="K27" s="42">
        <v>400</v>
      </c>
      <c r="L27" s="16">
        <f>'SEP 24'!O27</f>
        <v>57662</v>
      </c>
      <c r="M27" s="42">
        <f>F27+J27+K27+L27</f>
        <v>62550</v>
      </c>
      <c r="N27" s="42">
        <v>0</v>
      </c>
      <c r="O27" s="42">
        <f>M27-N27</f>
        <v>62550</v>
      </c>
      <c r="P27" s="90"/>
      <c r="Q27" s="85" t="s">
        <v>165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43500</v>
      </c>
      <c r="G28" s="109"/>
      <c r="H28" s="110"/>
      <c r="I28" s="110">
        <f>SUM(I6:I27)</f>
        <v>685</v>
      </c>
      <c r="J28" s="110">
        <f>SUM(J6:J27)</f>
        <v>8220</v>
      </c>
      <c r="K28" s="110">
        <f>SUM(K6:K27)</f>
        <v>5600</v>
      </c>
      <c r="L28" s="110">
        <f>SUM(L6:L27)</f>
        <v>220328</v>
      </c>
      <c r="M28" s="110">
        <f>SUM(M6:M27)</f>
        <v>275648</v>
      </c>
      <c r="N28" s="110">
        <f>SUM(N6:N27)</f>
        <v>67256</v>
      </c>
      <c r="O28" s="110">
        <f>SUM(O6:O27)</f>
        <v>208392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166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">
        <v>2200</v>
      </c>
      <c r="G6" s="123">
        <v>1345</v>
      </c>
      <c r="H6" s="123">
        <f>'AUG 24'!G6</f>
        <v>1291</v>
      </c>
      <c r="I6" s="16">
        <f>G6-H6</f>
        <v>54</v>
      </c>
      <c r="J6" s="16">
        <f>I6*12</f>
        <v>648</v>
      </c>
      <c r="K6" s="16">
        <v>300</v>
      </c>
      <c r="L6" s="16">
        <f>'AUG 24'!O6</f>
        <v>14572</v>
      </c>
      <c r="M6" s="16">
        <f>F6+J6+K6+L6</f>
        <v>17720</v>
      </c>
      <c r="N6" s="16">
        <v>0</v>
      </c>
      <c r="O6" s="16">
        <f>M6-N6</f>
        <v>17720</v>
      </c>
      <c r="P6" s="124"/>
      <c r="Q6" s="120" t="s">
        <v>167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112</v>
      </c>
      <c r="C7" s="120" t="s">
        <v>24</v>
      </c>
      <c r="D7" s="121">
        <v>37653</v>
      </c>
      <c r="E7" s="122">
        <v>0</v>
      </c>
      <c r="F7" s="16">
        <v>2000</v>
      </c>
      <c r="G7" s="123">
        <v>656</v>
      </c>
      <c r="H7" s="123">
        <v>656</v>
      </c>
      <c r="I7" s="16">
        <f>G7-H7</f>
        <v>0</v>
      </c>
      <c r="J7" s="16">
        <f>I7*12</f>
        <v>0</v>
      </c>
      <c r="K7" s="16">
        <v>0</v>
      </c>
      <c r="L7" s="16">
        <f>'AUG 24'!O7</f>
        <v>0</v>
      </c>
      <c r="M7" s="16">
        <v>0</v>
      </c>
      <c r="N7" s="16">
        <v>0</v>
      </c>
      <c r="O7" s="16">
        <f>M7-N7</f>
        <v>0</v>
      </c>
      <c r="P7" s="125"/>
      <c r="Q7" s="120" t="s">
        <v>161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">
        <v>2200</v>
      </c>
      <c r="G8" s="123">
        <v>4417</v>
      </c>
      <c r="H8" s="123">
        <f>'AUG 24'!G8</f>
        <v>4391</v>
      </c>
      <c r="I8" s="16">
        <f>G8-H8</f>
        <v>26</v>
      </c>
      <c r="J8" s="16">
        <f>I8*12</f>
        <v>312</v>
      </c>
      <c r="K8" s="16">
        <v>300</v>
      </c>
      <c r="L8" s="16">
        <f>'AUG 24'!O8</f>
        <v>15366</v>
      </c>
      <c r="M8" s="16">
        <f>F8+J8+K8+L8</f>
        <v>18178</v>
      </c>
      <c r="N8" s="16">
        <v>0</v>
      </c>
      <c r="O8" s="16">
        <f>M8-N8</f>
        <v>18178</v>
      </c>
      <c r="P8" s="124"/>
      <c r="Q8" s="12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">
        <v>2000</v>
      </c>
      <c r="G9" s="123">
        <v>4417</v>
      </c>
      <c r="H9" s="123">
        <f>'AUG 24'!G9</f>
        <v>4359</v>
      </c>
      <c r="I9" s="16">
        <f>G9-H9</f>
        <v>58</v>
      </c>
      <c r="J9" s="16">
        <f>I9*12</f>
        <v>696</v>
      </c>
      <c r="K9" s="16">
        <v>300</v>
      </c>
      <c r="L9" s="16">
        <f>'AUG 24'!O9</f>
        <v>10734</v>
      </c>
      <c r="M9" s="16">
        <f>F9+J9+K9+L9</f>
        <v>13730</v>
      </c>
      <c r="N9" s="16">
        <v>4000</v>
      </c>
      <c r="O9" s="16">
        <f>M9-N9</f>
        <v>9730</v>
      </c>
      <c r="P9" s="125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112</v>
      </c>
      <c r="C10" s="127" t="s">
        <v>113</v>
      </c>
      <c r="D10" s="127"/>
      <c r="E10" s="127"/>
      <c r="F10" s="16">
        <v>0</v>
      </c>
      <c r="G10" s="128">
        <v>4279</v>
      </c>
      <c r="H10" s="123">
        <v>4279</v>
      </c>
      <c r="I10" s="129">
        <f>G10-H10</f>
        <v>0</v>
      </c>
      <c r="J10" s="129">
        <f>I10*12</f>
        <v>0</v>
      </c>
      <c r="K10" s="16">
        <v>0</v>
      </c>
      <c r="L10" s="16">
        <f>'AUG 24'!O10</f>
        <v>0</v>
      </c>
      <c r="M10" s="129">
        <f>F10+J10+K10+L10</f>
        <v>0</v>
      </c>
      <c r="N10" s="129">
        <v>0</v>
      </c>
      <c r="O10" s="129">
        <f>M10-N10</f>
        <v>0</v>
      </c>
      <c r="P10" s="130"/>
      <c r="Q10" s="127" t="s">
        <v>114</v>
      </c>
      <c r="S10" s="77"/>
    </row>
    <row r="11">
      <c r="A11" s="131">
        <v>6</v>
      </c>
      <c r="B11" s="132" t="s">
        <v>115</v>
      </c>
      <c r="C11" s="132" t="s">
        <v>36</v>
      </c>
      <c r="D11" s="133">
        <v>37667</v>
      </c>
      <c r="E11" s="134">
        <v>500</v>
      </c>
      <c r="F11" s="23">
        <v>2000</v>
      </c>
      <c r="G11" s="135">
        <v>1919</v>
      </c>
      <c r="H11" s="123">
        <f>'AUG 24'!G11</f>
        <v>1861</v>
      </c>
      <c r="I11" s="23">
        <f>G11-H11</f>
        <v>58</v>
      </c>
      <c r="J11" s="23">
        <f>I11*12</f>
        <v>696</v>
      </c>
      <c r="K11" s="23">
        <v>300</v>
      </c>
      <c r="L11" s="16">
        <f>'AUG 24'!O11</f>
        <v>8064</v>
      </c>
      <c r="M11" s="23">
        <f>F11+J11+K11+L11</f>
        <v>11060</v>
      </c>
      <c r="N11" s="23">
        <v>0</v>
      </c>
      <c r="O11" s="23">
        <f>M11-N11</f>
        <v>11060</v>
      </c>
      <c r="P11" s="136"/>
      <c r="Q11" s="132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">
        <v>2000</v>
      </c>
      <c r="G12" s="123">
        <v>4935</v>
      </c>
      <c r="H12" s="123">
        <f>'AUG 24'!G12</f>
        <v>4904</v>
      </c>
      <c r="I12" s="16">
        <f>G12-H12</f>
        <v>31</v>
      </c>
      <c r="J12" s="16">
        <f>I12*12</f>
        <v>372</v>
      </c>
      <c r="K12" s="16">
        <v>300</v>
      </c>
      <c r="L12" s="16">
        <f>'AUG 24'!O12</f>
        <v>0</v>
      </c>
      <c r="M12" s="16">
        <f>F12+J12+K12+L12</f>
        <v>2672</v>
      </c>
      <c r="N12" s="16">
        <v>0</v>
      </c>
      <c r="O12" s="16">
        <f>M12-N12</f>
        <v>2672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">
        <v>1800</v>
      </c>
      <c r="G13" s="123">
        <v>3232</v>
      </c>
      <c r="H13" s="123">
        <f>'AUG 24'!G13</f>
        <v>3130</v>
      </c>
      <c r="I13" s="16">
        <f>G13-H13</f>
        <v>102</v>
      </c>
      <c r="J13" s="16">
        <f>I13*12</f>
        <v>1224</v>
      </c>
      <c r="K13" s="16">
        <v>300</v>
      </c>
      <c r="L13" s="16">
        <f>'AUG 24'!O13</f>
        <v>16362</v>
      </c>
      <c r="M13" s="16">
        <f>F13+J13+K13+L13</f>
        <v>19686</v>
      </c>
      <c r="N13" s="16">
        <v>0</v>
      </c>
      <c r="O13" s="16">
        <f>M13-N13</f>
        <v>19686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">
        <v>2100</v>
      </c>
      <c r="G14" s="128">
        <v>12861</v>
      </c>
      <c r="H14" s="123">
        <f>'AUG 24'!G14</f>
        <v>12791</v>
      </c>
      <c r="I14" s="129">
        <f>G14-H14</f>
        <v>70</v>
      </c>
      <c r="J14" s="129">
        <f>I14*12</f>
        <v>840</v>
      </c>
      <c r="K14" s="16">
        <v>300</v>
      </c>
      <c r="L14" s="16">
        <f>'AUG 24'!O14</f>
        <v>0</v>
      </c>
      <c r="M14" s="16">
        <f>F14+J14+K14+L14</f>
        <v>3240</v>
      </c>
      <c r="N14" s="129">
        <v>0</v>
      </c>
      <c r="O14" s="129">
        <f>M14-N14</f>
        <v>3240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6">
        <v>2000</v>
      </c>
      <c r="G15" s="123">
        <v>3673</v>
      </c>
      <c r="H15" s="123">
        <f>'AUG 24'!G15</f>
        <v>3575</v>
      </c>
      <c r="I15" s="16">
        <f>G15-H15</f>
        <v>98</v>
      </c>
      <c r="J15" s="143">
        <f>I15*12</f>
        <v>1176</v>
      </c>
      <c r="K15" s="16">
        <v>300</v>
      </c>
      <c r="L15" s="16">
        <f>'AUG 24'!O15</f>
        <v>0</v>
      </c>
      <c r="M15" s="16">
        <f>F15+J15+K15+L15</f>
        <v>3476</v>
      </c>
      <c r="N15" s="143">
        <v>3476</v>
      </c>
      <c r="O15" s="143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45">
        <v>11</v>
      </c>
      <c r="B16" s="146" t="s">
        <v>153</v>
      </c>
      <c r="C16" s="147" t="s">
        <v>54</v>
      </c>
      <c r="D16" s="148">
        <v>38443</v>
      </c>
      <c r="E16" s="149">
        <v>0</v>
      </c>
      <c r="F16" s="30">
        <v>2100</v>
      </c>
      <c r="G16" s="150">
        <v>840</v>
      </c>
      <c r="H16" s="123">
        <f>'AUG 24'!G16</f>
        <v>839</v>
      </c>
      <c r="I16" s="30">
        <f>G16-H16</f>
        <v>1</v>
      </c>
      <c r="J16" s="30">
        <f>I16*12</f>
        <v>12</v>
      </c>
      <c r="K16" s="30">
        <v>400</v>
      </c>
      <c r="L16" s="16">
        <f>'AUG 24'!O16</f>
        <v>5156</v>
      </c>
      <c r="M16" s="30">
        <f>F16+J16+K16+L16</f>
        <v>7668</v>
      </c>
      <c r="N16" s="30">
        <v>7668</v>
      </c>
      <c r="O16" s="30">
        <f>M16-N16</f>
        <v>0</v>
      </c>
      <c r="P16" s="151"/>
      <c r="Q16" s="146" t="s">
        <v>169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45">
        <v>12</v>
      </c>
      <c r="B17" s="146" t="s">
        <v>153</v>
      </c>
      <c r="C17" s="147" t="s">
        <v>58</v>
      </c>
      <c r="D17" s="148">
        <v>38292</v>
      </c>
      <c r="E17" s="149"/>
      <c r="F17" s="30">
        <v>3100</v>
      </c>
      <c r="G17" s="150">
        <v>6775</v>
      </c>
      <c r="H17" s="123">
        <f>'AUG 24'!G17</f>
        <v>6713</v>
      </c>
      <c r="I17" s="30">
        <f>G17-H17</f>
        <v>62</v>
      </c>
      <c r="J17" s="30">
        <f>I17*12</f>
        <v>744</v>
      </c>
      <c r="K17" s="30">
        <v>400</v>
      </c>
      <c r="L17" s="16">
        <f>'AUG 24'!O17</f>
        <v>-2076</v>
      </c>
      <c r="M17" s="30">
        <f>F17+J17+K17+L17</f>
        <v>2168</v>
      </c>
      <c r="N17" s="30">
        <v>0</v>
      </c>
      <c r="O17" s="30">
        <f>M17-N17</f>
        <v>2168</v>
      </c>
      <c r="P17" s="151"/>
      <c r="Q17" s="146" t="s">
        <v>154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45">
        <v>13</v>
      </c>
      <c r="B18" s="146" t="s">
        <v>124</v>
      </c>
      <c r="C18" s="147" t="s">
        <v>63</v>
      </c>
      <c r="D18" s="148">
        <v>38292</v>
      </c>
      <c r="E18" s="149">
        <v>500</v>
      </c>
      <c r="F18" s="30">
        <v>0</v>
      </c>
      <c r="G18" s="150">
        <v>5616</v>
      </c>
      <c r="H18" s="123">
        <f>'AUG 24'!G18</f>
        <v>5616</v>
      </c>
      <c r="I18" s="30">
        <f>G18-H18</f>
        <v>0</v>
      </c>
      <c r="J18" s="30">
        <f>I18*12</f>
        <v>0</v>
      </c>
      <c r="K18" s="30">
        <v>0</v>
      </c>
      <c r="L18" s="16">
        <f>'AUG 24'!O18</f>
        <v>0</v>
      </c>
      <c r="M18" s="30">
        <f>F18+J18+K18+L18</f>
        <v>0</v>
      </c>
      <c r="N18" s="30">
        <v>0</v>
      </c>
      <c r="O18" s="30">
        <f>M18-N18</f>
        <v>0</v>
      </c>
      <c r="P18" s="151"/>
      <c r="Q18" s="146" t="s">
        <v>163</v>
      </c>
    </row>
    <row r="19">
      <c r="A19" s="145">
        <v>14</v>
      </c>
      <c r="B19" s="146" t="s">
        <v>65</v>
      </c>
      <c r="C19" s="147" t="s">
        <v>126</v>
      </c>
      <c r="D19" s="148">
        <v>38292</v>
      </c>
      <c r="E19" s="149">
        <v>500</v>
      </c>
      <c r="F19" s="30">
        <v>3000</v>
      </c>
      <c r="G19" s="150">
        <v>3952</v>
      </c>
      <c r="H19" s="123">
        <f>'AUG 24'!G19</f>
        <v>3894</v>
      </c>
      <c r="I19" s="30">
        <f>G19-H19</f>
        <v>58</v>
      </c>
      <c r="J19" s="30">
        <f>I19*12</f>
        <v>696</v>
      </c>
      <c r="K19" s="30">
        <v>400</v>
      </c>
      <c r="L19" s="16">
        <f>'AUG 24'!O19</f>
        <v>-12</v>
      </c>
      <c r="M19" s="30">
        <f>F19+J19+K19+L19</f>
        <v>4084</v>
      </c>
      <c r="N19" s="30">
        <v>4084</v>
      </c>
      <c r="O19" s="30">
        <f>M19-N19</f>
        <v>0</v>
      </c>
      <c r="P19" s="151"/>
      <c r="Q19" s="146" t="s">
        <v>149</v>
      </c>
    </row>
    <row r="20">
      <c r="A20" s="152">
        <v>15</v>
      </c>
      <c r="B20" s="19" t="s">
        <v>112</v>
      </c>
      <c r="C20" s="153" t="s">
        <v>70</v>
      </c>
      <c r="D20" s="15">
        <v>37469</v>
      </c>
      <c r="E20" s="154">
        <v>500</v>
      </c>
      <c r="F20" s="34">
        <v>0</v>
      </c>
      <c r="G20" s="155">
        <v>4244</v>
      </c>
      <c r="H20" s="123">
        <f>'AUG 24'!G20</f>
        <v>4244</v>
      </c>
      <c r="I20" s="34">
        <f>G20-H20</f>
        <v>0</v>
      </c>
      <c r="J20" s="34">
        <f>I20*12</f>
        <v>0</v>
      </c>
      <c r="K20" s="34">
        <v>0</v>
      </c>
      <c r="L20" s="16">
        <f>'AUG 24'!O20</f>
        <v>0</v>
      </c>
      <c r="M20" s="34">
        <f>F20+J20+K20+L20</f>
        <v>0</v>
      </c>
      <c r="N20" s="34">
        <v>0</v>
      </c>
      <c r="O20" s="34">
        <f>M20-N20</f>
        <v>0</v>
      </c>
      <c r="P20" s="156"/>
      <c r="Q20" s="19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46" t="s">
        <v>73</v>
      </c>
      <c r="C21" s="147" t="s">
        <v>74</v>
      </c>
      <c r="D21" s="148">
        <v>37681</v>
      </c>
      <c r="E21" s="149">
        <v>500</v>
      </c>
      <c r="F21" s="30">
        <v>3000</v>
      </c>
      <c r="G21" s="150">
        <v>3272</v>
      </c>
      <c r="H21" s="123">
        <f>'AUG 24'!G21</f>
        <v>3206</v>
      </c>
      <c r="I21" s="30">
        <f>G21-H21</f>
        <v>66</v>
      </c>
      <c r="J21" s="30">
        <f>I21*12</f>
        <v>792</v>
      </c>
      <c r="K21" s="30">
        <v>400</v>
      </c>
      <c r="L21" s="16">
        <f>'AUG 24'!O21</f>
        <v>38486</v>
      </c>
      <c r="M21" s="30">
        <f>F21+J21+K21+L21</f>
        <v>42678</v>
      </c>
      <c r="N21" s="30">
        <v>20000</v>
      </c>
      <c r="O21" s="30">
        <f>M21-N21</f>
        <v>22678</v>
      </c>
      <c r="P21" s="151"/>
      <c r="Q21" s="146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84">
        <v>17</v>
      </c>
      <c r="B22" s="85" t="s">
        <v>78</v>
      </c>
      <c r="C22" s="86" t="s">
        <v>79</v>
      </c>
      <c r="D22" s="87">
        <v>38292</v>
      </c>
      <c r="E22" s="88">
        <v>500</v>
      </c>
      <c r="F22" s="42">
        <v>2800</v>
      </c>
      <c r="G22" s="158">
        <v>641</v>
      </c>
      <c r="H22" s="123">
        <f>'AUG 24'!G22</f>
        <v>593</v>
      </c>
      <c r="I22" s="42">
        <f>G22-H22</f>
        <v>48</v>
      </c>
      <c r="J22" s="42">
        <f>I22*12</f>
        <v>576</v>
      </c>
      <c r="K22" s="42">
        <v>400</v>
      </c>
      <c r="L22" s="16">
        <f>'AUG 24'!O22</f>
        <v>38392</v>
      </c>
      <c r="M22" s="42">
        <f>F22+J22+K22+L22</f>
        <v>42168</v>
      </c>
      <c r="N22" s="42">
        <v>0</v>
      </c>
      <c r="O22" s="42">
        <f>M22-N22</f>
        <v>42168</v>
      </c>
      <c r="P22" s="90"/>
      <c r="Q22" s="85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84">
        <v>18</v>
      </c>
      <c r="B23" s="85" t="s">
        <v>81</v>
      </c>
      <c r="C23" s="86" t="s">
        <v>82</v>
      </c>
      <c r="D23" s="87">
        <v>38292</v>
      </c>
      <c r="E23" s="88">
        <v>500</v>
      </c>
      <c r="F23" s="42">
        <v>3100</v>
      </c>
      <c r="G23" s="89">
        <v>924</v>
      </c>
      <c r="H23" s="123">
        <f>'AUG 24'!G23</f>
        <v>919</v>
      </c>
      <c r="I23" s="42">
        <f>G23-H23</f>
        <v>5</v>
      </c>
      <c r="J23" s="42">
        <f>I23*12</f>
        <v>60</v>
      </c>
      <c r="K23" s="42">
        <v>400</v>
      </c>
      <c r="L23" s="16">
        <f>'AUG 24'!O23</f>
        <v>12450</v>
      </c>
      <c r="M23" s="42">
        <f>F23+J23+K23+L23</f>
        <v>16010</v>
      </c>
      <c r="N23" s="42">
        <v>10000</v>
      </c>
      <c r="O23" s="42">
        <f>M23-N23</f>
        <v>6010</v>
      </c>
      <c r="P23" s="159"/>
      <c r="Q23" s="85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84">
        <v>19</v>
      </c>
      <c r="B24" s="160" t="s">
        <v>84</v>
      </c>
      <c r="C24" s="86" t="s">
        <v>85</v>
      </c>
      <c r="D24" s="87">
        <v>37681</v>
      </c>
      <c r="E24" s="88">
        <v>500</v>
      </c>
      <c r="F24" s="42">
        <v>2800</v>
      </c>
      <c r="G24" s="89">
        <v>5382</v>
      </c>
      <c r="H24" s="123">
        <f>'AUG 24'!G24</f>
        <v>5366</v>
      </c>
      <c r="I24" s="42">
        <f>G24-H24</f>
        <v>16</v>
      </c>
      <c r="J24" s="42">
        <f>I24*12</f>
        <v>192</v>
      </c>
      <c r="K24" s="42">
        <v>400</v>
      </c>
      <c r="L24" s="16">
        <f>'AUG 24'!O24</f>
        <v>3560</v>
      </c>
      <c r="M24" s="42">
        <f>F24+J24+K24+L24</f>
        <v>6952</v>
      </c>
      <c r="N24" s="42">
        <v>7000</v>
      </c>
      <c r="O24" s="42">
        <f>M24-N24</f>
        <v>-48</v>
      </c>
      <c r="P24" s="90"/>
      <c r="Q24" s="85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84">
        <v>20</v>
      </c>
      <c r="B25" s="160" t="s">
        <v>86</v>
      </c>
      <c r="C25" s="86" t="s">
        <v>66</v>
      </c>
      <c r="D25" s="87">
        <v>37681</v>
      </c>
      <c r="E25" s="88">
        <v>0</v>
      </c>
      <c r="F25" s="42">
        <v>2800</v>
      </c>
      <c r="G25" s="89">
        <v>834</v>
      </c>
      <c r="H25" s="123">
        <f>'AUG 24'!G25</f>
        <v>810</v>
      </c>
      <c r="I25" s="42">
        <f>G25-H25</f>
        <v>24</v>
      </c>
      <c r="J25" s="42">
        <f>I25*12</f>
        <v>288</v>
      </c>
      <c r="K25" s="42">
        <v>400</v>
      </c>
      <c r="L25" s="16">
        <f>'AUG 24'!O25</f>
        <v>8916</v>
      </c>
      <c r="M25" s="42">
        <f>F25+J25+K25+L25</f>
        <v>12404</v>
      </c>
      <c r="N25" s="42">
        <v>5000</v>
      </c>
      <c r="O25" s="42">
        <f>M25-N25</f>
        <v>7404</v>
      </c>
      <c r="P25" s="159"/>
      <c r="Q25" s="85" t="s">
        <v>133</v>
      </c>
    </row>
    <row r="26">
      <c r="A26" s="152">
        <v>21</v>
      </c>
      <c r="B26" s="19" t="s">
        <v>112</v>
      </c>
      <c r="C26" s="153" t="s">
        <v>87</v>
      </c>
      <c r="D26" s="15">
        <v>37681</v>
      </c>
      <c r="E26" s="154">
        <v>500</v>
      </c>
      <c r="F26" s="34">
        <v>0</v>
      </c>
      <c r="G26" s="155">
        <v>3254</v>
      </c>
      <c r="H26" s="123">
        <f>'AUG 24'!G26</f>
        <v>3254</v>
      </c>
      <c r="I26" s="34">
        <f>G26-H26</f>
        <v>0</v>
      </c>
      <c r="J26" s="34">
        <f>I26*12</f>
        <v>0</v>
      </c>
      <c r="K26" s="34">
        <v>0</v>
      </c>
      <c r="L26" s="16">
        <f>'AUG 24'!O26</f>
        <v>0</v>
      </c>
      <c r="M26" s="34">
        <f>F26+J26+K26+L26</f>
        <v>0</v>
      </c>
      <c r="N26" s="34">
        <v>0</v>
      </c>
      <c r="O26" s="34">
        <f>M26-N26</f>
        <v>0</v>
      </c>
      <c r="P26" s="156"/>
      <c r="Q26" s="19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84">
        <v>22</v>
      </c>
      <c r="B27" s="85" t="s">
        <v>164</v>
      </c>
      <c r="C27" s="86" t="s">
        <v>88</v>
      </c>
      <c r="D27" s="87">
        <v>37681</v>
      </c>
      <c r="E27" s="88">
        <v>0</v>
      </c>
      <c r="F27" s="45">
        <v>3600</v>
      </c>
      <c r="G27" s="89">
        <v>4977</v>
      </c>
      <c r="H27" s="123">
        <f>'AUG 24'!G27</f>
        <v>4850</v>
      </c>
      <c r="I27" s="42">
        <f>G27-H27</f>
        <v>127</v>
      </c>
      <c r="J27" s="42">
        <f>I27*12</f>
        <v>1524</v>
      </c>
      <c r="K27" s="42">
        <v>400</v>
      </c>
      <c r="L27" s="16">
        <f>'AUG 24'!O27</f>
        <v>52138</v>
      </c>
      <c r="M27" s="42">
        <f>F27+J27+K27+L27</f>
        <v>57662</v>
      </c>
      <c r="N27" s="42">
        <v>0</v>
      </c>
      <c r="O27" s="42">
        <f>M27-N27</f>
        <v>57662</v>
      </c>
      <c r="P27" s="90"/>
      <c r="Q27" s="85" t="s">
        <v>170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44600</v>
      </c>
      <c r="G28" s="109"/>
      <c r="H28" s="110"/>
      <c r="I28" s="110">
        <f>SUM(I6:I27)</f>
        <v>904</v>
      </c>
      <c r="J28" s="110">
        <f>SUM(J6:J27)</f>
        <v>10848</v>
      </c>
      <c r="K28" s="110">
        <f>SUM(K6:K27)</f>
        <v>6000</v>
      </c>
      <c r="L28" s="110">
        <f>SUM(L6:L27)</f>
        <v>222108</v>
      </c>
      <c r="M28" s="110">
        <f>SUM(M6:M27)</f>
        <v>281556</v>
      </c>
      <c r="N28" s="110">
        <f>SUM(N6:N27)</f>
        <v>61228</v>
      </c>
      <c r="O28" s="110">
        <f>SUM(O6:O27)</f>
        <v>220328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171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">
        <v>2000</v>
      </c>
      <c r="G6" s="123">
        <v>1291</v>
      </c>
      <c r="H6" s="123">
        <f>'JUL 24'!G6</f>
        <v>1242</v>
      </c>
      <c r="I6" s="16">
        <f>G6-H6</f>
        <v>49</v>
      </c>
      <c r="J6" s="16">
        <f>I6*12</f>
        <v>588</v>
      </c>
      <c r="K6" s="16">
        <v>300</v>
      </c>
      <c r="L6" s="16">
        <f>'JUL 24'!O6</f>
        <v>11684</v>
      </c>
      <c r="M6" s="16">
        <f>F6+J6+K6+L6</f>
        <v>14572</v>
      </c>
      <c r="N6" s="16">
        <v>0</v>
      </c>
      <c r="O6" s="16">
        <f>M6-N6</f>
        <v>14572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172</v>
      </c>
      <c r="C7" s="120" t="s">
        <v>24</v>
      </c>
      <c r="D7" s="121">
        <v>37653</v>
      </c>
      <c r="E7" s="122">
        <v>0</v>
      </c>
      <c r="F7" s="16">
        <v>2000</v>
      </c>
      <c r="G7" s="123">
        <v>653</v>
      </c>
      <c r="H7" s="123">
        <f>'JUL 24'!G7</f>
        <v>582</v>
      </c>
      <c r="I7" s="16">
        <f>G7-H7</f>
        <v>71</v>
      </c>
      <c r="J7" s="16">
        <f>I7*12</f>
        <v>852</v>
      </c>
      <c r="K7" s="16">
        <v>300</v>
      </c>
      <c r="L7" s="16">
        <f>'JUL 24'!O7</f>
        <v>4812</v>
      </c>
      <c r="M7" s="16">
        <f>F7+J7+K7+L7</f>
        <v>7964</v>
      </c>
      <c r="N7" s="16">
        <v>7964</v>
      </c>
      <c r="O7" s="16">
        <f>M7-N7</f>
        <v>0</v>
      </c>
      <c r="P7" s="125"/>
      <c r="Q7" s="120" t="s">
        <v>173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">
        <v>2200</v>
      </c>
      <c r="G8" s="123">
        <v>4391</v>
      </c>
      <c r="H8" s="123">
        <f>'JUL 24'!G8</f>
        <v>4370</v>
      </c>
      <c r="I8" s="16">
        <f>G8-H8</f>
        <v>21</v>
      </c>
      <c r="J8" s="16">
        <f>I8*12</f>
        <v>252</v>
      </c>
      <c r="K8" s="16">
        <v>300</v>
      </c>
      <c r="L8" s="16">
        <f>'JUL 24'!O8</f>
        <v>15614</v>
      </c>
      <c r="M8" s="16">
        <f>F8+J8+K8+L8</f>
        <v>18366</v>
      </c>
      <c r="N8" s="16">
        <v>3000</v>
      </c>
      <c r="O8" s="16">
        <f>M8-N8</f>
        <v>15366</v>
      </c>
      <c r="P8" s="124"/>
      <c r="Q8" s="120" t="s">
        <v>110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">
        <v>2000</v>
      </c>
      <c r="G9" s="123">
        <v>4359</v>
      </c>
      <c r="H9" s="123">
        <f>'JUL 24'!G9</f>
        <v>4318</v>
      </c>
      <c r="I9" s="16">
        <f>G9-H9</f>
        <v>41</v>
      </c>
      <c r="J9" s="16">
        <f>I9*12</f>
        <v>492</v>
      </c>
      <c r="K9" s="16">
        <v>300</v>
      </c>
      <c r="L9" s="16">
        <f>'JUL 24'!O9</f>
        <v>11942</v>
      </c>
      <c r="M9" s="16">
        <f>F9+J9+K9+L9</f>
        <v>14734</v>
      </c>
      <c r="N9" s="16">
        <v>4000</v>
      </c>
      <c r="O9" s="16">
        <f>M9-N9</f>
        <v>10734</v>
      </c>
      <c r="P9" s="125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112</v>
      </c>
      <c r="C10" s="127" t="s">
        <v>113</v>
      </c>
      <c r="D10" s="127"/>
      <c r="E10" s="127"/>
      <c r="F10" s="16">
        <v>0</v>
      </c>
      <c r="G10" s="128">
        <v>4276</v>
      </c>
      <c r="H10" s="123">
        <v>4276</v>
      </c>
      <c r="I10" s="129">
        <f>G10-H10</f>
        <v>0</v>
      </c>
      <c r="J10" s="129">
        <f>I10*12</f>
        <v>0</v>
      </c>
      <c r="K10" s="16">
        <v>0</v>
      </c>
      <c r="L10" s="16">
        <f>'JUL 24'!O10</f>
        <v>0</v>
      </c>
      <c r="M10" s="129">
        <f>F10+J10+K10+L10</f>
        <v>0</v>
      </c>
      <c r="N10" s="129">
        <v>0</v>
      </c>
      <c r="O10" s="129">
        <f>M10-N10</f>
        <v>0</v>
      </c>
      <c r="P10" s="130"/>
      <c r="Q10" s="127" t="s">
        <v>114</v>
      </c>
      <c r="S10" s="77"/>
    </row>
    <row r="11">
      <c r="A11" s="131">
        <v>6</v>
      </c>
      <c r="B11" s="132" t="s">
        <v>30</v>
      </c>
      <c r="C11" s="132" t="s">
        <v>36</v>
      </c>
      <c r="D11" s="133">
        <v>37667</v>
      </c>
      <c r="E11" s="134">
        <v>500</v>
      </c>
      <c r="F11" s="23">
        <v>2000</v>
      </c>
      <c r="G11" s="135">
        <v>1861</v>
      </c>
      <c r="H11" s="123">
        <f>'JUL 24'!G11</f>
        <v>1838</v>
      </c>
      <c r="I11" s="23">
        <f>G11-H11</f>
        <v>23</v>
      </c>
      <c r="J11" s="23">
        <f>I11*12</f>
        <v>276</v>
      </c>
      <c r="K11" s="23">
        <v>300</v>
      </c>
      <c r="L11" s="16">
        <f>'JUL 24'!O11</f>
        <v>5488</v>
      </c>
      <c r="M11" s="23">
        <f>F11+J11+K11+L11</f>
        <v>8064</v>
      </c>
      <c r="N11" s="23">
        <v>0</v>
      </c>
      <c r="O11" s="23">
        <f>M11-N11</f>
        <v>8064</v>
      </c>
      <c r="P11" s="136"/>
      <c r="Q11" s="132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">
        <v>2000</v>
      </c>
      <c r="G12" s="123">
        <v>4904</v>
      </c>
      <c r="H12" s="123">
        <f>'JUL 24'!G12</f>
        <v>4875</v>
      </c>
      <c r="I12" s="16">
        <f>G12-H12</f>
        <v>29</v>
      </c>
      <c r="J12" s="16">
        <f>I12*12</f>
        <v>348</v>
      </c>
      <c r="K12" s="16">
        <v>300</v>
      </c>
      <c r="L12" s="16">
        <f>'JUL 24'!O12</f>
        <v>2596</v>
      </c>
      <c r="M12" s="16">
        <f>F12+J12+K12+L12</f>
        <v>5244</v>
      </c>
      <c r="N12" s="16">
        <v>5244</v>
      </c>
      <c r="O12" s="16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">
        <v>1800</v>
      </c>
      <c r="G13" s="123">
        <v>3130</v>
      </c>
      <c r="H13" s="123">
        <f>'JUL 24'!G13</f>
        <v>3055</v>
      </c>
      <c r="I13" s="16">
        <f>G13-H13</f>
        <v>75</v>
      </c>
      <c r="J13" s="16">
        <f>I13*12</f>
        <v>900</v>
      </c>
      <c r="K13" s="16">
        <v>300</v>
      </c>
      <c r="L13" s="16">
        <f>'JUL 24'!O13</f>
        <v>13362</v>
      </c>
      <c r="M13" s="16">
        <f>F13+J13+K13+L13</f>
        <v>16362</v>
      </c>
      <c r="N13" s="16">
        <v>0</v>
      </c>
      <c r="O13" s="16">
        <f>M13-N13</f>
        <v>16362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">
        <v>2100</v>
      </c>
      <c r="G14" s="128">
        <v>12791</v>
      </c>
      <c r="H14" s="123">
        <f>'JUL 24'!G14</f>
        <v>12709</v>
      </c>
      <c r="I14" s="129">
        <f>G14-H14</f>
        <v>82</v>
      </c>
      <c r="J14" s="129">
        <f>I14*12</f>
        <v>984</v>
      </c>
      <c r="K14" s="16">
        <v>300</v>
      </c>
      <c r="L14" s="16">
        <f>'JUL 24'!O14</f>
        <v>4200</v>
      </c>
      <c r="M14" s="16">
        <f>F14+J14+K14+L14</f>
        <v>7584</v>
      </c>
      <c r="N14" s="129">
        <v>7584</v>
      </c>
      <c r="O14" s="129">
        <f>M14-N14</f>
        <v>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6">
        <v>2000</v>
      </c>
      <c r="G15" s="123">
        <v>3575</v>
      </c>
      <c r="H15" s="123">
        <f>'JUL 24'!G15</f>
        <v>3377</v>
      </c>
      <c r="I15" s="16">
        <f>G15-H15</f>
        <v>198</v>
      </c>
      <c r="J15" s="143">
        <f>I15*12</f>
        <v>2376</v>
      </c>
      <c r="K15" s="16">
        <v>300</v>
      </c>
      <c r="L15" s="16">
        <f>'JUL 24'!O15</f>
        <v>0</v>
      </c>
      <c r="M15" s="16">
        <f>F15+J15+K15+L15</f>
        <v>4676</v>
      </c>
      <c r="N15" s="143">
        <v>4676</v>
      </c>
      <c r="O15" s="143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45">
        <v>11</v>
      </c>
      <c r="B16" s="146" t="s">
        <v>153</v>
      </c>
      <c r="C16" s="147" t="s">
        <v>54</v>
      </c>
      <c r="D16" s="148">
        <v>38443</v>
      </c>
      <c r="E16" s="149">
        <v>0</v>
      </c>
      <c r="F16" s="30">
        <v>2100</v>
      </c>
      <c r="G16" s="150">
        <v>839</v>
      </c>
      <c r="H16" s="123">
        <f>'JUL 24'!G16</f>
        <v>826</v>
      </c>
      <c r="I16" s="30">
        <f>G16-H16</f>
        <v>13</v>
      </c>
      <c r="J16" s="30">
        <f>I16*12</f>
        <v>156</v>
      </c>
      <c r="K16" s="30">
        <v>400</v>
      </c>
      <c r="L16" s="16">
        <f>'JUL 24'!O16</f>
        <v>2500</v>
      </c>
      <c r="M16" s="30">
        <f>F16+J16+K16+L16</f>
        <v>5156</v>
      </c>
      <c r="N16" s="30">
        <v>0</v>
      </c>
      <c r="O16" s="30">
        <f>M16-N16</f>
        <v>5156</v>
      </c>
      <c r="P16" s="151"/>
      <c r="Q16" s="146" t="s">
        <v>174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45">
        <v>12</v>
      </c>
      <c r="B17" s="146" t="s">
        <v>153</v>
      </c>
      <c r="C17" s="147" t="s">
        <v>58</v>
      </c>
      <c r="D17" s="148">
        <v>38292</v>
      </c>
      <c r="E17" s="149"/>
      <c r="F17" s="30">
        <v>3100</v>
      </c>
      <c r="G17" s="150">
        <v>6713</v>
      </c>
      <c r="H17" s="123">
        <f>'JUL 24'!G17</f>
        <v>6665</v>
      </c>
      <c r="I17" s="30">
        <f>G17-H17</f>
        <v>48</v>
      </c>
      <c r="J17" s="30">
        <f>I17*12</f>
        <v>576</v>
      </c>
      <c r="K17" s="30">
        <v>400</v>
      </c>
      <c r="L17" s="16">
        <f>'JUL 24'!O17</f>
        <v>3848</v>
      </c>
      <c r="M17" s="30">
        <f>F17+J17+K17+L17</f>
        <v>7924</v>
      </c>
      <c r="N17" s="30">
        <v>10000</v>
      </c>
      <c r="O17" s="30">
        <f>M17-N17</f>
        <v>-2076</v>
      </c>
      <c r="P17" s="151"/>
      <c r="Q17" s="146" t="s">
        <v>154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45">
        <v>13</v>
      </c>
      <c r="B18" s="146" t="s">
        <v>124</v>
      </c>
      <c r="C18" s="147" t="s">
        <v>63</v>
      </c>
      <c r="D18" s="148">
        <v>38292</v>
      </c>
      <c r="E18" s="149">
        <v>500</v>
      </c>
      <c r="F18" s="30">
        <v>0</v>
      </c>
      <c r="G18" s="150">
        <v>5616</v>
      </c>
      <c r="H18" s="123">
        <f>'JUL 24'!G18</f>
        <v>5616</v>
      </c>
      <c r="I18" s="30">
        <f>G18-H18</f>
        <v>0</v>
      </c>
      <c r="J18" s="30">
        <f>I18*12</f>
        <v>0</v>
      </c>
      <c r="K18" s="30">
        <v>0</v>
      </c>
      <c r="L18" s="16">
        <v>0</v>
      </c>
      <c r="M18" s="30">
        <f>F18+J18+K18+L18</f>
        <v>0</v>
      </c>
      <c r="N18" s="30">
        <v>0</v>
      </c>
      <c r="O18" s="30">
        <f>M18-N18</f>
        <v>0</v>
      </c>
      <c r="P18" s="151"/>
      <c r="Q18" s="146" t="s">
        <v>163</v>
      </c>
    </row>
    <row r="19">
      <c r="A19" s="145">
        <v>14</v>
      </c>
      <c r="B19" s="146" t="s">
        <v>65</v>
      </c>
      <c r="C19" s="147" t="s">
        <v>126</v>
      </c>
      <c r="D19" s="148">
        <v>38292</v>
      </c>
      <c r="E19" s="149">
        <v>500</v>
      </c>
      <c r="F19" s="30">
        <v>3000</v>
      </c>
      <c r="G19" s="150">
        <v>3894</v>
      </c>
      <c r="H19" s="123">
        <f>'JUL 24'!G19</f>
        <v>3845</v>
      </c>
      <c r="I19" s="30">
        <f>G19-H19</f>
        <v>49</v>
      </c>
      <c r="J19" s="30">
        <f>I19*12</f>
        <v>588</v>
      </c>
      <c r="K19" s="30">
        <v>400</v>
      </c>
      <c r="L19" s="16">
        <f>'JUL 24'!O19</f>
        <v>0</v>
      </c>
      <c r="M19" s="30">
        <f>F19+J19+K19+L19</f>
        <v>3988</v>
      </c>
      <c r="N19" s="30">
        <v>4000</v>
      </c>
      <c r="O19" s="30">
        <f>M19-N19</f>
        <v>-12</v>
      </c>
      <c r="P19" s="151"/>
      <c r="Q19" s="146" t="s">
        <v>149</v>
      </c>
    </row>
    <row r="20">
      <c r="A20" s="152">
        <v>15</v>
      </c>
      <c r="B20" s="19" t="s">
        <v>112</v>
      </c>
      <c r="C20" s="153" t="s">
        <v>70</v>
      </c>
      <c r="D20" s="15">
        <v>37469</v>
      </c>
      <c r="E20" s="154">
        <v>500</v>
      </c>
      <c r="F20" s="34">
        <v>0</v>
      </c>
      <c r="G20" s="155">
        <v>4244</v>
      </c>
      <c r="H20" s="123">
        <f>'JUL 24'!G20</f>
        <v>4244</v>
      </c>
      <c r="I20" s="34">
        <f>G20-H20</f>
        <v>0</v>
      </c>
      <c r="J20" s="34">
        <f>I20*12</f>
        <v>0</v>
      </c>
      <c r="K20" s="34">
        <v>0</v>
      </c>
      <c r="L20" s="16">
        <f>'JUL 24'!O20</f>
        <v>0</v>
      </c>
      <c r="M20" s="34">
        <f>F20+J20+K20+L20</f>
        <v>0</v>
      </c>
      <c r="N20" s="34">
        <v>0</v>
      </c>
      <c r="O20" s="34">
        <f>M20-N20</f>
        <v>0</v>
      </c>
      <c r="P20" s="156"/>
      <c r="Q20" s="19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46" t="s">
        <v>73</v>
      </c>
      <c r="C21" s="147" t="s">
        <v>74</v>
      </c>
      <c r="D21" s="148">
        <v>37681</v>
      </c>
      <c r="E21" s="149">
        <v>500</v>
      </c>
      <c r="F21" s="30">
        <v>3000</v>
      </c>
      <c r="G21" s="150">
        <v>3206</v>
      </c>
      <c r="H21" s="123">
        <f>'JUL 24'!G21</f>
        <v>3147</v>
      </c>
      <c r="I21" s="30">
        <f>G21-H21</f>
        <v>59</v>
      </c>
      <c r="J21" s="30">
        <f>I21*12</f>
        <v>708</v>
      </c>
      <c r="K21" s="30">
        <v>400</v>
      </c>
      <c r="L21" s="16">
        <f>'JUL 24'!O21</f>
        <v>34378</v>
      </c>
      <c r="M21" s="30">
        <f>F21+J21+K21+L21</f>
        <v>38486</v>
      </c>
      <c r="N21" s="30">
        <v>0</v>
      </c>
      <c r="O21" s="30">
        <f>M21-N21</f>
        <v>38486</v>
      </c>
      <c r="P21" s="151"/>
      <c r="Q21" s="146" t="s">
        <v>129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84">
        <v>17</v>
      </c>
      <c r="B22" s="85" t="s">
        <v>78</v>
      </c>
      <c r="C22" s="86" t="s">
        <v>79</v>
      </c>
      <c r="D22" s="87">
        <v>38292</v>
      </c>
      <c r="E22" s="88">
        <v>500</v>
      </c>
      <c r="F22" s="42">
        <v>2800</v>
      </c>
      <c r="G22" s="158">
        <v>593</v>
      </c>
      <c r="H22" s="123">
        <f>'JUL 24'!G22</f>
        <v>556</v>
      </c>
      <c r="I22" s="42">
        <f>G22-H22</f>
        <v>37</v>
      </c>
      <c r="J22" s="42">
        <f>I22*12</f>
        <v>444</v>
      </c>
      <c r="K22" s="42">
        <v>400</v>
      </c>
      <c r="L22" s="16">
        <f>'JUL 24'!O22</f>
        <v>44748</v>
      </c>
      <c r="M22" s="42">
        <f>F22+J22+K22+L22</f>
        <v>48392</v>
      </c>
      <c r="N22" s="42">
        <v>10000</v>
      </c>
      <c r="O22" s="42">
        <f>M22-N22</f>
        <v>38392</v>
      </c>
      <c r="P22" s="90"/>
      <c r="Q22" s="85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84">
        <v>18</v>
      </c>
      <c r="B23" s="85" t="s">
        <v>81</v>
      </c>
      <c r="C23" s="86" t="s">
        <v>82</v>
      </c>
      <c r="D23" s="87">
        <v>38292</v>
      </c>
      <c r="E23" s="88">
        <v>500</v>
      </c>
      <c r="F23" s="42">
        <v>3100</v>
      </c>
      <c r="G23" s="89">
        <v>919</v>
      </c>
      <c r="H23" s="123">
        <f>'JUL 24'!G23</f>
        <v>870</v>
      </c>
      <c r="I23" s="42">
        <f>G23-H23</f>
        <v>49</v>
      </c>
      <c r="J23" s="42">
        <f>I23*12</f>
        <v>588</v>
      </c>
      <c r="K23" s="42">
        <v>400</v>
      </c>
      <c r="L23" s="16">
        <f>'JUL 24'!O23</f>
        <v>8362</v>
      </c>
      <c r="M23" s="42">
        <f>F23+J23+K23+L23</f>
        <v>12450</v>
      </c>
      <c r="N23" s="42">
        <v>0</v>
      </c>
      <c r="O23" s="42">
        <f>M23-N23</f>
        <v>12450</v>
      </c>
      <c r="P23" s="159"/>
      <c r="Q23" s="85" t="s">
        <v>131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84">
        <v>19</v>
      </c>
      <c r="B24" s="160" t="s">
        <v>84</v>
      </c>
      <c r="C24" s="86" t="s">
        <v>85</v>
      </c>
      <c r="D24" s="87">
        <v>37681</v>
      </c>
      <c r="E24" s="88">
        <v>500</v>
      </c>
      <c r="F24" s="42">
        <v>2800</v>
      </c>
      <c r="G24" s="89">
        <v>5366</v>
      </c>
      <c r="H24" s="123">
        <f>'JUL 24'!G24</f>
        <v>5336</v>
      </c>
      <c r="I24" s="42">
        <f>G24-H24</f>
        <v>30</v>
      </c>
      <c r="J24" s="42">
        <f>I24*12</f>
        <v>360</v>
      </c>
      <c r="K24" s="42">
        <v>400</v>
      </c>
      <c r="L24" s="16">
        <f>'JUL 24'!O24</f>
        <v>0</v>
      </c>
      <c r="M24" s="42">
        <f>F24+J24+K24+L24</f>
        <v>3560</v>
      </c>
      <c r="N24" s="42">
        <v>0</v>
      </c>
      <c r="O24" s="42">
        <f>M24-N24</f>
        <v>3560</v>
      </c>
      <c r="P24" s="90"/>
      <c r="Q24" s="85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84">
        <v>20</v>
      </c>
      <c r="B25" s="160" t="s">
        <v>86</v>
      </c>
      <c r="C25" s="86" t="s">
        <v>66</v>
      </c>
      <c r="D25" s="87">
        <v>37681</v>
      </c>
      <c r="E25" s="88">
        <v>0</v>
      </c>
      <c r="F25" s="42">
        <v>2800</v>
      </c>
      <c r="G25" s="89">
        <v>810</v>
      </c>
      <c r="H25" s="123">
        <f>'JUL 24'!G25</f>
        <v>800</v>
      </c>
      <c r="I25" s="42">
        <f>G25-H25</f>
        <v>10</v>
      </c>
      <c r="J25" s="42">
        <f>I25*12</f>
        <v>120</v>
      </c>
      <c r="K25" s="42">
        <v>400</v>
      </c>
      <c r="L25" s="16">
        <f>'JUL 24'!O25</f>
        <v>10596</v>
      </c>
      <c r="M25" s="42">
        <f>F25+J25+K25+L25</f>
        <v>13916</v>
      </c>
      <c r="N25" s="42">
        <v>5000</v>
      </c>
      <c r="O25" s="42">
        <f>M25-N25</f>
        <v>8916</v>
      </c>
      <c r="P25" s="159"/>
      <c r="Q25" s="85" t="s">
        <v>133</v>
      </c>
    </row>
    <row r="26">
      <c r="A26" s="152">
        <v>21</v>
      </c>
      <c r="B26" s="19" t="s">
        <v>112</v>
      </c>
      <c r="C26" s="153" t="s">
        <v>87</v>
      </c>
      <c r="D26" s="15">
        <v>37681</v>
      </c>
      <c r="E26" s="154">
        <v>500</v>
      </c>
      <c r="F26" s="34">
        <v>0</v>
      </c>
      <c r="G26" s="155">
        <v>3254</v>
      </c>
      <c r="H26" s="123">
        <f>'JUL 24'!G26</f>
        <v>3254</v>
      </c>
      <c r="I26" s="34">
        <f>G26-H26</f>
        <v>0</v>
      </c>
      <c r="J26" s="34">
        <f>I26*12</f>
        <v>0</v>
      </c>
      <c r="K26" s="34">
        <v>0</v>
      </c>
      <c r="L26" s="16">
        <f>'JUL 24'!O26</f>
        <v>0</v>
      </c>
      <c r="M26" s="34">
        <f>F26+J26+K26+L26</f>
        <v>0</v>
      </c>
      <c r="N26" s="34">
        <v>0</v>
      </c>
      <c r="O26" s="34">
        <f>M26-N26</f>
        <v>0</v>
      </c>
      <c r="P26" s="156"/>
      <c r="Q26" s="19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84">
        <v>22</v>
      </c>
      <c r="B27" s="85" t="s">
        <v>164</v>
      </c>
      <c r="C27" s="86" t="s">
        <v>88</v>
      </c>
      <c r="D27" s="87">
        <v>37681</v>
      </c>
      <c r="E27" s="88">
        <v>0</v>
      </c>
      <c r="F27" s="45">
        <v>3600</v>
      </c>
      <c r="G27" s="89">
        <v>4850</v>
      </c>
      <c r="H27" s="123">
        <f>'JUL 24'!G27</f>
        <v>4712</v>
      </c>
      <c r="I27" s="42">
        <f>G27-H27</f>
        <v>138</v>
      </c>
      <c r="J27" s="42">
        <f>I27*12</f>
        <v>1656</v>
      </c>
      <c r="K27" s="42">
        <v>400</v>
      </c>
      <c r="L27" s="16">
        <f>'JUL 24'!O27</f>
        <v>61482</v>
      </c>
      <c r="M27" s="42">
        <f>F27+J27+K27+L27</f>
        <v>67138</v>
      </c>
      <c r="N27" s="42">
        <v>15000</v>
      </c>
      <c r="O27" s="42">
        <f>M27-N27</f>
        <v>52138</v>
      </c>
      <c r="P27" s="90"/>
      <c r="Q27" s="85" t="s">
        <v>170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44400</v>
      </c>
      <c r="G28" s="109"/>
      <c r="H28" s="110"/>
      <c r="I28" s="110">
        <f>SUM(I6:I27)</f>
        <v>1022</v>
      </c>
      <c r="J28" s="110">
        <f>SUM(J6:J27)</f>
        <v>12264</v>
      </c>
      <c r="K28" s="110">
        <f>SUM(K6:K27)</f>
        <v>6300</v>
      </c>
      <c r="L28" s="110">
        <f>SUM(L6:L27)</f>
        <v>235612</v>
      </c>
      <c r="M28" s="110">
        <f>SUM(M6:M27)</f>
        <v>298576</v>
      </c>
      <c r="N28" s="110">
        <f>SUM(N6:N27)</f>
        <v>76468</v>
      </c>
      <c r="O28" s="110">
        <f>SUM(O6:O27)</f>
        <v>222108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175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">
        <v>2000</v>
      </c>
      <c r="G6" s="123">
        <v>1242</v>
      </c>
      <c r="H6" s="123">
        <f>'JUN 24 '!G6</f>
        <v>1208</v>
      </c>
      <c r="I6" s="16">
        <f>G6-H6</f>
        <v>34</v>
      </c>
      <c r="J6" s="16">
        <f>I6*12</f>
        <v>408</v>
      </c>
      <c r="K6" s="16">
        <v>300</v>
      </c>
      <c r="L6" s="16">
        <f>'JUN 24 '!O6</f>
        <v>8976</v>
      </c>
      <c r="M6" s="16">
        <f>F6+J6+K6+L6</f>
        <v>11684</v>
      </c>
      <c r="N6" s="16">
        <v>0</v>
      </c>
      <c r="O6" s="16">
        <f>M6-N6</f>
        <v>11684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172</v>
      </c>
      <c r="C7" s="120" t="s">
        <v>24</v>
      </c>
      <c r="D7" s="121">
        <v>37653</v>
      </c>
      <c r="E7" s="122">
        <v>0</v>
      </c>
      <c r="F7" s="16">
        <v>2000</v>
      </c>
      <c r="G7" s="123">
        <v>582</v>
      </c>
      <c r="H7" s="123">
        <f>'JUN 24 '!G7</f>
        <v>534</v>
      </c>
      <c r="I7" s="16">
        <f>G7-H7</f>
        <v>48</v>
      </c>
      <c r="J7" s="16">
        <f>I7*12</f>
        <v>576</v>
      </c>
      <c r="K7" s="16">
        <v>300</v>
      </c>
      <c r="L7" s="16">
        <f>'JUN 24 '!O7</f>
        <v>1936</v>
      </c>
      <c r="M7" s="16">
        <f>F7+J7+K7+L7</f>
        <v>4812</v>
      </c>
      <c r="N7" s="16">
        <v>0</v>
      </c>
      <c r="O7" s="16">
        <f>M7-N7</f>
        <v>4812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">
        <v>2000</v>
      </c>
      <c r="G8" s="123">
        <v>4370</v>
      </c>
      <c r="H8" s="123">
        <f>'JUN 24 '!G8</f>
        <v>4346</v>
      </c>
      <c r="I8" s="16">
        <f>G8-H8</f>
        <v>24</v>
      </c>
      <c r="J8" s="16">
        <f>I8*12</f>
        <v>288</v>
      </c>
      <c r="K8" s="16">
        <v>300</v>
      </c>
      <c r="L8" s="16">
        <f>'JUN 24 '!O8</f>
        <v>19026</v>
      </c>
      <c r="M8" s="16">
        <f>F8+J8+K8+L8</f>
        <v>21614</v>
      </c>
      <c r="N8" s="16">
        <v>6000</v>
      </c>
      <c r="O8" s="16">
        <f>M8-N8</f>
        <v>15614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">
        <v>2000</v>
      </c>
      <c r="G9" s="123">
        <v>4318</v>
      </c>
      <c r="H9" s="123">
        <f>'JUN 24 '!G9</f>
        <v>4278</v>
      </c>
      <c r="I9" s="16">
        <f>G9-H9</f>
        <v>40</v>
      </c>
      <c r="J9" s="16">
        <f>I9*12</f>
        <v>480</v>
      </c>
      <c r="K9" s="16">
        <v>300</v>
      </c>
      <c r="L9" s="16">
        <f>'JUN 24 '!O9</f>
        <v>9162</v>
      </c>
      <c r="M9" s="16">
        <f>F9+J9+K9+L9</f>
        <v>11942</v>
      </c>
      <c r="N9" s="16">
        <v>0</v>
      </c>
      <c r="O9" s="16">
        <f>M9-N9</f>
        <v>11942</v>
      </c>
      <c r="P9" s="125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112</v>
      </c>
      <c r="C10" s="127" t="s">
        <v>113</v>
      </c>
      <c r="D10" s="127"/>
      <c r="E10" s="127"/>
      <c r="F10" s="16">
        <v>0</v>
      </c>
      <c r="G10" s="128">
        <v>4275</v>
      </c>
      <c r="H10" s="123">
        <f>'JUN 24 '!G10</f>
        <v>4245</v>
      </c>
      <c r="I10" s="129">
        <f>G10-H10</f>
        <v>30</v>
      </c>
      <c r="J10" s="129">
        <f>I10*12</f>
        <v>360</v>
      </c>
      <c r="K10" s="16">
        <v>0</v>
      </c>
      <c r="L10" s="16">
        <f>'JUN 24 '!O10</f>
        <v>0</v>
      </c>
      <c r="M10" s="129">
        <f>F10+J10+K10+L10</f>
        <v>360</v>
      </c>
      <c r="N10" s="129">
        <v>360</v>
      </c>
      <c r="O10" s="129">
        <f>M10-N10</f>
        <v>0</v>
      </c>
      <c r="P10" s="130"/>
      <c r="Q10" s="127" t="s">
        <v>178</v>
      </c>
      <c r="S10" s="77"/>
    </row>
    <row r="11">
      <c r="A11" s="131">
        <v>6</v>
      </c>
      <c r="B11" s="132" t="s">
        <v>30</v>
      </c>
      <c r="C11" s="132" t="s">
        <v>36</v>
      </c>
      <c r="D11" s="133">
        <v>37667</v>
      </c>
      <c r="E11" s="134">
        <v>500</v>
      </c>
      <c r="F11" s="23">
        <v>2000</v>
      </c>
      <c r="G11" s="135">
        <v>1838</v>
      </c>
      <c r="H11" s="123">
        <f>'JUN 24 '!G11</f>
        <v>1803</v>
      </c>
      <c r="I11" s="23">
        <f>G11-H11</f>
        <v>35</v>
      </c>
      <c r="J11" s="23">
        <f>I11*12</f>
        <v>420</v>
      </c>
      <c r="K11" s="23">
        <v>300</v>
      </c>
      <c r="L11" s="16">
        <f>'JUN 24 '!O11</f>
        <v>2768</v>
      </c>
      <c r="M11" s="23">
        <f>F11+J11+K11+L11</f>
        <v>5488</v>
      </c>
      <c r="N11" s="23">
        <v>0</v>
      </c>
      <c r="O11" s="23">
        <f>M11-N11</f>
        <v>5488</v>
      </c>
      <c r="P11" s="136"/>
      <c r="Q11" s="132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">
        <v>2000</v>
      </c>
      <c r="G12" s="123">
        <v>4875</v>
      </c>
      <c r="H12" s="123">
        <f>'JUN 24 '!G12</f>
        <v>4850</v>
      </c>
      <c r="I12" s="16">
        <f>G12-H12</f>
        <v>25</v>
      </c>
      <c r="J12" s="16">
        <f>I12*12</f>
        <v>300</v>
      </c>
      <c r="K12" s="16">
        <v>300</v>
      </c>
      <c r="L12" s="16">
        <f>'JUN 24 '!O12</f>
        <v>-4</v>
      </c>
      <c r="M12" s="16">
        <f>F12+J12+K12+L12</f>
        <v>2596</v>
      </c>
      <c r="N12" s="16">
        <v>0</v>
      </c>
      <c r="O12" s="16">
        <f>M12-N12</f>
        <v>2596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">
        <v>1800</v>
      </c>
      <c r="G13" s="123">
        <v>3055</v>
      </c>
      <c r="H13" s="123">
        <f>'JUN 24 '!G13</f>
        <v>3012</v>
      </c>
      <c r="I13" s="16">
        <f>G13-H13</f>
        <v>43</v>
      </c>
      <c r="J13" s="16">
        <f>I13*12</f>
        <v>516</v>
      </c>
      <c r="K13" s="16">
        <v>300</v>
      </c>
      <c r="L13" s="16">
        <f>'JUN 24 '!O13</f>
        <v>10746</v>
      </c>
      <c r="M13" s="16">
        <f>F13+J13+K13+L13</f>
        <v>13362</v>
      </c>
      <c r="N13" s="16">
        <v>0</v>
      </c>
      <c r="O13" s="16">
        <f>M13-N13</f>
        <v>13362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">
        <v>2100</v>
      </c>
      <c r="G14" s="128">
        <v>12709</v>
      </c>
      <c r="H14" s="123">
        <f>'JUN 24 '!G14</f>
        <v>12665</v>
      </c>
      <c r="I14" s="129">
        <f>G14-H14</f>
        <v>44</v>
      </c>
      <c r="J14" s="129">
        <f>I14*12</f>
        <v>528</v>
      </c>
      <c r="K14" s="16">
        <v>300</v>
      </c>
      <c r="L14" s="16">
        <f>'JUN 24 '!O14</f>
        <v>1272</v>
      </c>
      <c r="M14" s="16">
        <f>F14+J14+K14+L14</f>
        <v>4200</v>
      </c>
      <c r="N14" s="129">
        <v>0</v>
      </c>
      <c r="O14" s="129">
        <f>M14-N14</f>
        <v>4200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6">
        <v>2000</v>
      </c>
      <c r="G15" s="123">
        <v>3377</v>
      </c>
      <c r="H15" s="123">
        <f>'JUN 24 '!G15</f>
        <v>3308</v>
      </c>
      <c r="I15" s="16">
        <f>G15-H15</f>
        <v>69</v>
      </c>
      <c r="J15" s="143">
        <f>I15*12</f>
        <v>828</v>
      </c>
      <c r="K15" s="16">
        <v>300</v>
      </c>
      <c r="L15" s="16">
        <f>'JUN 24 '!O15</f>
        <v>0</v>
      </c>
      <c r="M15" s="16">
        <f>F15+J15+K15+L15</f>
        <v>3128</v>
      </c>
      <c r="N15" s="143">
        <v>3128</v>
      </c>
      <c r="O15" s="143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45">
        <v>11</v>
      </c>
      <c r="B16" s="146" t="s">
        <v>153</v>
      </c>
      <c r="C16" s="147" t="s">
        <v>54</v>
      </c>
      <c r="D16" s="148">
        <v>38443</v>
      </c>
      <c r="E16" s="149">
        <v>0</v>
      </c>
      <c r="F16" s="30">
        <v>2100</v>
      </c>
      <c r="G16" s="150">
        <v>826</v>
      </c>
      <c r="H16" s="123">
        <f>'JUN 24 '!G16</f>
        <v>826</v>
      </c>
      <c r="I16" s="30">
        <f>G16-H16</f>
        <v>0</v>
      </c>
      <c r="J16" s="30">
        <f>I16*12</f>
        <v>0</v>
      </c>
      <c r="K16" s="30">
        <v>400</v>
      </c>
      <c r="L16" s="16">
        <f>'JUN 24 '!O16</f>
        <v>0</v>
      </c>
      <c r="M16" s="30">
        <f>F16+J16+K16+L16</f>
        <v>2500</v>
      </c>
      <c r="N16" s="30">
        <v>0</v>
      </c>
      <c r="O16" s="30">
        <f>M16-N16</f>
        <v>2500</v>
      </c>
      <c r="P16" s="151"/>
      <c r="Q16" s="146" t="s">
        <v>179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45">
        <v>12</v>
      </c>
      <c r="B17" s="146" t="s">
        <v>153</v>
      </c>
      <c r="C17" s="147" t="s">
        <v>58</v>
      </c>
      <c r="D17" s="148">
        <v>38292</v>
      </c>
      <c r="E17" s="149"/>
      <c r="F17" s="30">
        <v>3100</v>
      </c>
      <c r="G17" s="150">
        <v>6665</v>
      </c>
      <c r="H17" s="123">
        <f>'JUN 24 '!G17</f>
        <v>6636</v>
      </c>
      <c r="I17" s="30">
        <f>G17-H17</f>
        <v>29</v>
      </c>
      <c r="J17" s="30">
        <f>I17*12</f>
        <v>348</v>
      </c>
      <c r="K17" s="30">
        <v>400</v>
      </c>
      <c r="L17" s="16">
        <f>'JUN 24 '!O17</f>
        <v>0</v>
      </c>
      <c r="M17" s="30">
        <f>F17+J17+K17+L17</f>
        <v>3848</v>
      </c>
      <c r="N17" s="30">
        <v>0</v>
      </c>
      <c r="O17" s="30">
        <f>M17-N17</f>
        <v>3848</v>
      </c>
      <c r="P17" s="151"/>
      <c r="Q17" s="146" t="s">
        <v>154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45">
        <v>13</v>
      </c>
      <c r="B18" s="146" t="s">
        <v>180</v>
      </c>
      <c r="C18" s="147" t="s">
        <v>63</v>
      </c>
      <c r="D18" s="148">
        <v>38292</v>
      </c>
      <c r="E18" s="149">
        <v>500</v>
      </c>
      <c r="F18" s="30">
        <v>3100</v>
      </c>
      <c r="G18" s="150">
        <v>5616</v>
      </c>
      <c r="H18" s="123">
        <f>'JUN 24 '!G18</f>
        <v>5545</v>
      </c>
      <c r="I18" s="30">
        <f>G18-H18</f>
        <v>71</v>
      </c>
      <c r="J18" s="30">
        <f>I18*12</f>
        <v>852</v>
      </c>
      <c r="K18" s="30">
        <v>400</v>
      </c>
      <c r="L18" s="16">
        <f>'JUN 24 '!O18</f>
        <v>19610</v>
      </c>
      <c r="M18" s="30">
        <f>F18+J18+K18+L18</f>
        <v>23962</v>
      </c>
      <c r="N18" s="30">
        <v>15000</v>
      </c>
      <c r="O18" s="30">
        <f>M18-N18</f>
        <v>8962</v>
      </c>
      <c r="P18" s="151"/>
      <c r="Q18" s="146" t="s">
        <v>181</v>
      </c>
    </row>
    <row r="19">
      <c r="A19" s="145">
        <v>14</v>
      </c>
      <c r="B19" s="146" t="s">
        <v>65</v>
      </c>
      <c r="C19" s="147" t="s">
        <v>126</v>
      </c>
      <c r="D19" s="148">
        <v>38292</v>
      </c>
      <c r="E19" s="149">
        <v>500</v>
      </c>
      <c r="F19" s="30">
        <v>3000</v>
      </c>
      <c r="G19" s="150">
        <v>3845</v>
      </c>
      <c r="H19" s="123">
        <f>'JUN 24 '!G19</f>
        <v>3799</v>
      </c>
      <c r="I19" s="30">
        <f>G19-H19</f>
        <v>46</v>
      </c>
      <c r="J19" s="30">
        <f>I19*12</f>
        <v>552</v>
      </c>
      <c r="K19" s="30">
        <v>400</v>
      </c>
      <c r="L19" s="16">
        <f>'JUN 24 '!O19</f>
        <v>-22</v>
      </c>
      <c r="M19" s="30">
        <f>F19+J19+K19+L19</f>
        <v>3930</v>
      </c>
      <c r="N19" s="30">
        <v>3930</v>
      </c>
      <c r="O19" s="30">
        <f>M19-N19</f>
        <v>0</v>
      </c>
      <c r="P19" s="151"/>
      <c r="Q19" s="146" t="s">
        <v>149</v>
      </c>
    </row>
    <row r="20">
      <c r="A20" s="152">
        <v>15</v>
      </c>
      <c r="B20" s="19" t="s">
        <v>112</v>
      </c>
      <c r="C20" s="153" t="s">
        <v>70</v>
      </c>
      <c r="D20" s="15">
        <v>37469</v>
      </c>
      <c r="E20" s="154">
        <v>500</v>
      </c>
      <c r="F20" s="34">
        <v>0</v>
      </c>
      <c r="G20" s="155">
        <v>4244</v>
      </c>
      <c r="H20" s="123">
        <f>'JUN 24 '!G20</f>
        <v>4239</v>
      </c>
      <c r="I20" s="34">
        <f>G20-H20</f>
        <v>5</v>
      </c>
      <c r="J20" s="34">
        <f>I20*12</f>
        <v>60</v>
      </c>
      <c r="K20" s="34">
        <v>0</v>
      </c>
      <c r="L20" s="16">
        <f>'JUN 24 '!O20</f>
        <v>0</v>
      </c>
      <c r="M20" s="34">
        <f>F20+J20+K20+L20</f>
        <v>60</v>
      </c>
      <c r="N20" s="34">
        <v>60</v>
      </c>
      <c r="O20" s="34">
        <f>M20-N20</f>
        <v>0</v>
      </c>
      <c r="P20" s="156"/>
      <c r="Q20" s="19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46" t="s">
        <v>73</v>
      </c>
      <c r="C21" s="147" t="s">
        <v>74</v>
      </c>
      <c r="D21" s="148">
        <v>37681</v>
      </c>
      <c r="E21" s="149">
        <v>500</v>
      </c>
      <c r="F21" s="30">
        <v>3000</v>
      </c>
      <c r="G21" s="150">
        <v>3147</v>
      </c>
      <c r="H21" s="123">
        <f>'JUN 24 '!G21</f>
        <v>3095</v>
      </c>
      <c r="I21" s="30">
        <f>G21-H21</f>
        <v>52</v>
      </c>
      <c r="J21" s="30">
        <f>I21*12</f>
        <v>624</v>
      </c>
      <c r="K21" s="30">
        <v>400</v>
      </c>
      <c r="L21" s="16">
        <f>'JUN 24 '!O21</f>
        <v>30354</v>
      </c>
      <c r="M21" s="30">
        <f>F21+J21+K21+L21</f>
        <v>34378</v>
      </c>
      <c r="N21" s="30">
        <v>0</v>
      </c>
      <c r="O21" s="30">
        <f>M21-N21</f>
        <v>34378</v>
      </c>
      <c r="P21" s="151"/>
      <c r="Q21" s="14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84">
        <v>17</v>
      </c>
      <c r="B22" s="85" t="s">
        <v>78</v>
      </c>
      <c r="C22" s="86" t="s">
        <v>79</v>
      </c>
      <c r="D22" s="87">
        <v>38292</v>
      </c>
      <c r="E22" s="88">
        <v>500</v>
      </c>
      <c r="F22" s="42">
        <v>2800</v>
      </c>
      <c r="G22" s="158">
        <v>556</v>
      </c>
      <c r="H22" s="123">
        <f>'JUN 24 '!G22</f>
        <v>514</v>
      </c>
      <c r="I22" s="42">
        <f>G22-H22</f>
        <v>42</v>
      </c>
      <c r="J22" s="42">
        <f>I22*12</f>
        <v>504</v>
      </c>
      <c r="K22" s="42">
        <v>400</v>
      </c>
      <c r="L22" s="16">
        <f>'JUN 24 '!O22</f>
        <v>41044</v>
      </c>
      <c r="M22" s="42">
        <f>F22+J22+K22+L22</f>
        <v>44748</v>
      </c>
      <c r="N22" s="42">
        <v>0</v>
      </c>
      <c r="O22" s="42">
        <f>M22-N22</f>
        <v>44748</v>
      </c>
      <c r="P22" s="90"/>
      <c r="Q22" s="85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84">
        <v>18</v>
      </c>
      <c r="B23" s="85" t="s">
        <v>81</v>
      </c>
      <c r="C23" s="86" t="s">
        <v>82</v>
      </c>
      <c r="D23" s="87">
        <v>38292</v>
      </c>
      <c r="E23" s="88">
        <v>500</v>
      </c>
      <c r="F23" s="42">
        <v>2700</v>
      </c>
      <c r="G23" s="89">
        <v>870</v>
      </c>
      <c r="H23" s="123">
        <f>'JUN 24 '!G23</f>
        <v>852</v>
      </c>
      <c r="I23" s="42">
        <f>G23-H23</f>
        <v>18</v>
      </c>
      <c r="J23" s="42">
        <f>I23*12</f>
        <v>216</v>
      </c>
      <c r="K23" s="42">
        <v>400</v>
      </c>
      <c r="L23" s="16">
        <f>'JUN 24 '!O23</f>
        <v>15046</v>
      </c>
      <c r="M23" s="42">
        <f>F23+J23+K23+L23</f>
        <v>18362</v>
      </c>
      <c r="N23" s="42">
        <v>10000</v>
      </c>
      <c r="O23" s="42">
        <f>M23-N23</f>
        <v>8362</v>
      </c>
      <c r="P23" s="159"/>
      <c r="Q23" s="85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84">
        <v>19</v>
      </c>
      <c r="B24" s="160" t="s">
        <v>84</v>
      </c>
      <c r="C24" s="86" t="s">
        <v>85</v>
      </c>
      <c r="D24" s="87">
        <v>37681</v>
      </c>
      <c r="E24" s="88">
        <v>500</v>
      </c>
      <c r="F24" s="42">
        <v>2800</v>
      </c>
      <c r="G24" s="89">
        <v>5336</v>
      </c>
      <c r="H24" s="123">
        <f>'JUN 24 '!G24</f>
        <v>5307</v>
      </c>
      <c r="I24" s="42">
        <f>G24-H24</f>
        <v>29</v>
      </c>
      <c r="J24" s="42">
        <f>I24*12</f>
        <v>348</v>
      </c>
      <c r="K24" s="42">
        <v>400</v>
      </c>
      <c r="L24" s="16">
        <v>-6</v>
      </c>
      <c r="M24" s="42">
        <f>F24+J24+K24+L24</f>
        <v>3542</v>
      </c>
      <c r="N24" s="42">
        <v>3542</v>
      </c>
      <c r="O24" s="42">
        <f>M24-N24</f>
        <v>0</v>
      </c>
      <c r="P24" s="90"/>
      <c r="Q24" s="85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84">
        <v>20</v>
      </c>
      <c r="B25" s="160" t="s">
        <v>86</v>
      </c>
      <c r="C25" s="86" t="s">
        <v>66</v>
      </c>
      <c r="D25" s="87">
        <v>37681</v>
      </c>
      <c r="E25" s="88">
        <v>0</v>
      </c>
      <c r="F25" s="42">
        <v>2800</v>
      </c>
      <c r="G25" s="89">
        <v>800</v>
      </c>
      <c r="H25" s="123">
        <f>'JUN 24 '!G25</f>
        <v>769</v>
      </c>
      <c r="I25" s="42">
        <f>G25-H25</f>
        <v>31</v>
      </c>
      <c r="J25" s="42">
        <f>I25*12</f>
        <v>372</v>
      </c>
      <c r="K25" s="42">
        <v>400</v>
      </c>
      <c r="L25" s="16">
        <f>'JUN 24 '!O25</f>
        <v>7024</v>
      </c>
      <c r="M25" s="42">
        <f>F25+J25+K25+L25</f>
        <v>10596</v>
      </c>
      <c r="N25" s="42">
        <v>0</v>
      </c>
      <c r="O25" s="42">
        <f>M25-N25</f>
        <v>10596</v>
      </c>
      <c r="P25" s="159"/>
      <c r="Q25" s="85" t="s">
        <v>133</v>
      </c>
    </row>
    <row r="26">
      <c r="A26" s="152">
        <v>21</v>
      </c>
      <c r="B26" s="19" t="s">
        <v>112</v>
      </c>
      <c r="C26" s="153" t="s">
        <v>87</v>
      </c>
      <c r="D26" s="15">
        <v>37681</v>
      </c>
      <c r="E26" s="154">
        <v>500</v>
      </c>
      <c r="F26" s="34">
        <v>0</v>
      </c>
      <c r="G26" s="155">
        <v>3254</v>
      </c>
      <c r="H26" s="123">
        <f>'JUN 24 '!G26</f>
        <v>3254</v>
      </c>
      <c r="I26" s="34">
        <f>G26-H26</f>
        <v>0</v>
      </c>
      <c r="J26" s="34">
        <f>I26*12</f>
        <v>0</v>
      </c>
      <c r="K26" s="34">
        <v>0</v>
      </c>
      <c r="L26" s="16">
        <f>'JUN 24 '!O26</f>
        <v>0</v>
      </c>
      <c r="M26" s="34">
        <f>F26+J26+K26+L26</f>
        <v>0</v>
      </c>
      <c r="N26" s="34">
        <v>0</v>
      </c>
      <c r="O26" s="34">
        <f>M26-N26</f>
        <v>0</v>
      </c>
      <c r="P26" s="156"/>
      <c r="Q26" s="19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84">
        <v>22</v>
      </c>
      <c r="B27" s="85" t="s">
        <v>164</v>
      </c>
      <c r="C27" s="86" t="s">
        <v>88</v>
      </c>
      <c r="D27" s="87">
        <v>37681</v>
      </c>
      <c r="E27" s="88">
        <v>0</v>
      </c>
      <c r="F27" s="45">
        <v>3600</v>
      </c>
      <c r="G27" s="89">
        <v>4712</v>
      </c>
      <c r="H27" s="123">
        <f>'JUN 24 '!G27</f>
        <v>4616</v>
      </c>
      <c r="I27" s="42">
        <f>G27-H27</f>
        <v>96</v>
      </c>
      <c r="J27" s="42">
        <f>I27*12</f>
        <v>1152</v>
      </c>
      <c r="K27" s="42">
        <v>400</v>
      </c>
      <c r="L27" s="16">
        <f>'JUN 24 '!O27</f>
        <v>56330</v>
      </c>
      <c r="M27" s="42">
        <f>F27+J27+K27+L27</f>
        <v>61482</v>
      </c>
      <c r="N27" s="42">
        <v>0</v>
      </c>
      <c r="O27" s="42">
        <f>M27-N27</f>
        <v>61482</v>
      </c>
      <c r="P27" s="90"/>
      <c r="Q27" s="85" t="s">
        <v>170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46900</v>
      </c>
      <c r="G28" s="109"/>
      <c r="H28" s="110"/>
      <c r="I28" s="110">
        <f>SUM(I6:I27)</f>
        <v>811</v>
      </c>
      <c r="J28" s="110">
        <f>SUM(J6:J27)</f>
        <v>9732</v>
      </c>
      <c r="K28" s="110">
        <f>SUM(K6:K27)</f>
        <v>6700</v>
      </c>
      <c r="L28" s="110">
        <f>SUM(L6:L27)</f>
        <v>223262</v>
      </c>
      <c r="M28" s="110">
        <f>SUM(M6:M27)</f>
        <v>286594</v>
      </c>
      <c r="N28" s="110">
        <f>SUM(N6:N27)</f>
        <v>42020</v>
      </c>
      <c r="O28" s="110">
        <f>SUM(O6:O27)</f>
        <v>244574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184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">
        <v>2000</v>
      </c>
      <c r="G6" s="123">
        <v>1208</v>
      </c>
      <c r="H6" s="123">
        <f>'MAY 24'!G6</f>
        <v>1173</v>
      </c>
      <c r="I6" s="16">
        <f>G6-H6</f>
        <v>35</v>
      </c>
      <c r="J6" s="16">
        <f>I6*12</f>
        <v>420</v>
      </c>
      <c r="K6" s="16">
        <v>300</v>
      </c>
      <c r="L6" s="16">
        <f>'MAY 24'!O6</f>
        <v>6256</v>
      </c>
      <c r="M6" s="16">
        <f>F6+J6+K6+L6</f>
        <v>8976</v>
      </c>
      <c r="N6" s="16">
        <v>0</v>
      </c>
      <c r="O6" s="16">
        <f>M6-N6</f>
        <v>8976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172</v>
      </c>
      <c r="C7" s="120" t="s">
        <v>24</v>
      </c>
      <c r="D7" s="121">
        <v>37653</v>
      </c>
      <c r="E7" s="122">
        <v>0</v>
      </c>
      <c r="F7" s="16">
        <v>2000</v>
      </c>
      <c r="G7" s="123">
        <v>534</v>
      </c>
      <c r="H7" s="123">
        <f>'MAY 24'!G7</f>
        <v>471</v>
      </c>
      <c r="I7" s="16">
        <f>G7-H7</f>
        <v>63</v>
      </c>
      <c r="J7" s="16">
        <f>I7*12</f>
        <v>756</v>
      </c>
      <c r="K7" s="16">
        <v>300</v>
      </c>
      <c r="L7" s="16">
        <f>'MAY 24'!O7</f>
        <v>1880</v>
      </c>
      <c r="M7" s="16">
        <f>F7+J7+K7+L7</f>
        <v>4936</v>
      </c>
      <c r="N7" s="16">
        <v>3000</v>
      </c>
      <c r="O7" s="16">
        <f>M7-N7</f>
        <v>1936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">
        <v>2000</v>
      </c>
      <c r="G8" s="123">
        <v>4346</v>
      </c>
      <c r="H8" s="123">
        <f>'MAY 24'!G8</f>
        <v>4336</v>
      </c>
      <c r="I8" s="16">
        <f>G8-H8</f>
        <v>10</v>
      </c>
      <c r="J8" s="16">
        <f>I8*12</f>
        <v>120</v>
      </c>
      <c r="K8" s="16">
        <v>300</v>
      </c>
      <c r="L8" s="16">
        <f>'MAY 24'!O8</f>
        <v>16606</v>
      </c>
      <c r="M8" s="16">
        <f>F8+J8+K8+L8</f>
        <v>19026</v>
      </c>
      <c r="N8" s="16">
        <v>0</v>
      </c>
      <c r="O8" s="16">
        <f>M8-N8</f>
        <v>19026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">
        <v>2000</v>
      </c>
      <c r="G9" s="123">
        <v>4278</v>
      </c>
      <c r="H9" s="123">
        <f>'MAY 24'!G9</f>
        <v>4231</v>
      </c>
      <c r="I9" s="16">
        <f>G9-H9</f>
        <v>47</v>
      </c>
      <c r="J9" s="16">
        <f>I9*12</f>
        <v>564</v>
      </c>
      <c r="K9" s="16">
        <v>300</v>
      </c>
      <c r="L9" s="16">
        <f>'MAY 24'!O9</f>
        <v>11298</v>
      </c>
      <c r="M9" s="16">
        <f>F9+J9+K9+L9</f>
        <v>14162</v>
      </c>
      <c r="N9" s="16">
        <v>5000</v>
      </c>
      <c r="O9" s="16">
        <f>M9-N9</f>
        <v>9162</v>
      </c>
      <c r="P9" s="125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">
        <v>2000</v>
      </c>
      <c r="G10" s="128">
        <v>4245</v>
      </c>
      <c r="H10" s="123">
        <f>'MAY 24'!G10</f>
        <v>4181</v>
      </c>
      <c r="I10" s="129">
        <f>G10-H10</f>
        <v>64</v>
      </c>
      <c r="J10" s="129">
        <f>I10*12</f>
        <v>768</v>
      </c>
      <c r="K10" s="16">
        <v>300</v>
      </c>
      <c r="L10" s="16">
        <f>'MAY 24'!O10</f>
        <v>470</v>
      </c>
      <c r="M10" s="129">
        <f>F10+J10+K10+L10</f>
        <v>3538</v>
      </c>
      <c r="N10" s="129">
        <v>3538</v>
      </c>
      <c r="O10" s="129">
        <f>M10-N10</f>
        <v>0</v>
      </c>
      <c r="P10" s="130"/>
      <c r="Q10" s="127" t="s">
        <v>185</v>
      </c>
      <c r="S10" s="77"/>
    </row>
    <row r="11">
      <c r="A11" s="131">
        <v>6</v>
      </c>
      <c r="B11" s="132" t="s">
        <v>30</v>
      </c>
      <c r="C11" s="132" t="s">
        <v>36</v>
      </c>
      <c r="D11" s="133">
        <v>37667</v>
      </c>
      <c r="E11" s="134">
        <v>500</v>
      </c>
      <c r="F11" s="23">
        <v>2000</v>
      </c>
      <c r="G11" s="135">
        <v>1803</v>
      </c>
      <c r="H11" s="123">
        <f>'MAY 24'!G11</f>
        <v>1764</v>
      </c>
      <c r="I11" s="23">
        <f>G11-H11</f>
        <v>39</v>
      </c>
      <c r="J11" s="23">
        <f>I11*12</f>
        <v>468</v>
      </c>
      <c r="K11" s="23">
        <v>300</v>
      </c>
      <c r="L11" s="16">
        <f>'MAY 24'!O11</f>
        <v>0</v>
      </c>
      <c r="M11" s="23">
        <f>F11+J11+K11+L11</f>
        <v>2768</v>
      </c>
      <c r="N11" s="23">
        <v>0</v>
      </c>
      <c r="O11" s="23">
        <f>M11-N11</f>
        <v>2768</v>
      </c>
      <c r="P11" s="136"/>
      <c r="Q11" s="132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">
        <v>2000</v>
      </c>
      <c r="G12" s="123">
        <v>4850</v>
      </c>
      <c r="H12" s="123">
        <f>'MAY 24'!G12</f>
        <v>4817</v>
      </c>
      <c r="I12" s="16">
        <f>G12-H12</f>
        <v>33</v>
      </c>
      <c r="J12" s="16">
        <f>I12*12</f>
        <v>396</v>
      </c>
      <c r="K12" s="16">
        <v>300</v>
      </c>
      <c r="L12" s="16">
        <f>'MAY 24'!O12</f>
        <v>0</v>
      </c>
      <c r="M12" s="16">
        <f>F12+J12+K12+L12</f>
        <v>2696</v>
      </c>
      <c r="N12" s="16">
        <v>2700</v>
      </c>
      <c r="O12" s="16">
        <f>M12-N12</f>
        <v>-4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">
        <v>1800</v>
      </c>
      <c r="G13" s="123">
        <v>3012</v>
      </c>
      <c r="H13" s="123">
        <f>'MAY 24'!G13</f>
        <v>2939</v>
      </c>
      <c r="I13" s="16">
        <f>G13-H13</f>
        <v>73</v>
      </c>
      <c r="J13" s="16">
        <f>I13*12</f>
        <v>876</v>
      </c>
      <c r="K13" s="16">
        <v>300</v>
      </c>
      <c r="L13" s="16">
        <f>'MAY 24'!O13</f>
        <v>7770</v>
      </c>
      <c r="M13" s="16">
        <f>F13+J13+K13+L13</f>
        <v>10746</v>
      </c>
      <c r="N13" s="16">
        <v>0</v>
      </c>
      <c r="O13" s="16">
        <f>M13-N13</f>
        <v>10746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">
        <v>2100</v>
      </c>
      <c r="G14" s="128">
        <v>12665</v>
      </c>
      <c r="H14" s="123">
        <f>'MAY 24'!G14</f>
        <v>12621</v>
      </c>
      <c r="I14" s="129">
        <f>G14-H14</f>
        <v>44</v>
      </c>
      <c r="J14" s="129">
        <f>I14*12</f>
        <v>528</v>
      </c>
      <c r="K14" s="16">
        <v>300</v>
      </c>
      <c r="L14" s="16">
        <f>'MAY 24'!O14</f>
        <v>4344</v>
      </c>
      <c r="M14" s="16">
        <f>F14+J14+K14+L14</f>
        <v>7272</v>
      </c>
      <c r="N14" s="129">
        <v>6000</v>
      </c>
      <c r="O14" s="129">
        <f>M14-N14</f>
        <v>1272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6">
        <v>2000</v>
      </c>
      <c r="G15" s="123">
        <v>3308</v>
      </c>
      <c r="H15" s="123">
        <f>'MAY 24'!G15</f>
        <v>3298</v>
      </c>
      <c r="I15" s="16">
        <f>G15-H15</f>
        <v>10</v>
      </c>
      <c r="J15" s="143">
        <f>I15*12</f>
        <v>120</v>
      </c>
      <c r="K15" s="16">
        <v>300</v>
      </c>
      <c r="L15" s="16">
        <f>'MAY 24'!O15</f>
        <v>3300</v>
      </c>
      <c r="M15" s="16">
        <f>F15+J15+K15+L15</f>
        <v>5720</v>
      </c>
      <c r="N15" s="143">
        <v>5720</v>
      </c>
      <c r="O15" s="143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45">
        <v>11</v>
      </c>
      <c r="B16" s="146" t="s">
        <v>53</v>
      </c>
      <c r="C16" s="147" t="s">
        <v>54</v>
      </c>
      <c r="D16" s="148">
        <v>38443</v>
      </c>
      <c r="E16" s="149">
        <v>0</v>
      </c>
      <c r="F16" s="30">
        <v>2200</v>
      </c>
      <c r="G16" s="150">
        <v>826</v>
      </c>
      <c r="H16" s="123">
        <f>'MAY 24'!G16</f>
        <v>789</v>
      </c>
      <c r="I16" s="30">
        <f>G16-H16</f>
        <v>37</v>
      </c>
      <c r="J16" s="30">
        <f>I16*12</f>
        <v>444</v>
      </c>
      <c r="K16" s="30">
        <v>400</v>
      </c>
      <c r="L16" s="16">
        <f>'MAY 24'!O16</f>
        <v>17438</v>
      </c>
      <c r="M16" s="30">
        <f>F16+J16+K16+L16</f>
        <v>20482</v>
      </c>
      <c r="N16" s="30">
        <v>20482</v>
      </c>
      <c r="O16" s="30">
        <f>M16-N16</f>
        <v>0</v>
      </c>
      <c r="P16" s="151"/>
      <c r="Q16" s="146" t="s">
        <v>186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45">
        <v>12</v>
      </c>
      <c r="B17" s="146" t="s">
        <v>187</v>
      </c>
      <c r="C17" s="147" t="s">
        <v>58</v>
      </c>
      <c r="D17" s="148">
        <v>38292</v>
      </c>
      <c r="E17" s="149"/>
      <c r="F17" s="30">
        <v>3300</v>
      </c>
      <c r="G17" s="150">
        <v>6636</v>
      </c>
      <c r="H17" s="123">
        <f>'MAY 24'!G17</f>
        <v>6562</v>
      </c>
      <c r="I17" s="30">
        <f>G17-H17</f>
        <v>74</v>
      </c>
      <c r="J17" s="30">
        <f>I17*12</f>
        <v>888</v>
      </c>
      <c r="K17" s="30">
        <v>400</v>
      </c>
      <c r="L17" s="16">
        <f>'MAY 24'!O17</f>
        <v>1794</v>
      </c>
      <c r="M17" s="30">
        <f>F17+J17+K17+L17</f>
        <v>6382</v>
      </c>
      <c r="N17" s="30">
        <v>6382</v>
      </c>
      <c r="O17" s="30">
        <f>M17-N17</f>
        <v>0</v>
      </c>
      <c r="P17" s="151"/>
      <c r="Q17" s="146" t="s">
        <v>188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45">
        <v>13</v>
      </c>
      <c r="B18" s="146" t="s">
        <v>180</v>
      </c>
      <c r="C18" s="147" t="s">
        <v>63</v>
      </c>
      <c r="D18" s="148">
        <v>38292</v>
      </c>
      <c r="E18" s="149">
        <v>500</v>
      </c>
      <c r="F18" s="30">
        <v>3100</v>
      </c>
      <c r="G18" s="150">
        <v>5545</v>
      </c>
      <c r="H18" s="123">
        <f>'MAY 24'!G18</f>
        <v>5436</v>
      </c>
      <c r="I18" s="30">
        <f>G18-H18</f>
        <v>109</v>
      </c>
      <c r="J18" s="30">
        <f>I18*12</f>
        <v>1308</v>
      </c>
      <c r="K18" s="30">
        <v>400</v>
      </c>
      <c r="L18" s="16">
        <f>'MAY 24'!O18</f>
        <v>14802</v>
      </c>
      <c r="M18" s="30">
        <f>F18+J18+K18+L18</f>
        <v>19610</v>
      </c>
      <c r="N18" s="30">
        <v>0</v>
      </c>
      <c r="O18" s="30">
        <f>M18-N18</f>
        <v>19610</v>
      </c>
      <c r="P18" s="151"/>
      <c r="Q18" s="146" t="s">
        <v>181</v>
      </c>
    </row>
    <row r="19">
      <c r="A19" s="145">
        <v>14</v>
      </c>
      <c r="B19" s="146" t="s">
        <v>65</v>
      </c>
      <c r="C19" s="147" t="s">
        <v>126</v>
      </c>
      <c r="D19" s="148">
        <v>38292</v>
      </c>
      <c r="E19" s="149">
        <v>500</v>
      </c>
      <c r="F19" s="30">
        <v>3000</v>
      </c>
      <c r="G19" s="150">
        <v>3799</v>
      </c>
      <c r="H19" s="123">
        <f>'MAY 24'!G19</f>
        <v>3746</v>
      </c>
      <c r="I19" s="30">
        <f>G19-H19</f>
        <v>53</v>
      </c>
      <c r="J19" s="30">
        <f>I19*12</f>
        <v>636</v>
      </c>
      <c r="K19" s="30">
        <v>400</v>
      </c>
      <c r="L19" s="16">
        <f>'MAY 24'!O19</f>
        <v>-8</v>
      </c>
      <c r="M19" s="30">
        <f>F19+J19+K19+L19</f>
        <v>4028</v>
      </c>
      <c r="N19" s="30">
        <v>4050</v>
      </c>
      <c r="O19" s="30">
        <f>M19-N19</f>
        <v>-22</v>
      </c>
      <c r="P19" s="151"/>
      <c r="Q19" s="146" t="s">
        <v>149</v>
      </c>
    </row>
    <row r="20">
      <c r="A20" s="152">
        <v>15</v>
      </c>
      <c r="B20" s="19" t="s">
        <v>112</v>
      </c>
      <c r="C20" s="153" t="s">
        <v>70</v>
      </c>
      <c r="D20" s="15">
        <v>37469</v>
      </c>
      <c r="E20" s="154">
        <v>500</v>
      </c>
      <c r="F20" s="34">
        <v>0</v>
      </c>
      <c r="G20" s="155">
        <v>4239</v>
      </c>
      <c r="H20" s="123">
        <f>'MAY 24'!G20</f>
        <v>4232</v>
      </c>
      <c r="I20" s="34">
        <f>G20-H20</f>
        <v>7</v>
      </c>
      <c r="J20" s="34">
        <f>I20*12</f>
        <v>84</v>
      </c>
      <c r="K20" s="34">
        <v>0</v>
      </c>
      <c r="L20" s="16">
        <f>'MAY 24'!O20</f>
        <v>0</v>
      </c>
      <c r="M20" s="34">
        <f>F20+J20+K20+L20</f>
        <v>84</v>
      </c>
      <c r="N20" s="34">
        <v>84</v>
      </c>
      <c r="O20" s="34">
        <f>M20-N20</f>
        <v>0</v>
      </c>
      <c r="P20" s="156"/>
      <c r="Q20" s="19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46" t="s">
        <v>73</v>
      </c>
      <c r="C21" s="147" t="s">
        <v>74</v>
      </c>
      <c r="D21" s="148">
        <v>37681</v>
      </c>
      <c r="E21" s="149">
        <v>500</v>
      </c>
      <c r="F21" s="30">
        <v>3000</v>
      </c>
      <c r="G21" s="150">
        <v>3095</v>
      </c>
      <c r="H21" s="123">
        <f>'MAY 24'!G21</f>
        <v>3020</v>
      </c>
      <c r="I21" s="30">
        <f>G21-H21</f>
        <v>75</v>
      </c>
      <c r="J21" s="30">
        <f>I21*12</f>
        <v>900</v>
      </c>
      <c r="K21" s="30">
        <v>400</v>
      </c>
      <c r="L21" s="16">
        <f>'MAY 24'!O21</f>
        <v>31054</v>
      </c>
      <c r="M21" s="30">
        <f>F21+J21+K21+L21</f>
        <v>35354</v>
      </c>
      <c r="N21" s="30">
        <v>5000</v>
      </c>
      <c r="O21" s="30">
        <f>M21-N21</f>
        <v>30354</v>
      </c>
      <c r="P21" s="151"/>
      <c r="Q21" s="14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84">
        <v>17</v>
      </c>
      <c r="B22" s="85" t="s">
        <v>78</v>
      </c>
      <c r="C22" s="86" t="s">
        <v>79</v>
      </c>
      <c r="D22" s="87">
        <v>38292</v>
      </c>
      <c r="E22" s="88">
        <v>500</v>
      </c>
      <c r="F22" s="42">
        <v>2800</v>
      </c>
      <c r="G22" s="158">
        <v>514</v>
      </c>
      <c r="H22" s="123">
        <f>'MAY 24'!G22</f>
        <v>466</v>
      </c>
      <c r="I22" s="42">
        <f>G22-H22</f>
        <v>48</v>
      </c>
      <c r="J22" s="42">
        <f>I22*12</f>
        <v>576</v>
      </c>
      <c r="K22" s="42">
        <v>400</v>
      </c>
      <c r="L22" s="16">
        <f>'MAY 24'!O22</f>
        <v>42268</v>
      </c>
      <c r="M22" s="42">
        <f>F22+J22+K22+L22</f>
        <v>46044</v>
      </c>
      <c r="N22" s="42">
        <v>5000</v>
      </c>
      <c r="O22" s="42">
        <f>M22-N22</f>
        <v>41044</v>
      </c>
      <c r="P22" s="90"/>
      <c r="Q22" s="85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84">
        <v>18</v>
      </c>
      <c r="B23" s="85" t="s">
        <v>81</v>
      </c>
      <c r="C23" s="86" t="s">
        <v>82</v>
      </c>
      <c r="D23" s="87">
        <v>38292</v>
      </c>
      <c r="E23" s="88">
        <v>500</v>
      </c>
      <c r="F23" s="42">
        <v>2700</v>
      </c>
      <c r="G23" s="89">
        <v>852</v>
      </c>
      <c r="H23" s="123">
        <f>'MAY 24'!G23</f>
        <v>851</v>
      </c>
      <c r="I23" s="42">
        <f>G23-H23</f>
        <v>1</v>
      </c>
      <c r="J23" s="42">
        <f>I23*12</f>
        <v>12</v>
      </c>
      <c r="K23" s="42">
        <v>400</v>
      </c>
      <c r="L23" s="16">
        <f>'MAY 24'!O23</f>
        <v>11934</v>
      </c>
      <c r="M23" s="42">
        <f>F23+J23+K23+L23</f>
        <v>15046</v>
      </c>
      <c r="N23" s="42">
        <v>0</v>
      </c>
      <c r="O23" s="42">
        <f>M23-N23</f>
        <v>15046</v>
      </c>
      <c r="P23" s="159"/>
      <c r="Q23" s="85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84">
        <v>19</v>
      </c>
      <c r="B24" s="160" t="s">
        <v>84</v>
      </c>
      <c r="C24" s="86" t="s">
        <v>85</v>
      </c>
      <c r="D24" s="87">
        <v>37681</v>
      </c>
      <c r="E24" s="88">
        <v>500</v>
      </c>
      <c r="F24" s="42">
        <v>2800</v>
      </c>
      <c r="G24" s="89">
        <v>5307</v>
      </c>
      <c r="H24" s="123">
        <f>'MAY 24'!G24</f>
        <v>5270</v>
      </c>
      <c r="I24" s="42">
        <f>G24-H24</f>
        <v>37</v>
      </c>
      <c r="J24" s="42">
        <f>I24*12</f>
        <v>444</v>
      </c>
      <c r="K24" s="42">
        <v>400</v>
      </c>
      <c r="L24" s="16">
        <f>'MAY 24'!O24</f>
        <v>10</v>
      </c>
      <c r="M24" s="42">
        <f>F24+J24+K24+L24</f>
        <v>3654</v>
      </c>
      <c r="N24" s="42">
        <v>3660</v>
      </c>
      <c r="O24" s="42">
        <f>M24-N24</f>
        <v>-6</v>
      </c>
      <c r="P24" s="90"/>
      <c r="Q24" s="85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84">
        <v>20</v>
      </c>
      <c r="B25" s="160" t="s">
        <v>86</v>
      </c>
      <c r="C25" s="86" t="s">
        <v>66</v>
      </c>
      <c r="D25" s="87">
        <v>37681</v>
      </c>
      <c r="E25" s="88">
        <v>0</v>
      </c>
      <c r="F25" s="42">
        <v>2800</v>
      </c>
      <c r="G25" s="89">
        <v>769</v>
      </c>
      <c r="H25" s="123">
        <f>'MAY 24'!G25</f>
        <v>704</v>
      </c>
      <c r="I25" s="42">
        <f>G25-H25</f>
        <v>65</v>
      </c>
      <c r="J25" s="42">
        <f>I25*12</f>
        <v>780</v>
      </c>
      <c r="K25" s="42">
        <v>400</v>
      </c>
      <c r="L25" s="16">
        <f>'MAY 24'!O25</f>
        <v>11344</v>
      </c>
      <c r="M25" s="42">
        <f>F25+J25+K25+L25</f>
        <v>15324</v>
      </c>
      <c r="N25" s="42">
        <v>8300</v>
      </c>
      <c r="O25" s="42">
        <f>M25-N25</f>
        <v>7024</v>
      </c>
      <c r="P25" s="159"/>
      <c r="Q25" s="85" t="s">
        <v>133</v>
      </c>
    </row>
    <row r="26">
      <c r="A26" s="152">
        <v>21</v>
      </c>
      <c r="B26" s="19" t="s">
        <v>112</v>
      </c>
      <c r="C26" s="153" t="s">
        <v>87</v>
      </c>
      <c r="D26" s="15">
        <v>37681</v>
      </c>
      <c r="E26" s="154">
        <v>500</v>
      </c>
      <c r="F26" s="34">
        <v>0</v>
      </c>
      <c r="G26" s="155">
        <v>3254</v>
      </c>
      <c r="H26" s="123">
        <f>'MAY 24'!G26</f>
        <v>3254</v>
      </c>
      <c r="I26" s="34">
        <f>G26-H26</f>
        <v>0</v>
      </c>
      <c r="J26" s="34">
        <f>I26*12</f>
        <v>0</v>
      </c>
      <c r="K26" s="34">
        <v>0</v>
      </c>
      <c r="L26" s="16">
        <f>'MAY 24'!O26</f>
        <v>0</v>
      </c>
      <c r="M26" s="34">
        <f>F26+J26+K26+L26</f>
        <v>0</v>
      </c>
      <c r="N26" s="34">
        <v>0</v>
      </c>
      <c r="O26" s="34">
        <f>M26-N26</f>
        <v>0</v>
      </c>
      <c r="P26" s="156"/>
      <c r="Q26" s="19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84">
        <v>22</v>
      </c>
      <c r="B27" s="85" t="s">
        <v>164</v>
      </c>
      <c r="C27" s="86" t="s">
        <v>88</v>
      </c>
      <c r="D27" s="87">
        <v>37681</v>
      </c>
      <c r="E27" s="88">
        <v>0</v>
      </c>
      <c r="F27" s="45">
        <v>3600</v>
      </c>
      <c r="G27" s="89">
        <v>4616</v>
      </c>
      <c r="H27" s="123">
        <f>'MAY 24'!G27</f>
        <v>4476</v>
      </c>
      <c r="I27" s="42">
        <f>G27-H27</f>
        <v>140</v>
      </c>
      <c r="J27" s="42">
        <f>I27*12</f>
        <v>1680</v>
      </c>
      <c r="K27" s="42">
        <v>400</v>
      </c>
      <c r="L27" s="16">
        <f>'MAY 24'!O27</f>
        <v>50650</v>
      </c>
      <c r="M27" s="42">
        <f>F27+J27+K27+L27</f>
        <v>56330</v>
      </c>
      <c r="N27" s="42">
        <v>0</v>
      </c>
      <c r="O27" s="42">
        <f>M27-N27</f>
        <v>56330</v>
      </c>
      <c r="P27" s="90"/>
      <c r="Q27" s="85" t="s">
        <v>170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49200</v>
      </c>
      <c r="G28" s="109"/>
      <c r="H28" s="110"/>
      <c r="I28" s="110">
        <f>SUM(I6:I27)</f>
        <v>1064</v>
      </c>
      <c r="J28" s="110">
        <f>SUM(J6:J27)</f>
        <v>12768</v>
      </c>
      <c r="K28" s="110">
        <f>SUM(K6:K27)</f>
        <v>7000</v>
      </c>
      <c r="L28" s="110">
        <f>SUM(L6:L27)</f>
        <v>233210</v>
      </c>
      <c r="M28" s="110">
        <f>SUM(M6:M27)</f>
        <v>302178</v>
      </c>
      <c r="N28" s="110">
        <f>SUM(N6:N27)</f>
        <v>78916</v>
      </c>
      <c r="O28" s="110">
        <f>SUM(O6:O27)</f>
        <v>223262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189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62" t="s">
        <v>2</v>
      </c>
      <c r="B4" s="63" t="s">
        <v>3</v>
      </c>
      <c r="C4" s="63" t="s">
        <v>4</v>
      </c>
      <c r="D4" s="63" t="s">
        <v>92</v>
      </c>
      <c r="E4" s="63" t="s">
        <v>9</v>
      </c>
      <c r="F4" s="63" t="s">
        <v>93</v>
      </c>
      <c r="G4" s="63" t="s">
        <v>9</v>
      </c>
      <c r="H4" s="63"/>
      <c r="I4" s="63"/>
      <c r="J4" s="63"/>
      <c r="K4" s="63" t="s">
        <v>94</v>
      </c>
      <c r="L4" s="63" t="s">
        <v>95</v>
      </c>
      <c r="M4" s="63" t="s">
        <v>89</v>
      </c>
      <c r="N4" s="63" t="s">
        <v>96</v>
      </c>
      <c r="O4" s="63" t="s">
        <v>97</v>
      </c>
      <c r="P4" s="64" t="s">
        <v>98</v>
      </c>
      <c r="Q4" s="63" t="s">
        <v>12</v>
      </c>
    </row>
    <row r="5">
      <c r="A5" s="65"/>
      <c r="B5" s="66"/>
      <c r="C5" s="66" t="s">
        <v>13</v>
      </c>
      <c r="D5" s="66" t="s">
        <v>14</v>
      </c>
      <c r="E5" s="66" t="s">
        <v>17</v>
      </c>
      <c r="F5" s="66" t="s">
        <v>15</v>
      </c>
      <c r="G5" s="66" t="s">
        <v>99</v>
      </c>
      <c r="H5" s="66" t="s">
        <v>100</v>
      </c>
      <c r="I5" s="66" t="s">
        <v>89</v>
      </c>
      <c r="J5" s="66" t="s">
        <v>101</v>
      </c>
      <c r="K5" s="66" t="s">
        <v>15</v>
      </c>
      <c r="L5" s="66" t="s">
        <v>102</v>
      </c>
      <c r="M5" s="66" t="s">
        <v>103</v>
      </c>
      <c r="N5" s="66" t="s">
        <v>104</v>
      </c>
      <c r="O5" s="66" t="s">
        <v>102</v>
      </c>
      <c r="P5" s="67" t="s">
        <v>105</v>
      </c>
      <c r="Q5" s="68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">
        <v>2000</v>
      </c>
      <c r="G6" s="123">
        <v>1173</v>
      </c>
      <c r="H6" s="123">
        <f>'APR 24'!G6</f>
        <v>1150</v>
      </c>
      <c r="I6" s="16">
        <f>G6-H6</f>
        <v>23</v>
      </c>
      <c r="J6" s="16">
        <f>I6*12</f>
        <v>276</v>
      </c>
      <c r="K6" s="16">
        <v>300</v>
      </c>
      <c r="L6" s="16">
        <f>'APR 24'!O6</f>
        <v>3680</v>
      </c>
      <c r="M6" s="16">
        <f>F6+J6+K6+L6</f>
        <v>6256</v>
      </c>
      <c r="N6" s="16">
        <v>0</v>
      </c>
      <c r="O6" s="16">
        <f>M6-N6</f>
        <v>6256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172</v>
      </c>
      <c r="C7" s="120" t="s">
        <v>24</v>
      </c>
      <c r="D7" s="121">
        <v>37653</v>
      </c>
      <c r="E7" s="122">
        <v>0</v>
      </c>
      <c r="F7" s="16">
        <v>2000</v>
      </c>
      <c r="G7" s="123">
        <v>471</v>
      </c>
      <c r="H7" s="123">
        <f>'APR 24'!G7</f>
        <v>417</v>
      </c>
      <c r="I7" s="16">
        <f>G7-H7</f>
        <v>54</v>
      </c>
      <c r="J7" s="16">
        <f>I7*12</f>
        <v>648</v>
      </c>
      <c r="K7" s="16">
        <v>300</v>
      </c>
      <c r="L7" s="16">
        <f>'APR 24'!O7</f>
        <v>1932</v>
      </c>
      <c r="M7" s="16">
        <f>F7+J7+K7+L7</f>
        <v>4880</v>
      </c>
      <c r="N7" s="16">
        <v>3000</v>
      </c>
      <c r="O7" s="16">
        <f>M7-N7</f>
        <v>1880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">
        <v>2000</v>
      </c>
      <c r="G8" s="123">
        <v>4336</v>
      </c>
      <c r="H8" s="123">
        <f>'APR 24'!G8</f>
        <v>4308</v>
      </c>
      <c r="I8" s="16">
        <f>G8-H8</f>
        <v>28</v>
      </c>
      <c r="J8" s="16">
        <f>I8*12</f>
        <v>336</v>
      </c>
      <c r="K8" s="16">
        <v>300</v>
      </c>
      <c r="L8" s="16">
        <f>'APR 24'!O8</f>
        <v>16970</v>
      </c>
      <c r="M8" s="16">
        <f>F8+J8+K8+L8</f>
        <v>19606</v>
      </c>
      <c r="N8" s="16">
        <v>3000</v>
      </c>
      <c r="O8" s="16">
        <f>M8-N8</f>
        <v>16606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">
        <v>2000</v>
      </c>
      <c r="G9" s="123">
        <v>4231</v>
      </c>
      <c r="H9" s="123">
        <f>'APR 24'!G9</f>
        <v>4197</v>
      </c>
      <c r="I9" s="16">
        <f>G9-H9</f>
        <v>34</v>
      </c>
      <c r="J9" s="16">
        <f>I9*12</f>
        <v>408</v>
      </c>
      <c r="K9" s="16">
        <v>300</v>
      </c>
      <c r="L9" s="16">
        <f>'APR 24'!O9</f>
        <v>8590</v>
      </c>
      <c r="M9" s="16">
        <f>F9+J9+K9+L9</f>
        <v>11298</v>
      </c>
      <c r="N9" s="16">
        <v>0</v>
      </c>
      <c r="O9" s="16">
        <f>M9-N9</f>
        <v>11298</v>
      </c>
      <c r="P9" s="125"/>
      <c r="Q9" s="70" t="s">
        <v>111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">
        <v>2000</v>
      </c>
      <c r="G10" s="128">
        <v>4181</v>
      </c>
      <c r="H10" s="123">
        <f>'APR 24'!G10</f>
        <v>4125</v>
      </c>
      <c r="I10" s="129">
        <f>G10-H10</f>
        <v>56</v>
      </c>
      <c r="J10" s="129">
        <f>I10*12</f>
        <v>672</v>
      </c>
      <c r="K10" s="16">
        <v>300</v>
      </c>
      <c r="L10" s="16">
        <f>'APR 24'!O10</f>
        <v>498</v>
      </c>
      <c r="M10" s="129">
        <f>F10+J10+K10+L10</f>
        <v>3470</v>
      </c>
      <c r="N10" s="129">
        <v>3000</v>
      </c>
      <c r="O10" s="129">
        <f>M10-N10</f>
        <v>470</v>
      </c>
      <c r="P10" s="130"/>
      <c r="Q10" s="127" t="s">
        <v>178</v>
      </c>
      <c r="S10" s="77"/>
    </row>
    <row r="11">
      <c r="A11" s="131">
        <v>6</v>
      </c>
      <c r="B11" s="132" t="s">
        <v>190</v>
      </c>
      <c r="C11" s="132" t="s">
        <v>36</v>
      </c>
      <c r="D11" s="133">
        <v>37667</v>
      </c>
      <c r="E11" s="134">
        <v>500</v>
      </c>
      <c r="F11" s="23">
        <v>0</v>
      </c>
      <c r="G11" s="135">
        <v>1764</v>
      </c>
      <c r="H11" s="135">
        <f>'APR 24'!G11</f>
        <v>1750</v>
      </c>
      <c r="I11" s="161">
        <f>G11-H11</f>
        <v>14</v>
      </c>
      <c r="J11" s="23">
        <f>I11*12</f>
        <v>168</v>
      </c>
      <c r="K11" s="23">
        <v>0</v>
      </c>
      <c r="L11" s="23">
        <f>'APR 24'!O11</f>
        <v>0</v>
      </c>
      <c r="M11" s="23">
        <f>F11+J11+K11+L11</f>
        <v>168</v>
      </c>
      <c r="N11" s="23">
        <v>168</v>
      </c>
      <c r="O11" s="23">
        <f>M11-N11</f>
        <v>0</v>
      </c>
      <c r="P11" s="136"/>
      <c r="Q11" s="132" t="s">
        <v>116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">
        <v>2000</v>
      </c>
      <c r="G12" s="123">
        <v>4817</v>
      </c>
      <c r="H12" s="123">
        <f>'APR 24'!G12</f>
        <v>4791</v>
      </c>
      <c r="I12" s="16">
        <f>G12-H12</f>
        <v>26</v>
      </c>
      <c r="J12" s="16">
        <f>I12*12</f>
        <v>312</v>
      </c>
      <c r="K12" s="16">
        <v>300</v>
      </c>
      <c r="L12" s="16">
        <f>'APR 24'!O12</f>
        <v>3524</v>
      </c>
      <c r="M12" s="16">
        <f>F12+J12+K12+L12</f>
        <v>6136</v>
      </c>
      <c r="N12" s="16">
        <v>6136</v>
      </c>
      <c r="O12" s="16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">
        <v>1800</v>
      </c>
      <c r="G13" s="123">
        <v>2939</v>
      </c>
      <c r="H13" s="123">
        <f>'APR 24'!G13</f>
        <v>2871</v>
      </c>
      <c r="I13" s="16">
        <f>G13-H13</f>
        <v>68</v>
      </c>
      <c r="J13" s="16">
        <f>I13*12</f>
        <v>816</v>
      </c>
      <c r="K13" s="16">
        <v>300</v>
      </c>
      <c r="L13" s="16">
        <f>'APR 24'!O13</f>
        <v>4854</v>
      </c>
      <c r="M13" s="16">
        <f>F13+J13+K13+L13</f>
        <v>7770</v>
      </c>
      <c r="N13" s="16">
        <v>0</v>
      </c>
      <c r="O13" s="16">
        <f>M13-N13</f>
        <v>7770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">
        <v>2100</v>
      </c>
      <c r="G14" s="128">
        <v>12621</v>
      </c>
      <c r="H14" s="123">
        <f>'APR 24'!G14</f>
        <v>12585</v>
      </c>
      <c r="I14" s="129">
        <f>G14-H14</f>
        <v>36</v>
      </c>
      <c r="J14" s="129">
        <f>I14*12</f>
        <v>432</v>
      </c>
      <c r="K14" s="16">
        <v>300</v>
      </c>
      <c r="L14" s="16">
        <f>'APR 24'!O14</f>
        <v>1512</v>
      </c>
      <c r="M14" s="16">
        <f>F14+J14+K14+L14</f>
        <v>4344</v>
      </c>
      <c r="N14" s="129">
        <v>0</v>
      </c>
      <c r="O14" s="129">
        <f>M14-N14</f>
        <v>4344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6">
        <v>2000</v>
      </c>
      <c r="G15" s="123">
        <v>3298</v>
      </c>
      <c r="H15" s="123">
        <f>'APR 24'!G15</f>
        <v>3220</v>
      </c>
      <c r="I15" s="16">
        <f>G15-H15</f>
        <v>78</v>
      </c>
      <c r="J15" s="143">
        <f>I15*12</f>
        <v>936</v>
      </c>
      <c r="K15" s="16">
        <v>300</v>
      </c>
      <c r="L15" s="16">
        <f>'APR 24'!O15</f>
        <v>3380</v>
      </c>
      <c r="M15" s="16">
        <f>F15+J15+K15+L15</f>
        <v>6616</v>
      </c>
      <c r="N15" s="143">
        <v>3316</v>
      </c>
      <c r="O15" s="143">
        <f>M15-N15</f>
        <v>3300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45">
        <v>11</v>
      </c>
      <c r="B16" s="146" t="s">
        <v>53</v>
      </c>
      <c r="C16" s="147" t="s">
        <v>54</v>
      </c>
      <c r="D16" s="148">
        <v>38443</v>
      </c>
      <c r="E16" s="149">
        <v>0</v>
      </c>
      <c r="F16" s="30">
        <v>2200</v>
      </c>
      <c r="G16" s="150">
        <v>789</v>
      </c>
      <c r="H16" s="150">
        <f>'APR 24'!G16</f>
        <v>729</v>
      </c>
      <c r="I16" s="30">
        <f>G16-H16</f>
        <v>60</v>
      </c>
      <c r="J16" s="30">
        <f>I16*12</f>
        <v>720</v>
      </c>
      <c r="K16" s="30">
        <v>400</v>
      </c>
      <c r="L16" s="30">
        <f>'APR 24'!O16</f>
        <v>24118</v>
      </c>
      <c r="M16" s="30">
        <f>F16+J16+K16+L16</f>
        <v>27438</v>
      </c>
      <c r="N16" s="30">
        <v>10000</v>
      </c>
      <c r="O16" s="30">
        <f>M16-N16</f>
        <v>17438</v>
      </c>
      <c r="P16" s="151"/>
      <c r="Q16" s="146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45">
        <v>12</v>
      </c>
      <c r="B17" s="146" t="s">
        <v>187</v>
      </c>
      <c r="C17" s="147" t="s">
        <v>58</v>
      </c>
      <c r="D17" s="148">
        <v>38292</v>
      </c>
      <c r="E17" s="149"/>
      <c r="F17" s="30">
        <v>3300</v>
      </c>
      <c r="G17" s="150">
        <v>6562</v>
      </c>
      <c r="H17" s="150">
        <f>'APR 24'!G17</f>
        <v>6493</v>
      </c>
      <c r="I17" s="30">
        <f>G17-H17</f>
        <v>69</v>
      </c>
      <c r="J17" s="30">
        <f>I17*12</f>
        <v>828</v>
      </c>
      <c r="K17" s="30">
        <v>400</v>
      </c>
      <c r="L17" s="30">
        <f>'APR 24'!O17</f>
        <v>-2734</v>
      </c>
      <c r="M17" s="30">
        <f>F17+J17+K17+L17</f>
        <v>1794</v>
      </c>
      <c r="N17" s="30">
        <v>0</v>
      </c>
      <c r="O17" s="30">
        <f>M17-N17</f>
        <v>1794</v>
      </c>
      <c r="P17" s="151"/>
      <c r="Q17" s="146" t="s">
        <v>192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45">
        <v>13</v>
      </c>
      <c r="B18" s="146" t="s">
        <v>180</v>
      </c>
      <c r="C18" s="147" t="s">
        <v>63</v>
      </c>
      <c r="D18" s="148">
        <v>38292</v>
      </c>
      <c r="E18" s="149">
        <v>500</v>
      </c>
      <c r="F18" s="30">
        <v>3100</v>
      </c>
      <c r="G18" s="150">
        <v>5436</v>
      </c>
      <c r="H18" s="150">
        <f>'APR 24'!G18</f>
        <v>5341</v>
      </c>
      <c r="I18" s="30">
        <f>G18-H18</f>
        <v>95</v>
      </c>
      <c r="J18" s="30">
        <f>I18*12</f>
        <v>1140</v>
      </c>
      <c r="K18" s="30">
        <v>400</v>
      </c>
      <c r="L18" s="30">
        <f>'APR 24'!O18</f>
        <v>10162</v>
      </c>
      <c r="M18" s="30">
        <f>F18+J18+K18+L18</f>
        <v>14802</v>
      </c>
      <c r="N18" s="30">
        <v>0</v>
      </c>
      <c r="O18" s="30">
        <f>M18-N18</f>
        <v>14802</v>
      </c>
      <c r="P18" s="151"/>
      <c r="Q18" s="146" t="s">
        <v>181</v>
      </c>
    </row>
    <row r="19">
      <c r="A19" s="145">
        <v>14</v>
      </c>
      <c r="B19" s="146" t="s">
        <v>65</v>
      </c>
      <c r="C19" s="147" t="s">
        <v>126</v>
      </c>
      <c r="D19" s="148">
        <v>38292</v>
      </c>
      <c r="E19" s="149">
        <v>500</v>
      </c>
      <c r="F19" s="30">
        <v>1000</v>
      </c>
      <c r="G19" s="150">
        <v>3746</v>
      </c>
      <c r="H19" s="150">
        <f>'APR 24'!G19</f>
        <v>3730</v>
      </c>
      <c r="I19" s="30">
        <f>G19-H19</f>
        <v>16</v>
      </c>
      <c r="J19" s="30">
        <f>I19*12</f>
        <v>192</v>
      </c>
      <c r="K19" s="30">
        <v>0</v>
      </c>
      <c r="L19" s="30">
        <f>'APR 24'!O19</f>
        <v>0</v>
      </c>
      <c r="M19" s="30">
        <f>F19+J19+K19+L19</f>
        <v>1192</v>
      </c>
      <c r="N19" s="30">
        <v>1200</v>
      </c>
      <c r="O19" s="30">
        <f>M19-N19</f>
        <v>-8</v>
      </c>
      <c r="P19" s="151"/>
      <c r="Q19" s="146" t="s">
        <v>149</v>
      </c>
    </row>
    <row r="20">
      <c r="A20" s="152">
        <v>15</v>
      </c>
      <c r="B20" s="19" t="s">
        <v>112</v>
      </c>
      <c r="C20" s="153" t="s">
        <v>70</v>
      </c>
      <c r="D20" s="15">
        <v>37469</v>
      </c>
      <c r="E20" s="154">
        <v>500</v>
      </c>
      <c r="F20" s="34">
        <v>0</v>
      </c>
      <c r="G20" s="155">
        <v>4232</v>
      </c>
      <c r="H20" s="155">
        <f>'APR 24'!G20</f>
        <v>4232</v>
      </c>
      <c r="I20" s="34">
        <f>G20-H20</f>
        <v>0</v>
      </c>
      <c r="J20" s="34">
        <f>I20*12</f>
        <v>0</v>
      </c>
      <c r="K20" s="34">
        <v>0</v>
      </c>
      <c r="L20" s="34">
        <f>'APR 24'!O20</f>
        <v>0</v>
      </c>
      <c r="M20" s="34">
        <f>F20+J20+K20+L20</f>
        <v>0</v>
      </c>
      <c r="N20" s="34">
        <v>0</v>
      </c>
      <c r="O20" s="34">
        <f>M20-N20</f>
        <v>0</v>
      </c>
      <c r="P20" s="156"/>
      <c r="Q20" s="19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46" t="s">
        <v>73</v>
      </c>
      <c r="C21" s="147" t="s">
        <v>74</v>
      </c>
      <c r="D21" s="148">
        <v>37681</v>
      </c>
      <c r="E21" s="149">
        <v>500</v>
      </c>
      <c r="F21" s="30">
        <v>3000</v>
      </c>
      <c r="G21" s="150">
        <v>3020</v>
      </c>
      <c r="H21" s="150">
        <f>'APR 24'!G21</f>
        <v>2947</v>
      </c>
      <c r="I21" s="30">
        <f>G21-H21</f>
        <v>73</v>
      </c>
      <c r="J21" s="30">
        <f>I21*12</f>
        <v>876</v>
      </c>
      <c r="K21" s="30">
        <v>400</v>
      </c>
      <c r="L21" s="30">
        <f>'APR 24'!O21</f>
        <v>26778</v>
      </c>
      <c r="M21" s="30">
        <f>F21+J21+K21+L21</f>
        <v>31054</v>
      </c>
      <c r="N21" s="30">
        <v>0</v>
      </c>
      <c r="O21" s="30">
        <f>M21-N21</f>
        <v>31054</v>
      </c>
      <c r="P21" s="151"/>
      <c r="Q21" s="14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84">
        <v>17</v>
      </c>
      <c r="B22" s="85" t="s">
        <v>78</v>
      </c>
      <c r="C22" s="86" t="s">
        <v>79</v>
      </c>
      <c r="D22" s="87">
        <v>38292</v>
      </c>
      <c r="E22" s="88">
        <v>500</v>
      </c>
      <c r="F22" s="42">
        <v>2800</v>
      </c>
      <c r="G22" s="158">
        <v>466</v>
      </c>
      <c r="H22" s="89">
        <f>'APR 24'!G22</f>
        <v>424</v>
      </c>
      <c r="I22" s="42">
        <f>G22-H22</f>
        <v>42</v>
      </c>
      <c r="J22" s="42">
        <f>I22*12</f>
        <v>504</v>
      </c>
      <c r="K22" s="42">
        <v>400</v>
      </c>
      <c r="L22" s="42">
        <f>'APR 24'!O22</f>
        <v>43564</v>
      </c>
      <c r="M22" s="42">
        <f>F22+J22+K22+L22</f>
        <v>47268</v>
      </c>
      <c r="N22" s="42">
        <v>5000</v>
      </c>
      <c r="O22" s="42">
        <f>M22-N22</f>
        <v>42268</v>
      </c>
      <c r="P22" s="90"/>
      <c r="Q22" s="85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84">
        <v>18</v>
      </c>
      <c r="B23" s="85" t="s">
        <v>81</v>
      </c>
      <c r="C23" s="86" t="s">
        <v>82</v>
      </c>
      <c r="D23" s="87">
        <v>38292</v>
      </c>
      <c r="E23" s="88">
        <v>500</v>
      </c>
      <c r="F23" s="42">
        <v>2700</v>
      </c>
      <c r="G23" s="89">
        <v>851</v>
      </c>
      <c r="H23" s="89">
        <f>'APR 24'!G23</f>
        <v>843</v>
      </c>
      <c r="I23" s="42">
        <f>G23-H23</f>
        <v>8</v>
      </c>
      <c r="J23" s="42">
        <f>I23*12</f>
        <v>96</v>
      </c>
      <c r="K23" s="42">
        <v>400</v>
      </c>
      <c r="L23" s="42">
        <f>'APR 24'!O23</f>
        <v>8738</v>
      </c>
      <c r="M23" s="42">
        <f>F23+J23+K23+L23</f>
        <v>11934</v>
      </c>
      <c r="N23" s="42">
        <v>0</v>
      </c>
      <c r="O23" s="42">
        <f>M23-N23</f>
        <v>11934</v>
      </c>
      <c r="P23" s="159"/>
      <c r="Q23" s="85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84">
        <v>19</v>
      </c>
      <c r="B24" s="160" t="s">
        <v>84</v>
      </c>
      <c r="C24" s="86" t="s">
        <v>85</v>
      </c>
      <c r="D24" s="87">
        <v>37681</v>
      </c>
      <c r="E24" s="88">
        <v>500</v>
      </c>
      <c r="F24" s="42">
        <v>2800</v>
      </c>
      <c r="G24" s="89">
        <v>5270</v>
      </c>
      <c r="H24" s="89">
        <f>'APR 24'!G24</f>
        <v>5243</v>
      </c>
      <c r="I24" s="42">
        <f>G24-H24</f>
        <v>27</v>
      </c>
      <c r="J24" s="42">
        <f>I24*12</f>
        <v>324</v>
      </c>
      <c r="K24" s="42">
        <v>400</v>
      </c>
      <c r="L24" s="42">
        <f>'APR 24'!O24</f>
        <v>-2</v>
      </c>
      <c r="M24" s="42">
        <f>F24+J24+K24+L24</f>
        <v>3522</v>
      </c>
      <c r="N24" s="42">
        <v>3512</v>
      </c>
      <c r="O24" s="42">
        <f>M24-N24</f>
        <v>10</v>
      </c>
      <c r="P24" s="90"/>
      <c r="Q24" s="85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84">
        <v>20</v>
      </c>
      <c r="B25" s="160" t="s">
        <v>86</v>
      </c>
      <c r="C25" s="86" t="s">
        <v>66</v>
      </c>
      <c r="D25" s="87">
        <v>37681</v>
      </c>
      <c r="E25" s="88">
        <v>0</v>
      </c>
      <c r="F25" s="42">
        <v>2800</v>
      </c>
      <c r="G25" s="89">
        <v>704</v>
      </c>
      <c r="H25" s="89">
        <f>'APR 24'!G25</f>
        <v>634</v>
      </c>
      <c r="I25" s="42">
        <f>G25-H25</f>
        <v>70</v>
      </c>
      <c r="J25" s="42">
        <f>I25*12</f>
        <v>840</v>
      </c>
      <c r="K25" s="42">
        <v>400</v>
      </c>
      <c r="L25" s="42">
        <f>'APR 24'!O25</f>
        <v>7304</v>
      </c>
      <c r="M25" s="42">
        <f>F25+J25+K25+L25</f>
        <v>11344</v>
      </c>
      <c r="N25" s="42">
        <v>0</v>
      </c>
      <c r="O25" s="42">
        <f>M25-N25</f>
        <v>11344</v>
      </c>
      <c r="P25" s="159"/>
      <c r="Q25" s="85" t="s">
        <v>133</v>
      </c>
    </row>
    <row r="26">
      <c r="A26" s="152">
        <v>21</v>
      </c>
      <c r="B26" s="19" t="s">
        <v>112</v>
      </c>
      <c r="C26" s="153" t="s">
        <v>87</v>
      </c>
      <c r="D26" s="15">
        <v>37681</v>
      </c>
      <c r="E26" s="154">
        <v>500</v>
      </c>
      <c r="F26" s="34">
        <v>0</v>
      </c>
      <c r="G26" s="155">
        <v>3254</v>
      </c>
      <c r="H26" s="155">
        <f>'APR 24'!G26</f>
        <v>3254</v>
      </c>
      <c r="I26" s="34">
        <f>G26-H26</f>
        <v>0</v>
      </c>
      <c r="J26" s="34">
        <f>I26*12</f>
        <v>0</v>
      </c>
      <c r="K26" s="34">
        <v>0</v>
      </c>
      <c r="L26" s="34">
        <f>'APR 24'!O26</f>
        <v>0</v>
      </c>
      <c r="M26" s="34">
        <f>F26+J26+K26+L26</f>
        <v>0</v>
      </c>
      <c r="N26" s="34">
        <v>0</v>
      </c>
      <c r="O26" s="34">
        <f>M26-N26</f>
        <v>0</v>
      </c>
      <c r="P26" s="156"/>
      <c r="Q26" s="19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84">
        <v>22</v>
      </c>
      <c r="B27" s="85" t="s">
        <v>164</v>
      </c>
      <c r="C27" s="86" t="s">
        <v>88</v>
      </c>
      <c r="D27" s="87">
        <v>37681</v>
      </c>
      <c r="E27" s="88">
        <v>0</v>
      </c>
      <c r="F27" s="45">
        <v>3600</v>
      </c>
      <c r="G27" s="89">
        <v>4476</v>
      </c>
      <c r="H27" s="89">
        <f>'APR 24'!G27</f>
        <v>4335</v>
      </c>
      <c r="I27" s="42">
        <f>G27-H27</f>
        <v>141</v>
      </c>
      <c r="J27" s="42">
        <f>I27*12</f>
        <v>1692</v>
      </c>
      <c r="K27" s="42">
        <v>400</v>
      </c>
      <c r="L27" s="42">
        <f>'APR 24'!O27</f>
        <v>64958</v>
      </c>
      <c r="M27" s="42">
        <f>F27+J27+K27+L27</f>
        <v>70650</v>
      </c>
      <c r="N27" s="42">
        <v>20000</v>
      </c>
      <c r="O27" s="42">
        <f>M27-N27</f>
        <v>50650</v>
      </c>
      <c r="P27" s="90"/>
      <c r="Q27" s="85" t="s">
        <v>170</v>
      </c>
    </row>
    <row r="28">
      <c r="A28" s="105"/>
      <c r="B28" s="106"/>
      <c r="C28" s="106" t="s">
        <v>89</v>
      </c>
      <c r="D28" s="106"/>
      <c r="E28" s="107">
        <f>SUM(E6:E27)</f>
        <v>7000</v>
      </c>
      <c r="F28" s="108">
        <f>SUM(F6:F27)</f>
        <v>45200</v>
      </c>
      <c r="G28" s="109"/>
      <c r="H28" s="110"/>
      <c r="I28" s="110">
        <f>SUM(I6:I27)</f>
        <v>1018</v>
      </c>
      <c r="J28" s="110">
        <f>SUM(J6:J27)</f>
        <v>12216</v>
      </c>
      <c r="K28" s="110">
        <f>SUM(K6:K27)</f>
        <v>6300</v>
      </c>
      <c r="L28" s="110">
        <f>SUM(L6:L27)</f>
        <v>227826</v>
      </c>
      <c r="M28" s="110">
        <f>SUM(M6:M27)</f>
        <v>291542</v>
      </c>
      <c r="N28" s="110">
        <f>SUM(N6:N27)</f>
        <v>58332</v>
      </c>
      <c r="O28" s="110">
        <f>SUM(O6:O27)</f>
        <v>233210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193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1150</v>
      </c>
      <c r="H6" s="123">
        <f>'MAR 24'!G6</f>
        <v>1110</v>
      </c>
      <c r="I6" s="16">
        <f>G6-H6</f>
        <v>40</v>
      </c>
      <c r="J6" s="168">
        <f>I6*12</f>
        <v>480</v>
      </c>
      <c r="K6" s="168">
        <v>1200</v>
      </c>
      <c r="L6" s="168">
        <f>'MAR 24'!O6</f>
        <v>0</v>
      </c>
      <c r="M6" s="168">
        <f>F6+J6+K6+L6</f>
        <v>3680</v>
      </c>
      <c r="N6" s="168">
        <v>0</v>
      </c>
      <c r="O6" s="168">
        <f>M6-N6</f>
        <v>3680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172</v>
      </c>
      <c r="C7" s="120" t="s">
        <v>24</v>
      </c>
      <c r="D7" s="121">
        <v>37653</v>
      </c>
      <c r="E7" s="122">
        <v>0</v>
      </c>
      <c r="F7" s="168">
        <v>2000</v>
      </c>
      <c r="G7" s="123">
        <v>417</v>
      </c>
      <c r="H7" s="123">
        <f>'MAR 24'!G7</f>
        <v>356</v>
      </c>
      <c r="I7" s="16">
        <f>G7-H7</f>
        <v>61</v>
      </c>
      <c r="J7" s="168">
        <f>I7*12</f>
        <v>732</v>
      </c>
      <c r="K7" s="168">
        <v>1200</v>
      </c>
      <c r="L7" s="168">
        <f>'MAR 24'!O7</f>
        <v>1000</v>
      </c>
      <c r="M7" s="168">
        <f>F7+J7+K7+L7</f>
        <v>4932</v>
      </c>
      <c r="N7" s="168">
        <v>3000</v>
      </c>
      <c r="O7" s="168">
        <f>M7-N7</f>
        <v>1932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4308</v>
      </c>
      <c r="H8" s="123">
        <f>'MAR 24'!G8</f>
        <v>4303</v>
      </c>
      <c r="I8" s="16">
        <f>G8-H8</f>
        <v>5</v>
      </c>
      <c r="J8" s="168">
        <f>I8*12</f>
        <v>60</v>
      </c>
      <c r="K8" s="168">
        <v>1200</v>
      </c>
      <c r="L8" s="168">
        <f>'MAR 24'!O8</f>
        <v>18710</v>
      </c>
      <c r="M8" s="168">
        <f>F8+J8+K8+L8</f>
        <v>21970</v>
      </c>
      <c r="N8" s="168">
        <v>5000</v>
      </c>
      <c r="O8" s="168">
        <f>M8-N8</f>
        <v>16970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4197</v>
      </c>
      <c r="H9" s="123">
        <f>'MAR 24'!G9</f>
        <v>4161</v>
      </c>
      <c r="I9" s="16">
        <f>G9-H9</f>
        <v>36</v>
      </c>
      <c r="J9" s="168">
        <f>I9*12</f>
        <v>432</v>
      </c>
      <c r="K9" s="168">
        <v>1200</v>
      </c>
      <c r="L9" s="168">
        <f>'MAR 24'!O9</f>
        <v>4958</v>
      </c>
      <c r="M9" s="168">
        <f>F9+J9+K9+L9</f>
        <v>8590</v>
      </c>
      <c r="N9" s="168">
        <v>0</v>
      </c>
      <c r="O9" s="168">
        <f>M9-N9</f>
        <v>8590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9">
        <v>2000</v>
      </c>
      <c r="G10" s="128">
        <v>4125</v>
      </c>
      <c r="H10" s="123">
        <f>'MAR 24'!G10</f>
        <v>4067</v>
      </c>
      <c r="I10" s="129">
        <f>G10-H10</f>
        <v>58</v>
      </c>
      <c r="J10" s="169">
        <f>I10*12</f>
        <v>696</v>
      </c>
      <c r="K10" s="168">
        <v>1200</v>
      </c>
      <c r="L10" s="168">
        <f>'MAR 24'!O10</f>
        <v>32</v>
      </c>
      <c r="M10" s="169">
        <f>F10+J10+K10+L10</f>
        <v>3928</v>
      </c>
      <c r="N10" s="169">
        <v>3430</v>
      </c>
      <c r="O10" s="169">
        <f>M10-N10</f>
        <v>498</v>
      </c>
      <c r="P10" s="130"/>
      <c r="Q10" s="127" t="s">
        <v>178</v>
      </c>
      <c r="S10" s="77"/>
    </row>
    <row r="11">
      <c r="A11" s="170">
        <v>6</v>
      </c>
      <c r="B11" s="171" t="s">
        <v>112</v>
      </c>
      <c r="C11" s="171" t="s">
        <v>36</v>
      </c>
      <c r="D11" s="172">
        <v>37667</v>
      </c>
      <c r="E11" s="173">
        <v>500</v>
      </c>
      <c r="F11" s="174">
        <v>0</v>
      </c>
      <c r="G11" s="175">
        <v>1750</v>
      </c>
      <c r="H11" s="123">
        <f>'MAR 24'!G11</f>
        <v>1728</v>
      </c>
      <c r="I11" s="176">
        <f>G11-H11</f>
        <v>22</v>
      </c>
      <c r="J11" s="177">
        <f>I11*12</f>
        <v>264</v>
      </c>
      <c r="K11" s="168">
        <v>0</v>
      </c>
      <c r="L11" s="168">
        <f>'MAR 24'!O11</f>
        <v>0</v>
      </c>
      <c r="M11" s="174">
        <f>F11+J11+K11+L11</f>
        <v>264</v>
      </c>
      <c r="N11" s="174">
        <v>264</v>
      </c>
      <c r="O11" s="174">
        <f>M11-N11</f>
        <v>0</v>
      </c>
      <c r="P11" s="178"/>
      <c r="Q11" s="171" t="s">
        <v>199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4791</v>
      </c>
      <c r="H12" s="123">
        <f>'MAR 24'!G12</f>
        <v>4764</v>
      </c>
      <c r="I12" s="16">
        <f>G12-H12</f>
        <v>27</v>
      </c>
      <c r="J12" s="168">
        <f>I12*12</f>
        <v>324</v>
      </c>
      <c r="K12" s="168">
        <v>1200</v>
      </c>
      <c r="L12" s="168">
        <f>'MAR 24'!O12</f>
        <v>0</v>
      </c>
      <c r="M12" s="168">
        <f>F12+J12+K12+L12</f>
        <v>3524</v>
      </c>
      <c r="N12" s="168">
        <v>0</v>
      </c>
      <c r="O12" s="168">
        <f>M12-N12</f>
        <v>3524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2871</v>
      </c>
      <c r="H13" s="123">
        <f>'MAR 24'!G13</f>
        <v>2816</v>
      </c>
      <c r="I13" s="16">
        <f>G13-H13</f>
        <v>55</v>
      </c>
      <c r="J13" s="168">
        <f>I13*12</f>
        <v>660</v>
      </c>
      <c r="K13" s="168">
        <v>1200</v>
      </c>
      <c r="L13" s="168">
        <f>'MAR 24'!O13</f>
        <v>11194</v>
      </c>
      <c r="M13" s="168">
        <f>F13+J13+K13+L13</f>
        <v>14854</v>
      </c>
      <c r="N13" s="168">
        <v>10000</v>
      </c>
      <c r="O13" s="168">
        <f>M13-N13</f>
        <v>4854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12585</v>
      </c>
      <c r="H14" s="123">
        <f>'MAR 24'!G14</f>
        <v>12548</v>
      </c>
      <c r="I14" s="129">
        <f>G14-H14</f>
        <v>37</v>
      </c>
      <c r="J14" s="169">
        <f>I14*12</f>
        <v>444</v>
      </c>
      <c r="K14" s="168">
        <v>1200</v>
      </c>
      <c r="L14" s="168">
        <f>'MAR 24'!O14</f>
        <v>2768</v>
      </c>
      <c r="M14" s="168">
        <f>F14+J14+K14+L14</f>
        <v>6512</v>
      </c>
      <c r="N14" s="169">
        <v>5000</v>
      </c>
      <c r="O14" s="169">
        <f>M14-N14</f>
        <v>1512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3220</v>
      </c>
      <c r="H15" s="123">
        <f>'MAR 24'!G15</f>
        <v>3205</v>
      </c>
      <c r="I15" s="16">
        <f>G15-H15</f>
        <v>15</v>
      </c>
      <c r="J15" s="179">
        <f>I15*12</f>
        <v>180</v>
      </c>
      <c r="K15" s="168">
        <v>1200</v>
      </c>
      <c r="L15" s="168">
        <f>'MAR 24'!O15</f>
        <v>0</v>
      </c>
      <c r="M15" s="168">
        <f>F15+J15+K15+L15</f>
        <v>3380</v>
      </c>
      <c r="N15" s="179">
        <v>0</v>
      </c>
      <c r="O15" s="179">
        <f>M15-N15</f>
        <v>3380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729</v>
      </c>
      <c r="H16" s="123">
        <f>'MAR 24'!G16</f>
        <v>677</v>
      </c>
      <c r="I16" s="186">
        <f>G16-H16</f>
        <v>52</v>
      </c>
      <c r="J16" s="184">
        <f>I16*12</f>
        <v>624</v>
      </c>
      <c r="K16" s="184">
        <v>1300</v>
      </c>
      <c r="L16" s="168">
        <f>'MAR 24'!O16</f>
        <v>19994</v>
      </c>
      <c r="M16" s="184">
        <f>F16+J16+K16+L16</f>
        <v>24118</v>
      </c>
      <c r="N16" s="184">
        <v>0</v>
      </c>
      <c r="O16" s="184">
        <f>M16-N16</f>
        <v>24118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3300</v>
      </c>
      <c r="G17" s="185">
        <v>6493</v>
      </c>
      <c r="H17" s="123">
        <f>'MAR 24'!G17</f>
        <v>6426</v>
      </c>
      <c r="I17" s="186">
        <f>G17-H17</f>
        <v>67</v>
      </c>
      <c r="J17" s="184">
        <f>I17*12</f>
        <v>804</v>
      </c>
      <c r="K17" s="184">
        <v>1300</v>
      </c>
      <c r="L17" s="168">
        <f>'MAR 24'!O17</f>
        <v>21862</v>
      </c>
      <c r="M17" s="184">
        <f>F17+J17+K17+L17</f>
        <v>27266</v>
      </c>
      <c r="N17" s="184">
        <v>30000</v>
      </c>
      <c r="O17" s="184">
        <f>M17-N17</f>
        <v>-2734</v>
      </c>
      <c r="P17" s="187"/>
      <c r="Q17" s="180" t="s">
        <v>200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5341</v>
      </c>
      <c r="H18" s="123">
        <f>'MAR 24'!G18</f>
        <v>5275</v>
      </c>
      <c r="I18" s="186">
        <f>G18-H18</f>
        <v>66</v>
      </c>
      <c r="J18" s="184">
        <f>I18*12</f>
        <v>792</v>
      </c>
      <c r="K18" s="184">
        <v>1300</v>
      </c>
      <c r="L18" s="168">
        <f>'MAR 24'!O18</f>
        <v>44970</v>
      </c>
      <c r="M18" s="184">
        <f>F18+J18+K18+L18</f>
        <v>50162</v>
      </c>
      <c r="N18" s="184">
        <v>40000</v>
      </c>
      <c r="O18" s="184">
        <f>M18-N18</f>
        <v>10162</v>
      </c>
      <c r="P18" s="187"/>
      <c r="Q18" s="180" t="s">
        <v>181</v>
      </c>
    </row>
    <row r="19">
      <c r="A19" s="170">
        <v>14</v>
      </c>
      <c r="B19" s="171" t="s">
        <v>112</v>
      </c>
      <c r="C19" s="188" t="s">
        <v>126</v>
      </c>
      <c r="D19" s="172">
        <v>38292</v>
      </c>
      <c r="E19" s="173">
        <v>500</v>
      </c>
      <c r="F19" s="174">
        <v>0</v>
      </c>
      <c r="G19" s="175">
        <v>3730</v>
      </c>
      <c r="H19" s="123">
        <f>'MAR 24'!G19</f>
        <v>3730</v>
      </c>
      <c r="I19" s="189">
        <f>G19-H19</f>
        <v>0</v>
      </c>
      <c r="J19" s="174">
        <f>I19*12</f>
        <v>0</v>
      </c>
      <c r="K19" s="174">
        <v>0</v>
      </c>
      <c r="L19" s="168">
        <f>'MAR 24'!O19</f>
        <v>0</v>
      </c>
      <c r="M19" s="174">
        <f>F19+J19+K19+L19</f>
        <v>0</v>
      </c>
      <c r="N19" s="174">
        <v>0</v>
      </c>
      <c r="O19" s="174">
        <f>M19-N19</f>
        <v>0</v>
      </c>
      <c r="P19" s="178"/>
      <c r="Q19" s="171" t="s">
        <v>201</v>
      </c>
    </row>
    <row r="20">
      <c r="A20" s="170">
        <v>15</v>
      </c>
      <c r="B20" s="171" t="s">
        <v>112</v>
      </c>
      <c r="C20" s="188" t="s">
        <v>70</v>
      </c>
      <c r="D20" s="172">
        <v>37469</v>
      </c>
      <c r="E20" s="173">
        <v>500</v>
      </c>
      <c r="F20" s="174">
        <v>0</v>
      </c>
      <c r="G20" s="175">
        <v>4232</v>
      </c>
      <c r="H20" s="123">
        <f>'MAR 24'!G20</f>
        <v>4232</v>
      </c>
      <c r="I20" s="189">
        <f>G20-H20</f>
        <v>0</v>
      </c>
      <c r="J20" s="174">
        <f>I20*12</f>
        <v>0</v>
      </c>
      <c r="K20" s="174">
        <v>0</v>
      </c>
      <c r="L20" s="168">
        <f>'MAR 24'!O20</f>
        <v>0</v>
      </c>
      <c r="M20" s="174">
        <f>F20+J20+K20+L20</f>
        <v>0</v>
      </c>
      <c r="N20" s="174">
        <v>0</v>
      </c>
      <c r="O20" s="174">
        <f>M20-N20</f>
        <v>0</v>
      </c>
      <c r="P20" s="178"/>
      <c r="Q20" s="171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2947</v>
      </c>
      <c r="H21" s="123">
        <f>'MAR 24'!G21</f>
        <v>2882</v>
      </c>
      <c r="I21" s="186">
        <f>G21-H21</f>
        <v>65</v>
      </c>
      <c r="J21" s="184">
        <f>I21*12</f>
        <v>780</v>
      </c>
      <c r="K21" s="184">
        <v>1300</v>
      </c>
      <c r="L21" s="168">
        <f>'MAR 24'!O21</f>
        <v>21698</v>
      </c>
      <c r="M21" s="184">
        <f>F21+J21+K21+L21</f>
        <v>26778</v>
      </c>
      <c r="N21" s="184">
        <v>0</v>
      </c>
      <c r="O21" s="184">
        <f>M21-N21</f>
        <v>26778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424</v>
      </c>
      <c r="H22" s="123">
        <f>'MAR 24'!G22</f>
        <v>400</v>
      </c>
      <c r="I22" s="197">
        <f>G22-H22</f>
        <v>24</v>
      </c>
      <c r="J22" s="195">
        <f>I22*12</f>
        <v>288</v>
      </c>
      <c r="K22" s="184">
        <v>1300</v>
      </c>
      <c r="L22" s="168">
        <f>'MAR 24'!O22</f>
        <v>39176</v>
      </c>
      <c r="M22" s="195">
        <f>F22+J22+K22+L22</f>
        <v>43564</v>
      </c>
      <c r="N22" s="195">
        <v>0</v>
      </c>
      <c r="O22" s="195">
        <f>M22-N22</f>
        <v>43564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843</v>
      </c>
      <c r="H23" s="123">
        <f>'MAR 24'!G23</f>
        <v>802</v>
      </c>
      <c r="I23" s="197">
        <f>G23-H23</f>
        <v>41</v>
      </c>
      <c r="J23" s="195">
        <f>I23*12</f>
        <v>492</v>
      </c>
      <c r="K23" s="184">
        <v>1300</v>
      </c>
      <c r="L23" s="168">
        <f>'MAR 24'!O23</f>
        <v>4246</v>
      </c>
      <c r="M23" s="195">
        <f>F23+J23+K23+L23</f>
        <v>8738</v>
      </c>
      <c r="N23" s="195">
        <v>0</v>
      </c>
      <c r="O23" s="195">
        <f>M23-N23</f>
        <v>8738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5243</v>
      </c>
      <c r="H24" s="123">
        <f>'MAR 24'!G24</f>
        <v>5214</v>
      </c>
      <c r="I24" s="197">
        <f>G24-H24</f>
        <v>29</v>
      </c>
      <c r="J24" s="195">
        <f>I24*12</f>
        <v>348</v>
      </c>
      <c r="K24" s="184">
        <v>300</v>
      </c>
      <c r="L24" s="168">
        <f>'MAR 24'!O24</f>
        <v>0</v>
      </c>
      <c r="M24" s="195">
        <f>F24+J24+K24+L24</f>
        <v>3448</v>
      </c>
      <c r="N24" s="195">
        <v>3450</v>
      </c>
      <c r="O24" s="195">
        <f>M24-N24</f>
        <v>-2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19">
        <v>20</v>
      </c>
      <c r="B25" s="140" t="s">
        <v>86</v>
      </c>
      <c r="C25" s="202" t="s">
        <v>66</v>
      </c>
      <c r="D25" s="121">
        <v>37681</v>
      </c>
      <c r="E25" s="122">
        <v>0</v>
      </c>
      <c r="F25" s="168">
        <v>2800</v>
      </c>
      <c r="G25" s="123">
        <v>634</v>
      </c>
      <c r="H25" s="123">
        <f>'MAR 24'!G25</f>
        <v>625</v>
      </c>
      <c r="I25" s="16">
        <f>G25-H25</f>
        <v>9</v>
      </c>
      <c r="J25" s="168">
        <f>I25*12</f>
        <v>108</v>
      </c>
      <c r="K25" s="184">
        <v>1300</v>
      </c>
      <c r="L25" s="168">
        <f>'MAR 24'!O25</f>
        <v>8096</v>
      </c>
      <c r="M25" s="168">
        <f>F25+J25+K25+L25</f>
        <v>12304</v>
      </c>
      <c r="N25" s="168">
        <v>5000</v>
      </c>
      <c r="O25" s="168">
        <f>M25-N25</f>
        <v>7304</v>
      </c>
      <c r="P25" s="125"/>
      <c r="Q25" s="120" t="s">
        <v>202</v>
      </c>
    </row>
    <row r="26">
      <c r="A26" s="170">
        <v>21</v>
      </c>
      <c r="B26" s="171" t="s">
        <v>112</v>
      </c>
      <c r="C26" s="188" t="s">
        <v>87</v>
      </c>
      <c r="D26" s="172">
        <v>37681</v>
      </c>
      <c r="E26" s="173">
        <v>500</v>
      </c>
      <c r="F26" s="174">
        <v>0</v>
      </c>
      <c r="G26" s="175">
        <v>3254</v>
      </c>
      <c r="H26" s="123">
        <f>'MAR 24'!G26</f>
        <v>3254</v>
      </c>
      <c r="I26" s="189">
        <f>G26-H26</f>
        <v>0</v>
      </c>
      <c r="J26" s="174">
        <f>I26*12</f>
        <v>0</v>
      </c>
      <c r="K26" s="174">
        <v>0</v>
      </c>
      <c r="L26" s="168">
        <f>'MAR 24'!O26</f>
        <v>0</v>
      </c>
      <c r="M26" s="174">
        <f>F26+J26+K26+L26</f>
        <v>0</v>
      </c>
      <c r="N26" s="174">
        <v>0</v>
      </c>
      <c r="O26" s="174">
        <f>M26-N26</f>
        <v>0</v>
      </c>
      <c r="P26" s="178"/>
      <c r="Q26" s="171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3600</v>
      </c>
      <c r="G27" s="199">
        <v>4335</v>
      </c>
      <c r="H27" s="123">
        <f>'MAR 24'!G27</f>
        <v>4209</v>
      </c>
      <c r="I27" s="197">
        <f>G27-H27</f>
        <v>126</v>
      </c>
      <c r="J27" s="195">
        <f>I27*12</f>
        <v>1512</v>
      </c>
      <c r="K27" s="195">
        <v>1300</v>
      </c>
      <c r="L27" s="168">
        <f>'MAR 24'!O27</f>
        <v>58546</v>
      </c>
      <c r="M27" s="195">
        <f>F27+J27+K27+L27</f>
        <v>64958</v>
      </c>
      <c r="N27" s="195">
        <v>0</v>
      </c>
      <c r="O27" s="195">
        <f>M27-N27</f>
        <v>64958</v>
      </c>
      <c r="P27" s="198"/>
      <c r="Q27" s="191" t="s">
        <v>170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44200</v>
      </c>
      <c r="G28" s="204"/>
      <c r="H28" s="110"/>
      <c r="I28" s="110">
        <f>SUM(I6:I27)</f>
        <v>835</v>
      </c>
      <c r="J28" s="204">
        <f>SUM(J6:J27)</f>
        <v>10020</v>
      </c>
      <c r="K28" s="204">
        <f>SUM(K6:K27)</f>
        <v>21500</v>
      </c>
      <c r="L28" s="204">
        <f>SUM(L6:L27)</f>
        <v>257250</v>
      </c>
      <c r="M28" s="204">
        <f>SUM(M6:M27)</f>
        <v>332970</v>
      </c>
      <c r="N28" s="204">
        <f>SUM(N6:N27)</f>
        <v>105144</v>
      </c>
      <c r="O28" s="204">
        <f>SUM(O6:O27)</f>
        <v>227826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203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1110</v>
      </c>
      <c r="H6" s="123">
        <f>'FEB 24'!G6</f>
        <v>1092</v>
      </c>
      <c r="I6" s="16">
        <f>G6-H6</f>
        <v>18</v>
      </c>
      <c r="J6" s="168">
        <f>I6*12</f>
        <v>216</v>
      </c>
      <c r="K6" s="168">
        <v>200</v>
      </c>
      <c r="L6" s="168">
        <f>'FEB 24'!O6</f>
        <v>0</v>
      </c>
      <c r="M6" s="168">
        <f>F6+J6+K6+L6</f>
        <v>2416</v>
      </c>
      <c r="N6" s="168">
        <v>2416</v>
      </c>
      <c r="O6" s="168">
        <f>M6-N6</f>
        <v>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172</v>
      </c>
      <c r="C7" s="120" t="s">
        <v>24</v>
      </c>
      <c r="D7" s="121">
        <v>37653</v>
      </c>
      <c r="E7" s="122">
        <v>0</v>
      </c>
      <c r="F7" s="168">
        <v>2000</v>
      </c>
      <c r="G7" s="123">
        <v>356</v>
      </c>
      <c r="H7" s="123">
        <f>'FEB 24'!G7</f>
        <v>347</v>
      </c>
      <c r="I7" s="16">
        <f>G7-H7</f>
        <v>9</v>
      </c>
      <c r="J7" s="168">
        <f>I7*12</f>
        <v>108</v>
      </c>
      <c r="K7" s="168">
        <v>200</v>
      </c>
      <c r="L7" s="168">
        <f>'FEB 24'!O7</f>
        <v>1050</v>
      </c>
      <c r="M7" s="168">
        <f>F7+J7+K7+L7</f>
        <v>3358</v>
      </c>
      <c r="N7" s="168">
        <v>2358</v>
      </c>
      <c r="O7" s="168">
        <f>M7-N7</f>
        <v>1000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4303</v>
      </c>
      <c r="H8" s="123">
        <f>'FEB 24'!G8</f>
        <v>4287</v>
      </c>
      <c r="I8" s="16">
        <f>G8-H8</f>
        <v>16</v>
      </c>
      <c r="J8" s="168">
        <f>I8*12</f>
        <v>192</v>
      </c>
      <c r="K8" s="168">
        <v>200</v>
      </c>
      <c r="L8" s="168">
        <f>'FEB 24'!O8</f>
        <v>16318</v>
      </c>
      <c r="M8" s="168">
        <f>F8+J8+K8+L8</f>
        <v>18710</v>
      </c>
      <c r="N8" s="168">
        <v>0</v>
      </c>
      <c r="O8" s="168">
        <f>M8-N8</f>
        <v>18710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4161</v>
      </c>
      <c r="H9" s="123">
        <f>'FEB 24'!G9</f>
        <v>4138</v>
      </c>
      <c r="I9" s="16">
        <f>G9-H9</f>
        <v>23</v>
      </c>
      <c r="J9" s="168">
        <f>I9*12</f>
        <v>276</v>
      </c>
      <c r="K9" s="168">
        <v>200</v>
      </c>
      <c r="L9" s="168">
        <f>'FEB 24'!O9</f>
        <v>2482</v>
      </c>
      <c r="M9" s="168">
        <f>F9+J9+K9+L9</f>
        <v>4958</v>
      </c>
      <c r="N9" s="168">
        <v>0</v>
      </c>
      <c r="O9" s="168">
        <f>M9-N9</f>
        <v>4958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9">
        <v>2000</v>
      </c>
      <c r="G10" s="128">
        <v>4067</v>
      </c>
      <c r="H10" s="123">
        <f>'FEB 24'!G10</f>
        <v>4040</v>
      </c>
      <c r="I10" s="129">
        <f>G10-H10</f>
        <v>27</v>
      </c>
      <c r="J10" s="169">
        <f>I10*12</f>
        <v>324</v>
      </c>
      <c r="K10" s="168">
        <v>200</v>
      </c>
      <c r="L10" s="168">
        <f>'FEB 24'!O10</f>
        <v>-42</v>
      </c>
      <c r="M10" s="169">
        <f>F10+J10+K10+L10</f>
        <v>2482</v>
      </c>
      <c r="N10" s="169">
        <v>2450</v>
      </c>
      <c r="O10" s="169">
        <f>M10-N10</f>
        <v>32</v>
      </c>
      <c r="P10" s="130"/>
      <c r="Q10" s="127" t="s">
        <v>178</v>
      </c>
      <c r="S10" s="77"/>
    </row>
    <row r="11">
      <c r="A11" s="170">
        <v>6</v>
      </c>
      <c r="B11" s="171" t="s">
        <v>112</v>
      </c>
      <c r="C11" s="171" t="s">
        <v>36</v>
      </c>
      <c r="D11" s="172">
        <v>37667</v>
      </c>
      <c r="E11" s="173">
        <v>500</v>
      </c>
      <c r="F11" s="174">
        <v>0</v>
      </c>
      <c r="G11" s="175">
        <v>1728</v>
      </c>
      <c r="H11" s="123">
        <f>'FEB 24'!G11</f>
        <v>1728</v>
      </c>
      <c r="I11" s="189">
        <f>G11-H11</f>
        <v>0</v>
      </c>
      <c r="J11" s="174">
        <f>I11*12</f>
        <v>0</v>
      </c>
      <c r="K11" s="168">
        <v>0</v>
      </c>
      <c r="L11" s="168">
        <f>'FEB 24'!O11</f>
        <v>0</v>
      </c>
      <c r="M11" s="174">
        <f>F11+J11+K11+L11</f>
        <v>0</v>
      </c>
      <c r="N11" s="174">
        <v>0</v>
      </c>
      <c r="O11" s="174">
        <f>M11-N11</f>
        <v>0</v>
      </c>
      <c r="P11" s="178"/>
      <c r="Q11" s="171" t="s">
        <v>199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4764</v>
      </c>
      <c r="H12" s="123">
        <f>'FEB 24'!G12</f>
        <v>4753</v>
      </c>
      <c r="I12" s="16">
        <f>G12-H12</f>
        <v>11</v>
      </c>
      <c r="J12" s="168">
        <f>I12*12</f>
        <v>132</v>
      </c>
      <c r="K12" s="168">
        <v>200</v>
      </c>
      <c r="L12" s="168">
        <f>'FEB 24'!O12</f>
        <v>0</v>
      </c>
      <c r="M12" s="168">
        <f>F12+J12+K12+L12</f>
        <v>2332</v>
      </c>
      <c r="N12" s="168">
        <v>2332</v>
      </c>
      <c r="O12" s="168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2816</v>
      </c>
      <c r="H13" s="123">
        <f>'FEB 24'!G13</f>
        <v>2793</v>
      </c>
      <c r="I13" s="16">
        <f>G13-H13</f>
        <v>23</v>
      </c>
      <c r="J13" s="168">
        <f>I13*12</f>
        <v>276</v>
      </c>
      <c r="K13" s="168">
        <v>200</v>
      </c>
      <c r="L13" s="168">
        <f>'FEB 24'!O13</f>
        <v>8918</v>
      </c>
      <c r="M13" s="168">
        <f>F13+J13+K13+L13</f>
        <v>11194</v>
      </c>
      <c r="N13" s="168">
        <v>0</v>
      </c>
      <c r="O13" s="168">
        <f>M13-N13</f>
        <v>11194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12548</v>
      </c>
      <c r="H14" s="123">
        <f>'FEB 24'!G14</f>
        <v>12509</v>
      </c>
      <c r="I14" s="129">
        <f>G14-H14</f>
        <v>39</v>
      </c>
      <c r="J14" s="169">
        <f>I14*12</f>
        <v>468</v>
      </c>
      <c r="K14" s="168">
        <v>200</v>
      </c>
      <c r="L14" s="168">
        <f>'FEB 24'!O14</f>
        <v>0</v>
      </c>
      <c r="M14" s="168">
        <f>F14+J14+K14+L14</f>
        <v>2768</v>
      </c>
      <c r="N14" s="169">
        <v>0</v>
      </c>
      <c r="O14" s="169">
        <f>M14-N14</f>
        <v>2768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3205</v>
      </c>
      <c r="H15" s="123">
        <f>'FEB 24'!G15</f>
        <v>3185</v>
      </c>
      <c r="I15" s="16">
        <f>G15-H15</f>
        <v>20</v>
      </c>
      <c r="J15" s="179">
        <f>I15*12</f>
        <v>240</v>
      </c>
      <c r="K15" s="168">
        <v>200</v>
      </c>
      <c r="L15" s="168">
        <f>'FEB 24'!O15</f>
        <v>0</v>
      </c>
      <c r="M15" s="168">
        <f>F15+J15+K15+L15</f>
        <v>2440</v>
      </c>
      <c r="N15" s="179">
        <v>2440</v>
      </c>
      <c r="O15" s="179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677</v>
      </c>
      <c r="H16" s="123">
        <f>'FEB 24'!G16</f>
        <v>604</v>
      </c>
      <c r="I16" s="186">
        <f>G16-H16</f>
        <v>73</v>
      </c>
      <c r="J16" s="184">
        <f>I16*12</f>
        <v>876</v>
      </c>
      <c r="K16" s="184">
        <v>300</v>
      </c>
      <c r="L16" s="168">
        <f>'FEB 24'!O16</f>
        <v>26618</v>
      </c>
      <c r="M16" s="184">
        <f>F16+J16+K16+L16</f>
        <v>29994</v>
      </c>
      <c r="N16" s="184">
        <v>10000</v>
      </c>
      <c r="O16" s="184">
        <f>M16-N16</f>
        <v>19994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3300</v>
      </c>
      <c r="G17" s="185">
        <v>6426</v>
      </c>
      <c r="H17" s="123">
        <f>'FEB 24'!G17</f>
        <v>6373</v>
      </c>
      <c r="I17" s="186">
        <f>G17-H17</f>
        <v>53</v>
      </c>
      <c r="J17" s="184">
        <f>I17*12</f>
        <v>636</v>
      </c>
      <c r="K17" s="184">
        <v>300</v>
      </c>
      <c r="L17" s="168">
        <f>'FEB 24'!O17</f>
        <v>17626</v>
      </c>
      <c r="M17" s="184">
        <f>F17+J17+K17+L17</f>
        <v>21862</v>
      </c>
      <c r="N17" s="184">
        <v>0</v>
      </c>
      <c r="O17" s="184">
        <f>M17-N17</f>
        <v>21862</v>
      </c>
      <c r="P17" s="187"/>
      <c r="Q17" s="180" t="s">
        <v>192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5275</v>
      </c>
      <c r="H18" s="123">
        <f>'FEB 24'!G18</f>
        <v>5213</v>
      </c>
      <c r="I18" s="186">
        <f>G18-H18</f>
        <v>62</v>
      </c>
      <c r="J18" s="184">
        <f>I18*12</f>
        <v>744</v>
      </c>
      <c r="K18" s="184">
        <v>300</v>
      </c>
      <c r="L18" s="168">
        <f>'FEB 24'!O18</f>
        <v>40826</v>
      </c>
      <c r="M18" s="184">
        <f>F18+J18+K18+L18</f>
        <v>44970</v>
      </c>
      <c r="N18" s="184">
        <v>0</v>
      </c>
      <c r="O18" s="184">
        <f>M18-N18</f>
        <v>44970</v>
      </c>
      <c r="P18" s="187"/>
      <c r="Q18" s="180" t="s">
        <v>181</v>
      </c>
    </row>
    <row r="19">
      <c r="A19" s="170">
        <v>14</v>
      </c>
      <c r="B19" s="171" t="s">
        <v>112</v>
      </c>
      <c r="C19" s="188" t="s">
        <v>126</v>
      </c>
      <c r="D19" s="172">
        <v>38292</v>
      </c>
      <c r="E19" s="173">
        <v>500</v>
      </c>
      <c r="F19" s="174">
        <v>0</v>
      </c>
      <c r="G19" s="175">
        <v>3730</v>
      </c>
      <c r="H19" s="123">
        <f>'FEB 24'!G19</f>
        <v>3730</v>
      </c>
      <c r="I19" s="189">
        <f>G19-H19</f>
        <v>0</v>
      </c>
      <c r="J19" s="174">
        <f>I19*12</f>
        <v>0</v>
      </c>
      <c r="K19" s="174">
        <v>0</v>
      </c>
      <c r="L19" s="168">
        <f>'FEB 24'!O19</f>
        <v>0</v>
      </c>
      <c r="M19" s="174">
        <f>F19+J19+K19+L19</f>
        <v>0</v>
      </c>
      <c r="N19" s="174">
        <v>0</v>
      </c>
      <c r="O19" s="174">
        <f>M19-N19</f>
        <v>0</v>
      </c>
      <c r="P19" s="178"/>
      <c r="Q19" s="171" t="s">
        <v>201</v>
      </c>
    </row>
    <row r="20">
      <c r="A20" s="170">
        <v>15</v>
      </c>
      <c r="B20" s="171" t="s">
        <v>112</v>
      </c>
      <c r="C20" s="188" t="s">
        <v>70</v>
      </c>
      <c r="D20" s="172">
        <v>37469</v>
      </c>
      <c r="E20" s="173">
        <v>500</v>
      </c>
      <c r="F20" s="174">
        <v>0</v>
      </c>
      <c r="G20" s="175">
        <v>4232</v>
      </c>
      <c r="H20" s="123">
        <f>'FEB 24'!G20</f>
        <v>4232</v>
      </c>
      <c r="I20" s="189">
        <f>G20-H20</f>
        <v>0</v>
      </c>
      <c r="J20" s="174">
        <f>I20*12</f>
        <v>0</v>
      </c>
      <c r="K20" s="174">
        <v>0</v>
      </c>
      <c r="L20" s="168">
        <f>'FEB 24'!O20</f>
        <v>0</v>
      </c>
      <c r="M20" s="174">
        <f>F20+J20+K20+L20</f>
        <v>0</v>
      </c>
      <c r="N20" s="174">
        <v>0</v>
      </c>
      <c r="O20" s="174">
        <f>M20-N20</f>
        <v>0</v>
      </c>
      <c r="P20" s="178"/>
      <c r="Q20" s="171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2882</v>
      </c>
      <c r="H21" s="123">
        <f>'FEB 24'!G21</f>
        <v>2839</v>
      </c>
      <c r="I21" s="186">
        <f>G21-H21</f>
        <v>43</v>
      </c>
      <c r="J21" s="184">
        <f>I21*12</f>
        <v>516</v>
      </c>
      <c r="K21" s="184">
        <v>300</v>
      </c>
      <c r="L21" s="168">
        <f>'FEB 24'!O21</f>
        <v>22882</v>
      </c>
      <c r="M21" s="184">
        <f>F21+J21+K21+L21</f>
        <v>26698</v>
      </c>
      <c r="N21" s="184">
        <v>5000</v>
      </c>
      <c r="O21" s="184">
        <f>M21-N21</f>
        <v>21698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400</v>
      </c>
      <c r="H22" s="123">
        <f>'FEB 24'!G22</f>
        <v>365</v>
      </c>
      <c r="I22" s="197">
        <f>G22-H22</f>
        <v>35</v>
      </c>
      <c r="J22" s="195">
        <f>I22*12</f>
        <v>420</v>
      </c>
      <c r="K22" s="184">
        <v>300</v>
      </c>
      <c r="L22" s="168">
        <f>'FEB 24'!O22</f>
        <v>35656</v>
      </c>
      <c r="M22" s="195">
        <f>F22+J22+K22+L22</f>
        <v>39176</v>
      </c>
      <c r="N22" s="195">
        <v>0</v>
      </c>
      <c r="O22" s="195">
        <f>M22-N22</f>
        <v>39176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802</v>
      </c>
      <c r="H23" s="123">
        <f>'FEB 24'!G23</f>
        <v>801</v>
      </c>
      <c r="I23" s="197">
        <f>G23-H23</f>
        <v>1</v>
      </c>
      <c r="J23" s="195">
        <f>I23*12</f>
        <v>12</v>
      </c>
      <c r="K23" s="184">
        <v>300</v>
      </c>
      <c r="L23" s="168">
        <f>'FEB 24'!O23</f>
        <v>15234</v>
      </c>
      <c r="M23" s="195">
        <f>F23+J23+K23+L23</f>
        <v>18246</v>
      </c>
      <c r="N23" s="195">
        <v>14000</v>
      </c>
      <c r="O23" s="195">
        <f>M23-N23</f>
        <v>4246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5214</v>
      </c>
      <c r="H24" s="123">
        <f>'FEB 24'!G24</f>
        <v>5186</v>
      </c>
      <c r="I24" s="197">
        <f>G24-H24</f>
        <v>28</v>
      </c>
      <c r="J24" s="195">
        <f>I24*12</f>
        <v>336</v>
      </c>
      <c r="K24" s="184">
        <v>300</v>
      </c>
      <c r="L24" s="168">
        <f>'FEB 24'!O24</f>
        <v>0</v>
      </c>
      <c r="M24" s="195">
        <f>F24+J24+K24+L24</f>
        <v>3436</v>
      </c>
      <c r="N24" s="195">
        <v>3436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19">
        <v>20</v>
      </c>
      <c r="B25" s="140" t="s">
        <v>86</v>
      </c>
      <c r="C25" s="202" t="s">
        <v>66</v>
      </c>
      <c r="D25" s="121">
        <v>37681</v>
      </c>
      <c r="E25" s="122">
        <v>0</v>
      </c>
      <c r="F25" s="168">
        <v>2800</v>
      </c>
      <c r="G25" s="123">
        <v>625</v>
      </c>
      <c r="H25" s="123">
        <f>'FEB 24'!G25</f>
        <v>608</v>
      </c>
      <c r="I25" s="16">
        <f>G25-H25</f>
        <v>17</v>
      </c>
      <c r="J25" s="168">
        <f>I25*12</f>
        <v>204</v>
      </c>
      <c r="K25" s="184">
        <v>300</v>
      </c>
      <c r="L25" s="168">
        <f>'FEB 24'!O25</f>
        <v>4792</v>
      </c>
      <c r="M25" s="168">
        <f>F25+J25+K25+L25</f>
        <v>8096</v>
      </c>
      <c r="N25" s="168">
        <v>0</v>
      </c>
      <c r="O25" s="168">
        <f>M25-N25</f>
        <v>8096</v>
      </c>
      <c r="P25" s="125"/>
      <c r="Q25" s="120" t="s">
        <v>202</v>
      </c>
    </row>
    <row r="26">
      <c r="A26" s="170">
        <v>21</v>
      </c>
      <c r="B26" s="171" t="s">
        <v>112</v>
      </c>
      <c r="C26" s="188" t="s">
        <v>87</v>
      </c>
      <c r="D26" s="172">
        <v>37681</v>
      </c>
      <c r="E26" s="173">
        <v>500</v>
      </c>
      <c r="F26" s="174">
        <v>0</v>
      </c>
      <c r="G26" s="175">
        <v>3254</v>
      </c>
      <c r="H26" s="123">
        <f>'FEB 24'!G26</f>
        <v>3254</v>
      </c>
      <c r="I26" s="189">
        <f>G26-H26</f>
        <v>0</v>
      </c>
      <c r="J26" s="174">
        <f>I26*12</f>
        <v>0</v>
      </c>
      <c r="K26" s="174">
        <v>0</v>
      </c>
      <c r="L26" s="168">
        <f>'FEB 24'!O26</f>
        <v>0</v>
      </c>
      <c r="M26" s="174">
        <f>F26+J26+K26+L26</f>
        <v>0</v>
      </c>
      <c r="N26" s="174">
        <v>0</v>
      </c>
      <c r="O26" s="174">
        <f>M26-N26</f>
        <v>0</v>
      </c>
      <c r="P26" s="178"/>
      <c r="Q26" s="171" t="s">
        <v>157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3600</v>
      </c>
      <c r="G27" s="199">
        <v>4209</v>
      </c>
      <c r="H27" s="123">
        <f>'FEB 24'!G27</f>
        <v>4127</v>
      </c>
      <c r="I27" s="197">
        <f>G27-H27</f>
        <v>82</v>
      </c>
      <c r="J27" s="195">
        <f>I27*12</f>
        <v>984</v>
      </c>
      <c r="K27" s="184">
        <v>300</v>
      </c>
      <c r="L27" s="168">
        <f>'FEB 24'!O27</f>
        <v>53662</v>
      </c>
      <c r="M27" s="195">
        <f>F27+J27+K27+L27</f>
        <v>58546</v>
      </c>
      <c r="N27" s="195">
        <v>0</v>
      </c>
      <c r="O27" s="195">
        <f>M27-N27</f>
        <v>58546</v>
      </c>
      <c r="P27" s="198"/>
      <c r="Q27" s="191" t="s">
        <v>170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44200</v>
      </c>
      <c r="G28" s="204"/>
      <c r="H28" s="110"/>
      <c r="I28" s="110">
        <f>SUM(I6:I27)</f>
        <v>580</v>
      </c>
      <c r="J28" s="204">
        <f>SUM(J6:J27)</f>
        <v>6960</v>
      </c>
      <c r="K28" s="204">
        <f>SUM(K6:K27)</f>
        <v>4500</v>
      </c>
      <c r="L28" s="204">
        <f>SUM(L6:L27)</f>
        <v>246022</v>
      </c>
      <c r="M28" s="204">
        <f>SUM(M6:M27)</f>
        <v>301682</v>
      </c>
      <c r="N28" s="204">
        <f>SUM(N6:N27)</f>
        <v>44432</v>
      </c>
      <c r="O28" s="204">
        <f>SUM(O6:O27)</f>
        <v>257250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204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1092</v>
      </c>
      <c r="H6" s="123">
        <f>'JAN 24'!G6</f>
        <v>1083</v>
      </c>
      <c r="I6" s="16">
        <f>G6-H6</f>
        <v>9</v>
      </c>
      <c r="J6" s="168">
        <f>I6*12</f>
        <v>108</v>
      </c>
      <c r="K6" s="168">
        <v>300</v>
      </c>
      <c r="L6" s="168">
        <f>'JAN 24'!O6</f>
        <v>0</v>
      </c>
      <c r="M6" s="168">
        <f>F6+J6+K6+L6</f>
        <v>2408</v>
      </c>
      <c r="N6" s="168">
        <v>2408</v>
      </c>
      <c r="O6" s="168">
        <f>M6-N6</f>
        <v>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172</v>
      </c>
      <c r="C7" s="120" t="s">
        <v>24</v>
      </c>
      <c r="D7" s="121">
        <v>37653</v>
      </c>
      <c r="E7" s="122">
        <v>0</v>
      </c>
      <c r="F7" s="168">
        <v>2000</v>
      </c>
      <c r="G7" s="123">
        <v>347</v>
      </c>
      <c r="H7" s="123">
        <f>'JAN 24'!G7</f>
        <v>333</v>
      </c>
      <c r="I7" s="16">
        <f>G7-H7</f>
        <v>14</v>
      </c>
      <c r="J7" s="168">
        <f>I7*12</f>
        <v>168</v>
      </c>
      <c r="K7" s="168">
        <v>300</v>
      </c>
      <c r="L7" s="168">
        <f>'JAN 24'!O7</f>
        <v>582</v>
      </c>
      <c r="M7" s="168">
        <f>F7+J7+K7+L7</f>
        <v>3050</v>
      </c>
      <c r="N7" s="168">
        <v>2000</v>
      </c>
      <c r="O7" s="168">
        <f>M7-N7</f>
        <v>1050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4287</v>
      </c>
      <c r="H8" s="123">
        <f>'JAN 24'!G8</f>
        <v>4286</v>
      </c>
      <c r="I8" s="16">
        <f>G8-H8</f>
        <v>1</v>
      </c>
      <c r="J8" s="168">
        <f>I8*12</f>
        <v>12</v>
      </c>
      <c r="K8" s="168">
        <v>300</v>
      </c>
      <c r="L8" s="168">
        <f>'JAN 24'!O8</f>
        <v>14006</v>
      </c>
      <c r="M8" s="168">
        <f>F8+J8+K8+L8</f>
        <v>16318</v>
      </c>
      <c r="N8" s="168">
        <v>0</v>
      </c>
      <c r="O8" s="168">
        <f>M8-N8</f>
        <v>16318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4138</v>
      </c>
      <c r="H9" s="123">
        <v>4128</v>
      </c>
      <c r="I9" s="16">
        <f>G9-H9</f>
        <v>10</v>
      </c>
      <c r="J9" s="168">
        <f>I9*12</f>
        <v>120</v>
      </c>
      <c r="K9" s="168">
        <v>300</v>
      </c>
      <c r="L9" s="168">
        <f>'JAN 24'!O9</f>
        <v>62</v>
      </c>
      <c r="M9" s="168">
        <f>F9+J9+K9+L9</f>
        <v>2482</v>
      </c>
      <c r="N9" s="168">
        <v>0</v>
      </c>
      <c r="O9" s="168">
        <f>M9-N9</f>
        <v>2482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9">
        <v>2000</v>
      </c>
      <c r="G10" s="128">
        <v>4040</v>
      </c>
      <c r="H10" s="123">
        <f>'JAN 24'!G10</f>
        <v>4035</v>
      </c>
      <c r="I10" s="129">
        <f>G10-H10</f>
        <v>5</v>
      </c>
      <c r="J10" s="169">
        <f>I10*12</f>
        <v>60</v>
      </c>
      <c r="K10" s="169">
        <v>300</v>
      </c>
      <c r="L10" s="168">
        <f>'JAN 24'!O10</f>
        <v>48</v>
      </c>
      <c r="M10" s="169">
        <f>F10+J10+K10+L10</f>
        <v>2408</v>
      </c>
      <c r="N10" s="169">
        <v>2450</v>
      </c>
      <c r="O10" s="169">
        <f>M10-N10</f>
        <v>-42</v>
      </c>
      <c r="P10" s="130"/>
      <c r="Q10" s="127" t="s">
        <v>178</v>
      </c>
      <c r="S10" s="77"/>
    </row>
    <row r="11">
      <c r="A11" s="170">
        <v>6</v>
      </c>
      <c r="B11" s="171" t="s">
        <v>205</v>
      </c>
      <c r="C11" s="171" t="s">
        <v>36</v>
      </c>
      <c r="D11" s="172">
        <v>37667</v>
      </c>
      <c r="E11" s="173">
        <v>500</v>
      </c>
      <c r="F11" s="174">
        <v>0</v>
      </c>
      <c r="G11" s="175">
        <v>1728</v>
      </c>
      <c r="H11" s="175">
        <f>'JAN 24'!G11</f>
        <v>1728</v>
      </c>
      <c r="I11" s="189">
        <f>G11-H11</f>
        <v>0</v>
      </c>
      <c r="J11" s="174">
        <f>I11*12</f>
        <v>0</v>
      </c>
      <c r="K11" s="174">
        <v>0</v>
      </c>
      <c r="L11" s="174">
        <f>'JAN 24'!O11</f>
        <v>0</v>
      </c>
      <c r="M11" s="174">
        <v>0</v>
      </c>
      <c r="N11" s="174">
        <v>0</v>
      </c>
      <c r="O11" s="174">
        <f>M11-N11</f>
        <v>0</v>
      </c>
      <c r="P11" s="178"/>
      <c r="Q11" s="171" t="s">
        <v>206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4753</v>
      </c>
      <c r="H12" s="123">
        <f>'JAN 24'!G12</f>
        <v>4750</v>
      </c>
      <c r="I12" s="16">
        <f>G12-H12</f>
        <v>3</v>
      </c>
      <c r="J12" s="168">
        <f>I12*12</f>
        <v>36</v>
      </c>
      <c r="K12" s="168">
        <v>300</v>
      </c>
      <c r="L12" s="168">
        <f>'JAN 24'!O12</f>
        <v>2272</v>
      </c>
      <c r="M12" s="168">
        <f>F12+J12+K12+L12</f>
        <v>4608</v>
      </c>
      <c r="N12" s="168">
        <v>4608</v>
      </c>
      <c r="O12" s="168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2793</v>
      </c>
      <c r="H13" s="123">
        <f>'JAN 24'!G13</f>
        <v>2788</v>
      </c>
      <c r="I13" s="16">
        <f>G13-H13</f>
        <v>5</v>
      </c>
      <c r="J13" s="168">
        <f>I13*12</f>
        <v>60</v>
      </c>
      <c r="K13" s="168">
        <v>300</v>
      </c>
      <c r="L13" s="168">
        <f>'JAN 24'!O13</f>
        <v>6758</v>
      </c>
      <c r="M13" s="168">
        <f>F13+J13+K13+L13</f>
        <v>8918</v>
      </c>
      <c r="N13" s="168">
        <v>0</v>
      </c>
      <c r="O13" s="168">
        <f>M13-N13</f>
        <v>8918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12509</v>
      </c>
      <c r="H14" s="123">
        <f>'JAN 24'!G14</f>
        <v>12492</v>
      </c>
      <c r="I14" s="129">
        <f>G14-H14</f>
        <v>17</v>
      </c>
      <c r="J14" s="169">
        <f>I14*12</f>
        <v>204</v>
      </c>
      <c r="K14" s="169">
        <v>300</v>
      </c>
      <c r="L14" s="168">
        <f>'JAN 24'!O14</f>
        <v>0</v>
      </c>
      <c r="M14" s="168">
        <f>F14+J14+K14+L14</f>
        <v>2604</v>
      </c>
      <c r="N14" s="169">
        <v>2604</v>
      </c>
      <c r="O14" s="169">
        <f>M14-N14</f>
        <v>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3185</v>
      </c>
      <c r="H15" s="123">
        <f>'JAN 24'!G15</f>
        <v>3177</v>
      </c>
      <c r="I15" s="16">
        <f>G15-H15</f>
        <v>8</v>
      </c>
      <c r="J15" s="179">
        <f>I15*12</f>
        <v>96</v>
      </c>
      <c r="K15" s="179">
        <v>300</v>
      </c>
      <c r="L15" s="168">
        <f>'JAN 24'!O15</f>
        <v>-2</v>
      </c>
      <c r="M15" s="168">
        <f>F15+J15+K15+L15</f>
        <v>2394</v>
      </c>
      <c r="N15" s="179">
        <v>2394</v>
      </c>
      <c r="O15" s="179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604</v>
      </c>
      <c r="H16" s="123">
        <f>'JAN 24'!G16</f>
        <v>572</v>
      </c>
      <c r="I16" s="186">
        <f>G16-H16</f>
        <v>32</v>
      </c>
      <c r="J16" s="184">
        <f>I16*12</f>
        <v>384</v>
      </c>
      <c r="K16" s="184">
        <v>300</v>
      </c>
      <c r="L16" s="168">
        <f>'JAN 24'!O16</f>
        <v>23734</v>
      </c>
      <c r="M16" s="184">
        <f>F16+J16+K16+L16</f>
        <v>26618</v>
      </c>
      <c r="N16" s="184">
        <v>0</v>
      </c>
      <c r="O16" s="184">
        <f>M16-N16</f>
        <v>26618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3300</v>
      </c>
      <c r="G17" s="185">
        <v>6373</v>
      </c>
      <c r="H17" s="123">
        <f>'JAN 24'!G17</f>
        <v>6322</v>
      </c>
      <c r="I17" s="186">
        <f>G17-H17</f>
        <v>51</v>
      </c>
      <c r="J17" s="184">
        <f>I17*12</f>
        <v>612</v>
      </c>
      <c r="K17" s="184">
        <v>300</v>
      </c>
      <c r="L17" s="168">
        <f>'JAN 24'!O17</f>
        <v>23414</v>
      </c>
      <c r="M17" s="184">
        <f>F17+J17+K17+L17</f>
        <v>27626</v>
      </c>
      <c r="N17" s="184">
        <v>10000</v>
      </c>
      <c r="O17" s="184">
        <f>M17-N17</f>
        <v>17626</v>
      </c>
      <c r="P17" s="187"/>
      <c r="Q17" s="180" t="s">
        <v>192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5213</v>
      </c>
      <c r="H18" s="123">
        <f>'JAN 24'!G18</f>
        <v>5178</v>
      </c>
      <c r="I18" s="186">
        <f>G18-H18</f>
        <v>35</v>
      </c>
      <c r="J18" s="184">
        <f>I18*12</f>
        <v>420</v>
      </c>
      <c r="K18" s="184">
        <v>300</v>
      </c>
      <c r="L18" s="168">
        <f>'JAN 24'!O18</f>
        <v>37006</v>
      </c>
      <c r="M18" s="184">
        <f>F18+J18+K18+L18</f>
        <v>40826</v>
      </c>
      <c r="N18" s="184">
        <v>0</v>
      </c>
      <c r="O18" s="184">
        <f>M18-N18</f>
        <v>40826</v>
      </c>
      <c r="P18" s="187"/>
      <c r="Q18" s="180" t="s">
        <v>181</v>
      </c>
    </row>
    <row r="19">
      <c r="A19" s="170">
        <v>14</v>
      </c>
      <c r="B19" s="171" t="s">
        <v>207</v>
      </c>
      <c r="C19" s="188" t="s">
        <v>126</v>
      </c>
      <c r="D19" s="172">
        <v>38292</v>
      </c>
      <c r="E19" s="173">
        <v>500</v>
      </c>
      <c r="F19" s="174">
        <v>3000</v>
      </c>
      <c r="G19" s="175">
        <v>3730</v>
      </c>
      <c r="H19" s="175">
        <f>'JAN 24'!G19</f>
        <v>3730</v>
      </c>
      <c r="I19" s="189">
        <f>G19-H19</f>
        <v>0</v>
      </c>
      <c r="J19" s="174">
        <f>I19*12</f>
        <v>0</v>
      </c>
      <c r="K19" s="174">
        <v>300</v>
      </c>
      <c r="L19" s="174">
        <f>'JAN 24'!O19</f>
        <v>6780</v>
      </c>
      <c r="M19" s="174">
        <f>F19+J19+K19+L19</f>
        <v>10080</v>
      </c>
      <c r="N19" s="174">
        <v>10080</v>
      </c>
      <c r="O19" s="174">
        <f>M19-N19</f>
        <v>0</v>
      </c>
      <c r="P19" s="178"/>
      <c r="Q19" s="171" t="s">
        <v>208</v>
      </c>
    </row>
    <row r="20">
      <c r="A20" s="170">
        <v>15</v>
      </c>
      <c r="B20" s="171" t="s">
        <v>112</v>
      </c>
      <c r="C20" s="188" t="s">
        <v>70</v>
      </c>
      <c r="D20" s="172">
        <v>37469</v>
      </c>
      <c r="E20" s="173">
        <v>500</v>
      </c>
      <c r="F20" s="174">
        <v>0</v>
      </c>
      <c r="G20" s="175">
        <v>4232</v>
      </c>
      <c r="H20" s="175">
        <f>'JAN 24'!G20</f>
        <v>4232</v>
      </c>
      <c r="I20" s="189">
        <f>G20-H20</f>
        <v>0</v>
      </c>
      <c r="J20" s="174">
        <f>I20*12</f>
        <v>0</v>
      </c>
      <c r="K20" s="174">
        <v>0</v>
      </c>
      <c r="L20" s="174">
        <v>0</v>
      </c>
      <c r="M20" s="174">
        <f>F20+J20+K20+L20</f>
        <v>0</v>
      </c>
      <c r="N20" s="174">
        <v>0</v>
      </c>
      <c r="O20" s="174">
        <f>M20-N20</f>
        <v>0</v>
      </c>
      <c r="P20" s="178"/>
      <c r="Q20" s="171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2839</v>
      </c>
      <c r="H21" s="123">
        <f>'JAN 24'!G21</f>
        <v>2815</v>
      </c>
      <c r="I21" s="186">
        <f>G21-H21</f>
        <v>24</v>
      </c>
      <c r="J21" s="184">
        <f>I21*12</f>
        <v>288</v>
      </c>
      <c r="K21" s="184">
        <v>300</v>
      </c>
      <c r="L21" s="168">
        <f>'JAN 24'!O21</f>
        <v>19294</v>
      </c>
      <c r="M21" s="184">
        <f>F21+J21+K21+L21</f>
        <v>22882</v>
      </c>
      <c r="N21" s="184">
        <v>0</v>
      </c>
      <c r="O21" s="184">
        <f>M21-N21</f>
        <v>22882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365</v>
      </c>
      <c r="H22" s="123">
        <f>'JAN 24'!G22</f>
        <v>345</v>
      </c>
      <c r="I22" s="197">
        <f>G22-H22</f>
        <v>20</v>
      </c>
      <c r="J22" s="195">
        <f>I22*12</f>
        <v>240</v>
      </c>
      <c r="K22" s="195">
        <v>300</v>
      </c>
      <c r="L22" s="168">
        <f>'JAN 24'!O22</f>
        <v>37316</v>
      </c>
      <c r="M22" s="195">
        <f>F22+J22+K22+L22</f>
        <v>40656</v>
      </c>
      <c r="N22" s="195">
        <v>5000</v>
      </c>
      <c r="O22" s="195">
        <f>M22-N22</f>
        <v>35656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801</v>
      </c>
      <c r="H23" s="123">
        <f>'JAN 24'!G23</f>
        <v>800</v>
      </c>
      <c r="I23" s="197">
        <f>G23-H23</f>
        <v>1</v>
      </c>
      <c r="J23" s="195">
        <f>I23*12</f>
        <v>12</v>
      </c>
      <c r="K23" s="195">
        <v>300</v>
      </c>
      <c r="L23" s="168">
        <f>'JAN 24'!O23</f>
        <v>12222</v>
      </c>
      <c r="M23" s="195">
        <f>F23+J23+K23+L23</f>
        <v>15234</v>
      </c>
      <c r="N23" s="195">
        <v>0</v>
      </c>
      <c r="O23" s="195">
        <f>M23-N23</f>
        <v>15234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5186</v>
      </c>
      <c r="H24" s="123">
        <f>'JAN 24'!G24</f>
        <v>5170</v>
      </c>
      <c r="I24" s="197">
        <f>G24-H24</f>
        <v>16</v>
      </c>
      <c r="J24" s="195">
        <f>I24*12</f>
        <v>192</v>
      </c>
      <c r="K24" s="195">
        <v>300</v>
      </c>
      <c r="L24" s="168">
        <f>'JAN 24'!O24</f>
        <v>0</v>
      </c>
      <c r="M24" s="195">
        <f>F24+J24+K24+L24</f>
        <v>3292</v>
      </c>
      <c r="N24" s="195">
        <v>3292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19">
        <v>20</v>
      </c>
      <c r="B25" s="140" t="s">
        <v>209</v>
      </c>
      <c r="C25" s="202" t="s">
        <v>66</v>
      </c>
      <c r="D25" s="121">
        <v>37681</v>
      </c>
      <c r="E25" s="122">
        <v>0</v>
      </c>
      <c r="F25" s="168">
        <v>2800</v>
      </c>
      <c r="G25" s="123">
        <v>608</v>
      </c>
      <c r="H25" s="123">
        <f>'JAN 24'!G25</f>
        <v>589</v>
      </c>
      <c r="I25" s="16">
        <f>G25-H25</f>
        <v>19</v>
      </c>
      <c r="J25" s="168">
        <f>I25*12</f>
        <v>228</v>
      </c>
      <c r="K25" s="168">
        <v>300</v>
      </c>
      <c r="L25" s="168">
        <f>'JAN 24'!O25</f>
        <v>6464</v>
      </c>
      <c r="M25" s="168">
        <f>F25+J25+K25+L25</f>
        <v>9792</v>
      </c>
      <c r="N25" s="168">
        <v>5000</v>
      </c>
      <c r="O25" s="168">
        <f>M25-N25</f>
        <v>4792</v>
      </c>
      <c r="P25" s="125"/>
      <c r="Q25" s="120" t="s">
        <v>202</v>
      </c>
    </row>
    <row r="26">
      <c r="A26" s="170">
        <v>21</v>
      </c>
      <c r="B26" s="171" t="s">
        <v>112</v>
      </c>
      <c r="C26" s="188" t="s">
        <v>87</v>
      </c>
      <c r="D26" s="172">
        <v>37681</v>
      </c>
      <c r="E26" s="173">
        <v>500</v>
      </c>
      <c r="F26" s="174">
        <v>0</v>
      </c>
      <c r="G26" s="175">
        <v>3254</v>
      </c>
      <c r="H26" s="175">
        <f>'JAN 24'!G26</f>
        <v>3254</v>
      </c>
      <c r="I26" s="189">
        <f>G26-H26</f>
        <v>0</v>
      </c>
      <c r="J26" s="174">
        <f>I26*12</f>
        <v>0</v>
      </c>
      <c r="K26" s="174">
        <v>0</v>
      </c>
      <c r="L26" s="174">
        <v>0</v>
      </c>
      <c r="M26" s="174">
        <f>F26+J26+K26+L26</f>
        <v>0</v>
      </c>
      <c r="N26" s="174">
        <v>0</v>
      </c>
      <c r="O26" s="174">
        <f>M26-N26</f>
        <v>0</v>
      </c>
      <c r="P26" s="178"/>
      <c r="Q26" s="171" t="s">
        <v>210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3600</v>
      </c>
      <c r="G27" s="199">
        <v>4127</v>
      </c>
      <c r="H27" s="123">
        <f>'JAN 24'!G27</f>
        <v>4075</v>
      </c>
      <c r="I27" s="197">
        <f>G27-H27</f>
        <v>52</v>
      </c>
      <c r="J27" s="195">
        <f>I27*12</f>
        <v>624</v>
      </c>
      <c r="K27" s="195">
        <v>300</v>
      </c>
      <c r="L27" s="168">
        <f>'JAN 24'!O27</f>
        <v>49138</v>
      </c>
      <c r="M27" s="195">
        <f>F27+J27+K27+L27</f>
        <v>53662</v>
      </c>
      <c r="N27" s="195">
        <v>0</v>
      </c>
      <c r="O27" s="195">
        <f>M27-N27</f>
        <v>53662</v>
      </c>
      <c r="P27" s="198"/>
      <c r="Q27" s="191" t="s">
        <v>170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47200</v>
      </c>
      <c r="G28" s="204"/>
      <c r="H28" s="110"/>
      <c r="I28" s="110">
        <f>SUM(I6:I27)</f>
        <v>322</v>
      </c>
      <c r="J28" s="204">
        <f>SUM(J6:J27)</f>
        <v>3864</v>
      </c>
      <c r="K28" s="204">
        <f>SUM(K6:K27)</f>
        <v>5700</v>
      </c>
      <c r="L28" s="204">
        <f>SUM(L6:L27)</f>
        <v>239094</v>
      </c>
      <c r="M28" s="204">
        <f>SUM(M6:M27)</f>
        <v>295858</v>
      </c>
      <c r="N28" s="204">
        <f>SUM(N6:N27)</f>
        <v>49836</v>
      </c>
      <c r="O28" s="204">
        <f>SUM(O6:O27)</f>
        <v>246022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1083</v>
      </c>
      <c r="H6" s="123">
        <f>'DEC 23'!G6</f>
        <v>1078</v>
      </c>
      <c r="I6" s="16">
        <f>G6-H6</f>
        <v>5</v>
      </c>
      <c r="J6" s="168">
        <f>I6*12</f>
        <v>60</v>
      </c>
      <c r="K6" s="168">
        <v>200</v>
      </c>
      <c r="L6" s="168">
        <f>'DEC 23'!O6</f>
        <v>0</v>
      </c>
      <c r="M6" s="168">
        <f>F6+J6+K6+L6</f>
        <v>2260</v>
      </c>
      <c r="N6" s="168">
        <v>2260</v>
      </c>
      <c r="O6" s="168">
        <f>M6-N6</f>
        <v>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99</v>
      </c>
      <c r="C7" s="120" t="s">
        <v>24</v>
      </c>
      <c r="D7" s="121">
        <v>37653</v>
      </c>
      <c r="E7" s="122">
        <v>0</v>
      </c>
      <c r="F7" s="168">
        <v>2000</v>
      </c>
      <c r="G7" s="123">
        <v>333</v>
      </c>
      <c r="H7" s="123">
        <f>'DEC 23'!G7</f>
        <v>327</v>
      </c>
      <c r="I7" s="16">
        <f>G7-H7</f>
        <v>6</v>
      </c>
      <c r="J7" s="168">
        <f>I7*12</f>
        <v>72</v>
      </c>
      <c r="K7" s="168">
        <v>200</v>
      </c>
      <c r="L7" s="168">
        <f>'DEC 23'!O7</f>
        <v>310</v>
      </c>
      <c r="M7" s="168">
        <f>F7+J7+K7+L7</f>
        <v>2582</v>
      </c>
      <c r="N7" s="168">
        <v>2000</v>
      </c>
      <c r="O7" s="168">
        <f>M7-N7</f>
        <v>582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4286</v>
      </c>
      <c r="H8" s="123">
        <f>'DEC 23'!G8</f>
        <v>4284</v>
      </c>
      <c r="I8" s="16">
        <f>G8-H8</f>
        <v>2</v>
      </c>
      <c r="J8" s="168">
        <f>I8*12</f>
        <v>24</v>
      </c>
      <c r="K8" s="168">
        <v>200</v>
      </c>
      <c r="L8" s="168">
        <f>'DEC 23'!O8</f>
        <v>14782</v>
      </c>
      <c r="M8" s="168">
        <f>F8+J8+K8+L8</f>
        <v>17006</v>
      </c>
      <c r="N8" s="168">
        <v>3000</v>
      </c>
      <c r="O8" s="168">
        <f>M8-N8</f>
        <v>14006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14128</v>
      </c>
      <c r="H9" s="123">
        <f>'DEC 23'!G9</f>
        <v>14125</v>
      </c>
      <c r="I9" s="16">
        <f>G9-H9</f>
        <v>3</v>
      </c>
      <c r="J9" s="168">
        <f>I9*12</f>
        <v>36</v>
      </c>
      <c r="K9" s="168">
        <v>200</v>
      </c>
      <c r="L9" s="168">
        <f>'DEC 23'!O9</f>
        <v>7126</v>
      </c>
      <c r="M9" s="168">
        <f>F9+J9+K9+L9</f>
        <v>9362</v>
      </c>
      <c r="N9" s="168">
        <v>9300</v>
      </c>
      <c r="O9" s="168">
        <f>M9-N9</f>
        <v>62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9">
        <v>2000</v>
      </c>
      <c r="G10" s="128">
        <v>4035</v>
      </c>
      <c r="H10" s="123">
        <f>'DEC 23'!G10</f>
        <v>4031</v>
      </c>
      <c r="I10" s="129">
        <f>G10-H10</f>
        <v>4</v>
      </c>
      <c r="J10" s="169">
        <f>I10*12</f>
        <v>48</v>
      </c>
      <c r="K10" s="169">
        <v>200</v>
      </c>
      <c r="L10" s="168">
        <f>'DEC 23'!O10</f>
        <v>0</v>
      </c>
      <c r="M10" s="169">
        <f>F10+J10+K10+L10</f>
        <v>2248</v>
      </c>
      <c r="N10" s="169">
        <v>2200</v>
      </c>
      <c r="O10" s="169">
        <f>M10-N10</f>
        <v>48</v>
      </c>
      <c r="P10" s="130"/>
      <c r="Q10" s="127" t="s">
        <v>178</v>
      </c>
      <c r="S10" s="77"/>
    </row>
    <row r="11">
      <c r="A11" s="170">
        <v>6</v>
      </c>
      <c r="B11" s="171" t="s">
        <v>212</v>
      </c>
      <c r="C11" s="171" t="s">
        <v>36</v>
      </c>
      <c r="D11" s="172">
        <v>37667</v>
      </c>
      <c r="E11" s="173">
        <v>500</v>
      </c>
      <c r="F11" s="174">
        <v>2000</v>
      </c>
      <c r="G11" s="175">
        <v>1728</v>
      </c>
      <c r="H11" s="175">
        <f>'DEC 23'!G11</f>
        <v>1725</v>
      </c>
      <c r="I11" s="189">
        <f>G11-H11</f>
        <v>3</v>
      </c>
      <c r="J11" s="174">
        <f>I11*12</f>
        <v>36</v>
      </c>
      <c r="K11" s="174">
        <v>200</v>
      </c>
      <c r="L11" s="174">
        <f>'DEC 23'!O11</f>
        <v>2260</v>
      </c>
      <c r="M11" s="174">
        <f>F11+J11+K11+L11</f>
        <v>4496</v>
      </c>
      <c r="N11" s="174">
        <v>4496</v>
      </c>
      <c r="O11" s="174">
        <f>M11-N11</f>
        <v>0</v>
      </c>
      <c r="P11" s="178"/>
      <c r="Q11" s="171" t="s">
        <v>213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4750</v>
      </c>
      <c r="H12" s="123">
        <f>'DEC 23'!G12</f>
        <v>4744</v>
      </c>
      <c r="I12" s="16">
        <f>G12-H12</f>
        <v>6</v>
      </c>
      <c r="J12" s="168">
        <f>I12*12</f>
        <v>72</v>
      </c>
      <c r="K12" s="168">
        <v>200</v>
      </c>
      <c r="L12" s="168">
        <f>'DEC 23'!O12</f>
        <v>0</v>
      </c>
      <c r="M12" s="168">
        <f>F12+J12+K12+L12</f>
        <v>2272</v>
      </c>
      <c r="N12" s="168">
        <v>0</v>
      </c>
      <c r="O12" s="168">
        <f>M12-N12</f>
        <v>2272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2788</v>
      </c>
      <c r="H13" s="123">
        <f>'DEC 23'!G13</f>
        <v>2781</v>
      </c>
      <c r="I13" s="16">
        <f>G13-H13</f>
        <v>7</v>
      </c>
      <c r="J13" s="168">
        <f>I13*12</f>
        <v>84</v>
      </c>
      <c r="K13" s="168">
        <v>200</v>
      </c>
      <c r="L13" s="168">
        <f>'DEC 23'!O13</f>
        <v>12674</v>
      </c>
      <c r="M13" s="168">
        <f>F13+J13+K13+L13</f>
        <v>14758</v>
      </c>
      <c r="N13" s="168">
        <v>8000</v>
      </c>
      <c r="O13" s="168">
        <f>M13-N13</f>
        <v>6758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12492</v>
      </c>
      <c r="H14" s="123">
        <f>'DEC 23'!G14</f>
        <v>12487</v>
      </c>
      <c r="I14" s="129">
        <f>G14-H14</f>
        <v>5</v>
      </c>
      <c r="J14" s="169">
        <f>I14*12</f>
        <v>60</v>
      </c>
      <c r="K14" s="169">
        <v>200</v>
      </c>
      <c r="L14" s="168">
        <f>'DEC 23'!O14</f>
        <v>-56</v>
      </c>
      <c r="M14" s="168">
        <f>F14+J14+K14+L14</f>
        <v>2304</v>
      </c>
      <c r="N14" s="169">
        <v>2304</v>
      </c>
      <c r="O14" s="169">
        <f>M14-N14</f>
        <v>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3177</v>
      </c>
      <c r="H15" s="123">
        <f>'DEC 23'!G15</f>
        <v>3171</v>
      </c>
      <c r="I15" s="16">
        <f>G15-H15</f>
        <v>6</v>
      </c>
      <c r="J15" s="179">
        <f>I15*12</f>
        <v>72</v>
      </c>
      <c r="K15" s="179">
        <v>200</v>
      </c>
      <c r="L15" s="168">
        <f>'DEC 23'!O15</f>
        <v>-4</v>
      </c>
      <c r="M15" s="168">
        <f>F15+J15+K15+L15</f>
        <v>2268</v>
      </c>
      <c r="N15" s="179">
        <v>2270</v>
      </c>
      <c r="O15" s="179">
        <f>M15-N15</f>
        <v>-2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572</v>
      </c>
      <c r="H16" s="123">
        <f>'DEC 23'!G16</f>
        <v>567</v>
      </c>
      <c r="I16" s="186">
        <f>G16-H16</f>
        <v>5</v>
      </c>
      <c r="J16" s="184">
        <f>I16*12</f>
        <v>60</v>
      </c>
      <c r="K16" s="184">
        <v>500</v>
      </c>
      <c r="L16" s="168">
        <f>'DEC 23'!O16</f>
        <v>20974</v>
      </c>
      <c r="M16" s="184">
        <f>F16+J16+K16+L16</f>
        <v>23734</v>
      </c>
      <c r="N16" s="184">
        <v>0</v>
      </c>
      <c r="O16" s="184">
        <f>M16-N16</f>
        <v>23734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3300</v>
      </c>
      <c r="G17" s="185">
        <v>6322</v>
      </c>
      <c r="H17" s="123">
        <f>'DEC 23'!G17</f>
        <v>6261</v>
      </c>
      <c r="I17" s="186">
        <f>G17-H17</f>
        <v>61</v>
      </c>
      <c r="J17" s="184">
        <f>I17*12</f>
        <v>732</v>
      </c>
      <c r="K17" s="184">
        <v>500</v>
      </c>
      <c r="L17" s="168">
        <f>'DEC 23'!O17</f>
        <v>26882</v>
      </c>
      <c r="M17" s="184">
        <f>F17+J17+K17+L17</f>
        <v>31414</v>
      </c>
      <c r="N17" s="184">
        <v>8000</v>
      </c>
      <c r="O17" s="184">
        <f>M17-N17</f>
        <v>23414</v>
      </c>
      <c r="P17" s="187"/>
      <c r="Q17" s="180" t="s">
        <v>192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5178</v>
      </c>
      <c r="H18" s="123">
        <f>'DEC 23'!G18</f>
        <v>5167</v>
      </c>
      <c r="I18" s="186">
        <f>G18-H18</f>
        <v>11</v>
      </c>
      <c r="J18" s="184">
        <f>I18*12</f>
        <v>132</v>
      </c>
      <c r="K18" s="184">
        <v>500</v>
      </c>
      <c r="L18" s="168">
        <f>'DEC 23'!O18</f>
        <v>33274</v>
      </c>
      <c r="M18" s="184">
        <f>F18+J18+K18+L18</f>
        <v>37006</v>
      </c>
      <c r="N18" s="184">
        <v>0</v>
      </c>
      <c r="O18" s="184">
        <f>M18-N18</f>
        <v>37006</v>
      </c>
      <c r="P18" s="187"/>
      <c r="Q18" s="180" t="s">
        <v>181</v>
      </c>
    </row>
    <row r="19">
      <c r="A19" s="157">
        <v>14</v>
      </c>
      <c r="B19" s="180" t="s">
        <v>207</v>
      </c>
      <c r="C19" s="181" t="s">
        <v>126</v>
      </c>
      <c r="D19" s="182">
        <v>38292</v>
      </c>
      <c r="E19" s="183">
        <v>500</v>
      </c>
      <c r="F19" s="184">
        <v>3000</v>
      </c>
      <c r="G19" s="185">
        <v>3730</v>
      </c>
      <c r="H19" s="123">
        <f>'DEC 23'!G19</f>
        <v>3728</v>
      </c>
      <c r="I19" s="186">
        <f>G19-H19</f>
        <v>2</v>
      </c>
      <c r="J19" s="184">
        <f>I19*12</f>
        <v>24</v>
      </c>
      <c r="K19" s="184">
        <v>500</v>
      </c>
      <c r="L19" s="168">
        <f>'DEC 23'!O19</f>
        <v>3256</v>
      </c>
      <c r="M19" s="184">
        <f>F19+J19+K19+L19</f>
        <v>6780</v>
      </c>
      <c r="N19" s="184">
        <v>0</v>
      </c>
      <c r="O19" s="184">
        <f>M19-N19</f>
        <v>6780</v>
      </c>
      <c r="P19" s="187"/>
      <c r="Q19" s="180" t="s">
        <v>214</v>
      </c>
    </row>
    <row r="20">
      <c r="A20" s="170">
        <v>15</v>
      </c>
      <c r="B20" s="171" t="s">
        <v>112</v>
      </c>
      <c r="C20" s="188" t="s">
        <v>70</v>
      </c>
      <c r="D20" s="172">
        <v>37469</v>
      </c>
      <c r="E20" s="173">
        <v>500</v>
      </c>
      <c r="F20" s="174">
        <v>0</v>
      </c>
      <c r="G20" s="175">
        <v>4232</v>
      </c>
      <c r="H20" s="175">
        <f>'DEC 23'!G20</f>
        <v>4231</v>
      </c>
      <c r="I20" s="189">
        <f>G20-H20</f>
        <v>1</v>
      </c>
      <c r="J20" s="174">
        <f>I20*12</f>
        <v>12</v>
      </c>
      <c r="K20" s="174">
        <v>0</v>
      </c>
      <c r="L20" s="174">
        <f>'DEC 23'!O20</f>
        <v>0</v>
      </c>
      <c r="M20" s="174">
        <f>F20+J20+K20+L20</f>
        <v>12</v>
      </c>
      <c r="N20" s="174">
        <v>0</v>
      </c>
      <c r="O20" s="174">
        <f>M20-N20</f>
        <v>12</v>
      </c>
      <c r="P20" s="178"/>
      <c r="Q20" s="171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2815</v>
      </c>
      <c r="H21" s="123">
        <f>'DEC 23'!G21</f>
        <v>2792</v>
      </c>
      <c r="I21" s="186">
        <f>G21-H21</f>
        <v>23</v>
      </c>
      <c r="J21" s="184">
        <f>I21*12</f>
        <v>276</v>
      </c>
      <c r="K21" s="184">
        <v>500</v>
      </c>
      <c r="L21" s="168">
        <f>'DEC 23'!O21</f>
        <v>15518</v>
      </c>
      <c r="M21" s="184">
        <f>F21+J21+K21+L21</f>
        <v>19294</v>
      </c>
      <c r="N21" s="184">
        <v>0</v>
      </c>
      <c r="O21" s="184">
        <f>M21-N21</f>
        <v>19294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345</v>
      </c>
      <c r="H22" s="123">
        <f>'DEC 23'!G22</f>
        <v>337</v>
      </c>
      <c r="I22" s="197">
        <f>G22-H22</f>
        <v>8</v>
      </c>
      <c r="J22" s="195">
        <f>I22*12</f>
        <v>96</v>
      </c>
      <c r="K22" s="195">
        <v>300</v>
      </c>
      <c r="L22" s="168">
        <f>'DEC 23'!O22</f>
        <v>39120</v>
      </c>
      <c r="M22" s="195">
        <f>F22+J22+K22+L22</f>
        <v>42316</v>
      </c>
      <c r="N22" s="195">
        <v>5000</v>
      </c>
      <c r="O22" s="195">
        <f>M22-N22</f>
        <v>37316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800</v>
      </c>
      <c r="H23" s="123">
        <f>'DEC 23'!G23</f>
        <v>800</v>
      </c>
      <c r="I23" s="197">
        <f>G23-H23</f>
        <v>0</v>
      </c>
      <c r="J23" s="195">
        <f>I23*12</f>
        <v>0</v>
      </c>
      <c r="K23" s="195">
        <v>300</v>
      </c>
      <c r="L23" s="168">
        <f>'DEC 23'!O23</f>
        <v>9222</v>
      </c>
      <c r="M23" s="195">
        <f>F23+J23+K23+L23</f>
        <v>12222</v>
      </c>
      <c r="N23" s="195">
        <v>0</v>
      </c>
      <c r="O23" s="195">
        <f>M23-N23</f>
        <v>12222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5170</v>
      </c>
      <c r="H24" s="123">
        <f>'DEC 23'!G24</f>
        <v>5158</v>
      </c>
      <c r="I24" s="197">
        <f>G24-H24</f>
        <v>12</v>
      </c>
      <c r="J24" s="195">
        <f>I24*12</f>
        <v>144</v>
      </c>
      <c r="K24" s="195">
        <v>300</v>
      </c>
      <c r="L24" s="168">
        <f>'DEC 23'!O24</f>
        <v>0</v>
      </c>
      <c r="M24" s="195">
        <f>F24+J24+K24+L24</f>
        <v>3244</v>
      </c>
      <c r="N24" s="195">
        <v>3244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19">
        <v>20</v>
      </c>
      <c r="B25" s="140" t="s">
        <v>209</v>
      </c>
      <c r="C25" s="202" t="s">
        <v>66</v>
      </c>
      <c r="D25" s="121">
        <v>37681</v>
      </c>
      <c r="E25" s="122">
        <v>0</v>
      </c>
      <c r="F25" s="168">
        <v>2800</v>
      </c>
      <c r="G25" s="123">
        <v>589</v>
      </c>
      <c r="H25" s="123">
        <f>'DEC 23'!G25</f>
        <v>580</v>
      </c>
      <c r="I25" s="16">
        <f>G25-H25</f>
        <v>9</v>
      </c>
      <c r="J25" s="168">
        <f>I25*12</f>
        <v>108</v>
      </c>
      <c r="K25" s="168">
        <v>300</v>
      </c>
      <c r="L25" s="168">
        <f>'DEC 23'!O25</f>
        <v>3256</v>
      </c>
      <c r="M25" s="168">
        <f>F25+J25+K25+L25</f>
        <v>6464</v>
      </c>
      <c r="N25" s="168">
        <v>0</v>
      </c>
      <c r="O25" s="168">
        <f>M25-N25</f>
        <v>6464</v>
      </c>
      <c r="P25" s="125"/>
      <c r="Q25" s="120" t="s">
        <v>202</v>
      </c>
    </row>
    <row r="26">
      <c r="A26" s="170">
        <v>21</v>
      </c>
      <c r="B26" s="171" t="s">
        <v>112</v>
      </c>
      <c r="C26" s="188" t="s">
        <v>87</v>
      </c>
      <c r="D26" s="172">
        <v>37681</v>
      </c>
      <c r="E26" s="173">
        <v>500</v>
      </c>
      <c r="F26" s="174">
        <v>0</v>
      </c>
      <c r="G26" s="175">
        <v>3254</v>
      </c>
      <c r="H26" s="175">
        <f>'DEC 23'!G26</f>
        <v>3254</v>
      </c>
      <c r="I26" s="189">
        <f>G26-H26</f>
        <v>0</v>
      </c>
      <c r="J26" s="174">
        <f>I26*12</f>
        <v>0</v>
      </c>
      <c r="K26" s="174">
        <v>0</v>
      </c>
      <c r="L26" s="174">
        <f>'DEC 23'!O26</f>
        <v>48</v>
      </c>
      <c r="M26" s="174">
        <f>F26+J26+K26+L26</f>
        <v>48</v>
      </c>
      <c r="N26" s="174">
        <v>0</v>
      </c>
      <c r="O26" s="174">
        <f>M26-N26</f>
        <v>48</v>
      </c>
      <c r="P26" s="178"/>
      <c r="Q26" s="171" t="s">
        <v>210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3600</v>
      </c>
      <c r="G27" s="199">
        <v>4075</v>
      </c>
      <c r="H27" s="123">
        <f>'DEC 23'!G27</f>
        <v>4041</v>
      </c>
      <c r="I27" s="197">
        <f>G27-H27</f>
        <v>34</v>
      </c>
      <c r="J27" s="195">
        <f>I27*12</f>
        <v>408</v>
      </c>
      <c r="K27" s="195">
        <v>300</v>
      </c>
      <c r="L27" s="168">
        <f>'DEC 23'!O27</f>
        <v>69830</v>
      </c>
      <c r="M27" s="195">
        <f>F27+J27+K27+L27</f>
        <v>74138</v>
      </c>
      <c r="N27" s="195">
        <v>25000</v>
      </c>
      <c r="O27" s="195">
        <f>M27-N27</f>
        <v>49138</v>
      </c>
      <c r="P27" s="198"/>
      <c r="Q27" s="191" t="s">
        <v>170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49200</v>
      </c>
      <c r="G28" s="204"/>
      <c r="H28" s="110"/>
      <c r="I28" s="110">
        <f>SUM(I6:I27)</f>
        <v>213</v>
      </c>
      <c r="J28" s="204">
        <f>SUM(J6:J27)</f>
        <v>2556</v>
      </c>
      <c r="K28" s="204">
        <f>SUM(K6:K27)</f>
        <v>6000</v>
      </c>
      <c r="L28" s="204">
        <f>SUM(L6:L27)</f>
        <v>258472</v>
      </c>
      <c r="M28" s="204">
        <f>SUM(M6:M27)</f>
        <v>316228</v>
      </c>
      <c r="N28" s="204">
        <f>SUM(N6:N27)</f>
        <v>77074</v>
      </c>
      <c r="O28" s="204">
        <f>SUM(O6:O27)</f>
        <v>239154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215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1078</v>
      </c>
      <c r="H6" s="123">
        <f>'NOV 23'!G6</f>
        <v>1070</v>
      </c>
      <c r="I6" s="16">
        <f>G6-H6</f>
        <v>8</v>
      </c>
      <c r="J6" s="168">
        <f>I6*12</f>
        <v>96</v>
      </c>
      <c r="K6" s="168">
        <v>200</v>
      </c>
      <c r="L6" s="168">
        <f>'NOV 23'!O6</f>
        <v>-10</v>
      </c>
      <c r="M6" s="168">
        <f>F6+J6+K6+L6</f>
        <v>2286</v>
      </c>
      <c r="N6" s="168">
        <v>2286</v>
      </c>
      <c r="O6" s="168">
        <f>M6-N6</f>
        <v>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99</v>
      </c>
      <c r="C7" s="120" t="s">
        <v>24</v>
      </c>
      <c r="D7" s="121">
        <v>37653</v>
      </c>
      <c r="E7" s="122">
        <v>0</v>
      </c>
      <c r="F7" s="168">
        <v>2000</v>
      </c>
      <c r="G7" s="123">
        <v>327</v>
      </c>
      <c r="H7" s="123">
        <f>'NOV 23'!G7</f>
        <v>321</v>
      </c>
      <c r="I7" s="16">
        <f>G7-H7</f>
        <v>6</v>
      </c>
      <c r="J7" s="168">
        <f>I7*12</f>
        <v>72</v>
      </c>
      <c r="K7" s="168">
        <v>200</v>
      </c>
      <c r="L7" s="168">
        <f>'NOV 23'!O7</f>
        <v>438</v>
      </c>
      <c r="M7" s="168">
        <f>F7+J7+K7+L7</f>
        <v>2710</v>
      </c>
      <c r="N7" s="168">
        <v>2400</v>
      </c>
      <c r="O7" s="168">
        <f>M7-N7</f>
        <v>310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4284</v>
      </c>
      <c r="H8" s="123">
        <v>4268</v>
      </c>
      <c r="I8" s="16">
        <f>G8-H8</f>
        <v>16</v>
      </c>
      <c r="J8" s="168">
        <f>I8*12</f>
        <v>192</v>
      </c>
      <c r="K8" s="168">
        <v>200</v>
      </c>
      <c r="L8" s="168">
        <f>'NOV 23'!O8</f>
        <v>17390</v>
      </c>
      <c r="M8" s="168">
        <f>F8+J8+K8+L8</f>
        <v>19782</v>
      </c>
      <c r="N8" s="168">
        <v>5000</v>
      </c>
      <c r="O8" s="168">
        <f>M8-N8</f>
        <v>14782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14125</v>
      </c>
      <c r="H9" s="123">
        <v>14107</v>
      </c>
      <c r="I9" s="16">
        <f>G9-H9</f>
        <v>18</v>
      </c>
      <c r="J9" s="168">
        <f>I9*12</f>
        <v>216</v>
      </c>
      <c r="K9" s="168">
        <v>200</v>
      </c>
      <c r="L9" s="168">
        <f>'NOV 23'!O9</f>
        <v>4710</v>
      </c>
      <c r="M9" s="168">
        <f>F9+J9+K9+L9</f>
        <v>7126</v>
      </c>
      <c r="N9" s="168">
        <v>0</v>
      </c>
      <c r="O9" s="168">
        <f>M9-N9</f>
        <v>7126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9">
        <v>2000</v>
      </c>
      <c r="G10" s="128">
        <v>4031</v>
      </c>
      <c r="H10" s="123">
        <f>'NOV 23'!G10</f>
        <v>4026</v>
      </c>
      <c r="I10" s="129">
        <f>G10-H10</f>
        <v>5</v>
      </c>
      <c r="J10" s="169">
        <f>I10*12</f>
        <v>60</v>
      </c>
      <c r="K10" s="169">
        <v>200</v>
      </c>
      <c r="L10" s="168">
        <f>'NOV 23'!O10</f>
        <v>0</v>
      </c>
      <c r="M10" s="169">
        <f>F10+J10+K10+L10</f>
        <v>2260</v>
      </c>
      <c r="N10" s="169">
        <v>2260</v>
      </c>
      <c r="O10" s="169">
        <f>M10-N10</f>
        <v>0</v>
      </c>
      <c r="P10" s="130"/>
      <c r="Q10" s="127" t="s">
        <v>178</v>
      </c>
      <c r="S10" s="77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1725</v>
      </c>
      <c r="H11" s="123">
        <v>1720</v>
      </c>
      <c r="I11" s="16">
        <f>G11-H11</f>
        <v>5</v>
      </c>
      <c r="J11" s="168">
        <f>I11*12</f>
        <v>60</v>
      </c>
      <c r="K11" s="168">
        <v>200</v>
      </c>
      <c r="L11" s="168">
        <f>'NOV 23'!O11</f>
        <v>0</v>
      </c>
      <c r="M11" s="168">
        <f>F11+J11+K11+L11</f>
        <v>2260</v>
      </c>
      <c r="N11" s="168">
        <v>0</v>
      </c>
      <c r="O11" s="168">
        <f>M11-N11</f>
        <v>2260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4744</v>
      </c>
      <c r="H12" s="123">
        <v>4742</v>
      </c>
      <c r="I12" s="16">
        <f>G12-H12</f>
        <v>2</v>
      </c>
      <c r="J12" s="168">
        <f>I12*12</f>
        <v>24</v>
      </c>
      <c r="K12" s="168">
        <v>200</v>
      </c>
      <c r="L12" s="168">
        <f>'NOV 23'!O12</f>
        <v>5118</v>
      </c>
      <c r="M12" s="168">
        <f>F12+J12+K12+L12</f>
        <v>7342</v>
      </c>
      <c r="N12" s="168">
        <v>7342</v>
      </c>
      <c r="O12" s="168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2781</v>
      </c>
      <c r="H13" s="123">
        <f>'NOV 23'!G13</f>
        <v>2744</v>
      </c>
      <c r="I13" s="16">
        <f>G13-H13</f>
        <v>37</v>
      </c>
      <c r="J13" s="168">
        <f>I13*12</f>
        <v>444</v>
      </c>
      <c r="K13" s="168">
        <v>200</v>
      </c>
      <c r="L13" s="168">
        <f>'NOV 23'!O13</f>
        <v>10230</v>
      </c>
      <c r="M13" s="168">
        <f>F13+J13+K13+L13</f>
        <v>12674</v>
      </c>
      <c r="N13" s="168">
        <v>0</v>
      </c>
      <c r="O13" s="168">
        <f>M13-N13</f>
        <v>12674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12487</v>
      </c>
      <c r="H14" s="123">
        <f>'NOV 23'!G14</f>
        <v>12475</v>
      </c>
      <c r="I14" s="129">
        <f>G14-H14</f>
        <v>12</v>
      </c>
      <c r="J14" s="169">
        <f>I14*12</f>
        <v>144</v>
      </c>
      <c r="K14" s="169">
        <v>200</v>
      </c>
      <c r="L14" s="168">
        <f>'NOV 23'!O14</f>
        <v>0</v>
      </c>
      <c r="M14" s="168">
        <f>F14+J14+K14+L14</f>
        <v>2444</v>
      </c>
      <c r="N14" s="169">
        <v>2500</v>
      </c>
      <c r="O14" s="169">
        <f>M14-N14</f>
        <v>-56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3171</v>
      </c>
      <c r="H15" s="123">
        <f>'NOV 23'!G15</f>
        <v>3163</v>
      </c>
      <c r="I15" s="16">
        <f>G15-H15</f>
        <v>8</v>
      </c>
      <c r="J15" s="179">
        <f>I15*12</f>
        <v>96</v>
      </c>
      <c r="K15" s="179">
        <v>200</v>
      </c>
      <c r="L15" s="168">
        <f>'NOV 23'!O15</f>
        <v>0</v>
      </c>
      <c r="M15" s="168">
        <f>F15+J15+K15+L15</f>
        <v>2296</v>
      </c>
      <c r="N15" s="179">
        <v>2300</v>
      </c>
      <c r="O15" s="179">
        <f>M15-N15</f>
        <v>-4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567</v>
      </c>
      <c r="H16" s="123">
        <f>'NOV 23'!G16</f>
        <v>555</v>
      </c>
      <c r="I16" s="186">
        <f>G16-H16</f>
        <v>12</v>
      </c>
      <c r="J16" s="184">
        <f>I16*12</f>
        <v>144</v>
      </c>
      <c r="K16" s="184">
        <v>300</v>
      </c>
      <c r="L16" s="168">
        <f>'NOV 23'!O16</f>
        <v>18330</v>
      </c>
      <c r="M16" s="184">
        <f>F16+J16+K16+L16</f>
        <v>20974</v>
      </c>
      <c r="N16" s="184">
        <v>0</v>
      </c>
      <c r="O16" s="184">
        <f>M16-N16</f>
        <v>20974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3300</v>
      </c>
      <c r="G17" s="185">
        <v>6261</v>
      </c>
      <c r="H17" s="123">
        <f>'NOV 23'!G17</f>
        <v>6217</v>
      </c>
      <c r="I17" s="186">
        <f>G17-H17</f>
        <v>44</v>
      </c>
      <c r="J17" s="184">
        <f>I17*12</f>
        <v>528</v>
      </c>
      <c r="K17" s="184">
        <v>300</v>
      </c>
      <c r="L17" s="168">
        <f>'NOV 23'!O17</f>
        <v>30754</v>
      </c>
      <c r="M17" s="184">
        <f>F17+J17+K17+L17</f>
        <v>34882</v>
      </c>
      <c r="N17" s="184">
        <v>8000</v>
      </c>
      <c r="O17" s="184">
        <f>M17-N17</f>
        <v>26882</v>
      </c>
      <c r="P17" s="187"/>
      <c r="Q17" s="180" t="s">
        <v>192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5167</v>
      </c>
      <c r="H18" s="123">
        <f>'NOV 23'!G18</f>
        <v>5145</v>
      </c>
      <c r="I18" s="186">
        <f>G18-H18</f>
        <v>22</v>
      </c>
      <c r="J18" s="184">
        <f>I18*12</f>
        <v>264</v>
      </c>
      <c r="K18" s="184">
        <v>300</v>
      </c>
      <c r="L18" s="168">
        <f>'NOV 23'!O18</f>
        <v>39610</v>
      </c>
      <c r="M18" s="184">
        <f>F18+J18+K18+L18</f>
        <v>43274</v>
      </c>
      <c r="N18" s="184">
        <v>10000</v>
      </c>
      <c r="O18" s="184">
        <f>M18-N18</f>
        <v>33274</v>
      </c>
      <c r="P18" s="187"/>
      <c r="Q18" s="180" t="s">
        <v>181</v>
      </c>
    </row>
    <row r="19">
      <c r="A19" s="157">
        <v>14</v>
      </c>
      <c r="B19" s="180" t="s">
        <v>207</v>
      </c>
      <c r="C19" s="181" t="s">
        <v>126</v>
      </c>
      <c r="D19" s="182">
        <v>38292</v>
      </c>
      <c r="E19" s="183">
        <v>500</v>
      </c>
      <c r="F19" s="184">
        <v>3000</v>
      </c>
      <c r="G19" s="185">
        <v>3728</v>
      </c>
      <c r="H19" s="123">
        <f>'NOV 23'!G19</f>
        <v>3728</v>
      </c>
      <c r="I19" s="186">
        <f>G19-H19</f>
        <v>0</v>
      </c>
      <c r="J19" s="184">
        <f>I19*12</f>
        <v>0</v>
      </c>
      <c r="K19" s="184">
        <v>300</v>
      </c>
      <c r="L19" s="168">
        <f>'NOV 23'!O19</f>
        <v>6956</v>
      </c>
      <c r="M19" s="184">
        <f>F19+J19+K19+L19</f>
        <v>10256</v>
      </c>
      <c r="N19" s="184">
        <v>7000</v>
      </c>
      <c r="O19" s="184">
        <f>M19-N19</f>
        <v>3256</v>
      </c>
      <c r="P19" s="187"/>
      <c r="Q19" s="180" t="s">
        <v>217</v>
      </c>
    </row>
    <row r="20">
      <c r="A20" s="205">
        <v>15</v>
      </c>
      <c r="B20" s="206" t="s">
        <v>112</v>
      </c>
      <c r="C20" s="207" t="s">
        <v>70</v>
      </c>
      <c r="D20" s="208">
        <v>37469</v>
      </c>
      <c r="E20" s="209">
        <v>500</v>
      </c>
      <c r="F20" s="210">
        <v>0</v>
      </c>
      <c r="G20" s="211">
        <v>4231</v>
      </c>
      <c r="H20" s="211">
        <f>'NOV 23'!G20</f>
        <v>4231</v>
      </c>
      <c r="I20" s="212">
        <f>G20-H20</f>
        <v>0</v>
      </c>
      <c r="J20" s="210">
        <f>I20*12</f>
        <v>0</v>
      </c>
      <c r="K20" s="210">
        <v>0</v>
      </c>
      <c r="L20" s="210">
        <f>'NOV 23'!O20</f>
        <v>0</v>
      </c>
      <c r="M20" s="210">
        <f>F20+J20+K20+L20</f>
        <v>0</v>
      </c>
      <c r="N20" s="210">
        <v>0</v>
      </c>
      <c r="O20" s="210">
        <f>M20-N20</f>
        <v>0</v>
      </c>
      <c r="P20" s="213"/>
      <c r="Q20" s="206" t="s">
        <v>128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2792</v>
      </c>
      <c r="H21" s="123">
        <f>'NOV 23'!G21</f>
        <v>2764</v>
      </c>
      <c r="I21" s="186">
        <f>G21-H21</f>
        <v>28</v>
      </c>
      <c r="J21" s="184">
        <f>I21*12</f>
        <v>336</v>
      </c>
      <c r="K21" s="184">
        <v>300</v>
      </c>
      <c r="L21" s="168">
        <f>'NOV 23'!O21</f>
        <v>36882</v>
      </c>
      <c r="M21" s="184">
        <f>F21+J21+K21+L21</f>
        <v>40518</v>
      </c>
      <c r="N21" s="184">
        <v>25000</v>
      </c>
      <c r="O21" s="184">
        <f>M21-N21</f>
        <v>15518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337</v>
      </c>
      <c r="H22" s="123">
        <f>'NOV 23'!G22</f>
        <v>317</v>
      </c>
      <c r="I22" s="197">
        <f>G22-H22</f>
        <v>20</v>
      </c>
      <c r="J22" s="195">
        <f>I22*12</f>
        <v>240</v>
      </c>
      <c r="K22" s="195">
        <v>300</v>
      </c>
      <c r="L22" s="168">
        <f>'NOV 23'!O22</f>
        <v>45780</v>
      </c>
      <c r="M22" s="195">
        <f>F22+J22+K22+L22</f>
        <v>49120</v>
      </c>
      <c r="N22" s="195">
        <v>10000</v>
      </c>
      <c r="O22" s="195">
        <f>M22-N22</f>
        <v>39120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800</v>
      </c>
      <c r="H23" s="123">
        <f>'NOV 23'!G23</f>
        <v>799</v>
      </c>
      <c r="I23" s="197">
        <f>G23-H23</f>
        <v>1</v>
      </c>
      <c r="J23" s="195">
        <f>I23*12</f>
        <v>12</v>
      </c>
      <c r="K23" s="195">
        <v>300</v>
      </c>
      <c r="L23" s="168">
        <f>'NOV 23'!O23</f>
        <v>9210</v>
      </c>
      <c r="M23" s="195">
        <f>F23+J23+K23+L23</f>
        <v>12222</v>
      </c>
      <c r="N23" s="195">
        <v>3000</v>
      </c>
      <c r="O23" s="195">
        <f>M23-N23</f>
        <v>9222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5158</v>
      </c>
      <c r="H24" s="123">
        <f>'NOV 23'!G24</f>
        <v>5140</v>
      </c>
      <c r="I24" s="197">
        <f>G24-H24</f>
        <v>18</v>
      </c>
      <c r="J24" s="195">
        <f>I24*12</f>
        <v>216</v>
      </c>
      <c r="K24" s="195">
        <v>300</v>
      </c>
      <c r="L24" s="168">
        <f>'NOV 23'!O24</f>
        <v>0</v>
      </c>
      <c r="M24" s="195">
        <f>F24+J24+K24+L24</f>
        <v>3316</v>
      </c>
      <c r="N24" s="195">
        <v>3316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05">
        <v>20</v>
      </c>
      <c r="B25" s="214" t="s">
        <v>218</v>
      </c>
      <c r="C25" s="207" t="s">
        <v>66</v>
      </c>
      <c r="D25" s="208">
        <v>37681</v>
      </c>
      <c r="E25" s="209">
        <v>0</v>
      </c>
      <c r="F25" s="210">
        <v>2800</v>
      </c>
      <c r="G25" s="211">
        <v>580</v>
      </c>
      <c r="H25" s="123">
        <f>'NOV 23'!G25</f>
        <v>567</v>
      </c>
      <c r="I25" s="212">
        <f>G25-H25</f>
        <v>13</v>
      </c>
      <c r="J25" s="210">
        <f>I25*12</f>
        <v>156</v>
      </c>
      <c r="K25" s="210">
        <v>300</v>
      </c>
      <c r="L25" s="168">
        <f>'NOV 23'!O25</f>
        <v>0</v>
      </c>
      <c r="M25" s="210">
        <f>F25+J25+K25+L25</f>
        <v>3256</v>
      </c>
      <c r="N25" s="210">
        <v>0</v>
      </c>
      <c r="O25" s="210">
        <f>M25-N25</f>
        <v>3256</v>
      </c>
      <c r="P25" s="215"/>
      <c r="Q25" s="206" t="s">
        <v>202</v>
      </c>
    </row>
    <row r="26">
      <c r="A26" s="190">
        <v>21</v>
      </c>
      <c r="B26" s="191" t="s">
        <v>219</v>
      </c>
      <c r="C26" s="192" t="s">
        <v>87</v>
      </c>
      <c r="D26" s="193">
        <v>37681</v>
      </c>
      <c r="E26" s="194">
        <v>500</v>
      </c>
      <c r="F26" s="195">
        <v>0</v>
      </c>
      <c r="G26" s="199">
        <v>3254</v>
      </c>
      <c r="H26" s="123">
        <f>'NOV 23'!G26</f>
        <v>3250</v>
      </c>
      <c r="I26" s="197">
        <f>G26-H26</f>
        <v>4</v>
      </c>
      <c r="J26" s="195">
        <f>I26*12</f>
        <v>48</v>
      </c>
      <c r="K26" s="195">
        <v>0</v>
      </c>
      <c r="L26" s="168">
        <f>'NOV 23'!O26</f>
        <v>0</v>
      </c>
      <c r="M26" s="195">
        <f>F26+J26+K26+L26</f>
        <v>48</v>
      </c>
      <c r="N26" s="195">
        <v>0</v>
      </c>
      <c r="O26" s="195">
        <f>M26-N26</f>
        <v>48</v>
      </c>
      <c r="P26" s="198"/>
      <c r="Q26" s="191" t="s">
        <v>210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3600</v>
      </c>
      <c r="G27" s="199">
        <v>4041</v>
      </c>
      <c r="H27" s="123">
        <f>'NOV 23'!G27</f>
        <v>4001</v>
      </c>
      <c r="I27" s="197">
        <f>G27-H27</f>
        <v>40</v>
      </c>
      <c r="J27" s="195">
        <f>I27*12</f>
        <v>480</v>
      </c>
      <c r="K27" s="195">
        <v>300</v>
      </c>
      <c r="L27" s="168">
        <f>'NOV 23'!O27</f>
        <v>65450</v>
      </c>
      <c r="M27" s="195">
        <f>F27+J27+K27+L27</f>
        <v>69830</v>
      </c>
      <c r="N27" s="195">
        <v>0</v>
      </c>
      <c r="O27" s="195">
        <f>M27-N27</f>
        <v>69830</v>
      </c>
      <c r="P27" s="198"/>
      <c r="Q27" s="191" t="s">
        <v>170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49200</v>
      </c>
      <c r="G28" s="204"/>
      <c r="H28" s="110"/>
      <c r="I28" s="110">
        <f>SUM(I6:I27)</f>
        <v>319</v>
      </c>
      <c r="J28" s="204">
        <f>SUM(J6:J27)</f>
        <v>3828</v>
      </c>
      <c r="K28" s="204">
        <f>SUM(K6:K27)</f>
        <v>5000</v>
      </c>
      <c r="L28" s="204">
        <f>SUM(L6:L27)</f>
        <v>290848</v>
      </c>
      <c r="M28" s="204">
        <f>SUM(M6:M27)</f>
        <v>348876</v>
      </c>
      <c r="N28" s="204">
        <f>SUM(N6:N27)</f>
        <v>90404</v>
      </c>
      <c r="O28" s="204">
        <f>SUM(O6:O27)</f>
        <v>258472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220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1070</v>
      </c>
      <c r="H6" s="123">
        <f>'OCT 23'!G6</f>
        <v>1048</v>
      </c>
      <c r="I6" s="16">
        <f>G6-H6</f>
        <v>22</v>
      </c>
      <c r="J6" s="168">
        <f>I6*12</f>
        <v>264</v>
      </c>
      <c r="K6" s="168">
        <v>270</v>
      </c>
      <c r="L6" s="168">
        <f>'OCT 23'!O6</f>
        <v>2656</v>
      </c>
      <c r="M6" s="168">
        <f>F6+J6+K6+L6</f>
        <v>5190</v>
      </c>
      <c r="N6" s="168">
        <v>5200</v>
      </c>
      <c r="O6" s="168">
        <f>M6-N6</f>
        <v>-10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99</v>
      </c>
      <c r="C7" s="120" t="s">
        <v>24</v>
      </c>
      <c r="D7" s="121">
        <v>37653</v>
      </c>
      <c r="E7" s="122">
        <v>0</v>
      </c>
      <c r="F7" s="168">
        <v>2000</v>
      </c>
      <c r="G7" s="123">
        <v>321</v>
      </c>
      <c r="H7" s="123">
        <f>'OCT 23'!G7</f>
        <v>314</v>
      </c>
      <c r="I7" s="16">
        <f>G7-H7</f>
        <v>7</v>
      </c>
      <c r="J7" s="168">
        <f>I7*12</f>
        <v>84</v>
      </c>
      <c r="K7" s="168">
        <v>270</v>
      </c>
      <c r="L7" s="168">
        <f>'OCT 23'!O7</f>
        <v>484</v>
      </c>
      <c r="M7" s="168">
        <f>F7+J7+K7+L7</f>
        <v>2838</v>
      </c>
      <c r="N7" s="168">
        <v>2400</v>
      </c>
      <c r="O7" s="168">
        <f>M7-N7</f>
        <v>438</v>
      </c>
      <c r="P7" s="125"/>
      <c r="Q7" s="120" t="s">
        <v>176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4295</v>
      </c>
      <c r="H8" s="123">
        <f>'OCT 23'!G8</f>
        <v>4285</v>
      </c>
      <c r="I8" s="16">
        <f>G8-H8</f>
        <v>10</v>
      </c>
      <c r="J8" s="168">
        <f>I8*12</f>
        <v>120</v>
      </c>
      <c r="K8" s="168">
        <v>270</v>
      </c>
      <c r="L8" s="168">
        <f>'OCT 23'!O8</f>
        <v>15000</v>
      </c>
      <c r="M8" s="168">
        <f>F8+J8+K8+L8</f>
        <v>17390</v>
      </c>
      <c r="N8" s="168">
        <v>0</v>
      </c>
      <c r="O8" s="168">
        <f>M8-N8</f>
        <v>17390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13016</v>
      </c>
      <c r="H9" s="123">
        <f>'OCT 23'!G9</f>
        <v>13002</v>
      </c>
      <c r="I9" s="16">
        <f>G9-H9</f>
        <v>14</v>
      </c>
      <c r="J9" s="168">
        <f>I9*12</f>
        <v>168</v>
      </c>
      <c r="K9" s="168">
        <v>270</v>
      </c>
      <c r="L9" s="168">
        <f>'OCT 23'!O9</f>
        <v>2272</v>
      </c>
      <c r="M9" s="168">
        <f>F9+J9+K9+L9</f>
        <v>4710</v>
      </c>
      <c r="N9" s="168">
        <v>0</v>
      </c>
      <c r="O9" s="168">
        <f>M9-N9</f>
        <v>4710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9">
        <v>2000</v>
      </c>
      <c r="G10" s="128">
        <v>4026</v>
      </c>
      <c r="H10" s="123">
        <f>'OCT 23'!G10</f>
        <v>4018</v>
      </c>
      <c r="I10" s="129">
        <f>G10-H10</f>
        <v>8</v>
      </c>
      <c r="J10" s="169">
        <f>I10*12</f>
        <v>96</v>
      </c>
      <c r="K10" s="168">
        <v>270</v>
      </c>
      <c r="L10" s="168">
        <f>'OCT 23'!O10</f>
        <v>0</v>
      </c>
      <c r="M10" s="169">
        <f>F10+J10+K10+L10</f>
        <v>2366</v>
      </c>
      <c r="N10" s="169">
        <v>2366</v>
      </c>
      <c r="O10" s="169">
        <f>M10-N10</f>
        <v>0</v>
      </c>
      <c r="P10" s="130"/>
      <c r="Q10" s="127" t="s">
        <v>178</v>
      </c>
      <c r="S10" s="77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1720</v>
      </c>
      <c r="H11" s="123">
        <f>'OCT 23'!G11</f>
        <v>1703</v>
      </c>
      <c r="I11" s="16">
        <f>G11-H11</f>
        <v>17</v>
      </c>
      <c r="J11" s="168">
        <f>I11*12</f>
        <v>204</v>
      </c>
      <c r="K11" s="168">
        <v>270</v>
      </c>
      <c r="L11" s="168">
        <f>'OCT 23'!O11</f>
        <v>3380</v>
      </c>
      <c r="M11" s="168">
        <f>F11+J11+K11+L11</f>
        <v>5854</v>
      </c>
      <c r="N11" s="168">
        <v>5854</v>
      </c>
      <c r="O11" s="168">
        <f>M11-N11</f>
        <v>0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4745</v>
      </c>
      <c r="H12" s="123">
        <f>'OCT 23'!G12</f>
        <v>4720</v>
      </c>
      <c r="I12" s="16">
        <f>G12-H12</f>
        <v>25</v>
      </c>
      <c r="J12" s="168">
        <f>I12*12</f>
        <v>300</v>
      </c>
      <c r="K12" s="168">
        <v>270</v>
      </c>
      <c r="L12" s="168">
        <f>'OCT 23'!O12</f>
        <v>2548</v>
      </c>
      <c r="M12" s="168">
        <f>F12+J12+K12+L12</f>
        <v>5118</v>
      </c>
      <c r="N12" s="168">
        <v>0</v>
      </c>
      <c r="O12" s="168">
        <f>M12-N12</f>
        <v>5118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2744</v>
      </c>
      <c r="H13" s="123">
        <f>'OCT 23'!G13</f>
        <v>2739</v>
      </c>
      <c r="I13" s="16">
        <f>G13-H13</f>
        <v>5</v>
      </c>
      <c r="J13" s="168">
        <f>I13*12</f>
        <v>60</v>
      </c>
      <c r="K13" s="168">
        <v>270</v>
      </c>
      <c r="L13" s="168">
        <f>'OCT 23'!O13</f>
        <v>14100</v>
      </c>
      <c r="M13" s="168">
        <f>F13+J13+K13+L13</f>
        <v>16230</v>
      </c>
      <c r="N13" s="168">
        <v>6000</v>
      </c>
      <c r="O13" s="168">
        <f>M13-N13</f>
        <v>10230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12475</v>
      </c>
      <c r="H14" s="123">
        <f>'OCT 23'!G14</f>
        <v>12448</v>
      </c>
      <c r="I14" s="129">
        <f>G14-H14</f>
        <v>27</v>
      </c>
      <c r="J14" s="169">
        <f>I14*12</f>
        <v>324</v>
      </c>
      <c r="K14" s="168">
        <v>270</v>
      </c>
      <c r="L14" s="168">
        <f>'OCT 23'!O14</f>
        <v>2744</v>
      </c>
      <c r="M14" s="168">
        <f>F14+J14+K14+L14</f>
        <v>5438</v>
      </c>
      <c r="N14" s="169">
        <v>5438</v>
      </c>
      <c r="O14" s="169">
        <f>M14-N14</f>
        <v>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3163</v>
      </c>
      <c r="H15" s="123">
        <f>'OCT 23'!G15</f>
        <v>3154</v>
      </c>
      <c r="I15" s="16">
        <f>G15-H15</f>
        <v>9</v>
      </c>
      <c r="J15" s="179">
        <f>I15*12</f>
        <v>108</v>
      </c>
      <c r="K15" s="168">
        <v>270</v>
      </c>
      <c r="L15" s="168">
        <f>'OCT 23'!O15</f>
        <v>0</v>
      </c>
      <c r="M15" s="168">
        <f>F15+J15+K15+L15</f>
        <v>2378</v>
      </c>
      <c r="N15" s="179">
        <v>2378</v>
      </c>
      <c r="O15" s="179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555</v>
      </c>
      <c r="H16" s="123">
        <f>'OCT 23'!G16</f>
        <v>508</v>
      </c>
      <c r="I16" s="186">
        <f>G16-H16</f>
        <v>47</v>
      </c>
      <c r="J16" s="184">
        <f>I16*12</f>
        <v>564</v>
      </c>
      <c r="K16" s="184">
        <v>370</v>
      </c>
      <c r="L16" s="168">
        <f>'OCT 23'!O16</f>
        <v>31696</v>
      </c>
      <c r="M16" s="184">
        <f>F16+J16+K16+L16</f>
        <v>34830</v>
      </c>
      <c r="N16" s="184">
        <v>16500</v>
      </c>
      <c r="O16" s="184">
        <f>M16-N16</f>
        <v>18330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2800</v>
      </c>
      <c r="G17" s="185">
        <v>6217</v>
      </c>
      <c r="H17" s="123">
        <f>'OCT 23'!G17</f>
        <v>6166</v>
      </c>
      <c r="I17" s="186">
        <f>G17-H17</f>
        <v>51</v>
      </c>
      <c r="J17" s="184">
        <f>I17*12</f>
        <v>612</v>
      </c>
      <c r="K17" s="184">
        <v>370</v>
      </c>
      <c r="L17" s="168">
        <f>'OCT 23'!O17</f>
        <v>31972</v>
      </c>
      <c r="M17" s="184">
        <f>F17+J17+K17+L17</f>
        <v>35754</v>
      </c>
      <c r="N17" s="184">
        <v>5000</v>
      </c>
      <c r="O17" s="184">
        <f>M17-N17</f>
        <v>30754</v>
      </c>
      <c r="P17" s="187"/>
      <c r="Q17" s="180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5145</v>
      </c>
      <c r="H18" s="123">
        <f>'OCT 23'!G18</f>
        <v>5103</v>
      </c>
      <c r="I18" s="186">
        <f>G18-H18</f>
        <v>42</v>
      </c>
      <c r="J18" s="184">
        <f>I18*12</f>
        <v>504</v>
      </c>
      <c r="K18" s="184">
        <v>370</v>
      </c>
      <c r="L18" s="168">
        <f>'OCT 23'!O18</f>
        <v>35636</v>
      </c>
      <c r="M18" s="184">
        <f>F18+J18+K18+L18</f>
        <v>39610</v>
      </c>
      <c r="N18" s="184">
        <v>0</v>
      </c>
      <c r="O18" s="184">
        <f>M18-N18</f>
        <v>39610</v>
      </c>
      <c r="P18" s="187"/>
      <c r="Q18" s="180" t="s">
        <v>181</v>
      </c>
    </row>
    <row r="19">
      <c r="A19" s="157">
        <v>14</v>
      </c>
      <c r="B19" s="180" t="s">
        <v>207</v>
      </c>
      <c r="C19" s="181" t="s">
        <v>126</v>
      </c>
      <c r="D19" s="182">
        <v>38292</v>
      </c>
      <c r="E19" s="183">
        <v>500</v>
      </c>
      <c r="F19" s="184">
        <v>3000</v>
      </c>
      <c r="G19" s="185">
        <v>3728</v>
      </c>
      <c r="H19" s="123">
        <f>'OCT 23'!G19</f>
        <v>3727</v>
      </c>
      <c r="I19" s="186">
        <f>G19-H19</f>
        <v>1</v>
      </c>
      <c r="J19" s="184">
        <f>I19*12</f>
        <v>12</v>
      </c>
      <c r="K19" s="184">
        <v>370</v>
      </c>
      <c r="L19" s="168">
        <f>'OCT 23'!O19</f>
        <v>3574</v>
      </c>
      <c r="M19" s="184">
        <f>F19+J19+K19+L19</f>
        <v>6956</v>
      </c>
      <c r="N19" s="184">
        <v>0</v>
      </c>
      <c r="O19" s="184">
        <f>M19-N19</f>
        <v>6956</v>
      </c>
      <c r="P19" s="187"/>
      <c r="Q19" s="180" t="s">
        <v>217</v>
      </c>
    </row>
    <row r="20">
      <c r="A20" s="157">
        <v>15</v>
      </c>
      <c r="B20" s="180" t="s">
        <v>222</v>
      </c>
      <c r="C20" s="181" t="s">
        <v>70</v>
      </c>
      <c r="D20" s="182">
        <v>37469</v>
      </c>
      <c r="E20" s="183">
        <v>500</v>
      </c>
      <c r="F20" s="184">
        <v>3000</v>
      </c>
      <c r="G20" s="185">
        <v>4231</v>
      </c>
      <c r="H20" s="123">
        <f>'OCT 23'!G20</f>
        <v>4203</v>
      </c>
      <c r="I20" s="186">
        <f>G20-H20</f>
        <v>28</v>
      </c>
      <c r="J20" s="184">
        <f>I20*12</f>
        <v>336</v>
      </c>
      <c r="K20" s="184">
        <v>370</v>
      </c>
      <c r="L20" s="168">
        <f>'OCT 23'!O20</f>
        <v>23100</v>
      </c>
      <c r="M20" s="184">
        <f>F20+J20+K20+L20</f>
        <v>26806</v>
      </c>
      <c r="N20" s="184">
        <v>26806</v>
      </c>
      <c r="O20" s="184">
        <f>M20-N20</f>
        <v>0</v>
      </c>
      <c r="P20" s="187"/>
      <c r="Q20" s="180" t="s">
        <v>210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2764</v>
      </c>
      <c r="H21" s="123">
        <f>'OCT 23'!G21</f>
        <v>2720</v>
      </c>
      <c r="I21" s="186">
        <f>G21-H21</f>
        <v>44</v>
      </c>
      <c r="J21" s="184">
        <f>I21*12</f>
        <v>528</v>
      </c>
      <c r="K21" s="184">
        <v>370</v>
      </c>
      <c r="L21" s="168">
        <f>'OCT 23'!O21</f>
        <v>32984</v>
      </c>
      <c r="M21" s="184">
        <f>F21+J21+K21+L21</f>
        <v>36882</v>
      </c>
      <c r="N21" s="184">
        <v>0</v>
      </c>
      <c r="O21" s="184">
        <f>M21-N21</f>
        <v>36882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317</v>
      </c>
      <c r="H22" s="123">
        <f>'OCT 23'!G22</f>
        <v>295</v>
      </c>
      <c r="I22" s="197">
        <f>G22-H22</f>
        <v>22</v>
      </c>
      <c r="J22" s="195">
        <f>I22*12</f>
        <v>264</v>
      </c>
      <c r="K22" s="195">
        <v>370</v>
      </c>
      <c r="L22" s="168">
        <f>'OCT 23'!O22</f>
        <v>42346</v>
      </c>
      <c r="M22" s="195">
        <f>F22+J22+K22+L22</f>
        <v>45780</v>
      </c>
      <c r="N22" s="195">
        <v>0</v>
      </c>
      <c r="O22" s="195">
        <f>M22-N22</f>
        <v>45780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799</v>
      </c>
      <c r="H23" s="123">
        <f>'OCT 23'!G23</f>
        <v>780</v>
      </c>
      <c r="I23" s="197">
        <f>G23-H23</f>
        <v>19</v>
      </c>
      <c r="J23" s="195">
        <f>I23*12</f>
        <v>228</v>
      </c>
      <c r="K23" s="195">
        <v>370</v>
      </c>
      <c r="L23" s="168">
        <f>'OCT 23'!O23</f>
        <v>5912</v>
      </c>
      <c r="M23" s="195">
        <f>F23+J23+K23+L23</f>
        <v>9210</v>
      </c>
      <c r="N23" s="195">
        <v>0</v>
      </c>
      <c r="O23" s="195">
        <f>M23-N23</f>
        <v>9210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5140</v>
      </c>
      <c r="H24" s="123">
        <f>'OCT 23'!G24</f>
        <v>5098</v>
      </c>
      <c r="I24" s="197">
        <f>G24-H24</f>
        <v>42</v>
      </c>
      <c r="J24" s="195">
        <f>I24*12</f>
        <v>504</v>
      </c>
      <c r="K24" s="195">
        <v>370</v>
      </c>
      <c r="L24" s="168">
        <f>'OCT 23'!O24</f>
        <v>0</v>
      </c>
      <c r="M24" s="195">
        <f>F24+J24+K24+L24</f>
        <v>3674</v>
      </c>
      <c r="N24" s="195">
        <v>3674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05">
        <v>20</v>
      </c>
      <c r="B25" s="214" t="s">
        <v>218</v>
      </c>
      <c r="C25" s="207" t="s">
        <v>66</v>
      </c>
      <c r="D25" s="208">
        <v>37681</v>
      </c>
      <c r="E25" s="209">
        <v>0</v>
      </c>
      <c r="F25" s="210">
        <v>0</v>
      </c>
      <c r="G25" s="211">
        <v>567</v>
      </c>
      <c r="H25" s="123">
        <f>'OCT 23'!G25</f>
        <v>567</v>
      </c>
      <c r="I25" s="212">
        <f>G25-H25</f>
        <v>0</v>
      </c>
      <c r="J25" s="210">
        <f>I25*12</f>
        <v>0</v>
      </c>
      <c r="K25" s="195">
        <v>0</v>
      </c>
      <c r="L25" s="168">
        <f>'OCT 23'!O25</f>
        <v>0</v>
      </c>
      <c r="M25" s="210">
        <f>F25+J25+K25+L25</f>
        <v>0</v>
      </c>
      <c r="N25" s="210">
        <v>0</v>
      </c>
      <c r="O25" s="210">
        <f>M25-N25</f>
        <v>0</v>
      </c>
      <c r="P25" s="215"/>
      <c r="Q25" s="206" t="s">
        <v>223</v>
      </c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3250</v>
      </c>
      <c r="H26" s="123">
        <f>'OCT 23'!G26</f>
        <v>3238</v>
      </c>
      <c r="I26" s="197">
        <f>G26-H26</f>
        <v>12</v>
      </c>
      <c r="J26" s="195">
        <f>I26*12</f>
        <v>144</v>
      </c>
      <c r="K26" s="195">
        <v>370</v>
      </c>
      <c r="L26" s="168">
        <f>'OCT 23'!O26</f>
        <v>6968</v>
      </c>
      <c r="M26" s="195">
        <f>F26+J26+K26+L26</f>
        <v>10282</v>
      </c>
      <c r="N26" s="195">
        <v>10282</v>
      </c>
      <c r="O26" s="195">
        <f>M26-N26</f>
        <v>0</v>
      </c>
      <c r="P26" s="198"/>
      <c r="Q26" s="191" t="s">
        <v>210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4001</v>
      </c>
      <c r="H27" s="123">
        <f>'OCT 23'!G27</f>
        <v>3934</v>
      </c>
      <c r="I27" s="197">
        <f>G27-H27</f>
        <v>67</v>
      </c>
      <c r="J27" s="195">
        <f>I27*12</f>
        <v>804</v>
      </c>
      <c r="K27" s="195">
        <v>370</v>
      </c>
      <c r="L27" s="168">
        <f>'OCT 23'!O27</f>
        <v>60976</v>
      </c>
      <c r="M27" s="195">
        <f>F27+J27+K27+L27</f>
        <v>65450</v>
      </c>
      <c r="N27" s="195">
        <v>0</v>
      </c>
      <c r="O27" s="195">
        <f>M27-N27</f>
        <v>65450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51400</v>
      </c>
      <c r="G28" s="204"/>
      <c r="H28" s="110"/>
      <c r="I28" s="110">
        <f>SUM(I6:I27)</f>
        <v>519</v>
      </c>
      <c r="J28" s="204">
        <f>SUM(J6:J27)</f>
        <v>6228</v>
      </c>
      <c r="K28" s="204">
        <f>SUM(K6:K27)</f>
        <v>6770</v>
      </c>
      <c r="L28" s="204">
        <f>SUM(L6:L27)</f>
        <v>318348</v>
      </c>
      <c r="M28" s="204">
        <f>SUM(M6:M27)</f>
        <v>382746</v>
      </c>
      <c r="N28" s="204">
        <f>SUM(N6:N27)</f>
        <v>91898</v>
      </c>
      <c r="O28" s="204">
        <f>SUM(O6:O27)</f>
        <v>290848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226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U3" s="0">
        <v>44</v>
      </c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1048</v>
      </c>
      <c r="H6" s="123">
        <f>'SEP 23'!G6</f>
        <v>1010</v>
      </c>
      <c r="I6" s="16">
        <f>G6-H6</f>
        <v>38</v>
      </c>
      <c r="J6" s="168">
        <f>I6*12</f>
        <v>456</v>
      </c>
      <c r="K6" s="168">
        <v>200</v>
      </c>
      <c r="L6" s="168">
        <f>'SEP 23'!O6</f>
        <v>0</v>
      </c>
      <c r="M6" s="168">
        <f>F6+J6+K6+L6</f>
        <v>2656</v>
      </c>
      <c r="N6" s="168">
        <v>0</v>
      </c>
      <c r="O6" s="168">
        <f>M6-N6</f>
        <v>2656</v>
      </c>
      <c r="P6" s="124"/>
      <c r="Q6" s="120" t="s">
        <v>117</v>
      </c>
      <c r="R6" s="56"/>
      <c r="S6" s="56">
        <v>1050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99</v>
      </c>
      <c r="C7" s="120" t="s">
        <v>24</v>
      </c>
      <c r="D7" s="121">
        <v>37653</v>
      </c>
      <c r="E7" s="122">
        <v>0</v>
      </c>
      <c r="F7" s="168">
        <v>2000</v>
      </c>
      <c r="G7" s="123">
        <v>314</v>
      </c>
      <c r="H7" s="123">
        <f>'SEP 23'!G7</f>
        <v>235</v>
      </c>
      <c r="I7" s="16">
        <f>G7-H7</f>
        <v>79</v>
      </c>
      <c r="J7" s="168">
        <f>I7*12</f>
        <v>948</v>
      </c>
      <c r="K7" s="168">
        <v>200</v>
      </c>
      <c r="L7" s="168">
        <f>'SEP 23'!O7</f>
        <v>-664</v>
      </c>
      <c r="M7" s="168">
        <f>F7+J7+K7+L7</f>
        <v>2484</v>
      </c>
      <c r="N7" s="168">
        <v>2000</v>
      </c>
      <c r="O7" s="168">
        <f>M7-N7</f>
        <v>484</v>
      </c>
      <c r="P7" s="125"/>
      <c r="Q7" s="120" t="s">
        <v>176</v>
      </c>
      <c r="R7" s="56"/>
      <c r="S7" s="56">
        <v>321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4285</v>
      </c>
      <c r="H8" s="123">
        <f>'SEP 23'!G8</f>
        <v>4261</v>
      </c>
      <c r="I8" s="16">
        <f>G8-H8</f>
        <v>24</v>
      </c>
      <c r="J8" s="168">
        <f>I8*12</f>
        <v>288</v>
      </c>
      <c r="K8" s="168">
        <v>200</v>
      </c>
      <c r="L8" s="168">
        <f>'SEP 23'!O8</f>
        <v>16612</v>
      </c>
      <c r="M8" s="168">
        <f>F8+J8+K8+L8</f>
        <v>19100</v>
      </c>
      <c r="N8" s="168">
        <v>4100</v>
      </c>
      <c r="O8" s="168">
        <f>M8-N8</f>
        <v>15000</v>
      </c>
      <c r="P8" s="124"/>
      <c r="Q8" s="120" t="s">
        <v>177</v>
      </c>
      <c r="R8" s="56"/>
      <c r="S8" s="56">
        <v>4285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13002</v>
      </c>
      <c r="H9" s="123">
        <v>12967</v>
      </c>
      <c r="I9" s="16">
        <f>G9-H9</f>
        <v>35</v>
      </c>
      <c r="J9" s="168">
        <f>I9*12</f>
        <v>420</v>
      </c>
      <c r="K9" s="168">
        <v>200</v>
      </c>
      <c r="L9" s="168">
        <f>'SEP 23'!O9</f>
        <v>-348</v>
      </c>
      <c r="M9" s="168">
        <f>F9+J9+K9+L9</f>
        <v>2272</v>
      </c>
      <c r="N9" s="168">
        <v>0</v>
      </c>
      <c r="O9" s="168">
        <f>M9-N9</f>
        <v>2272</v>
      </c>
      <c r="P9" s="125"/>
      <c r="Q9" s="120" t="s">
        <v>198</v>
      </c>
      <c r="R9" s="56"/>
      <c r="S9" s="56">
        <v>13008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99</v>
      </c>
      <c r="C10" s="127" t="s">
        <v>113</v>
      </c>
      <c r="D10" s="127"/>
      <c r="E10" s="127"/>
      <c r="F10" s="169">
        <v>2000</v>
      </c>
      <c r="G10" s="128">
        <v>4018</v>
      </c>
      <c r="H10" s="128">
        <f>'SEP 23'!G10</f>
        <v>3980</v>
      </c>
      <c r="I10" s="129">
        <f>G10-H10</f>
        <v>38</v>
      </c>
      <c r="J10" s="169">
        <f>I10*12</f>
        <v>456</v>
      </c>
      <c r="K10" s="169">
        <v>200</v>
      </c>
      <c r="L10" s="169">
        <f>'SEP 23'!O10</f>
        <v>0</v>
      </c>
      <c r="M10" s="169">
        <f>F10+J10+K10+L10</f>
        <v>2656</v>
      </c>
      <c r="N10" s="169">
        <v>2656</v>
      </c>
      <c r="O10" s="169">
        <f>M10-N10</f>
        <v>0</v>
      </c>
      <c r="P10" s="130"/>
      <c r="Q10" s="127" t="s">
        <v>178</v>
      </c>
      <c r="S10" s="77">
        <v>4022</v>
      </c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1703</v>
      </c>
      <c r="H11" s="123">
        <f>'SEP 23'!G11</f>
        <v>1677</v>
      </c>
      <c r="I11" s="16">
        <f>G11-H11</f>
        <v>26</v>
      </c>
      <c r="J11" s="168">
        <f>I11*12</f>
        <v>312</v>
      </c>
      <c r="K11" s="168">
        <v>200</v>
      </c>
      <c r="L11" s="168">
        <f>'SEP 23'!O11</f>
        <v>868</v>
      </c>
      <c r="M11" s="168">
        <f>F11+J11+K11+L11</f>
        <v>3380</v>
      </c>
      <c r="N11" s="168">
        <v>0</v>
      </c>
      <c r="O11" s="168">
        <f>M11-N11</f>
        <v>3380</v>
      </c>
      <c r="P11" s="124"/>
      <c r="Q11" s="120" t="s">
        <v>216</v>
      </c>
      <c r="R11" s="56"/>
      <c r="S11" s="56">
        <v>1710</v>
      </c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4720</v>
      </c>
      <c r="H12" s="123">
        <f>'SEP 23'!G12</f>
        <v>4691</v>
      </c>
      <c r="I12" s="16">
        <f>G12-H12</f>
        <v>29</v>
      </c>
      <c r="J12" s="168">
        <f>I12*12</f>
        <v>348</v>
      </c>
      <c r="K12" s="168">
        <v>200</v>
      </c>
      <c r="L12" s="168">
        <f>'SEP 23'!O12</f>
        <v>0</v>
      </c>
      <c r="M12" s="168">
        <f>F12+J12+K12+L12</f>
        <v>2548</v>
      </c>
      <c r="N12" s="168">
        <v>0</v>
      </c>
      <c r="O12" s="168">
        <f>M12-N12</f>
        <v>2548</v>
      </c>
      <c r="P12" s="124"/>
      <c r="Q12" s="120" t="s">
        <v>117</v>
      </c>
      <c r="R12" s="56"/>
      <c r="S12" s="56">
        <v>4725</v>
      </c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2739</v>
      </c>
      <c r="H13" s="123">
        <f>'SEP 23'!G13</f>
        <v>2704</v>
      </c>
      <c r="I13" s="16">
        <f>G13-H13</f>
        <v>35</v>
      </c>
      <c r="J13" s="168">
        <f>I13*12</f>
        <v>420</v>
      </c>
      <c r="K13" s="168">
        <v>200</v>
      </c>
      <c r="L13" s="168">
        <f>'SEP 23'!O13</f>
        <v>11680</v>
      </c>
      <c r="M13" s="168">
        <f>F13+J13+K13+L13</f>
        <v>14100</v>
      </c>
      <c r="N13" s="168">
        <v>0</v>
      </c>
      <c r="O13" s="168">
        <f>M13-N13</f>
        <v>14100</v>
      </c>
      <c r="P13" s="125"/>
      <c r="Q13" s="120" t="s">
        <v>118</v>
      </c>
      <c r="R13" s="56"/>
      <c r="S13" s="56">
        <v>2742</v>
      </c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12448</v>
      </c>
      <c r="H14" s="123">
        <v>12411</v>
      </c>
      <c r="I14" s="129">
        <f>G14-H14</f>
        <v>37</v>
      </c>
      <c r="J14" s="169">
        <f>I14*12</f>
        <v>444</v>
      </c>
      <c r="K14" s="169">
        <v>200</v>
      </c>
      <c r="L14" s="168">
        <f>'SEP 23'!O14</f>
        <v>0</v>
      </c>
      <c r="M14" s="168">
        <f>F14+J14+K14+L14</f>
        <v>2744</v>
      </c>
      <c r="N14" s="169">
        <v>0</v>
      </c>
      <c r="O14" s="169">
        <f>M14-N14</f>
        <v>2744</v>
      </c>
      <c r="P14" s="139"/>
      <c r="Q14" s="120" t="s">
        <v>168</v>
      </c>
      <c r="R14" s="56"/>
      <c r="S14" s="56">
        <v>12454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3154</v>
      </c>
      <c r="H15" s="123">
        <f>'SEP 23'!G15</f>
        <v>3112</v>
      </c>
      <c r="I15" s="16">
        <f>G15-H15</f>
        <v>42</v>
      </c>
      <c r="J15" s="179">
        <f>I15*12</f>
        <v>504</v>
      </c>
      <c r="K15" s="179">
        <v>200</v>
      </c>
      <c r="L15" s="168">
        <f>'SEP 23'!O15</f>
        <v>0</v>
      </c>
      <c r="M15" s="168">
        <f>F15+J15+K15+L15</f>
        <v>2704</v>
      </c>
      <c r="N15" s="179">
        <v>2704</v>
      </c>
      <c r="O15" s="179">
        <f>M15-N15</f>
        <v>0</v>
      </c>
      <c r="P15" s="144"/>
      <c r="Q15" s="140" t="s">
        <v>121</v>
      </c>
      <c r="R15" s="56"/>
      <c r="S15" s="56">
        <v>3158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508</v>
      </c>
      <c r="H16" s="123">
        <f>'SEP 23'!G16</f>
        <v>432</v>
      </c>
      <c r="I16" s="186">
        <f>G16-H16</f>
        <v>76</v>
      </c>
      <c r="J16" s="184">
        <f>I16*12</f>
        <v>912</v>
      </c>
      <c r="K16" s="184">
        <v>300</v>
      </c>
      <c r="L16" s="168">
        <f>'SEP 23'!O16</f>
        <v>28284</v>
      </c>
      <c r="M16" s="184">
        <f>F16+J16+K16+L16</f>
        <v>31696</v>
      </c>
      <c r="N16" s="184">
        <v>0</v>
      </c>
      <c r="O16" s="184">
        <f>M16-N16</f>
        <v>31696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2800</v>
      </c>
      <c r="G17" s="185">
        <v>6166</v>
      </c>
      <c r="H17" s="123">
        <f>'SEP 23'!G17</f>
        <v>6107</v>
      </c>
      <c r="I17" s="186">
        <f>G17-H17</f>
        <v>59</v>
      </c>
      <c r="J17" s="184">
        <f>I17*12</f>
        <v>708</v>
      </c>
      <c r="K17" s="184">
        <v>300</v>
      </c>
      <c r="L17" s="168">
        <f>'SEP 23'!O17</f>
        <v>28164</v>
      </c>
      <c r="M17" s="184">
        <f>F17+J17+K17+L17</f>
        <v>31972</v>
      </c>
      <c r="N17" s="184">
        <v>0</v>
      </c>
      <c r="O17" s="184">
        <f>M17-N17</f>
        <v>31972</v>
      </c>
      <c r="P17" s="187"/>
      <c r="Q17" s="180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5103</v>
      </c>
      <c r="H18" s="123">
        <f>'SEP 23'!G18</f>
        <v>5046</v>
      </c>
      <c r="I18" s="186">
        <f>G18-H18</f>
        <v>57</v>
      </c>
      <c r="J18" s="184">
        <f>I18*12</f>
        <v>684</v>
      </c>
      <c r="K18" s="184">
        <v>300</v>
      </c>
      <c r="L18" s="168">
        <f>'SEP 23'!O18</f>
        <v>31552</v>
      </c>
      <c r="M18" s="184">
        <f>F18+J18+K18+L18</f>
        <v>35636</v>
      </c>
      <c r="N18" s="184">
        <v>0</v>
      </c>
      <c r="O18" s="184">
        <f>M18-N18</f>
        <v>35636</v>
      </c>
      <c r="P18" s="187"/>
      <c r="Q18" s="180" t="s">
        <v>181</v>
      </c>
    </row>
    <row r="19">
      <c r="A19" s="157">
        <v>14</v>
      </c>
      <c r="B19" s="180" t="s">
        <v>207</v>
      </c>
      <c r="C19" s="181" t="s">
        <v>126</v>
      </c>
      <c r="D19" s="182">
        <v>38292</v>
      </c>
      <c r="E19" s="183">
        <v>500</v>
      </c>
      <c r="F19" s="184">
        <v>3000</v>
      </c>
      <c r="G19" s="185">
        <v>3727</v>
      </c>
      <c r="H19" s="123">
        <f>'SEP 23'!G19</f>
        <v>3704</v>
      </c>
      <c r="I19" s="186">
        <f>G19-H19</f>
        <v>23</v>
      </c>
      <c r="J19" s="184">
        <f>I19*12</f>
        <v>276</v>
      </c>
      <c r="K19" s="184">
        <v>300</v>
      </c>
      <c r="L19" s="168">
        <f>'SEP 23'!O19</f>
        <v>-2</v>
      </c>
      <c r="M19" s="184">
        <f>F19+J19+K19+L19</f>
        <v>3574</v>
      </c>
      <c r="N19" s="184">
        <v>0</v>
      </c>
      <c r="O19" s="184">
        <f>M19-N19</f>
        <v>3574</v>
      </c>
      <c r="P19" s="187"/>
      <c r="Q19" s="180" t="s">
        <v>217</v>
      </c>
    </row>
    <row r="20">
      <c r="A20" s="157">
        <v>15</v>
      </c>
      <c r="B20" s="180" t="s">
        <v>222</v>
      </c>
      <c r="C20" s="181" t="s">
        <v>70</v>
      </c>
      <c r="D20" s="182">
        <v>37469</v>
      </c>
      <c r="E20" s="183">
        <v>500</v>
      </c>
      <c r="F20" s="184">
        <v>3000</v>
      </c>
      <c r="G20" s="185">
        <v>4203</v>
      </c>
      <c r="H20" s="123">
        <f>'SEP 23'!G20</f>
        <v>4143</v>
      </c>
      <c r="I20" s="186">
        <f>G20-H20</f>
        <v>60</v>
      </c>
      <c r="J20" s="184">
        <f>I20*12</f>
        <v>720</v>
      </c>
      <c r="K20" s="184">
        <v>300</v>
      </c>
      <c r="L20" s="168">
        <f>'SEP 23'!O20</f>
        <v>19080</v>
      </c>
      <c r="M20" s="184">
        <f>F20+J20+K20+L20</f>
        <v>23100</v>
      </c>
      <c r="N20" s="184">
        <v>0</v>
      </c>
      <c r="O20" s="184">
        <f>M20-N20</f>
        <v>23100</v>
      </c>
      <c r="P20" s="187"/>
      <c r="Q20" s="180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2720</v>
      </c>
      <c r="H21" s="123">
        <f>'SEP 23'!G21</f>
        <v>2667</v>
      </c>
      <c r="I21" s="186">
        <f>G21-H21</f>
        <v>53</v>
      </c>
      <c r="J21" s="184">
        <f>I21*12</f>
        <v>636</v>
      </c>
      <c r="K21" s="184">
        <v>300</v>
      </c>
      <c r="L21" s="168">
        <f>'SEP 23'!O21</f>
        <v>33148</v>
      </c>
      <c r="M21" s="184">
        <f>F21+J21+K21+L21</f>
        <v>37084</v>
      </c>
      <c r="N21" s="184">
        <v>4100</v>
      </c>
      <c r="O21" s="184">
        <f>M21-N21</f>
        <v>32984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295</v>
      </c>
      <c r="H22" s="123">
        <f>'SEP 23'!G22</f>
        <v>255</v>
      </c>
      <c r="I22" s="197">
        <f>G22-H22</f>
        <v>40</v>
      </c>
      <c r="J22" s="195">
        <f>I22*12</f>
        <v>480</v>
      </c>
      <c r="K22" s="195">
        <v>300</v>
      </c>
      <c r="L22" s="168">
        <f>'SEP 23'!O22</f>
        <v>43766</v>
      </c>
      <c r="M22" s="195">
        <f>F22+J22+K22+L22</f>
        <v>47346</v>
      </c>
      <c r="N22" s="195">
        <v>5000</v>
      </c>
      <c r="O22" s="195">
        <f>M22-N22</f>
        <v>42346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780</v>
      </c>
      <c r="H23" s="123">
        <f>'SEP 23'!G23</f>
        <v>751</v>
      </c>
      <c r="I23" s="197">
        <f>G23-H23</f>
        <v>29</v>
      </c>
      <c r="J23" s="195">
        <f>I23*12</f>
        <v>348</v>
      </c>
      <c r="K23" s="195">
        <v>300</v>
      </c>
      <c r="L23" s="168">
        <f>'SEP 23'!O23</f>
        <v>12564</v>
      </c>
      <c r="M23" s="195">
        <f>F23+J23+K23+L23</f>
        <v>15912</v>
      </c>
      <c r="N23" s="195">
        <v>10000</v>
      </c>
      <c r="O23" s="195">
        <f>M23-N23</f>
        <v>5912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5098</v>
      </c>
      <c r="H24" s="123">
        <f>'SEP 23'!G24</f>
        <v>5061</v>
      </c>
      <c r="I24" s="197">
        <f>G24-H24</f>
        <v>37</v>
      </c>
      <c r="J24" s="195">
        <f>I24*12</f>
        <v>444</v>
      </c>
      <c r="K24" s="195">
        <v>300</v>
      </c>
      <c r="L24" s="168">
        <f>'SEP 23'!O24</f>
        <v>0</v>
      </c>
      <c r="M24" s="195">
        <f>F24+J24+K24+L24</f>
        <v>3544</v>
      </c>
      <c r="N24" s="195">
        <v>3544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05">
        <v>20</v>
      </c>
      <c r="B25" s="214" t="s">
        <v>218</v>
      </c>
      <c r="C25" s="207" t="s">
        <v>66</v>
      </c>
      <c r="D25" s="208">
        <v>37681</v>
      </c>
      <c r="E25" s="209">
        <v>0</v>
      </c>
      <c r="F25" s="210">
        <v>0</v>
      </c>
      <c r="G25" s="211">
        <v>567</v>
      </c>
      <c r="H25" s="123">
        <f>'SEP 23'!G25</f>
        <v>567</v>
      </c>
      <c r="I25" s="212">
        <f>G25-H25</f>
        <v>0</v>
      </c>
      <c r="J25" s="210">
        <f>I25*12</f>
        <v>0</v>
      </c>
      <c r="K25" s="210">
        <v>0</v>
      </c>
      <c r="L25" s="168">
        <f>'SEP 23'!O25</f>
        <v>0</v>
      </c>
      <c r="M25" s="210">
        <f>F25+J25+K25+L25</f>
        <v>0</v>
      </c>
      <c r="N25" s="210">
        <v>0</v>
      </c>
      <c r="O25" s="210">
        <f>M25-N25</f>
        <v>0</v>
      </c>
      <c r="P25" s="215"/>
      <c r="Q25" s="206" t="s">
        <v>223</v>
      </c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3238</v>
      </c>
      <c r="H26" s="123">
        <f>'SEP 23'!G26</f>
        <v>3207</v>
      </c>
      <c r="I26" s="197">
        <f>G26-H26</f>
        <v>31</v>
      </c>
      <c r="J26" s="195">
        <f>I26*12</f>
        <v>372</v>
      </c>
      <c r="K26" s="195">
        <v>300</v>
      </c>
      <c r="L26" s="168">
        <f>'SEP 23'!O26</f>
        <v>3496</v>
      </c>
      <c r="M26" s="195">
        <f>F26+J26+K26+L26</f>
        <v>6968</v>
      </c>
      <c r="N26" s="195">
        <v>0</v>
      </c>
      <c r="O26" s="195">
        <f>M26-N26</f>
        <v>6968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3934</v>
      </c>
      <c r="H27" s="123">
        <f>'SEP 23'!G27</f>
        <v>3830</v>
      </c>
      <c r="I27" s="197">
        <f>G27-H27</f>
        <v>104</v>
      </c>
      <c r="J27" s="195">
        <f>I27*12</f>
        <v>1248</v>
      </c>
      <c r="K27" s="195">
        <v>300</v>
      </c>
      <c r="L27" s="168">
        <f>'SEP 23'!O27</f>
        <v>56128</v>
      </c>
      <c r="M27" s="195">
        <f>F27+J27+K27+L27</f>
        <v>60976</v>
      </c>
      <c r="N27" s="195">
        <v>0</v>
      </c>
      <c r="O27" s="195">
        <f>M27-N27</f>
        <v>60976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51400</v>
      </c>
      <c r="G28" s="204"/>
      <c r="H28" s="110"/>
      <c r="I28" s="110">
        <f>SUM(I6:I27)</f>
        <v>952</v>
      </c>
      <c r="J28" s="204">
        <f>SUM(J6:J27)</f>
        <v>11424</v>
      </c>
      <c r="K28" s="204">
        <f>SUM(K6:K27)</f>
        <v>5300</v>
      </c>
      <c r="L28" s="204">
        <f>SUM(L6:L27)</f>
        <v>284328</v>
      </c>
      <c r="M28" s="204">
        <f>SUM(M6:M27)</f>
        <v>352452</v>
      </c>
      <c r="N28" s="204">
        <f>SUM(N6:N27)</f>
        <v>34104</v>
      </c>
      <c r="O28" s="204">
        <f>SUM(O6:O27)</f>
        <v>318348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229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1010</v>
      </c>
      <c r="H6" s="123">
        <f>'AUG 23'!G6</f>
        <v>971</v>
      </c>
      <c r="I6" s="16">
        <f>G6-H6</f>
        <v>39</v>
      </c>
      <c r="J6" s="168">
        <f>I6*12</f>
        <v>468</v>
      </c>
      <c r="K6" s="168">
        <v>200</v>
      </c>
      <c r="L6" s="168">
        <f>'AUG 23'!O6</f>
        <v>-4</v>
      </c>
      <c r="M6" s="168">
        <f>F6+J6+K6+L6</f>
        <v>2664</v>
      </c>
      <c r="N6" s="168">
        <v>2664</v>
      </c>
      <c r="O6" s="168">
        <f>M6-N6</f>
        <v>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99</v>
      </c>
      <c r="C7" s="120" t="s">
        <v>24</v>
      </c>
      <c r="D7" s="121">
        <v>37653</v>
      </c>
      <c r="E7" s="122">
        <v>0</v>
      </c>
      <c r="F7" s="168">
        <v>1000</v>
      </c>
      <c r="G7" s="123">
        <v>235</v>
      </c>
      <c r="H7" s="123">
        <f>'AUG 23'!G7</f>
        <v>207</v>
      </c>
      <c r="I7" s="16">
        <f>G7-H7</f>
        <v>28</v>
      </c>
      <c r="J7" s="168">
        <f>I7*12</f>
        <v>336</v>
      </c>
      <c r="K7" s="168">
        <v>200</v>
      </c>
      <c r="L7" s="168">
        <f>'AUG 23'!O7</f>
        <v>0</v>
      </c>
      <c r="M7" s="168">
        <f>F7+J7+K7+L7</f>
        <v>1536</v>
      </c>
      <c r="N7" s="168">
        <v>2200</v>
      </c>
      <c r="O7" s="168">
        <f>M7-N7</f>
        <v>-664</v>
      </c>
      <c r="P7" s="125"/>
      <c r="Q7" s="120" t="s">
        <v>230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4261</v>
      </c>
      <c r="H8" s="123">
        <f>'AUG 23'!G8</f>
        <v>4237</v>
      </c>
      <c r="I8" s="16">
        <f>G8-H8</f>
        <v>24</v>
      </c>
      <c r="J8" s="168">
        <f>I8*12</f>
        <v>288</v>
      </c>
      <c r="K8" s="168">
        <v>200</v>
      </c>
      <c r="L8" s="168">
        <f>'AUG 23'!O8</f>
        <v>14124</v>
      </c>
      <c r="M8" s="168">
        <f>F8+J8+K8+L8</f>
        <v>16612</v>
      </c>
      <c r="N8" s="168">
        <v>0</v>
      </c>
      <c r="O8" s="168">
        <f>M8-N8</f>
        <v>16612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26">
        <v>4</v>
      </c>
      <c r="B9" s="127" t="s">
        <v>30</v>
      </c>
      <c r="C9" s="127" t="s">
        <v>31</v>
      </c>
      <c r="D9" s="137">
        <v>38292</v>
      </c>
      <c r="E9" s="138">
        <v>500</v>
      </c>
      <c r="F9" s="169">
        <v>2000</v>
      </c>
      <c r="G9" s="128">
        <v>12967</v>
      </c>
      <c r="H9" s="128">
        <v>12934</v>
      </c>
      <c r="I9" s="129">
        <f>G9-H9</f>
        <v>33</v>
      </c>
      <c r="J9" s="169">
        <f>I9*12</f>
        <v>396</v>
      </c>
      <c r="K9" s="169">
        <v>200</v>
      </c>
      <c r="L9" s="169">
        <f>'AUG 23'!O9</f>
        <v>2556</v>
      </c>
      <c r="M9" s="169">
        <v>5152</v>
      </c>
      <c r="N9" s="169">
        <v>5500</v>
      </c>
      <c r="O9" s="169">
        <f>M9-N9</f>
        <v>-348</v>
      </c>
      <c r="P9" s="139"/>
      <c r="Q9" s="127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26">
        <v>5</v>
      </c>
      <c r="B10" s="127" t="s">
        <v>218</v>
      </c>
      <c r="C10" s="127" t="s">
        <v>113</v>
      </c>
      <c r="D10" s="127"/>
      <c r="E10" s="127"/>
      <c r="F10" s="169">
        <v>2000</v>
      </c>
      <c r="G10" s="128">
        <v>3980</v>
      </c>
      <c r="H10" s="128">
        <v>3951</v>
      </c>
      <c r="I10" s="129">
        <f>G10-H10</f>
        <v>29</v>
      </c>
      <c r="J10" s="169">
        <f>I10*12</f>
        <v>348</v>
      </c>
      <c r="K10" s="169">
        <v>200</v>
      </c>
      <c r="L10" s="169">
        <f>'AUG 23'!O10</f>
        <v>0</v>
      </c>
      <c r="M10" s="169">
        <f>F10+J10+K10+L10</f>
        <v>2548</v>
      </c>
      <c r="N10" s="169">
        <v>2548</v>
      </c>
      <c r="O10" s="169">
        <f>M10-N10</f>
        <v>0</v>
      </c>
      <c r="P10" s="130"/>
      <c r="Q10" s="127" t="s">
        <v>178</v>
      </c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1677</v>
      </c>
      <c r="H11" s="123">
        <f>'AUG 23'!G11</f>
        <v>1651</v>
      </c>
      <c r="I11" s="16">
        <f>G11-H11</f>
        <v>26</v>
      </c>
      <c r="J11" s="168">
        <f>I11*12</f>
        <v>312</v>
      </c>
      <c r="K11" s="168">
        <v>200</v>
      </c>
      <c r="L11" s="168">
        <f>'AUG 23'!O11</f>
        <v>3356</v>
      </c>
      <c r="M11" s="168">
        <f>F11+J11+K11+L11</f>
        <v>5868</v>
      </c>
      <c r="N11" s="168">
        <v>5000</v>
      </c>
      <c r="O11" s="168">
        <f>M11-N11</f>
        <v>868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4691</v>
      </c>
      <c r="H12" s="123">
        <f>'AUG 23'!G12</f>
        <v>4664</v>
      </c>
      <c r="I12" s="16">
        <f>G12-H12</f>
        <v>27</v>
      </c>
      <c r="J12" s="168">
        <f>I12*12</f>
        <v>324</v>
      </c>
      <c r="K12" s="168">
        <v>200</v>
      </c>
      <c r="L12" s="168">
        <f>'AUG 23'!O12</f>
        <v>2884</v>
      </c>
      <c r="M12" s="168">
        <f>F12+J12+K12+L12</f>
        <v>5408</v>
      </c>
      <c r="N12" s="168">
        <v>5408</v>
      </c>
      <c r="O12" s="168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2704</v>
      </c>
      <c r="H13" s="123">
        <f>'AUG 23'!G13</f>
        <v>2677</v>
      </c>
      <c r="I13" s="16">
        <f>G13-H13</f>
        <v>27</v>
      </c>
      <c r="J13" s="168">
        <f>I13*12</f>
        <v>324</v>
      </c>
      <c r="K13" s="168">
        <v>200</v>
      </c>
      <c r="L13" s="168">
        <f>'AUG 23'!O13</f>
        <v>9356</v>
      </c>
      <c r="M13" s="168">
        <f>F13+J13+K13+L13</f>
        <v>11680</v>
      </c>
      <c r="N13" s="168">
        <v>0</v>
      </c>
      <c r="O13" s="168">
        <f>M13-N13</f>
        <v>11680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2411</v>
      </c>
      <c r="H14" s="123">
        <f>'AUG 23'!G14</f>
        <v>2374</v>
      </c>
      <c r="I14" s="129">
        <f>G14-H14</f>
        <v>37</v>
      </c>
      <c r="J14" s="169">
        <f>I14*12</f>
        <v>444</v>
      </c>
      <c r="K14" s="169">
        <v>200</v>
      </c>
      <c r="L14" s="168">
        <f>'AUG 23'!O14</f>
        <v>3070</v>
      </c>
      <c r="M14" s="168">
        <f>F14+J14+K14+L14</f>
        <v>5814</v>
      </c>
      <c r="N14" s="169">
        <v>5814</v>
      </c>
      <c r="O14" s="169">
        <f>M14-N14</f>
        <v>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3112</v>
      </c>
      <c r="H15" s="123">
        <f>'AUG 23'!G15</f>
        <v>3054</v>
      </c>
      <c r="I15" s="16">
        <f>G15-H15</f>
        <v>58</v>
      </c>
      <c r="J15" s="179">
        <f>I15*12</f>
        <v>696</v>
      </c>
      <c r="K15" s="179">
        <v>200</v>
      </c>
      <c r="L15" s="168">
        <f>'AUG 23'!O15</f>
        <v>6</v>
      </c>
      <c r="M15" s="168">
        <f>F15+J15+K15+L15</f>
        <v>2902</v>
      </c>
      <c r="N15" s="179">
        <v>2902</v>
      </c>
      <c r="O15" s="179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432</v>
      </c>
      <c r="H16" s="123">
        <f>'AUG 23'!G16</f>
        <v>356</v>
      </c>
      <c r="I16" s="186">
        <f>G16-H16</f>
        <v>76</v>
      </c>
      <c r="J16" s="184">
        <f>I16*12</f>
        <v>912</v>
      </c>
      <c r="K16" s="184">
        <v>300</v>
      </c>
      <c r="L16" s="168">
        <f>'AUG 23'!O16</f>
        <v>31872</v>
      </c>
      <c r="M16" s="184">
        <f>F16+J16+K16+L16</f>
        <v>35284</v>
      </c>
      <c r="N16" s="184">
        <v>7000</v>
      </c>
      <c r="O16" s="184">
        <f>M16-N16</f>
        <v>28284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2800</v>
      </c>
      <c r="G17" s="185">
        <v>6107</v>
      </c>
      <c r="H17" s="123">
        <f>'AUG 23'!G17</f>
        <v>6038</v>
      </c>
      <c r="I17" s="186">
        <f>G17-H17</f>
        <v>69</v>
      </c>
      <c r="J17" s="184">
        <f>I17*12</f>
        <v>828</v>
      </c>
      <c r="K17" s="184">
        <v>300</v>
      </c>
      <c r="L17" s="168">
        <f>'AUG 23'!O17</f>
        <v>32236</v>
      </c>
      <c r="M17" s="184">
        <f>F17+J17+K17+L17</f>
        <v>36164</v>
      </c>
      <c r="N17" s="184">
        <v>8000</v>
      </c>
      <c r="O17" s="184">
        <f>M17-N17</f>
        <v>28164</v>
      </c>
      <c r="P17" s="187"/>
      <c r="Q17" s="180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5046</v>
      </c>
      <c r="H18" s="123">
        <f>'AUG 23'!G18</f>
        <v>4993</v>
      </c>
      <c r="I18" s="186">
        <f>G18-H18</f>
        <v>53</v>
      </c>
      <c r="J18" s="184">
        <f>I18*12</f>
        <v>636</v>
      </c>
      <c r="K18" s="184">
        <v>300</v>
      </c>
      <c r="L18" s="168">
        <f>'AUG 23'!O18</f>
        <v>27516</v>
      </c>
      <c r="M18" s="184">
        <f>F18+J18+K18+L18</f>
        <v>31552</v>
      </c>
      <c r="N18" s="184">
        <v>0</v>
      </c>
      <c r="O18" s="184">
        <f>M18-N18</f>
        <v>31552</v>
      </c>
      <c r="P18" s="187"/>
      <c r="Q18" s="180" t="s">
        <v>181</v>
      </c>
    </row>
    <row r="19">
      <c r="A19" s="157">
        <v>14</v>
      </c>
      <c r="B19" s="180" t="s">
        <v>207</v>
      </c>
      <c r="C19" s="181" t="s">
        <v>126</v>
      </c>
      <c r="D19" s="182">
        <v>38292</v>
      </c>
      <c r="E19" s="183">
        <v>500</v>
      </c>
      <c r="F19" s="184">
        <v>3000</v>
      </c>
      <c r="G19" s="185">
        <v>3704</v>
      </c>
      <c r="H19" s="123">
        <f>'AUG 23'!G19</f>
        <v>3666</v>
      </c>
      <c r="I19" s="186">
        <f>G19-H19</f>
        <v>38</v>
      </c>
      <c r="J19" s="184">
        <f>I19*12</f>
        <v>456</v>
      </c>
      <c r="K19" s="184">
        <v>300</v>
      </c>
      <c r="L19" s="168">
        <f>'AUG 23'!O19</f>
        <v>662</v>
      </c>
      <c r="M19" s="184">
        <f>F19+J19+K19+L19</f>
        <v>4418</v>
      </c>
      <c r="N19" s="184">
        <v>4420</v>
      </c>
      <c r="O19" s="184">
        <f>M19-N19</f>
        <v>-2</v>
      </c>
      <c r="P19" s="187"/>
      <c r="Q19" s="180" t="s">
        <v>231</v>
      </c>
    </row>
    <row r="20">
      <c r="A20" s="157">
        <v>15</v>
      </c>
      <c r="B20" s="180" t="s">
        <v>222</v>
      </c>
      <c r="C20" s="181" t="s">
        <v>70</v>
      </c>
      <c r="D20" s="182">
        <v>37469</v>
      </c>
      <c r="E20" s="183">
        <v>500</v>
      </c>
      <c r="F20" s="184">
        <v>3000</v>
      </c>
      <c r="G20" s="185">
        <v>4143</v>
      </c>
      <c r="H20" s="123">
        <f>'AUG 23'!G20</f>
        <v>4084</v>
      </c>
      <c r="I20" s="186">
        <f>G20-H20</f>
        <v>59</v>
      </c>
      <c r="J20" s="184">
        <f>I20*12</f>
        <v>708</v>
      </c>
      <c r="K20" s="184">
        <v>300</v>
      </c>
      <c r="L20" s="168">
        <f>'AUG 23'!O20</f>
        <v>15072</v>
      </c>
      <c r="M20" s="184">
        <f>F20+J20+K20+L20</f>
        <v>19080</v>
      </c>
      <c r="N20" s="184">
        <v>0</v>
      </c>
      <c r="O20" s="184">
        <f>M20-N20</f>
        <v>19080</v>
      </c>
      <c r="P20" s="187"/>
      <c r="Q20" s="180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2667</v>
      </c>
      <c r="H21" s="123">
        <f>'AUG 23'!G21</f>
        <v>2572</v>
      </c>
      <c r="I21" s="186">
        <f>G21-H21</f>
        <v>95</v>
      </c>
      <c r="J21" s="184">
        <f>I21*12</f>
        <v>1140</v>
      </c>
      <c r="K21" s="184">
        <v>300</v>
      </c>
      <c r="L21" s="168">
        <f>'AUG 23'!O21</f>
        <v>32708</v>
      </c>
      <c r="M21" s="184">
        <f>F21+J21+K21+L21</f>
        <v>37148</v>
      </c>
      <c r="N21" s="184">
        <v>4000</v>
      </c>
      <c r="O21" s="184">
        <f>M21-N21</f>
        <v>33148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255</v>
      </c>
      <c r="H22" s="123">
        <f>'AUG 23'!G22</f>
        <v>218</v>
      </c>
      <c r="I22" s="197">
        <f>G22-H22</f>
        <v>37</v>
      </c>
      <c r="J22" s="195">
        <f>I22*12</f>
        <v>444</v>
      </c>
      <c r="K22" s="195">
        <v>300</v>
      </c>
      <c r="L22" s="168">
        <f>'AUG 23'!O22</f>
        <v>40222</v>
      </c>
      <c r="M22" s="195">
        <f>F22+J22+K22+L22</f>
        <v>43766</v>
      </c>
      <c r="N22" s="195">
        <v>0</v>
      </c>
      <c r="O22" s="195">
        <f>M22-N22</f>
        <v>43766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751</v>
      </c>
      <c r="H23" s="123">
        <f>'AUG 23'!G23</f>
        <v>731</v>
      </c>
      <c r="I23" s="197">
        <f>G23-H23</f>
        <v>20</v>
      </c>
      <c r="J23" s="195">
        <f>I23*12</f>
        <v>240</v>
      </c>
      <c r="K23" s="195">
        <v>300</v>
      </c>
      <c r="L23" s="168">
        <f>'AUG 23'!O23</f>
        <v>9324</v>
      </c>
      <c r="M23" s="195">
        <f>F23+J23+K23+L23</f>
        <v>12564</v>
      </c>
      <c r="N23" s="195">
        <v>0</v>
      </c>
      <c r="O23" s="195">
        <f>M23-N23</f>
        <v>12564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5061</v>
      </c>
      <c r="H24" s="123">
        <f>'AUG 23'!G24</f>
        <v>5034</v>
      </c>
      <c r="I24" s="197">
        <f>G24-H24</f>
        <v>27</v>
      </c>
      <c r="J24" s="195">
        <f>I24*12</f>
        <v>324</v>
      </c>
      <c r="K24" s="195">
        <v>300</v>
      </c>
      <c r="L24" s="168">
        <f>'AUG 23'!O24</f>
        <v>-68</v>
      </c>
      <c r="M24" s="195">
        <f>F24+J24+K24+L24</f>
        <v>3356</v>
      </c>
      <c r="N24" s="195">
        <v>3356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05">
        <v>20</v>
      </c>
      <c r="B25" s="214" t="s">
        <v>218</v>
      </c>
      <c r="C25" s="207" t="s">
        <v>66</v>
      </c>
      <c r="D25" s="208">
        <v>37681</v>
      </c>
      <c r="E25" s="209">
        <v>0</v>
      </c>
      <c r="F25" s="210">
        <v>0</v>
      </c>
      <c r="G25" s="211">
        <v>567</v>
      </c>
      <c r="H25" s="123">
        <f>'AUG 23'!G25</f>
        <v>567</v>
      </c>
      <c r="I25" s="212">
        <f>G25-H25</f>
        <v>0</v>
      </c>
      <c r="J25" s="210">
        <f>I25*12</f>
        <v>0</v>
      </c>
      <c r="K25" s="210">
        <v>0</v>
      </c>
      <c r="L25" s="168">
        <f>'AUG 23'!O25</f>
        <v>0</v>
      </c>
      <c r="M25" s="210">
        <f>F25+J25+K25+L25</f>
        <v>0</v>
      </c>
      <c r="N25" s="210">
        <v>0</v>
      </c>
      <c r="O25" s="210">
        <f>M25-N25</f>
        <v>0</v>
      </c>
      <c r="P25" s="215"/>
      <c r="Q25" s="206" t="s">
        <v>223</v>
      </c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3207</v>
      </c>
      <c r="H26" s="123">
        <f>'AUG 23'!G26</f>
        <v>3174</v>
      </c>
      <c r="I26" s="197">
        <f>G26-H26</f>
        <v>33</v>
      </c>
      <c r="J26" s="195">
        <f>I26*12</f>
        <v>396</v>
      </c>
      <c r="K26" s="195">
        <v>300</v>
      </c>
      <c r="L26" s="168">
        <f>'AUG 23'!O26</f>
        <v>0</v>
      </c>
      <c r="M26" s="195">
        <f>F26+J26+K26+L26</f>
        <v>3496</v>
      </c>
      <c r="N26" s="195">
        <v>0</v>
      </c>
      <c r="O26" s="195">
        <f>M26-N26</f>
        <v>3496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3830</v>
      </c>
      <c r="H27" s="123">
        <f>'AUG 23'!G27</f>
        <v>3728</v>
      </c>
      <c r="I27" s="197">
        <f>G27-H27</f>
        <v>102</v>
      </c>
      <c r="J27" s="195">
        <f>I27*12</f>
        <v>1224</v>
      </c>
      <c r="K27" s="195">
        <v>300</v>
      </c>
      <c r="L27" s="168">
        <f>'AUG 23'!O27</f>
        <v>51304</v>
      </c>
      <c r="M27" s="195">
        <f>F27+J27+K27+L27</f>
        <v>56128</v>
      </c>
      <c r="N27" s="195">
        <v>0</v>
      </c>
      <c r="O27" s="195">
        <f>M27-N27</f>
        <v>56128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50400</v>
      </c>
      <c r="G28" s="204"/>
      <c r="H28" s="110"/>
      <c r="I28" s="110">
        <f>SUM(I6:I27)</f>
        <v>937</v>
      </c>
      <c r="J28" s="204">
        <f>SUM(J6:J27)</f>
        <v>11244</v>
      </c>
      <c r="K28" s="204">
        <f>SUM(K6:K27)</f>
        <v>5300</v>
      </c>
      <c r="L28" s="204">
        <f>SUM(L6:L27)</f>
        <v>276196</v>
      </c>
      <c r="M28" s="204">
        <f>SUM(M6:M27)</f>
        <v>343140</v>
      </c>
      <c r="N28" s="204">
        <f>SUM(N6:N27)</f>
        <v>58812</v>
      </c>
      <c r="O28" s="204">
        <f>SUM(O6:O27)</f>
        <v>284328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232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971</v>
      </c>
      <c r="H6" s="123">
        <f>'JUL 23'!G6</f>
        <v>938</v>
      </c>
      <c r="I6" s="16">
        <f>G6-H6</f>
        <v>33</v>
      </c>
      <c r="J6" s="168">
        <f>I6*12</f>
        <v>396</v>
      </c>
      <c r="K6" s="168">
        <v>500</v>
      </c>
      <c r="L6" s="168">
        <f>'JUL 23'!O6</f>
        <v>10</v>
      </c>
      <c r="M6" s="168">
        <f>F6+J6+K6+L6</f>
        <v>2906</v>
      </c>
      <c r="N6" s="168">
        <v>2910</v>
      </c>
      <c r="O6" s="168">
        <f>M6-N6</f>
        <v>-4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99</v>
      </c>
      <c r="C7" s="120" t="s">
        <v>24</v>
      </c>
      <c r="D7" s="121">
        <v>37653</v>
      </c>
      <c r="E7" s="122">
        <v>0</v>
      </c>
      <c r="F7" s="168">
        <v>2000</v>
      </c>
      <c r="G7" s="123">
        <v>207</v>
      </c>
      <c r="H7" s="123">
        <f>'JUL 23'!G7</f>
        <v>158</v>
      </c>
      <c r="I7" s="16">
        <f>G7-H7</f>
        <v>49</v>
      </c>
      <c r="J7" s="168">
        <f>I7*12</f>
        <v>588</v>
      </c>
      <c r="K7" s="168">
        <v>500</v>
      </c>
      <c r="L7" s="168">
        <f>'JUL 23'!O7</f>
        <v>3900</v>
      </c>
      <c r="M7" s="168">
        <f>F7+J7+K7+L7</f>
        <v>6988</v>
      </c>
      <c r="N7" s="168">
        <v>6988</v>
      </c>
      <c r="O7" s="168">
        <f>M7-N7</f>
        <v>0</v>
      </c>
      <c r="P7" s="125"/>
      <c r="Q7" s="120" t="s">
        <v>233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4237</v>
      </c>
      <c r="H8" s="123">
        <f>'JUL 23'!G8</f>
        <v>4231</v>
      </c>
      <c r="I8" s="16">
        <f>G8-H8</f>
        <v>6</v>
      </c>
      <c r="J8" s="168">
        <f>I8*12</f>
        <v>72</v>
      </c>
      <c r="K8" s="168">
        <v>500</v>
      </c>
      <c r="L8" s="168">
        <f>'JUL 23'!O8</f>
        <v>17052</v>
      </c>
      <c r="M8" s="168">
        <f>F8+J8+K8+L8</f>
        <v>19624</v>
      </c>
      <c r="N8" s="168">
        <v>5500</v>
      </c>
      <c r="O8" s="168">
        <f>M8-N8</f>
        <v>14124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3995</v>
      </c>
      <c r="H9" s="123">
        <f>'JUL 23'!G9</f>
        <v>3989</v>
      </c>
      <c r="I9" s="16">
        <f>G9-H9</f>
        <v>6</v>
      </c>
      <c r="J9" s="168">
        <f>I9*12</f>
        <v>72</v>
      </c>
      <c r="K9" s="168">
        <v>500</v>
      </c>
      <c r="L9" s="168">
        <f>'JUL 23'!O9</f>
        <v>-16</v>
      </c>
      <c r="M9" s="168">
        <f>F9+J9+K9+L9</f>
        <v>2556</v>
      </c>
      <c r="N9" s="168">
        <v>0</v>
      </c>
      <c r="O9" s="168">
        <f>M9-N9</f>
        <v>2556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205">
        <v>5</v>
      </c>
      <c r="B10" s="206" t="s">
        <v>218</v>
      </c>
      <c r="C10" s="206" t="s">
        <v>113</v>
      </c>
      <c r="D10" s="206"/>
      <c r="E10" s="206"/>
      <c r="F10" s="210">
        <v>0</v>
      </c>
      <c r="G10" s="211">
        <v>3936</v>
      </c>
      <c r="H10" s="211">
        <f>'JUL 23'!G10</f>
        <v>3936</v>
      </c>
      <c r="I10" s="212">
        <f>G10-H10</f>
        <v>0</v>
      </c>
      <c r="J10" s="210">
        <f>I10*12</f>
        <v>0</v>
      </c>
      <c r="K10" s="210">
        <v>0</v>
      </c>
      <c r="L10" s="210">
        <v>0</v>
      </c>
      <c r="M10" s="210">
        <f>F10+J10+K10+L10</f>
        <v>0</v>
      </c>
      <c r="N10" s="210">
        <v>0</v>
      </c>
      <c r="O10" s="210">
        <f>M10-N10</f>
        <v>0</v>
      </c>
      <c r="P10" s="213"/>
      <c r="Q10" s="206" t="s">
        <v>234</v>
      </c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1651</v>
      </c>
      <c r="H11" s="123">
        <f>'JUL 23'!G11</f>
        <v>1609</v>
      </c>
      <c r="I11" s="16">
        <f>G11-H11</f>
        <v>42</v>
      </c>
      <c r="J11" s="168">
        <f>I11*12</f>
        <v>504</v>
      </c>
      <c r="K11" s="168">
        <v>500</v>
      </c>
      <c r="L11" s="168">
        <f>'JUL 23'!O11</f>
        <v>352</v>
      </c>
      <c r="M11" s="168">
        <f>F11+J11+K11+L11</f>
        <v>3356</v>
      </c>
      <c r="N11" s="168">
        <v>0</v>
      </c>
      <c r="O11" s="168">
        <f>M11-N11</f>
        <v>3356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4664</v>
      </c>
      <c r="H12" s="123">
        <f>'JUL 23'!G12</f>
        <v>4632</v>
      </c>
      <c r="I12" s="16">
        <f>G12-H12</f>
        <v>32</v>
      </c>
      <c r="J12" s="168">
        <f>I12*12</f>
        <v>384</v>
      </c>
      <c r="K12" s="168">
        <v>500</v>
      </c>
      <c r="L12" s="168">
        <f>'JUL 23'!O12</f>
        <v>0</v>
      </c>
      <c r="M12" s="168">
        <f>F12+J12+K12+L12</f>
        <v>2884</v>
      </c>
      <c r="N12" s="168">
        <v>0</v>
      </c>
      <c r="O12" s="168">
        <f>M12-N12</f>
        <v>2884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2677</v>
      </c>
      <c r="H13" s="123">
        <f>'JUL 23'!G13</f>
        <v>2647</v>
      </c>
      <c r="I13" s="16">
        <f>G13-H13</f>
        <v>30</v>
      </c>
      <c r="J13" s="168">
        <f>I13*12</f>
        <v>360</v>
      </c>
      <c r="K13" s="168">
        <v>500</v>
      </c>
      <c r="L13" s="168">
        <f>'JUL 23'!O13</f>
        <v>6696</v>
      </c>
      <c r="M13" s="168">
        <f>F13+J13+K13+L13</f>
        <v>9356</v>
      </c>
      <c r="N13" s="168">
        <v>0</v>
      </c>
      <c r="O13" s="168">
        <f>M13-N13</f>
        <v>9356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2374</v>
      </c>
      <c r="H14" s="123">
        <f>'JUL 23'!G14</f>
        <v>2335</v>
      </c>
      <c r="I14" s="129">
        <f>G14-H14</f>
        <v>39</v>
      </c>
      <c r="J14" s="169">
        <f>I14*12</f>
        <v>468</v>
      </c>
      <c r="K14" s="169">
        <v>500</v>
      </c>
      <c r="L14" s="168">
        <f>'JUL 23'!O14</f>
        <v>2</v>
      </c>
      <c r="M14" s="168">
        <f>F14+J14+K14+L14</f>
        <v>3070</v>
      </c>
      <c r="N14" s="169">
        <v>0</v>
      </c>
      <c r="O14" s="169">
        <f>M14-N14</f>
        <v>3070</v>
      </c>
      <c r="P14" s="139"/>
      <c r="Q14" s="120" t="s">
        <v>168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3054</v>
      </c>
      <c r="H15" s="123">
        <f>'JUL 23'!G15</f>
        <v>2987</v>
      </c>
      <c r="I15" s="16">
        <f>G15-H15</f>
        <v>67</v>
      </c>
      <c r="J15" s="179">
        <f>I15*12</f>
        <v>804</v>
      </c>
      <c r="K15" s="179">
        <v>500</v>
      </c>
      <c r="L15" s="168">
        <f>'JUL 23'!O15</f>
        <v>2</v>
      </c>
      <c r="M15" s="168">
        <f>F15+J15+K15+L15</f>
        <v>3306</v>
      </c>
      <c r="N15" s="179">
        <v>3300</v>
      </c>
      <c r="O15" s="179">
        <f>M15-N15</f>
        <v>6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356</v>
      </c>
      <c r="H16" s="123">
        <f>'JUL 23'!G16</f>
        <v>279</v>
      </c>
      <c r="I16" s="186">
        <f>G16-H16</f>
        <v>77</v>
      </c>
      <c r="J16" s="184">
        <f>I16*12</f>
        <v>924</v>
      </c>
      <c r="K16" s="184">
        <v>600</v>
      </c>
      <c r="L16" s="168">
        <f>'JUL 23'!O16</f>
        <v>28148</v>
      </c>
      <c r="M16" s="184">
        <f>F16+J16+K16+L16</f>
        <v>31872</v>
      </c>
      <c r="N16" s="184">
        <v>0</v>
      </c>
      <c r="O16" s="184">
        <f>M16-N16</f>
        <v>31872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2800</v>
      </c>
      <c r="G17" s="185">
        <v>6038</v>
      </c>
      <c r="H17" s="123">
        <f>'JUL 23'!G17</f>
        <v>5965</v>
      </c>
      <c r="I17" s="186">
        <f>G17-H17</f>
        <v>73</v>
      </c>
      <c r="J17" s="184">
        <f>I17*12</f>
        <v>876</v>
      </c>
      <c r="K17" s="184">
        <v>600</v>
      </c>
      <c r="L17" s="168">
        <f>'JUL 23'!O17</f>
        <v>27960</v>
      </c>
      <c r="M17" s="184">
        <f>F17+J17+K17+L17</f>
        <v>32236</v>
      </c>
      <c r="N17" s="184">
        <v>0</v>
      </c>
      <c r="O17" s="184">
        <f>M17-N17</f>
        <v>32236</v>
      </c>
      <c r="P17" s="187"/>
      <c r="Q17" s="180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4993</v>
      </c>
      <c r="H18" s="123">
        <f>'JUL 23'!G18</f>
        <v>4932</v>
      </c>
      <c r="I18" s="186">
        <f>G18-H18</f>
        <v>61</v>
      </c>
      <c r="J18" s="184">
        <f>I18*12</f>
        <v>732</v>
      </c>
      <c r="K18" s="184">
        <v>600</v>
      </c>
      <c r="L18" s="168">
        <f>'JUL 23'!O18</f>
        <v>23084</v>
      </c>
      <c r="M18" s="184">
        <f>F18+J18+K18+L18</f>
        <v>27516</v>
      </c>
      <c r="N18" s="184">
        <v>0</v>
      </c>
      <c r="O18" s="184">
        <f>M18-N18</f>
        <v>27516</v>
      </c>
      <c r="P18" s="187"/>
      <c r="Q18" s="180" t="s">
        <v>181</v>
      </c>
    </row>
    <row r="19">
      <c r="A19" s="157">
        <v>14</v>
      </c>
      <c r="B19" s="180" t="s">
        <v>207</v>
      </c>
      <c r="C19" s="181" t="s">
        <v>126</v>
      </c>
      <c r="D19" s="182">
        <v>38292</v>
      </c>
      <c r="E19" s="183">
        <v>500</v>
      </c>
      <c r="F19" s="184">
        <v>3000</v>
      </c>
      <c r="G19" s="185">
        <v>3666</v>
      </c>
      <c r="H19" s="123">
        <f>'JUL 23'!G19</f>
        <v>3640</v>
      </c>
      <c r="I19" s="186">
        <f>G19-H19</f>
        <v>26</v>
      </c>
      <c r="J19" s="184">
        <f>I19*12</f>
        <v>312</v>
      </c>
      <c r="K19" s="184">
        <v>600</v>
      </c>
      <c r="L19" s="168">
        <v>3750</v>
      </c>
      <c r="M19" s="184">
        <f>F19+J19+K19+L19</f>
        <v>7662</v>
      </c>
      <c r="N19" s="184">
        <v>7000</v>
      </c>
      <c r="O19" s="184">
        <f>M19-N19</f>
        <v>662</v>
      </c>
      <c r="P19" s="187"/>
      <c r="Q19" s="180" t="s">
        <v>231</v>
      </c>
    </row>
    <row r="20">
      <c r="A20" s="157">
        <v>15</v>
      </c>
      <c r="B20" s="180" t="s">
        <v>222</v>
      </c>
      <c r="C20" s="181" t="s">
        <v>70</v>
      </c>
      <c r="D20" s="182">
        <v>37469</v>
      </c>
      <c r="E20" s="183">
        <v>500</v>
      </c>
      <c r="F20" s="184">
        <v>3000</v>
      </c>
      <c r="G20" s="185">
        <v>4084</v>
      </c>
      <c r="H20" s="123">
        <f>'JUL 23'!G20</f>
        <v>4020</v>
      </c>
      <c r="I20" s="186">
        <f>G20-H20</f>
        <v>64</v>
      </c>
      <c r="J20" s="184">
        <f>I20*12</f>
        <v>768</v>
      </c>
      <c r="K20" s="184">
        <v>600</v>
      </c>
      <c r="L20" s="168">
        <f>'JUL 23'!O20</f>
        <v>18804</v>
      </c>
      <c r="M20" s="184">
        <f>F20+J20+K20+L20</f>
        <v>23172</v>
      </c>
      <c r="N20" s="184">
        <v>8100</v>
      </c>
      <c r="O20" s="184">
        <f>M20-N20</f>
        <v>15072</v>
      </c>
      <c r="P20" s="187"/>
      <c r="Q20" s="180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2572</v>
      </c>
      <c r="H21" s="123">
        <f>'JUL 23'!G21</f>
        <v>2495</v>
      </c>
      <c r="I21" s="186">
        <f>G21-H21</f>
        <v>77</v>
      </c>
      <c r="J21" s="184">
        <f>I21*12</f>
        <v>924</v>
      </c>
      <c r="K21" s="184">
        <v>600</v>
      </c>
      <c r="L21" s="168">
        <f>'JUL 23'!O21</f>
        <v>32184</v>
      </c>
      <c r="M21" s="184">
        <f>F21+J21+K21+L21</f>
        <v>36708</v>
      </c>
      <c r="N21" s="184">
        <v>4000</v>
      </c>
      <c r="O21" s="184">
        <f>M21-N21</f>
        <v>32708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218</v>
      </c>
      <c r="H22" s="123">
        <f>'JUL 23'!G22</f>
        <v>169</v>
      </c>
      <c r="I22" s="197">
        <f>G22-H22</f>
        <v>49</v>
      </c>
      <c r="J22" s="195">
        <f>I22*12</f>
        <v>588</v>
      </c>
      <c r="K22" s="195">
        <v>300</v>
      </c>
      <c r="L22" s="168">
        <f>'JUL 23'!O22</f>
        <v>36534</v>
      </c>
      <c r="M22" s="195">
        <f>F22+J22+K22+L22</f>
        <v>40222</v>
      </c>
      <c r="N22" s="195">
        <v>0</v>
      </c>
      <c r="O22" s="195">
        <f>M22-N22</f>
        <v>40222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731</v>
      </c>
      <c r="H23" s="123">
        <f>'JUL 23'!G23</f>
        <v>689</v>
      </c>
      <c r="I23" s="197">
        <f>G23-H23</f>
        <v>42</v>
      </c>
      <c r="J23" s="195">
        <f>I23*12</f>
        <v>504</v>
      </c>
      <c r="K23" s="195">
        <v>300</v>
      </c>
      <c r="L23" s="168">
        <f>'JUL 23'!O23</f>
        <v>19820</v>
      </c>
      <c r="M23" s="195">
        <f>F23+J23+K23+L23</f>
        <v>23324</v>
      </c>
      <c r="N23" s="195">
        <v>14000</v>
      </c>
      <c r="O23" s="195">
        <f>M23-N23</f>
        <v>9324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5034</v>
      </c>
      <c r="H24" s="123">
        <f>'JUL 23'!G24</f>
        <v>5006</v>
      </c>
      <c r="I24" s="197">
        <f>G24-H24</f>
        <v>28</v>
      </c>
      <c r="J24" s="195">
        <f>I24*12</f>
        <v>336</v>
      </c>
      <c r="K24" s="195">
        <v>300</v>
      </c>
      <c r="L24" s="168">
        <f>'JUL 23'!O24</f>
        <v>-4</v>
      </c>
      <c r="M24" s="195">
        <f>F24+J24+K24+L24</f>
        <v>3432</v>
      </c>
      <c r="N24" s="195">
        <v>3500</v>
      </c>
      <c r="O24" s="195">
        <f>M24-N24</f>
        <v>-68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05">
        <v>20</v>
      </c>
      <c r="B25" s="214" t="s">
        <v>218</v>
      </c>
      <c r="C25" s="207" t="s">
        <v>66</v>
      </c>
      <c r="D25" s="208">
        <v>37681</v>
      </c>
      <c r="E25" s="209">
        <v>0</v>
      </c>
      <c r="F25" s="210">
        <v>0</v>
      </c>
      <c r="G25" s="211">
        <v>567</v>
      </c>
      <c r="H25" s="211">
        <f>'JUL 23'!G25</f>
        <v>567</v>
      </c>
      <c r="I25" s="212">
        <f>G25-H25</f>
        <v>0</v>
      </c>
      <c r="J25" s="210">
        <f>I25*12</f>
        <v>0</v>
      </c>
      <c r="K25" s="210">
        <v>0</v>
      </c>
      <c r="L25" s="210">
        <v>0</v>
      </c>
      <c r="M25" s="210">
        <f>F25+J25+K25+L25</f>
        <v>0</v>
      </c>
      <c r="N25" s="210">
        <v>0</v>
      </c>
      <c r="O25" s="210">
        <f>M25-N25</f>
        <v>0</v>
      </c>
      <c r="P25" s="215"/>
      <c r="Q25" s="206" t="s">
        <v>223</v>
      </c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3174</v>
      </c>
      <c r="H26" s="123">
        <f>'JUL 23'!G26</f>
        <v>3126</v>
      </c>
      <c r="I26" s="197">
        <f>G26-H26</f>
        <v>48</v>
      </c>
      <c r="J26" s="195">
        <f>I26*12</f>
        <v>576</v>
      </c>
      <c r="K26" s="195">
        <v>300</v>
      </c>
      <c r="L26" s="168">
        <f>'JUL 23'!O26</f>
        <v>0</v>
      </c>
      <c r="M26" s="195">
        <f>F26+J26+K26+L26</f>
        <v>3676</v>
      </c>
      <c r="N26" s="195">
        <v>3676</v>
      </c>
      <c r="O26" s="195">
        <f>M26-N26</f>
        <v>0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3728</v>
      </c>
      <c r="H27" s="123">
        <f>'JUL 23'!G27</f>
        <v>3614</v>
      </c>
      <c r="I27" s="197">
        <f>G27-H27</f>
        <v>114</v>
      </c>
      <c r="J27" s="195">
        <f>I27*12</f>
        <v>1368</v>
      </c>
      <c r="K27" s="195">
        <v>300</v>
      </c>
      <c r="L27" s="168">
        <f>'JUL 23'!O27</f>
        <v>46336</v>
      </c>
      <c r="M27" s="195">
        <f>F27+J27+K27+L27</f>
        <v>51304</v>
      </c>
      <c r="N27" s="195">
        <v>0</v>
      </c>
      <c r="O27" s="195">
        <f>M27-N27</f>
        <v>51304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49400</v>
      </c>
      <c r="G28" s="204"/>
      <c r="H28" s="110"/>
      <c r="I28" s="110">
        <f>SUM(I6:I27)</f>
        <v>963</v>
      </c>
      <c r="J28" s="204">
        <f>SUM(J6:J27)</f>
        <v>11556</v>
      </c>
      <c r="K28" s="204">
        <f>SUM(K6:K27)</f>
        <v>9600</v>
      </c>
      <c r="L28" s="204">
        <f>SUM(L6:L27)</f>
        <v>264614</v>
      </c>
      <c r="M28" s="204">
        <f>SUM(M6:M27)</f>
        <v>335170</v>
      </c>
      <c r="N28" s="204">
        <f>SUM(N6:N27)</f>
        <v>58974</v>
      </c>
      <c r="O28" s="204">
        <f>SUM(O6:O27)</f>
        <v>276196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235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938</v>
      </c>
      <c r="H6" s="123">
        <f>'JUN 23'!G6</f>
        <v>885</v>
      </c>
      <c r="I6" s="16">
        <f>G6-H6</f>
        <v>53</v>
      </c>
      <c r="J6" s="168">
        <f>I6*12</f>
        <v>636</v>
      </c>
      <c r="K6" s="168">
        <v>200</v>
      </c>
      <c r="L6" s="168">
        <f>'JUN 23'!O6</f>
        <v>-26</v>
      </c>
      <c r="M6" s="168">
        <f>F6+J6+K6+L6</f>
        <v>2810</v>
      </c>
      <c r="N6" s="168">
        <v>2800</v>
      </c>
      <c r="O6" s="168">
        <f>M6-N6</f>
        <v>10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119">
        <v>2</v>
      </c>
      <c r="B7" s="120" t="s">
        <v>99</v>
      </c>
      <c r="C7" s="120" t="s">
        <v>24</v>
      </c>
      <c r="D7" s="121">
        <v>37653</v>
      </c>
      <c r="E7" s="122">
        <v>0</v>
      </c>
      <c r="F7" s="168">
        <v>2000</v>
      </c>
      <c r="G7" s="123">
        <v>158</v>
      </c>
      <c r="H7" s="123">
        <f>'JUN 23'!G7</f>
        <v>108</v>
      </c>
      <c r="I7" s="16">
        <f>G7-H7</f>
        <v>50</v>
      </c>
      <c r="J7" s="168">
        <f>I7*12</f>
        <v>600</v>
      </c>
      <c r="K7" s="168">
        <v>200</v>
      </c>
      <c r="L7" s="168">
        <f>'JUN 23'!O7</f>
        <v>1100</v>
      </c>
      <c r="M7" s="168">
        <f>F7+J7+K7+L7</f>
        <v>3900</v>
      </c>
      <c r="N7" s="168">
        <v>0</v>
      </c>
      <c r="O7" s="168">
        <f>M7-N7</f>
        <v>3900</v>
      </c>
      <c r="P7" s="125"/>
      <c r="Q7" s="120" t="s">
        <v>236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4231</v>
      </c>
      <c r="H8" s="123">
        <f>'JUN 23'!G8</f>
        <v>4208</v>
      </c>
      <c r="I8" s="16">
        <f>G8-H8</f>
        <v>23</v>
      </c>
      <c r="J8" s="168">
        <f>I8*12</f>
        <v>276</v>
      </c>
      <c r="K8" s="168">
        <v>200</v>
      </c>
      <c r="L8" s="168">
        <f>'JUN 23'!O8</f>
        <v>14576</v>
      </c>
      <c r="M8" s="168">
        <f>F8+J8+K8+L8</f>
        <v>17052</v>
      </c>
      <c r="N8" s="168">
        <v>0</v>
      </c>
      <c r="O8" s="168">
        <f>M8-N8</f>
        <v>17052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3989</v>
      </c>
      <c r="H9" s="123">
        <f>'JUN 23'!G9</f>
        <v>3944</v>
      </c>
      <c r="I9" s="16">
        <f>G9-H9</f>
        <v>45</v>
      </c>
      <c r="J9" s="168">
        <f>I9*12</f>
        <v>540</v>
      </c>
      <c r="K9" s="168">
        <v>200</v>
      </c>
      <c r="L9" s="168">
        <f>'JUN 23'!O9</f>
        <v>4244</v>
      </c>
      <c r="M9" s="168">
        <f>F9+J9+K9+L9</f>
        <v>6984</v>
      </c>
      <c r="N9" s="168">
        <v>7000</v>
      </c>
      <c r="O9" s="168">
        <f>M9-N9</f>
        <v>-16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19">
        <v>5</v>
      </c>
      <c r="B10" s="120" t="s">
        <v>120</v>
      </c>
      <c r="C10" s="120" t="s">
        <v>113</v>
      </c>
      <c r="D10" s="120"/>
      <c r="E10" s="120"/>
      <c r="F10" s="168">
        <v>0</v>
      </c>
      <c r="G10" s="123">
        <v>3936</v>
      </c>
      <c r="H10" s="123">
        <f>'JUN 23'!G10</f>
        <v>3915</v>
      </c>
      <c r="I10" s="16">
        <f>G10-H10</f>
        <v>21</v>
      </c>
      <c r="J10" s="168">
        <f>I10*12</f>
        <v>252</v>
      </c>
      <c r="K10" s="168">
        <v>0</v>
      </c>
      <c r="L10" s="168">
        <v>0</v>
      </c>
      <c r="M10" s="168">
        <f>F10+J10+K10+L10</f>
        <v>252</v>
      </c>
      <c r="N10" s="168">
        <v>252</v>
      </c>
      <c r="O10" s="168">
        <f>M10-N10</f>
        <v>0</v>
      </c>
      <c r="P10" s="124"/>
      <c r="Q10" s="120" t="s">
        <v>237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1609</v>
      </c>
      <c r="H11" s="123">
        <f>'JUN 23'!G11</f>
        <v>1564</v>
      </c>
      <c r="I11" s="16">
        <f>G11-H11</f>
        <v>45</v>
      </c>
      <c r="J11" s="168">
        <f>I11*12</f>
        <v>540</v>
      </c>
      <c r="K11" s="168">
        <v>200</v>
      </c>
      <c r="L11" s="168">
        <f>'JUN 23'!O11</f>
        <v>2612</v>
      </c>
      <c r="M11" s="168">
        <f>F11+J11+K11+L11</f>
        <v>5352</v>
      </c>
      <c r="N11" s="168">
        <v>5000</v>
      </c>
      <c r="O11" s="168">
        <f>M11-N11</f>
        <v>352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4632</v>
      </c>
      <c r="H12" s="123">
        <f>'JUN 23'!G12</f>
        <v>4599</v>
      </c>
      <c r="I12" s="16">
        <f>G12-H12</f>
        <v>33</v>
      </c>
      <c r="J12" s="168">
        <f>I12*12</f>
        <v>396</v>
      </c>
      <c r="K12" s="168">
        <v>200</v>
      </c>
      <c r="L12" s="168">
        <f>'JUN 23'!O12</f>
        <v>2548</v>
      </c>
      <c r="M12" s="168">
        <f>F12+J12+K12+L12</f>
        <v>5144</v>
      </c>
      <c r="N12" s="168">
        <v>5144</v>
      </c>
      <c r="O12" s="168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2647</v>
      </c>
      <c r="H13" s="123">
        <f>'JUN 23'!G13</f>
        <v>2620</v>
      </c>
      <c r="I13" s="16">
        <f>G13-H13</f>
        <v>27</v>
      </c>
      <c r="J13" s="168">
        <f>I13*12</f>
        <v>324</v>
      </c>
      <c r="K13" s="168">
        <v>200</v>
      </c>
      <c r="L13" s="168">
        <f>'JUN 23'!O13</f>
        <v>10372</v>
      </c>
      <c r="M13" s="168">
        <f>F13+J13+K13+L13</f>
        <v>12696</v>
      </c>
      <c r="N13" s="168">
        <v>6000</v>
      </c>
      <c r="O13" s="168">
        <f>M13-N13</f>
        <v>6696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26">
        <v>9</v>
      </c>
      <c r="B14" s="127" t="s">
        <v>120</v>
      </c>
      <c r="C14" s="127" t="s">
        <v>48</v>
      </c>
      <c r="D14" s="137">
        <v>37347</v>
      </c>
      <c r="E14" s="138">
        <v>500</v>
      </c>
      <c r="F14" s="169">
        <v>2100</v>
      </c>
      <c r="G14" s="128">
        <v>2335</v>
      </c>
      <c r="H14" s="128">
        <f>'JUN 23'!G14</f>
        <v>2317</v>
      </c>
      <c r="I14" s="129">
        <f>G14-H14</f>
        <v>18</v>
      </c>
      <c r="J14" s="169">
        <f>I14*12</f>
        <v>216</v>
      </c>
      <c r="K14" s="169">
        <v>200</v>
      </c>
      <c r="L14" s="169">
        <v>284</v>
      </c>
      <c r="M14" s="168">
        <f>F14+J14+K14+L14</f>
        <v>2800</v>
      </c>
      <c r="N14" s="169">
        <v>2798</v>
      </c>
      <c r="O14" s="169">
        <f>M14-N14</f>
        <v>2</v>
      </c>
      <c r="P14" s="139"/>
      <c r="Q14" s="120" t="s">
        <v>238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2987</v>
      </c>
      <c r="H15" s="123">
        <f>'JUN 23'!G15</f>
        <v>2916</v>
      </c>
      <c r="I15" s="16">
        <f>G15-H15</f>
        <v>71</v>
      </c>
      <c r="J15" s="179">
        <f>I15*12</f>
        <v>852</v>
      </c>
      <c r="K15" s="179">
        <v>200</v>
      </c>
      <c r="L15" s="168">
        <f>'JUN 23'!O15</f>
        <v>0</v>
      </c>
      <c r="M15" s="168">
        <f>F15+J15+K15+L15</f>
        <v>3052</v>
      </c>
      <c r="N15" s="179">
        <v>3050</v>
      </c>
      <c r="O15" s="179">
        <f>M15-N15</f>
        <v>2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279</v>
      </c>
      <c r="H16" s="123">
        <f>'JUN 23'!G16</f>
        <v>200</v>
      </c>
      <c r="I16" s="186">
        <f>G16-H16</f>
        <v>79</v>
      </c>
      <c r="J16" s="184">
        <f>I16*12</f>
        <v>948</v>
      </c>
      <c r="K16" s="184">
        <v>300</v>
      </c>
      <c r="L16" s="168">
        <f>'JUN 23'!O16</f>
        <v>24700</v>
      </c>
      <c r="M16" s="184">
        <f>F16+J16+K16+L16</f>
        <v>28148</v>
      </c>
      <c r="N16" s="184">
        <v>0</v>
      </c>
      <c r="O16" s="184">
        <f>M16-N16</f>
        <v>28148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2800</v>
      </c>
      <c r="G17" s="185">
        <v>5965</v>
      </c>
      <c r="H17" s="123">
        <f>'JUN 23'!G17</f>
        <v>5888</v>
      </c>
      <c r="I17" s="186">
        <f>G17-H17</f>
        <v>77</v>
      </c>
      <c r="J17" s="184">
        <f>I17*12</f>
        <v>924</v>
      </c>
      <c r="K17" s="184">
        <v>300</v>
      </c>
      <c r="L17" s="168">
        <f>'JUN 23'!O17</f>
        <v>28936</v>
      </c>
      <c r="M17" s="184">
        <f>F17+J17+K17+L17</f>
        <v>32960</v>
      </c>
      <c r="N17" s="184">
        <v>5000</v>
      </c>
      <c r="O17" s="184">
        <f>M17-N17</f>
        <v>27960</v>
      </c>
      <c r="P17" s="187"/>
      <c r="Q17" s="180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4932</v>
      </c>
      <c r="H18" s="123">
        <f>'JUN 23'!G18</f>
        <v>4874</v>
      </c>
      <c r="I18" s="186">
        <f>G18-H18</f>
        <v>58</v>
      </c>
      <c r="J18" s="184">
        <f>I18*12</f>
        <v>696</v>
      </c>
      <c r="K18" s="184">
        <v>300</v>
      </c>
      <c r="L18" s="168">
        <f>'JUN 23'!O18</f>
        <v>18988</v>
      </c>
      <c r="M18" s="184">
        <f>F18+J18+K18+L18</f>
        <v>23084</v>
      </c>
      <c r="N18" s="184">
        <v>0</v>
      </c>
      <c r="O18" s="184">
        <f>M18-N18</f>
        <v>23084</v>
      </c>
      <c r="P18" s="187"/>
      <c r="Q18" s="180" t="s">
        <v>181</v>
      </c>
    </row>
    <row r="19">
      <c r="A19" s="205">
        <v>14</v>
      </c>
      <c r="B19" s="206" t="s">
        <v>205</v>
      </c>
      <c r="C19" s="207" t="s">
        <v>126</v>
      </c>
      <c r="D19" s="208">
        <v>38292</v>
      </c>
      <c r="E19" s="209">
        <v>500</v>
      </c>
      <c r="F19" s="210">
        <v>0</v>
      </c>
      <c r="G19" s="211">
        <v>3640</v>
      </c>
      <c r="H19" s="211">
        <f>'JUN 23'!G19</f>
        <v>3635</v>
      </c>
      <c r="I19" s="212">
        <f>G19-H19</f>
        <v>5</v>
      </c>
      <c r="J19" s="210">
        <f>I19*12</f>
        <v>60</v>
      </c>
      <c r="K19" s="210">
        <v>0</v>
      </c>
      <c r="L19" s="210">
        <v>0</v>
      </c>
      <c r="M19" s="210">
        <f>F19+J19+K19+L19</f>
        <v>60</v>
      </c>
      <c r="N19" s="210">
        <v>60</v>
      </c>
      <c r="O19" s="210">
        <f>M19-N19</f>
        <v>0</v>
      </c>
      <c r="P19" s="213"/>
      <c r="Q19" s="206" t="s">
        <v>237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157">
        <v>15</v>
      </c>
      <c r="B20" s="180" t="s">
        <v>222</v>
      </c>
      <c r="C20" s="181" t="s">
        <v>70</v>
      </c>
      <c r="D20" s="182">
        <v>37469</v>
      </c>
      <c r="E20" s="183">
        <v>500</v>
      </c>
      <c r="F20" s="184">
        <v>3000</v>
      </c>
      <c r="G20" s="185">
        <v>4020</v>
      </c>
      <c r="H20" s="123">
        <f>'JUN 23'!G20</f>
        <v>3960</v>
      </c>
      <c r="I20" s="186">
        <f>G20-H20</f>
        <v>60</v>
      </c>
      <c r="J20" s="184">
        <f>I20*12</f>
        <v>720</v>
      </c>
      <c r="K20" s="184">
        <v>300</v>
      </c>
      <c r="L20" s="168">
        <f>'JUN 23'!O20</f>
        <v>14784</v>
      </c>
      <c r="M20" s="184">
        <f>F20+J20+K20+L20</f>
        <v>18804</v>
      </c>
      <c r="N20" s="184">
        <v>0</v>
      </c>
      <c r="O20" s="184">
        <f>M20-N20</f>
        <v>18804</v>
      </c>
      <c r="P20" s="187"/>
      <c r="Q20" s="180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2495</v>
      </c>
      <c r="H21" s="123">
        <f>'JUN 23'!G21</f>
        <v>2421</v>
      </c>
      <c r="I21" s="186">
        <f>G21-H21</f>
        <v>74</v>
      </c>
      <c r="J21" s="184">
        <f>I21*12</f>
        <v>888</v>
      </c>
      <c r="K21" s="184">
        <v>300</v>
      </c>
      <c r="L21" s="168">
        <f>'JUN 23'!O21</f>
        <v>32996</v>
      </c>
      <c r="M21" s="184">
        <f>F21+J21+K21+L21</f>
        <v>37184</v>
      </c>
      <c r="N21" s="184">
        <v>5000</v>
      </c>
      <c r="O21" s="184">
        <f>M21-N21</f>
        <v>32184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169</v>
      </c>
      <c r="H22" s="123">
        <f>'JUN 23'!G22</f>
        <v>124</v>
      </c>
      <c r="I22" s="197">
        <f>G22-H22</f>
        <v>45</v>
      </c>
      <c r="J22" s="195">
        <f>I22*12</f>
        <v>540</v>
      </c>
      <c r="K22" s="195">
        <v>300</v>
      </c>
      <c r="L22" s="168">
        <f>'JUN 23'!O22</f>
        <v>37894</v>
      </c>
      <c r="M22" s="195">
        <f>F22+J22+K22+L22</f>
        <v>41534</v>
      </c>
      <c r="N22" s="195">
        <v>5000</v>
      </c>
      <c r="O22" s="195">
        <f>M22-N22</f>
        <v>36534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689</v>
      </c>
      <c r="H23" s="123">
        <f>'JUN 23'!G23</f>
        <v>653</v>
      </c>
      <c r="I23" s="197">
        <f>G23-H23</f>
        <v>36</v>
      </c>
      <c r="J23" s="195">
        <f>I23*12</f>
        <v>432</v>
      </c>
      <c r="K23" s="195">
        <v>300</v>
      </c>
      <c r="L23" s="168">
        <f>'JUN 23'!O23</f>
        <v>16388</v>
      </c>
      <c r="M23" s="195">
        <f>F23+J23+K23+L23</f>
        <v>19820</v>
      </c>
      <c r="N23" s="195">
        <v>0</v>
      </c>
      <c r="O23" s="195">
        <f>M23-N23</f>
        <v>19820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5006</v>
      </c>
      <c r="H24" s="123">
        <f>'JUN 23'!G24</f>
        <v>4973</v>
      </c>
      <c r="I24" s="197">
        <f>G24-H24</f>
        <v>33</v>
      </c>
      <c r="J24" s="195">
        <f>I24*12</f>
        <v>396</v>
      </c>
      <c r="K24" s="195">
        <v>300</v>
      </c>
      <c r="L24" s="168">
        <f>'JUN 23'!O24</f>
        <v>0</v>
      </c>
      <c r="M24" s="195">
        <f>F24+J24+K24+L24</f>
        <v>3496</v>
      </c>
      <c r="N24" s="195">
        <v>3500</v>
      </c>
      <c r="O24" s="195">
        <f>M24-N24</f>
        <v>-4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90">
        <v>20</v>
      </c>
      <c r="B25" s="201" t="s">
        <v>207</v>
      </c>
      <c r="C25" s="192" t="s">
        <v>66</v>
      </c>
      <c r="D25" s="193">
        <v>37681</v>
      </c>
      <c r="E25" s="194">
        <v>0</v>
      </c>
      <c r="F25" s="195">
        <v>3000</v>
      </c>
      <c r="G25" s="199">
        <v>567</v>
      </c>
      <c r="H25" s="123">
        <f>'JUN 23'!G25</f>
        <v>529</v>
      </c>
      <c r="I25" s="197">
        <f>G25-H25</f>
        <v>38</v>
      </c>
      <c r="J25" s="195">
        <f>I25*12</f>
        <v>456</v>
      </c>
      <c r="K25" s="195">
        <v>300</v>
      </c>
      <c r="L25" s="168">
        <f>'JUN 23'!O25</f>
        <v>-6</v>
      </c>
      <c r="M25" s="195">
        <f>F25+J25+K25+L25</f>
        <v>3750</v>
      </c>
      <c r="N25" s="195">
        <v>0</v>
      </c>
      <c r="O25" s="195">
        <f>M25-N25</f>
        <v>3750</v>
      </c>
      <c r="P25" s="200"/>
      <c r="Q25" s="191" t="s">
        <v>239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3126</v>
      </c>
      <c r="H26" s="123">
        <f>'JUN 23'!G26</f>
        <v>3077</v>
      </c>
      <c r="I26" s="197">
        <f>G26-H26</f>
        <v>49</v>
      </c>
      <c r="J26" s="195">
        <f>I26*12</f>
        <v>588</v>
      </c>
      <c r="K26" s="195">
        <v>300</v>
      </c>
      <c r="L26" s="168">
        <f>'JUN 23'!O26</f>
        <v>0</v>
      </c>
      <c r="M26" s="195">
        <f>F26+J26+K26+L26</f>
        <v>3688</v>
      </c>
      <c r="N26" s="195">
        <v>3688</v>
      </c>
      <c r="O26" s="195">
        <f>M26-N26</f>
        <v>0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3614</v>
      </c>
      <c r="H27" s="123">
        <f>'JUN 23'!G27</f>
        <v>3482</v>
      </c>
      <c r="I27" s="197">
        <f>G27-H27</f>
        <v>132</v>
      </c>
      <c r="J27" s="195">
        <f>I27*12</f>
        <v>1584</v>
      </c>
      <c r="K27" s="195">
        <v>300</v>
      </c>
      <c r="L27" s="168">
        <f>'JUN 23'!O27</f>
        <v>41152</v>
      </c>
      <c r="M27" s="195">
        <f>F27+J27+K27+L27</f>
        <v>46336</v>
      </c>
      <c r="N27" s="195">
        <v>0</v>
      </c>
      <c r="O27" s="195">
        <f>M27-N27</f>
        <v>46336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49400</v>
      </c>
      <c r="G28" s="204"/>
      <c r="H28" s="110"/>
      <c r="I28" s="110">
        <f>SUM(I6:I27)</f>
        <v>1072</v>
      </c>
      <c r="J28" s="204">
        <f>SUM(J6:J27)</f>
        <v>12864</v>
      </c>
      <c r="K28" s="204">
        <f>SUM(K6:K27)</f>
        <v>5100</v>
      </c>
      <c r="L28" s="204">
        <f>SUM(L6:L27)</f>
        <v>251542</v>
      </c>
      <c r="M28" s="204">
        <f>SUM(M6:M27)</f>
        <v>318906</v>
      </c>
      <c r="N28" s="204">
        <f>SUM(N6:N27)</f>
        <v>54292</v>
      </c>
      <c r="O28" s="204">
        <f>SUM(O6:O27)</f>
        <v>264614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240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885</v>
      </c>
      <c r="H6" s="123">
        <f>'MAY 23'!G6</f>
        <v>866</v>
      </c>
      <c r="I6" s="16">
        <f>G6-H6</f>
        <v>19</v>
      </c>
      <c r="J6" s="168">
        <f>I6*12</f>
        <v>228</v>
      </c>
      <c r="K6" s="168">
        <v>200</v>
      </c>
      <c r="L6" s="168">
        <f>'MAY 23'!O6</f>
        <v>2446</v>
      </c>
      <c r="M6" s="168">
        <f>F6+J6+K6+L6</f>
        <v>4874</v>
      </c>
      <c r="N6" s="168">
        <v>4900</v>
      </c>
      <c r="O6" s="168">
        <f>M6-N6</f>
        <v>-26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205">
        <v>2</v>
      </c>
      <c r="B7" s="206" t="s">
        <v>99</v>
      </c>
      <c r="C7" s="206" t="s">
        <v>24</v>
      </c>
      <c r="D7" s="208">
        <v>37653</v>
      </c>
      <c r="E7" s="209">
        <v>0</v>
      </c>
      <c r="F7" s="210">
        <v>1000</v>
      </c>
      <c r="G7" s="211">
        <v>108</v>
      </c>
      <c r="H7" s="211">
        <f>'MAY 23'!G7</f>
        <v>108</v>
      </c>
      <c r="I7" s="212">
        <f>G7-H7</f>
        <v>0</v>
      </c>
      <c r="J7" s="210">
        <f>I7*12</f>
        <v>0</v>
      </c>
      <c r="K7" s="210">
        <v>100</v>
      </c>
      <c r="L7" s="210">
        <f>'MAY 23'!O7</f>
        <v>0</v>
      </c>
      <c r="M7" s="210">
        <f>F7+J7+K7+L7</f>
        <v>1100</v>
      </c>
      <c r="N7" s="210">
        <v>0</v>
      </c>
      <c r="O7" s="210">
        <f>M7-N7</f>
        <v>1100</v>
      </c>
      <c r="P7" s="215"/>
      <c r="Q7" s="206" t="s">
        <v>241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4208</v>
      </c>
      <c r="H8" s="123">
        <f>'MAY 23'!G8</f>
        <v>4197</v>
      </c>
      <c r="I8" s="16">
        <f>G8-H8</f>
        <v>11</v>
      </c>
      <c r="J8" s="168">
        <f>I8*12</f>
        <v>132</v>
      </c>
      <c r="K8" s="168">
        <v>200</v>
      </c>
      <c r="L8" s="168">
        <f>'MAY 23'!O8</f>
        <v>12244</v>
      </c>
      <c r="M8" s="168">
        <f>F8+J8+K8+L8</f>
        <v>14576</v>
      </c>
      <c r="N8" s="168">
        <v>0</v>
      </c>
      <c r="O8" s="168">
        <f>M8-N8</f>
        <v>14576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3944</v>
      </c>
      <c r="H9" s="123">
        <f>'MAY 23'!G9</f>
        <v>3871</v>
      </c>
      <c r="I9" s="16">
        <f>G9-H9</f>
        <v>73</v>
      </c>
      <c r="J9" s="168">
        <f>I9*12</f>
        <v>876</v>
      </c>
      <c r="K9" s="168">
        <v>200</v>
      </c>
      <c r="L9" s="168">
        <f>'MAY 23'!O9</f>
        <v>1168</v>
      </c>
      <c r="M9" s="168">
        <f>F9+J9+K9+L9</f>
        <v>4244</v>
      </c>
      <c r="N9" s="168">
        <v>0</v>
      </c>
      <c r="O9" s="168">
        <f>M9-N9</f>
        <v>4244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19">
        <v>5</v>
      </c>
      <c r="B10" s="120" t="s">
        <v>120</v>
      </c>
      <c r="C10" s="120" t="s">
        <v>113</v>
      </c>
      <c r="D10" s="120"/>
      <c r="E10" s="120"/>
      <c r="F10" s="168">
        <v>2100</v>
      </c>
      <c r="G10" s="123">
        <v>3915</v>
      </c>
      <c r="H10" s="123">
        <f>'MAY 23'!G10</f>
        <v>3887</v>
      </c>
      <c r="I10" s="16">
        <f>G10-H10</f>
        <v>28</v>
      </c>
      <c r="J10" s="168">
        <f>I10*12</f>
        <v>336</v>
      </c>
      <c r="K10" s="168">
        <v>200</v>
      </c>
      <c r="L10" s="168">
        <f>'MAY 23'!O10</f>
        <v>2648</v>
      </c>
      <c r="M10" s="168">
        <f>F10+J10+K10+L10</f>
        <v>5284</v>
      </c>
      <c r="N10" s="168">
        <v>5000</v>
      </c>
      <c r="O10" s="168">
        <f>M10-N10</f>
        <v>284</v>
      </c>
      <c r="P10" s="124"/>
      <c r="Q10" s="120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1564</v>
      </c>
      <c r="H11" s="123">
        <f>'MAY 23'!G11</f>
        <v>1530</v>
      </c>
      <c r="I11" s="16">
        <f>G11-H11</f>
        <v>34</v>
      </c>
      <c r="J11" s="168">
        <f>I11*12</f>
        <v>408</v>
      </c>
      <c r="K11" s="168">
        <v>200</v>
      </c>
      <c r="L11" s="168">
        <f>'MAY 23'!O11</f>
        <v>4</v>
      </c>
      <c r="M11" s="168">
        <f>F11+J11+K11+L11</f>
        <v>2612</v>
      </c>
      <c r="N11" s="168">
        <v>0</v>
      </c>
      <c r="O11" s="168">
        <f>M11-N11</f>
        <v>2612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4599</v>
      </c>
      <c r="H12" s="123">
        <f>'MAY 23'!G12</f>
        <v>4570</v>
      </c>
      <c r="I12" s="16">
        <f>G12-H12</f>
        <v>29</v>
      </c>
      <c r="J12" s="168">
        <f>I12*12</f>
        <v>348</v>
      </c>
      <c r="K12" s="168">
        <v>200</v>
      </c>
      <c r="L12" s="168">
        <f>'MAY 23'!O12</f>
        <v>0</v>
      </c>
      <c r="M12" s="168">
        <f>F12+J12+K12+L12</f>
        <v>2548</v>
      </c>
      <c r="N12" s="168">
        <v>0</v>
      </c>
      <c r="O12" s="168">
        <f>M12-N12</f>
        <v>2548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2620</v>
      </c>
      <c r="H13" s="123">
        <f>'MAY 23'!G13</f>
        <v>2592</v>
      </c>
      <c r="I13" s="16">
        <f>G13-H13</f>
        <v>28</v>
      </c>
      <c r="J13" s="168">
        <f>I13*12</f>
        <v>336</v>
      </c>
      <c r="K13" s="168">
        <v>200</v>
      </c>
      <c r="L13" s="168">
        <f>'MAY 23'!O13</f>
        <v>8036</v>
      </c>
      <c r="M13" s="168">
        <f>F13+J13+K13+L13</f>
        <v>10372</v>
      </c>
      <c r="N13" s="168">
        <v>0</v>
      </c>
      <c r="O13" s="168">
        <f>M13-N13</f>
        <v>10372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205">
        <v>9</v>
      </c>
      <c r="B14" s="206" t="s">
        <v>112</v>
      </c>
      <c r="C14" s="206" t="s">
        <v>48</v>
      </c>
      <c r="D14" s="208">
        <v>37347</v>
      </c>
      <c r="E14" s="209">
        <v>500</v>
      </c>
      <c r="F14" s="210">
        <v>2000</v>
      </c>
      <c r="G14" s="211">
        <v>2317</v>
      </c>
      <c r="H14" s="211">
        <f>'MAY 23'!G14</f>
        <v>2317</v>
      </c>
      <c r="I14" s="212">
        <f>G14-H14</f>
        <v>0</v>
      </c>
      <c r="J14" s="210">
        <f>I14*12</f>
        <v>0</v>
      </c>
      <c r="K14" s="210">
        <v>0</v>
      </c>
      <c r="L14" s="210">
        <f>'MAY 23'!O14</f>
        <v>0</v>
      </c>
      <c r="M14" s="210">
        <v>0</v>
      </c>
      <c r="N14" s="210">
        <v>0</v>
      </c>
      <c r="O14" s="210">
        <f>M14-N14</f>
        <v>0</v>
      </c>
      <c r="P14" s="215"/>
      <c r="Q14" s="206" t="s">
        <v>243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2916</v>
      </c>
      <c r="H15" s="123">
        <f>'MAY 23'!G15</f>
        <v>2841</v>
      </c>
      <c r="I15" s="16">
        <f>G15-H15</f>
        <v>75</v>
      </c>
      <c r="J15" s="179">
        <f>I15*12</f>
        <v>900</v>
      </c>
      <c r="K15" s="179">
        <v>200</v>
      </c>
      <c r="L15" s="168">
        <f>'MAY 23'!O15</f>
        <v>0</v>
      </c>
      <c r="M15" s="179">
        <f>F15+J15+K15+L15</f>
        <v>3100</v>
      </c>
      <c r="N15" s="179">
        <v>3100</v>
      </c>
      <c r="O15" s="179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200</v>
      </c>
      <c r="H16" s="185">
        <f>'MAY 23'!G16</f>
        <v>129</v>
      </c>
      <c r="I16" s="186">
        <f>G16-H16</f>
        <v>71</v>
      </c>
      <c r="J16" s="184">
        <f>I16*12</f>
        <v>852</v>
      </c>
      <c r="K16" s="184">
        <v>300</v>
      </c>
      <c r="L16" s="184">
        <f>'MAY 23'!O16</f>
        <v>21348</v>
      </c>
      <c r="M16" s="184">
        <f>F16+J16+K16+L16</f>
        <v>24700</v>
      </c>
      <c r="N16" s="184">
        <v>0</v>
      </c>
      <c r="O16" s="184">
        <f>M16-N16</f>
        <v>24700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2800</v>
      </c>
      <c r="G17" s="185">
        <v>5888</v>
      </c>
      <c r="H17" s="185">
        <f>'MAY 23'!G17</f>
        <v>5823</v>
      </c>
      <c r="I17" s="186">
        <f>G17-H17</f>
        <v>65</v>
      </c>
      <c r="J17" s="184">
        <f>I17*12</f>
        <v>780</v>
      </c>
      <c r="K17" s="184">
        <v>300</v>
      </c>
      <c r="L17" s="184">
        <f>'MAY 23'!O17</f>
        <v>32056</v>
      </c>
      <c r="M17" s="184">
        <f>F17+J17+K17+L17</f>
        <v>35936</v>
      </c>
      <c r="N17" s="184">
        <v>7000</v>
      </c>
      <c r="O17" s="184">
        <f>M17-N17</f>
        <v>28936</v>
      </c>
      <c r="P17" s="187"/>
      <c r="Q17" s="180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4874</v>
      </c>
      <c r="H18" s="185">
        <f>'MAY 23'!G18</f>
        <v>4826</v>
      </c>
      <c r="I18" s="186">
        <f>G18-H18</f>
        <v>48</v>
      </c>
      <c r="J18" s="184">
        <f>I18*12</f>
        <v>576</v>
      </c>
      <c r="K18" s="184">
        <v>300</v>
      </c>
      <c r="L18" s="184">
        <f>'MAY 23'!O18</f>
        <v>15012</v>
      </c>
      <c r="M18" s="184">
        <f>F18+J18+K18+L18</f>
        <v>18988</v>
      </c>
      <c r="N18" s="184">
        <v>0</v>
      </c>
      <c r="O18" s="184">
        <f>M18-N18</f>
        <v>18988</v>
      </c>
      <c r="P18" s="187"/>
      <c r="Q18" s="180" t="s">
        <v>181</v>
      </c>
    </row>
    <row r="19">
      <c r="A19" s="157">
        <v>14</v>
      </c>
      <c r="B19" s="180" t="s">
        <v>244</v>
      </c>
      <c r="C19" s="181" t="s">
        <v>126</v>
      </c>
      <c r="D19" s="182">
        <v>38292</v>
      </c>
      <c r="E19" s="183">
        <v>500</v>
      </c>
      <c r="F19" s="184">
        <v>2700</v>
      </c>
      <c r="G19" s="185">
        <v>3635</v>
      </c>
      <c r="H19" s="185">
        <f>'MAY 23'!G19</f>
        <v>3635</v>
      </c>
      <c r="I19" s="186">
        <f>G19-H19</f>
        <v>0</v>
      </c>
      <c r="J19" s="184">
        <f>I19*12</f>
        <v>0</v>
      </c>
      <c r="K19" s="184">
        <v>300</v>
      </c>
      <c r="L19" s="184">
        <f>'MAY 23'!O19</f>
        <v>48576</v>
      </c>
      <c r="M19" s="184">
        <f>F19+J19+K19+L19</f>
        <v>51576</v>
      </c>
      <c r="N19" s="184">
        <v>40000</v>
      </c>
      <c r="O19" s="184">
        <f>M19-N19</f>
        <v>11576</v>
      </c>
      <c r="P19" s="187"/>
      <c r="Q19" s="180" t="s">
        <v>245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157">
        <v>15</v>
      </c>
      <c r="B20" s="180" t="s">
        <v>222</v>
      </c>
      <c r="C20" s="181" t="s">
        <v>70</v>
      </c>
      <c r="D20" s="182">
        <v>37469</v>
      </c>
      <c r="E20" s="183">
        <v>500</v>
      </c>
      <c r="F20" s="184">
        <v>3000</v>
      </c>
      <c r="G20" s="185">
        <v>3960</v>
      </c>
      <c r="H20" s="185">
        <f>'MAY 23'!G20</f>
        <v>3907</v>
      </c>
      <c r="I20" s="186">
        <f>G20-H20</f>
        <v>53</v>
      </c>
      <c r="J20" s="184">
        <f>I20*12</f>
        <v>636</v>
      </c>
      <c r="K20" s="184">
        <v>300</v>
      </c>
      <c r="L20" s="184">
        <f>'MAY 23'!O20</f>
        <v>20348</v>
      </c>
      <c r="M20" s="184">
        <f>F20+J20+K20+L20</f>
        <v>24284</v>
      </c>
      <c r="N20" s="184">
        <v>9500</v>
      </c>
      <c r="O20" s="184">
        <f>M20-N20</f>
        <v>14784</v>
      </c>
      <c r="P20" s="187"/>
      <c r="Q20" s="180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2421</v>
      </c>
      <c r="H21" s="185">
        <f>'MAY 23'!G21</f>
        <v>2374</v>
      </c>
      <c r="I21" s="186">
        <f>G21-H21</f>
        <v>47</v>
      </c>
      <c r="J21" s="184">
        <f>I21*12</f>
        <v>564</v>
      </c>
      <c r="K21" s="184">
        <v>300</v>
      </c>
      <c r="L21" s="184">
        <f>'MAY 23'!O21</f>
        <v>35132</v>
      </c>
      <c r="M21" s="184">
        <f>F21+J21+K21+L21</f>
        <v>38996</v>
      </c>
      <c r="N21" s="184">
        <v>6000</v>
      </c>
      <c r="O21" s="184">
        <f>M21-N21</f>
        <v>32996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124</v>
      </c>
      <c r="H22" s="123">
        <f>'MAY 23'!G22</f>
        <v>83</v>
      </c>
      <c r="I22" s="197">
        <f>G22-H22</f>
        <v>41</v>
      </c>
      <c r="J22" s="195">
        <f>I22*12</f>
        <v>492</v>
      </c>
      <c r="K22" s="195">
        <v>300</v>
      </c>
      <c r="L22" s="168">
        <f>'MAY 23'!O22</f>
        <v>39302</v>
      </c>
      <c r="M22" s="195">
        <f>F22+J22+K22+L22</f>
        <v>42894</v>
      </c>
      <c r="N22" s="195">
        <v>5000</v>
      </c>
      <c r="O22" s="195">
        <f>M22-N22</f>
        <v>37894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653</v>
      </c>
      <c r="H23" s="123">
        <f>'MAY 23'!G23</f>
        <v>653</v>
      </c>
      <c r="I23" s="197">
        <f>G23-H23</f>
        <v>0</v>
      </c>
      <c r="J23" s="195">
        <f>I23*12</f>
        <v>0</v>
      </c>
      <c r="K23" s="195">
        <v>300</v>
      </c>
      <c r="L23" s="168">
        <f>'MAY 23'!O23</f>
        <v>13388</v>
      </c>
      <c r="M23" s="195">
        <f>F23+J23+K23+L23</f>
        <v>16388</v>
      </c>
      <c r="N23" s="195">
        <v>0</v>
      </c>
      <c r="O23" s="195">
        <f>M23-N23</f>
        <v>16388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4973</v>
      </c>
      <c r="H24" s="123">
        <f>'MAY 23'!G24</f>
        <v>4945</v>
      </c>
      <c r="I24" s="197">
        <f>G24-H24</f>
        <v>28</v>
      </c>
      <c r="J24" s="195">
        <f>I24*12</f>
        <v>336</v>
      </c>
      <c r="K24" s="195">
        <v>300</v>
      </c>
      <c r="L24" s="168">
        <f>'MAY 23'!O24</f>
        <v>0</v>
      </c>
      <c r="M24" s="195">
        <f>F24+J24+K24+L24</f>
        <v>3436</v>
      </c>
      <c r="N24" s="195">
        <v>3436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90">
        <v>20</v>
      </c>
      <c r="B25" s="201" t="s">
        <v>207</v>
      </c>
      <c r="C25" s="192" t="s">
        <v>66</v>
      </c>
      <c r="D25" s="193">
        <v>37681</v>
      </c>
      <c r="E25" s="194">
        <v>0</v>
      </c>
      <c r="F25" s="195">
        <v>3000</v>
      </c>
      <c r="G25" s="199">
        <v>529</v>
      </c>
      <c r="H25" s="123">
        <f>'MAY 23'!G25</f>
        <v>492</v>
      </c>
      <c r="I25" s="197">
        <f>G25-H25</f>
        <v>37</v>
      </c>
      <c r="J25" s="195">
        <f>I25*12</f>
        <v>444</v>
      </c>
      <c r="K25" s="195">
        <v>300</v>
      </c>
      <c r="L25" s="168">
        <f>'MAY 23'!O25</f>
        <v>0</v>
      </c>
      <c r="M25" s="195">
        <f>F25+J25+K25+L25</f>
        <v>3744</v>
      </c>
      <c r="N25" s="195">
        <v>3750</v>
      </c>
      <c r="O25" s="195">
        <f>M25-N25</f>
        <v>-6</v>
      </c>
      <c r="P25" s="200"/>
      <c r="Q25" s="191" t="s">
        <v>246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3077</v>
      </c>
      <c r="H26" s="123">
        <f>'MAY 23'!G26</f>
        <v>3037</v>
      </c>
      <c r="I26" s="197">
        <f>G26-H26</f>
        <v>40</v>
      </c>
      <c r="J26" s="195">
        <f>I26*12</f>
        <v>480</v>
      </c>
      <c r="K26" s="195">
        <v>300</v>
      </c>
      <c r="L26" s="168">
        <f>'MAY 23'!O26</f>
        <v>0</v>
      </c>
      <c r="M26" s="195">
        <f>F26+J26+K26+L26</f>
        <v>3580</v>
      </c>
      <c r="N26" s="195">
        <v>3580</v>
      </c>
      <c r="O26" s="195">
        <f>M26-N26</f>
        <v>0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3482</v>
      </c>
      <c r="H27" s="123">
        <f>'MAY 23'!G27</f>
        <v>3355</v>
      </c>
      <c r="I27" s="197">
        <f>G27-H27</f>
        <v>127</v>
      </c>
      <c r="J27" s="195">
        <f>I27*12</f>
        <v>1524</v>
      </c>
      <c r="K27" s="195">
        <v>300</v>
      </c>
      <c r="L27" s="168">
        <f>'MAY 23'!O27</f>
        <v>56028</v>
      </c>
      <c r="M27" s="195">
        <f>F27+J27+K27+L27</f>
        <v>61152</v>
      </c>
      <c r="N27" s="195">
        <v>20000</v>
      </c>
      <c r="O27" s="195">
        <f>M27-N27</f>
        <v>41152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53100</v>
      </c>
      <c r="G28" s="204"/>
      <c r="H28" s="110"/>
      <c r="I28" s="110">
        <f>SUM(I6:I27)</f>
        <v>854</v>
      </c>
      <c r="J28" s="204">
        <f>SUM(J6:J27)</f>
        <v>10248</v>
      </c>
      <c r="K28" s="204">
        <f>SUM(K6:K27)</f>
        <v>5300</v>
      </c>
      <c r="L28" s="204">
        <f>SUM(L6:L27)</f>
        <v>307736</v>
      </c>
      <c r="M28" s="204">
        <f>SUM(M6:M27)</f>
        <v>374384</v>
      </c>
      <c r="N28" s="204">
        <f>SUM(N6:N27)</f>
        <v>111266</v>
      </c>
      <c r="O28" s="204">
        <f>SUM(O6:O27)</f>
        <v>263118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247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866</v>
      </c>
      <c r="H6" s="123">
        <f>'APR 23'!G6</f>
        <v>845</v>
      </c>
      <c r="I6" s="16">
        <f>G6-H6</f>
        <v>21</v>
      </c>
      <c r="J6" s="168">
        <f>I6*12</f>
        <v>252</v>
      </c>
      <c r="K6" s="168">
        <v>200</v>
      </c>
      <c r="L6" s="168">
        <f>'APR 23'!O6</f>
        <v>-6</v>
      </c>
      <c r="M6" s="168">
        <f>F6+J6+K6+L6</f>
        <v>2446</v>
      </c>
      <c r="N6" s="168">
        <v>0</v>
      </c>
      <c r="O6" s="168">
        <f>M6-N6</f>
        <v>2446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205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211">
        <f>'APR 23'!G7</f>
        <v>108</v>
      </c>
      <c r="I7" s="212">
        <f>G7-H7</f>
        <v>0</v>
      </c>
      <c r="J7" s="210">
        <f>I7*12</f>
        <v>0</v>
      </c>
      <c r="K7" s="210">
        <v>0</v>
      </c>
      <c r="L7" s="210">
        <f>'APR 23'!O7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248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4197</v>
      </c>
      <c r="H8" s="123">
        <f>'APR 23'!G8</f>
        <v>4141</v>
      </c>
      <c r="I8" s="16">
        <f>G8-H8</f>
        <v>56</v>
      </c>
      <c r="J8" s="168">
        <f>I8*12</f>
        <v>672</v>
      </c>
      <c r="K8" s="168">
        <v>200</v>
      </c>
      <c r="L8" s="168">
        <f>'APR 23'!O8</f>
        <v>12372</v>
      </c>
      <c r="M8" s="168">
        <f>F8+J8+K8+L8</f>
        <v>15244</v>
      </c>
      <c r="N8" s="168">
        <v>3000</v>
      </c>
      <c r="O8" s="168">
        <f>M8-N8</f>
        <v>12244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3871</v>
      </c>
      <c r="H9" s="123">
        <f>'APR 23'!G9</f>
        <v>3866</v>
      </c>
      <c r="I9" s="16">
        <f>G9-H9</f>
        <v>5</v>
      </c>
      <c r="J9" s="168">
        <f>I9*12</f>
        <v>60</v>
      </c>
      <c r="K9" s="168">
        <v>200</v>
      </c>
      <c r="L9" s="168">
        <f>'APR 23'!O9</f>
        <v>2908</v>
      </c>
      <c r="M9" s="168">
        <f>F9+J9+K9+L9</f>
        <v>5168</v>
      </c>
      <c r="N9" s="168">
        <v>4000</v>
      </c>
      <c r="O9" s="168">
        <f>M9-N9</f>
        <v>1168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19">
        <v>5</v>
      </c>
      <c r="B10" s="120" t="s">
        <v>120</v>
      </c>
      <c r="C10" s="120" t="s">
        <v>113</v>
      </c>
      <c r="D10" s="120"/>
      <c r="E10" s="120"/>
      <c r="F10" s="168">
        <v>2100</v>
      </c>
      <c r="G10" s="123">
        <v>3887</v>
      </c>
      <c r="H10" s="123">
        <f>'APR 23'!G10</f>
        <v>3858</v>
      </c>
      <c r="I10" s="16">
        <f>G10-H10</f>
        <v>29</v>
      </c>
      <c r="J10" s="168">
        <f>I10*12</f>
        <v>348</v>
      </c>
      <c r="K10" s="168">
        <v>200</v>
      </c>
      <c r="L10" s="168">
        <f>'APR 23'!O10</f>
        <v>0</v>
      </c>
      <c r="M10" s="168">
        <f>F10+J10+K10+L10</f>
        <v>2648</v>
      </c>
      <c r="N10" s="168">
        <v>0</v>
      </c>
      <c r="O10" s="168">
        <f>M10-N10</f>
        <v>2648</v>
      </c>
      <c r="P10" s="124"/>
      <c r="Q10" s="120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1530</v>
      </c>
      <c r="H11" s="123">
        <f>'APR 23'!G11</f>
        <v>1487</v>
      </c>
      <c r="I11" s="16">
        <f>G11-H11</f>
        <v>43</v>
      </c>
      <c r="J11" s="168">
        <f>I11*12</f>
        <v>516</v>
      </c>
      <c r="K11" s="168">
        <v>200</v>
      </c>
      <c r="L11" s="168">
        <f>'APR 23'!O11</f>
        <v>7288</v>
      </c>
      <c r="M11" s="168">
        <f>F11+J11+K11+L11</f>
        <v>10004</v>
      </c>
      <c r="N11" s="168">
        <v>10000</v>
      </c>
      <c r="O11" s="168">
        <f>M11-N11</f>
        <v>4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4570</v>
      </c>
      <c r="H12" s="123">
        <f>'APR 23'!G12</f>
        <v>4540</v>
      </c>
      <c r="I12" s="16">
        <f>G12-H12</f>
        <v>30</v>
      </c>
      <c r="J12" s="168">
        <f>I12*12</f>
        <v>360</v>
      </c>
      <c r="K12" s="168">
        <v>200</v>
      </c>
      <c r="L12" s="168">
        <f>'APR 23'!O12</f>
        <v>2524</v>
      </c>
      <c r="M12" s="168">
        <f>F12+J12+K12+L12</f>
        <v>5084</v>
      </c>
      <c r="N12" s="168">
        <v>5084</v>
      </c>
      <c r="O12" s="168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2592</v>
      </c>
      <c r="H13" s="123">
        <f>'APR 23'!G13</f>
        <v>2563</v>
      </c>
      <c r="I13" s="16">
        <f>G13-H13</f>
        <v>29</v>
      </c>
      <c r="J13" s="168">
        <f>I13*12</f>
        <v>348</v>
      </c>
      <c r="K13" s="168">
        <v>200</v>
      </c>
      <c r="L13" s="168">
        <f>'APR 23'!O13</f>
        <v>5688</v>
      </c>
      <c r="M13" s="168">
        <f>F13+J13+K13+L13</f>
        <v>8036</v>
      </c>
      <c r="N13" s="168">
        <v>0</v>
      </c>
      <c r="O13" s="168">
        <f>M13-N13</f>
        <v>8036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205">
        <v>9</v>
      </c>
      <c r="B14" s="206" t="s">
        <v>249</v>
      </c>
      <c r="C14" s="206" t="s">
        <v>48</v>
      </c>
      <c r="D14" s="208">
        <v>37347</v>
      </c>
      <c r="E14" s="209">
        <v>500</v>
      </c>
      <c r="F14" s="210">
        <v>2000</v>
      </c>
      <c r="G14" s="211">
        <v>2317</v>
      </c>
      <c r="H14" s="211">
        <f>'APR 23'!G14</f>
        <v>2317</v>
      </c>
      <c r="I14" s="212">
        <f>G14-H14</f>
        <v>0</v>
      </c>
      <c r="J14" s="210">
        <f>I14*12</f>
        <v>0</v>
      </c>
      <c r="K14" s="210">
        <v>0</v>
      </c>
      <c r="L14" s="210">
        <f>'APR 23'!O14</f>
        <v>0</v>
      </c>
      <c r="M14" s="210">
        <v>0</v>
      </c>
      <c r="N14" s="210">
        <v>0</v>
      </c>
      <c r="O14" s="210">
        <f>M14-N14</f>
        <v>0</v>
      </c>
      <c r="P14" s="215"/>
      <c r="Q14" s="206" t="s">
        <v>243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2841</v>
      </c>
      <c r="H15" s="123">
        <f>'APR 23'!G15</f>
        <v>2772</v>
      </c>
      <c r="I15" s="16">
        <f>G15-H15</f>
        <v>69</v>
      </c>
      <c r="J15" s="179">
        <f>I15*12</f>
        <v>828</v>
      </c>
      <c r="K15" s="179">
        <v>200</v>
      </c>
      <c r="L15" s="168">
        <f>'APR 23'!O15</f>
        <v>0</v>
      </c>
      <c r="M15" s="179">
        <f>F15+J15+K15+L15</f>
        <v>3028</v>
      </c>
      <c r="N15" s="179">
        <v>3028</v>
      </c>
      <c r="O15" s="179">
        <f>M15-N15</f>
        <v>0</v>
      </c>
      <c r="P15" s="144"/>
      <c r="Q15" s="140" t="s">
        <v>121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157">
        <v>11</v>
      </c>
      <c r="B16" s="180" t="s">
        <v>53</v>
      </c>
      <c r="C16" s="181" t="s">
        <v>54</v>
      </c>
      <c r="D16" s="182">
        <v>38443</v>
      </c>
      <c r="E16" s="183">
        <v>0</v>
      </c>
      <c r="F16" s="184">
        <v>2200</v>
      </c>
      <c r="G16" s="185">
        <v>129</v>
      </c>
      <c r="H16" s="185">
        <f>'APR 23'!G16</f>
        <v>57</v>
      </c>
      <c r="I16" s="186">
        <f>G16-H16</f>
        <v>72</v>
      </c>
      <c r="J16" s="184">
        <f>I16*12</f>
        <v>864</v>
      </c>
      <c r="K16" s="184">
        <v>300</v>
      </c>
      <c r="L16" s="184">
        <f>'APR 23'!O16</f>
        <v>17984</v>
      </c>
      <c r="M16" s="184">
        <f>F16+J16+K16+L16</f>
        <v>21348</v>
      </c>
      <c r="N16" s="184">
        <v>0</v>
      </c>
      <c r="O16" s="184">
        <f>M16-N16</f>
        <v>21348</v>
      </c>
      <c r="P16" s="187"/>
      <c r="Q16" s="180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157">
        <v>12</v>
      </c>
      <c r="B17" s="180" t="s">
        <v>187</v>
      </c>
      <c r="C17" s="181" t="s">
        <v>58</v>
      </c>
      <c r="D17" s="182">
        <v>38292</v>
      </c>
      <c r="E17" s="183"/>
      <c r="F17" s="184">
        <v>2800</v>
      </c>
      <c r="G17" s="185">
        <v>5823</v>
      </c>
      <c r="H17" s="185">
        <f>'APR 23'!G17</f>
        <v>5765</v>
      </c>
      <c r="I17" s="186">
        <f>G17-H17</f>
        <v>58</v>
      </c>
      <c r="J17" s="184">
        <f>I17*12</f>
        <v>696</v>
      </c>
      <c r="K17" s="184">
        <v>300</v>
      </c>
      <c r="L17" s="184">
        <f>'APR 23'!O17</f>
        <v>28260</v>
      </c>
      <c r="M17" s="184">
        <f>F17+J17+K17+L17</f>
        <v>32056</v>
      </c>
      <c r="N17" s="184">
        <v>0</v>
      </c>
      <c r="O17" s="184">
        <f>M17-N17</f>
        <v>32056</v>
      </c>
      <c r="P17" s="187"/>
      <c r="Q17" s="180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157">
        <v>13</v>
      </c>
      <c r="B18" s="180" t="s">
        <v>180</v>
      </c>
      <c r="C18" s="181" t="s">
        <v>63</v>
      </c>
      <c r="D18" s="182">
        <v>38292</v>
      </c>
      <c r="E18" s="183">
        <v>500</v>
      </c>
      <c r="F18" s="184">
        <v>3100</v>
      </c>
      <c r="G18" s="185">
        <v>4826</v>
      </c>
      <c r="H18" s="185">
        <f>'APR 23'!G18</f>
        <v>4797</v>
      </c>
      <c r="I18" s="186">
        <f>G18-H18</f>
        <v>29</v>
      </c>
      <c r="J18" s="184">
        <f>I18*12</f>
        <v>348</v>
      </c>
      <c r="K18" s="184">
        <v>300</v>
      </c>
      <c r="L18" s="184">
        <f>'APR 23'!O18</f>
        <v>11264</v>
      </c>
      <c r="M18" s="184">
        <f>F18+J18+K18+L18</f>
        <v>15012</v>
      </c>
      <c r="N18" s="184">
        <v>0</v>
      </c>
      <c r="O18" s="184">
        <f>M18-N18</f>
        <v>15012</v>
      </c>
      <c r="P18" s="187"/>
      <c r="Q18" s="180" t="s">
        <v>181</v>
      </c>
    </row>
    <row r="19">
      <c r="A19" s="157">
        <v>14</v>
      </c>
      <c r="B19" s="180" t="s">
        <v>244</v>
      </c>
      <c r="C19" s="181" t="s">
        <v>126</v>
      </c>
      <c r="D19" s="182">
        <v>38292</v>
      </c>
      <c r="E19" s="183">
        <v>500</v>
      </c>
      <c r="F19" s="184">
        <v>2700</v>
      </c>
      <c r="G19" s="185">
        <v>3635</v>
      </c>
      <c r="H19" s="185">
        <f>'APR 23'!G19</f>
        <v>3635</v>
      </c>
      <c r="I19" s="186">
        <f>G19-H19</f>
        <v>0</v>
      </c>
      <c r="J19" s="184">
        <f>I19*12</f>
        <v>0</v>
      </c>
      <c r="K19" s="184">
        <v>300</v>
      </c>
      <c r="L19" s="184">
        <f>'APR 23'!O19</f>
        <v>45576</v>
      </c>
      <c r="M19" s="184">
        <f>F19+J19+K19+L19</f>
        <v>48576</v>
      </c>
      <c r="N19" s="184">
        <v>0</v>
      </c>
      <c r="O19" s="184">
        <f>M19-N19</f>
        <v>48576</v>
      </c>
      <c r="P19" s="187"/>
      <c r="Q19" s="180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157">
        <v>15</v>
      </c>
      <c r="B20" s="180" t="s">
        <v>222</v>
      </c>
      <c r="C20" s="181" t="s">
        <v>70</v>
      </c>
      <c r="D20" s="182">
        <v>37469</v>
      </c>
      <c r="E20" s="183">
        <v>500</v>
      </c>
      <c r="F20" s="184">
        <v>3000</v>
      </c>
      <c r="G20" s="185">
        <v>3907</v>
      </c>
      <c r="H20" s="185">
        <f>'APR 23'!G20</f>
        <v>3848</v>
      </c>
      <c r="I20" s="186">
        <f>G20-H20</f>
        <v>59</v>
      </c>
      <c r="J20" s="184">
        <f>I20*12</f>
        <v>708</v>
      </c>
      <c r="K20" s="184">
        <v>300</v>
      </c>
      <c r="L20" s="184">
        <f>'APR 23'!O20</f>
        <v>16340</v>
      </c>
      <c r="M20" s="184">
        <f>F20+J20+K20+L20</f>
        <v>20348</v>
      </c>
      <c r="N20" s="184">
        <v>0</v>
      </c>
      <c r="O20" s="184">
        <f>M20-N20</f>
        <v>20348</v>
      </c>
      <c r="P20" s="187"/>
      <c r="Q20" s="180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157">
        <v>16</v>
      </c>
      <c r="B21" s="180" t="s">
        <v>73</v>
      </c>
      <c r="C21" s="181" t="s">
        <v>74</v>
      </c>
      <c r="D21" s="182">
        <v>37681</v>
      </c>
      <c r="E21" s="183">
        <v>500</v>
      </c>
      <c r="F21" s="184">
        <v>3000</v>
      </c>
      <c r="G21" s="185">
        <v>2374</v>
      </c>
      <c r="H21" s="185">
        <f>'APR 23'!G21</f>
        <v>2370</v>
      </c>
      <c r="I21" s="186">
        <f>G21-H21</f>
        <v>4</v>
      </c>
      <c r="J21" s="184">
        <f>I21*12</f>
        <v>48</v>
      </c>
      <c r="K21" s="184">
        <v>300</v>
      </c>
      <c r="L21" s="184">
        <f>'APR 23'!O21</f>
        <v>31784</v>
      </c>
      <c r="M21" s="184">
        <f>F21+J21+K21+L21</f>
        <v>35132</v>
      </c>
      <c r="N21" s="184">
        <v>0</v>
      </c>
      <c r="O21" s="184">
        <f>M21-N21</f>
        <v>35132</v>
      </c>
      <c r="P21" s="187"/>
      <c r="Q21" s="180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83</v>
      </c>
      <c r="H22" s="123">
        <f>'APR 23'!G22</f>
        <v>38</v>
      </c>
      <c r="I22" s="197">
        <f>G22-H22</f>
        <v>45</v>
      </c>
      <c r="J22" s="195">
        <f>I22*12</f>
        <v>540</v>
      </c>
      <c r="K22" s="195">
        <v>300</v>
      </c>
      <c r="L22" s="168">
        <f>'APR 23'!O22</f>
        <v>35662</v>
      </c>
      <c r="M22" s="195">
        <f>F22+J22+K22+L22</f>
        <v>39302</v>
      </c>
      <c r="N22" s="195">
        <v>0</v>
      </c>
      <c r="O22" s="195">
        <f>M22-N22</f>
        <v>39302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653</v>
      </c>
      <c r="H23" s="123">
        <f>'APR 23'!G23</f>
        <v>638</v>
      </c>
      <c r="I23" s="197">
        <f>G23-H23</f>
        <v>15</v>
      </c>
      <c r="J23" s="195">
        <f>I23*12</f>
        <v>180</v>
      </c>
      <c r="K23" s="195">
        <v>300</v>
      </c>
      <c r="L23" s="168">
        <f>'APR 23'!O23</f>
        <v>10208</v>
      </c>
      <c r="M23" s="195">
        <f>F23+J23+K23+L23</f>
        <v>13388</v>
      </c>
      <c r="N23" s="195">
        <v>0</v>
      </c>
      <c r="O23" s="195">
        <f>M23-N23</f>
        <v>13388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4945</v>
      </c>
      <c r="H24" s="123">
        <f>'APR 23'!G24</f>
        <v>4921</v>
      </c>
      <c r="I24" s="197">
        <f>G24-H24</f>
        <v>24</v>
      </c>
      <c r="J24" s="195">
        <f>I24*12</f>
        <v>288</v>
      </c>
      <c r="K24" s="195">
        <v>300</v>
      </c>
      <c r="L24" s="168">
        <f>'APR 23'!O24</f>
        <v>0</v>
      </c>
      <c r="M24" s="195">
        <f>F24+J24+K24+L24</f>
        <v>3388</v>
      </c>
      <c r="N24" s="195">
        <v>3388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90">
        <v>20</v>
      </c>
      <c r="B25" s="201" t="s">
        <v>207</v>
      </c>
      <c r="C25" s="192" t="s">
        <v>66</v>
      </c>
      <c r="D25" s="193">
        <v>37681</v>
      </c>
      <c r="E25" s="194">
        <v>0</v>
      </c>
      <c r="F25" s="195">
        <v>3000</v>
      </c>
      <c r="G25" s="199">
        <v>492</v>
      </c>
      <c r="H25" s="123">
        <f>'APR 23'!G25</f>
        <v>458</v>
      </c>
      <c r="I25" s="197">
        <f>G25-H25</f>
        <v>34</v>
      </c>
      <c r="J25" s="195">
        <f>I25*12</f>
        <v>408</v>
      </c>
      <c r="K25" s="195">
        <v>300</v>
      </c>
      <c r="L25" s="168">
        <f>'APR 23'!O25</f>
        <v>32</v>
      </c>
      <c r="M25" s="195">
        <f>F25+J25+K25+L25</f>
        <v>3740</v>
      </c>
      <c r="N25" s="195">
        <v>3740</v>
      </c>
      <c r="O25" s="195">
        <f>M25-N25</f>
        <v>0</v>
      </c>
      <c r="P25" s="200"/>
      <c r="Q25" s="191" t="s">
        <v>246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3037</v>
      </c>
      <c r="H26" s="123">
        <f>'APR 23'!G26</f>
        <v>2998</v>
      </c>
      <c r="I26" s="197">
        <f>G26-H26</f>
        <v>39</v>
      </c>
      <c r="J26" s="195">
        <f>I26*12</f>
        <v>468</v>
      </c>
      <c r="K26" s="195">
        <v>300</v>
      </c>
      <c r="L26" s="168">
        <f>'APR 23'!O26</f>
        <v>3544</v>
      </c>
      <c r="M26" s="195">
        <f>F26+J26+K26+L26</f>
        <v>7112</v>
      </c>
      <c r="N26" s="195">
        <v>7112</v>
      </c>
      <c r="O26" s="195">
        <f>M26-N26</f>
        <v>0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3355</v>
      </c>
      <c r="H27" s="123">
        <f>'APR 23'!G27</f>
        <v>3218</v>
      </c>
      <c r="I27" s="197">
        <f>G27-H27</f>
        <v>137</v>
      </c>
      <c r="J27" s="195">
        <f>I27*12</f>
        <v>1644</v>
      </c>
      <c r="K27" s="195">
        <v>300</v>
      </c>
      <c r="L27" s="168">
        <f>'APR 23'!O27</f>
        <v>50784</v>
      </c>
      <c r="M27" s="195">
        <f>F27+J27+K27+L27</f>
        <v>56028</v>
      </c>
      <c r="N27" s="195">
        <v>0</v>
      </c>
      <c r="O27" s="195">
        <f>M27-N27</f>
        <v>56028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52100</v>
      </c>
      <c r="G28" s="204"/>
      <c r="H28" s="110"/>
      <c r="I28" s="110">
        <f>SUM(I6:I27)</f>
        <v>798</v>
      </c>
      <c r="J28" s="204">
        <f>SUM(J6:J27)</f>
        <v>9576</v>
      </c>
      <c r="K28" s="204">
        <f>SUM(K6:K27)</f>
        <v>5200</v>
      </c>
      <c r="L28" s="204">
        <f>SUM(L6:L27)</f>
        <v>282212</v>
      </c>
      <c r="M28" s="204">
        <f>SUM(M6:M27)</f>
        <v>347088</v>
      </c>
      <c r="N28" s="204">
        <f>SUM(N6:N27)</f>
        <v>39352</v>
      </c>
      <c r="O28" s="204">
        <f>SUM(O6:O27)</f>
        <v>307736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2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60" t="s">
        <v>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>
      <c r="A3" s="61" t="s">
        <v>251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3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845</v>
      </c>
      <c r="H6" s="123">
        <f>'MAR 23'!G6</f>
        <v>820</v>
      </c>
      <c r="I6" s="16">
        <f>G6-H6</f>
        <v>25</v>
      </c>
      <c r="J6" s="168">
        <f>I6*12</f>
        <v>300</v>
      </c>
      <c r="K6" s="168">
        <v>200</v>
      </c>
      <c r="L6" s="168">
        <f>'MAR 23'!O6</f>
        <v>-6</v>
      </c>
      <c r="M6" s="168">
        <f>F6+J6+K6+L6</f>
        <v>2494</v>
      </c>
      <c r="N6" s="168">
        <v>2500</v>
      </c>
      <c r="O6" s="168">
        <f>M6-N6</f>
        <v>-6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205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123">
        <f>'MAR 23'!G7</f>
        <v>108</v>
      </c>
      <c r="I7" s="212">
        <f>G7-H7</f>
        <v>0</v>
      </c>
      <c r="J7" s="210">
        <f>I7*12</f>
        <v>0</v>
      </c>
      <c r="K7" s="210">
        <v>0</v>
      </c>
      <c r="L7" s="168">
        <f>'MAR 23'!O7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248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4141</v>
      </c>
      <c r="H8" s="123">
        <f>'MAR 23'!G8</f>
        <v>4137</v>
      </c>
      <c r="I8" s="16">
        <f>G8-H8</f>
        <v>4</v>
      </c>
      <c r="J8" s="168">
        <f>I8*12</f>
        <v>48</v>
      </c>
      <c r="K8" s="168">
        <v>200</v>
      </c>
      <c r="L8" s="168">
        <f>'MAR 23'!O8</f>
        <v>13124</v>
      </c>
      <c r="M8" s="168">
        <f>F8+J8+K8+L8</f>
        <v>15372</v>
      </c>
      <c r="N8" s="168">
        <v>3000</v>
      </c>
      <c r="O8" s="168">
        <f>M8-N8</f>
        <v>12372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3866</v>
      </c>
      <c r="H9" s="123">
        <f>'MAR 23'!G9</f>
        <v>3831</v>
      </c>
      <c r="I9" s="16">
        <f>G9-H9</f>
        <v>35</v>
      </c>
      <c r="J9" s="168">
        <f>I9*12</f>
        <v>420</v>
      </c>
      <c r="K9" s="168">
        <v>200</v>
      </c>
      <c r="L9" s="168">
        <f>'MAR 23'!O9</f>
        <v>288</v>
      </c>
      <c r="M9" s="168">
        <f>F9+J9+K9+L9</f>
        <v>2908</v>
      </c>
      <c r="N9" s="168">
        <v>0</v>
      </c>
      <c r="O9" s="168">
        <f>M9-N9</f>
        <v>2908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19">
        <v>5</v>
      </c>
      <c r="B10" s="120" t="s">
        <v>120</v>
      </c>
      <c r="C10" s="120" t="s">
        <v>113</v>
      </c>
      <c r="D10" s="120"/>
      <c r="E10" s="120"/>
      <c r="F10" s="168">
        <v>2100</v>
      </c>
      <c r="G10" s="123">
        <v>3858</v>
      </c>
      <c r="H10" s="123">
        <f>'MAR 23'!G10</f>
        <v>3825</v>
      </c>
      <c r="I10" s="16">
        <f>G10-H10</f>
        <v>33</v>
      </c>
      <c r="J10" s="168">
        <f>I10*12</f>
        <v>396</v>
      </c>
      <c r="K10" s="168">
        <v>200</v>
      </c>
      <c r="L10" s="168">
        <f>'MAR 23'!O10</f>
        <v>172</v>
      </c>
      <c r="M10" s="168">
        <f>F10+J10+K10+L10</f>
        <v>2868</v>
      </c>
      <c r="N10" s="168">
        <v>2868</v>
      </c>
      <c r="O10" s="168">
        <f>M10-N10</f>
        <v>0</v>
      </c>
      <c r="P10" s="124"/>
      <c r="Q10" s="120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1487</v>
      </c>
      <c r="H11" s="123">
        <f>'MAR 23'!G11</f>
        <v>1456</v>
      </c>
      <c r="I11" s="16">
        <f>G11-H11</f>
        <v>31</v>
      </c>
      <c r="J11" s="168">
        <f>I11*12</f>
        <v>372</v>
      </c>
      <c r="K11" s="168">
        <v>200</v>
      </c>
      <c r="L11" s="168">
        <f>'MAR 23'!O11</f>
        <v>4716</v>
      </c>
      <c r="M11" s="168">
        <f>F11+J11+K11+L11</f>
        <v>7288</v>
      </c>
      <c r="N11" s="168">
        <v>0</v>
      </c>
      <c r="O11" s="168">
        <f>M11-N11</f>
        <v>7288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4540</v>
      </c>
      <c r="H12" s="123">
        <f>'MAR 23'!G12</f>
        <v>4513</v>
      </c>
      <c r="I12" s="16">
        <f>G12-H12</f>
        <v>27</v>
      </c>
      <c r="J12" s="168">
        <f>I12*12</f>
        <v>324</v>
      </c>
      <c r="K12" s="168">
        <v>200</v>
      </c>
      <c r="L12" s="168">
        <f>'MAR 23'!O12</f>
        <v>0</v>
      </c>
      <c r="M12" s="168">
        <f>F12+J12+K12+L12</f>
        <v>2524</v>
      </c>
      <c r="N12" s="168">
        <v>0</v>
      </c>
      <c r="O12" s="168">
        <f>M12-N12</f>
        <v>2524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2563</v>
      </c>
      <c r="H13" s="123">
        <f>'MAR 23'!G13</f>
        <v>2533</v>
      </c>
      <c r="I13" s="16">
        <f>G13-H13</f>
        <v>30</v>
      </c>
      <c r="J13" s="168">
        <f>I13*12</f>
        <v>360</v>
      </c>
      <c r="K13" s="168">
        <v>200</v>
      </c>
      <c r="L13" s="168">
        <f>'MAR 23'!O13</f>
        <v>8328</v>
      </c>
      <c r="M13" s="168">
        <f>F13+J13+K13+L13</f>
        <v>10688</v>
      </c>
      <c r="N13" s="168">
        <v>5000</v>
      </c>
      <c r="O13" s="168">
        <f>M13-N13</f>
        <v>5688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19">
        <v>9</v>
      </c>
      <c r="B14" s="120" t="s">
        <v>249</v>
      </c>
      <c r="C14" s="120" t="s">
        <v>48</v>
      </c>
      <c r="D14" s="121">
        <v>37347</v>
      </c>
      <c r="E14" s="122">
        <v>500</v>
      </c>
      <c r="F14" s="168">
        <v>2000</v>
      </c>
      <c r="G14" s="123">
        <v>2317</v>
      </c>
      <c r="H14" s="123">
        <v>2314</v>
      </c>
      <c r="I14" s="16">
        <f>G14-H14</f>
        <v>3</v>
      </c>
      <c r="J14" s="168">
        <f>I14*12</f>
        <v>36</v>
      </c>
      <c r="K14" s="168">
        <v>200</v>
      </c>
      <c r="L14" s="168">
        <f>'MAR 23'!O14</f>
        <v>2764</v>
      </c>
      <c r="M14" s="168">
        <f>F14+J14+K14+L14</f>
        <v>5000</v>
      </c>
      <c r="N14" s="168">
        <v>5000</v>
      </c>
      <c r="O14" s="168">
        <f>M14-N14</f>
        <v>0</v>
      </c>
      <c r="P14" s="125"/>
      <c r="Q14" s="206" t="s">
        <v>243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2772</v>
      </c>
      <c r="H15" s="123">
        <f>'MAR 23'!G15</f>
        <v>2718</v>
      </c>
      <c r="I15" s="16">
        <f>G15-H15</f>
        <v>54</v>
      </c>
      <c r="J15" s="179">
        <f>I15*12</f>
        <v>648</v>
      </c>
      <c r="K15" s="179">
        <v>200</v>
      </c>
      <c r="L15" s="168">
        <f>'MAR 23'!O15</f>
        <v>0</v>
      </c>
      <c r="M15" s="179">
        <f>F15+J15+K15+L15</f>
        <v>2848</v>
      </c>
      <c r="N15" s="179">
        <v>2848</v>
      </c>
      <c r="O15" s="179">
        <f>M15-N15</f>
        <v>0</v>
      </c>
      <c r="P15" s="144"/>
      <c r="Q15" s="140" t="s">
        <v>252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216">
        <v>11</v>
      </c>
      <c r="B16" s="217" t="s">
        <v>53</v>
      </c>
      <c r="C16" s="218" t="s">
        <v>54</v>
      </c>
      <c r="D16" s="219">
        <v>38443</v>
      </c>
      <c r="E16" s="220">
        <v>0</v>
      </c>
      <c r="F16" s="221">
        <v>2200</v>
      </c>
      <c r="G16" s="222">
        <v>57</v>
      </c>
      <c r="H16" s="123">
        <v>0</v>
      </c>
      <c r="I16" s="223">
        <f>G16-H16</f>
        <v>57</v>
      </c>
      <c r="J16" s="221">
        <f>I16*12</f>
        <v>684</v>
      </c>
      <c r="K16" s="221">
        <v>300</v>
      </c>
      <c r="L16" s="168">
        <f>'MAR 23'!O16</f>
        <v>14800</v>
      </c>
      <c r="M16" s="221">
        <f>F16+J16+K16+L16</f>
        <v>17984</v>
      </c>
      <c r="N16" s="221">
        <v>0</v>
      </c>
      <c r="O16" s="221">
        <f>M16-N16</f>
        <v>17984</v>
      </c>
      <c r="P16" s="224"/>
      <c r="Q16" s="217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216">
        <v>12</v>
      </c>
      <c r="B17" s="217" t="s">
        <v>187</v>
      </c>
      <c r="C17" s="218" t="s">
        <v>58</v>
      </c>
      <c r="D17" s="219">
        <v>38292</v>
      </c>
      <c r="E17" s="220"/>
      <c r="F17" s="221">
        <v>2800</v>
      </c>
      <c r="G17" s="225">
        <v>5765</v>
      </c>
      <c r="H17" s="123">
        <f>'MAR 23'!G17</f>
        <v>5725</v>
      </c>
      <c r="I17" s="223">
        <f>G17-H17</f>
        <v>40</v>
      </c>
      <c r="J17" s="221">
        <f>I17*12</f>
        <v>480</v>
      </c>
      <c r="K17" s="221">
        <v>300</v>
      </c>
      <c r="L17" s="168">
        <f>'MAR 23'!O17</f>
        <v>31680</v>
      </c>
      <c r="M17" s="221">
        <f>F17+J17+K17+L17</f>
        <v>35260</v>
      </c>
      <c r="N17" s="221">
        <v>7000</v>
      </c>
      <c r="O17" s="221">
        <f>M17-N17</f>
        <v>28260</v>
      </c>
      <c r="P17" s="224"/>
      <c r="Q17" s="217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216">
        <v>13</v>
      </c>
      <c r="B18" s="217" t="s">
        <v>180</v>
      </c>
      <c r="C18" s="218" t="s">
        <v>63</v>
      </c>
      <c r="D18" s="219">
        <v>38292</v>
      </c>
      <c r="E18" s="220">
        <v>500</v>
      </c>
      <c r="F18" s="221">
        <v>3100</v>
      </c>
      <c r="G18" s="222">
        <v>4797</v>
      </c>
      <c r="H18" s="123">
        <f>'MAR 23'!G18</f>
        <v>4753</v>
      </c>
      <c r="I18" s="223">
        <f>G18-H18</f>
        <v>44</v>
      </c>
      <c r="J18" s="221">
        <f>I18*12</f>
        <v>528</v>
      </c>
      <c r="K18" s="221">
        <v>300</v>
      </c>
      <c r="L18" s="168">
        <f>'MAR 23'!O18</f>
        <v>11336</v>
      </c>
      <c r="M18" s="221">
        <f>F18+J18+K18+L18</f>
        <v>15264</v>
      </c>
      <c r="N18" s="221">
        <v>4000</v>
      </c>
      <c r="O18" s="221">
        <f>M18-N18</f>
        <v>11264</v>
      </c>
      <c r="P18" s="224"/>
      <c r="Q18" s="217" t="s">
        <v>181</v>
      </c>
    </row>
    <row r="19">
      <c r="A19" s="216">
        <v>14</v>
      </c>
      <c r="B19" s="217" t="s">
        <v>244</v>
      </c>
      <c r="C19" s="218" t="s">
        <v>126</v>
      </c>
      <c r="D19" s="219">
        <v>38292</v>
      </c>
      <c r="E19" s="220">
        <v>500</v>
      </c>
      <c r="F19" s="221">
        <v>2700</v>
      </c>
      <c r="G19" s="222">
        <v>3635</v>
      </c>
      <c r="H19" s="123">
        <f>'MAR 23'!G19</f>
        <v>3635</v>
      </c>
      <c r="I19" s="223">
        <f>G19-H19</f>
        <v>0</v>
      </c>
      <c r="J19" s="221">
        <f>I19*12</f>
        <v>0</v>
      </c>
      <c r="K19" s="221">
        <v>300</v>
      </c>
      <c r="L19" s="168">
        <f>'MAR 23'!O19</f>
        <v>42576</v>
      </c>
      <c r="M19" s="221">
        <f>F19+J19+K19+L19</f>
        <v>45576</v>
      </c>
      <c r="N19" s="221">
        <v>0</v>
      </c>
      <c r="O19" s="221">
        <f>M19-N19</f>
        <v>45576</v>
      </c>
      <c r="P19" s="224"/>
      <c r="Q19" s="217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216">
        <v>15</v>
      </c>
      <c r="B20" s="217" t="s">
        <v>222</v>
      </c>
      <c r="C20" s="218" t="s">
        <v>70</v>
      </c>
      <c r="D20" s="219">
        <v>37469</v>
      </c>
      <c r="E20" s="220">
        <v>500</v>
      </c>
      <c r="F20" s="221">
        <v>3000</v>
      </c>
      <c r="G20" s="222">
        <v>3848</v>
      </c>
      <c r="H20" s="123">
        <f>'MAR 23'!G20</f>
        <v>3807</v>
      </c>
      <c r="I20" s="223">
        <f>G20-H20</f>
        <v>41</v>
      </c>
      <c r="J20" s="221">
        <f>I20*12</f>
        <v>492</v>
      </c>
      <c r="K20" s="221">
        <v>300</v>
      </c>
      <c r="L20" s="168">
        <f>'MAR 23'!O20</f>
        <v>20048</v>
      </c>
      <c r="M20" s="221">
        <f>F20+J20+K20+L20</f>
        <v>23840</v>
      </c>
      <c r="N20" s="221">
        <v>7500</v>
      </c>
      <c r="O20" s="221">
        <f>M20-N20</f>
        <v>16340</v>
      </c>
      <c r="P20" s="224"/>
      <c r="Q20" s="217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216">
        <v>16</v>
      </c>
      <c r="B21" s="217" t="s">
        <v>73</v>
      </c>
      <c r="C21" s="218" t="s">
        <v>74</v>
      </c>
      <c r="D21" s="219">
        <v>37681</v>
      </c>
      <c r="E21" s="220">
        <v>500</v>
      </c>
      <c r="F21" s="221">
        <v>3000</v>
      </c>
      <c r="G21" s="222">
        <v>2370</v>
      </c>
      <c r="H21" s="123">
        <f>'MAR 23'!G21</f>
        <v>2320</v>
      </c>
      <c r="I21" s="223">
        <f>G21-H21</f>
        <v>50</v>
      </c>
      <c r="J21" s="221">
        <f>I21*12</f>
        <v>600</v>
      </c>
      <c r="K21" s="221">
        <v>300</v>
      </c>
      <c r="L21" s="168">
        <f>'MAR 23'!O21</f>
        <v>27884</v>
      </c>
      <c r="M21" s="221">
        <f>F21+J21+K21+L21</f>
        <v>31784</v>
      </c>
      <c r="N21" s="221">
        <v>0</v>
      </c>
      <c r="O21" s="221">
        <f>M21-N21</f>
        <v>31784</v>
      </c>
      <c r="P21" s="224"/>
      <c r="Q21" s="217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6">
        <v>38</v>
      </c>
      <c r="H22" s="123">
        <v>0</v>
      </c>
      <c r="I22" s="197">
        <f>G22-H22</f>
        <v>38</v>
      </c>
      <c r="J22" s="195">
        <f>I22*12</f>
        <v>456</v>
      </c>
      <c r="K22" s="195">
        <v>300</v>
      </c>
      <c r="L22" s="168">
        <f>'MAR 23'!O22</f>
        <v>32106</v>
      </c>
      <c r="M22" s="195">
        <f>F22+J22+K22+L22</f>
        <v>35662</v>
      </c>
      <c r="N22" s="195">
        <v>0</v>
      </c>
      <c r="O22" s="195">
        <f>M22-N22</f>
        <v>35662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638</v>
      </c>
      <c r="H23" s="123">
        <f>'MAR 23'!G23</f>
        <v>603</v>
      </c>
      <c r="I23" s="197">
        <f>G23-H23</f>
        <v>35</v>
      </c>
      <c r="J23" s="195">
        <f>I23*12</f>
        <v>420</v>
      </c>
      <c r="K23" s="195">
        <v>300</v>
      </c>
      <c r="L23" s="168">
        <f>'MAR 23'!O23</f>
        <v>12288</v>
      </c>
      <c r="M23" s="195">
        <f>F23+J23+K23+L23</f>
        <v>15708</v>
      </c>
      <c r="N23" s="195">
        <v>5500</v>
      </c>
      <c r="O23" s="195">
        <f>M23-N23</f>
        <v>10208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4921</v>
      </c>
      <c r="H24" s="123">
        <f>'MAR 23'!G24</f>
        <v>4895</v>
      </c>
      <c r="I24" s="197">
        <f>G24-H24</f>
        <v>26</v>
      </c>
      <c r="J24" s="195">
        <f>I24*12</f>
        <v>312</v>
      </c>
      <c r="K24" s="195">
        <v>300</v>
      </c>
      <c r="L24" s="168">
        <f>'MAR 23'!O24</f>
        <v>-24</v>
      </c>
      <c r="M24" s="195">
        <f>F24+J24+K24+L24</f>
        <v>3388</v>
      </c>
      <c r="N24" s="195">
        <v>3388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90">
        <v>20</v>
      </c>
      <c r="B25" s="201" t="s">
        <v>207</v>
      </c>
      <c r="C25" s="192" t="s">
        <v>66</v>
      </c>
      <c r="D25" s="193">
        <v>37681</v>
      </c>
      <c r="E25" s="194">
        <v>0</v>
      </c>
      <c r="F25" s="195">
        <v>3000</v>
      </c>
      <c r="G25" s="199">
        <v>458</v>
      </c>
      <c r="H25" s="123">
        <f>'MAR 23'!G25</f>
        <v>426</v>
      </c>
      <c r="I25" s="197">
        <f>G25-H25</f>
        <v>32</v>
      </c>
      <c r="J25" s="195">
        <f>I25*12</f>
        <v>384</v>
      </c>
      <c r="K25" s="195">
        <v>300</v>
      </c>
      <c r="L25" s="168">
        <f>'MAR 23'!O25</f>
        <v>3348</v>
      </c>
      <c r="M25" s="195">
        <f>F25+J25+K25+L25</f>
        <v>7032</v>
      </c>
      <c r="N25" s="195">
        <v>7000</v>
      </c>
      <c r="O25" s="195">
        <f>M25-N25</f>
        <v>32</v>
      </c>
      <c r="P25" s="200"/>
      <c r="Q25" s="191" t="s">
        <v>246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2998</v>
      </c>
      <c r="H26" s="123">
        <f>'MAR 23'!G26</f>
        <v>2961</v>
      </c>
      <c r="I26" s="197">
        <f>G26-H26</f>
        <v>37</v>
      </c>
      <c r="J26" s="195">
        <f>I26*12</f>
        <v>444</v>
      </c>
      <c r="K26" s="195">
        <v>300</v>
      </c>
      <c r="L26" s="168">
        <f>'MAR 23'!O26</f>
        <v>0</v>
      </c>
      <c r="M26" s="195">
        <f>F26+J26+K26+L26</f>
        <v>3544</v>
      </c>
      <c r="N26" s="195">
        <v>0</v>
      </c>
      <c r="O26" s="195">
        <f>M26-N26</f>
        <v>3544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3218</v>
      </c>
      <c r="H27" s="123">
        <f>'MAR 23'!G27</f>
        <v>3120</v>
      </c>
      <c r="I27" s="197">
        <f>G27-H27</f>
        <v>98</v>
      </c>
      <c r="J27" s="195">
        <f>I27*12</f>
        <v>1176</v>
      </c>
      <c r="K27" s="195">
        <v>300</v>
      </c>
      <c r="L27" s="168">
        <f>'MAR 23'!O27</f>
        <v>46008</v>
      </c>
      <c r="M27" s="195">
        <f>F27+J27+K27+L27</f>
        <v>50784</v>
      </c>
      <c r="N27" s="195">
        <v>0</v>
      </c>
      <c r="O27" s="195">
        <f>M27-N27</f>
        <v>50784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52100</v>
      </c>
      <c r="G28" s="204"/>
      <c r="H28" s="110"/>
      <c r="I28" s="110">
        <f>SUM(I6:I27)</f>
        <v>740</v>
      </c>
      <c r="J28" s="204">
        <f>SUM(J6:J27)</f>
        <v>8880</v>
      </c>
      <c r="K28" s="204">
        <f>SUM(K6:K27)</f>
        <v>5400</v>
      </c>
      <c r="L28" s="204">
        <f>SUM(L6:L27)</f>
        <v>271436</v>
      </c>
      <c r="M28" s="204">
        <f>SUM(M6:M27)</f>
        <v>337816</v>
      </c>
      <c r="N28" s="204">
        <f>SUM(N6:N27)</f>
        <v>55604</v>
      </c>
      <c r="O28" s="204">
        <f>SUM(O6:O27)</f>
        <v>282212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Q1"/>
    <mergeCell ref="A2:Q2"/>
    <mergeCell ref="A3:Q3"/>
    <mergeCell ref="G4:J4"/>
  </mergeCells>
  <headerFooter/>
</worksheet>
</file>

<file path=xl/worksheets/sheet3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253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6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820</v>
      </c>
      <c r="H6" s="123">
        <f>'FEB 23'!G6</f>
        <v>795</v>
      </c>
      <c r="I6" s="16">
        <f>G6-H6</f>
        <v>25</v>
      </c>
      <c r="J6" s="168">
        <f>I6*12</f>
        <v>300</v>
      </c>
      <c r="K6" s="168">
        <v>200</v>
      </c>
      <c r="L6" s="168">
        <f>'FEB 23'!O6</f>
        <v>44</v>
      </c>
      <c r="M6" s="168">
        <f>F6+J6+K6+L6</f>
        <v>2544</v>
      </c>
      <c r="N6" s="168">
        <v>2550</v>
      </c>
      <c r="O6" s="168">
        <f>M6-N6</f>
        <v>-6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205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211">
        <f>'FEB 23'!G7</f>
        <v>108</v>
      </c>
      <c r="I7" s="212">
        <f>G7-H7</f>
        <v>0</v>
      </c>
      <c r="J7" s="210">
        <f>I7*12</f>
        <v>0</v>
      </c>
      <c r="K7" s="210">
        <v>0</v>
      </c>
      <c r="L7" s="210">
        <f>'FEB 23'!O7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248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4137</v>
      </c>
      <c r="H8" s="123">
        <f>'FEB 23'!G8</f>
        <v>4129</v>
      </c>
      <c r="I8" s="16">
        <f>G8-H8</f>
        <v>8</v>
      </c>
      <c r="J8" s="168">
        <f>I8*12</f>
        <v>96</v>
      </c>
      <c r="K8" s="168">
        <v>200</v>
      </c>
      <c r="L8" s="168">
        <f>'FEB 23'!O8</f>
        <v>13828</v>
      </c>
      <c r="M8" s="168">
        <f>F8+J8+K8+L8</f>
        <v>16124</v>
      </c>
      <c r="N8" s="168">
        <v>3000</v>
      </c>
      <c r="O8" s="168">
        <f>M8-N8</f>
        <v>13124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3831</v>
      </c>
      <c r="H9" s="123">
        <f>'FEB 23'!G9</f>
        <v>3804</v>
      </c>
      <c r="I9" s="16">
        <f>G9-H9</f>
        <v>27</v>
      </c>
      <c r="J9" s="168">
        <f>I9*12</f>
        <v>324</v>
      </c>
      <c r="K9" s="168">
        <v>200</v>
      </c>
      <c r="L9" s="168">
        <f>'FEB 23'!O9</f>
        <v>5764</v>
      </c>
      <c r="M9" s="168">
        <f>F9+J9+K9+L9</f>
        <v>8288</v>
      </c>
      <c r="N9" s="168">
        <v>8000</v>
      </c>
      <c r="O9" s="168">
        <f>M9-N9</f>
        <v>288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19">
        <v>5</v>
      </c>
      <c r="B10" s="120" t="s">
        <v>120</v>
      </c>
      <c r="C10" s="120" t="s">
        <v>113</v>
      </c>
      <c r="D10" s="120"/>
      <c r="E10" s="120"/>
      <c r="F10" s="168">
        <v>2100</v>
      </c>
      <c r="G10" s="123">
        <v>3825</v>
      </c>
      <c r="H10" s="123">
        <f>'FEB 23'!G10</f>
        <v>3794</v>
      </c>
      <c r="I10" s="16">
        <f>G10-H10</f>
        <v>31</v>
      </c>
      <c r="J10" s="168">
        <f>I10*12</f>
        <v>372</v>
      </c>
      <c r="K10" s="168">
        <v>200</v>
      </c>
      <c r="L10" s="168">
        <f>'FEB 23'!O10</f>
        <v>0</v>
      </c>
      <c r="M10" s="168">
        <f>F10+J10+K10+L10</f>
        <v>2672</v>
      </c>
      <c r="N10" s="168">
        <v>2500</v>
      </c>
      <c r="O10" s="168">
        <f>M10-N10</f>
        <v>172</v>
      </c>
      <c r="P10" s="124"/>
      <c r="Q10" s="120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1456</v>
      </c>
      <c r="H11" s="123">
        <f>'FEB 23'!G11</f>
        <v>1441</v>
      </c>
      <c r="I11" s="16">
        <f>G11-H11</f>
        <v>15</v>
      </c>
      <c r="J11" s="168">
        <f>I11*12</f>
        <v>180</v>
      </c>
      <c r="K11" s="168">
        <v>200</v>
      </c>
      <c r="L11" s="168">
        <f>'FEB 23'!O11</f>
        <v>9336</v>
      </c>
      <c r="M11" s="168">
        <f>F11+J11+K11+L11</f>
        <v>11716</v>
      </c>
      <c r="N11" s="168">
        <v>7000</v>
      </c>
      <c r="O11" s="168">
        <f>M11-N11</f>
        <v>4716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4513</v>
      </c>
      <c r="H12" s="123">
        <f>'FEB 23'!G12</f>
        <v>4508</v>
      </c>
      <c r="I12" s="16">
        <f>G12-H12</f>
        <v>5</v>
      </c>
      <c r="J12" s="168">
        <f>I12*12</f>
        <v>60</v>
      </c>
      <c r="K12" s="168">
        <v>200</v>
      </c>
      <c r="L12" s="168">
        <f>'FEB 23'!O12</f>
        <v>4460</v>
      </c>
      <c r="M12" s="168">
        <f>F12+J12+K12+L12</f>
        <v>6720</v>
      </c>
      <c r="N12" s="168">
        <v>6720</v>
      </c>
      <c r="O12" s="168">
        <f>M12-N12</f>
        <v>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2533</v>
      </c>
      <c r="H13" s="123">
        <f>'FEB 23'!G13</f>
        <v>2504</v>
      </c>
      <c r="I13" s="16">
        <f>G13-H13</f>
        <v>29</v>
      </c>
      <c r="J13" s="168">
        <f>I13*12</f>
        <v>348</v>
      </c>
      <c r="K13" s="168">
        <v>200</v>
      </c>
      <c r="L13" s="168">
        <f>'FEB 23'!O13</f>
        <v>5980</v>
      </c>
      <c r="M13" s="168">
        <f>F13+J13+K13+L13</f>
        <v>8328</v>
      </c>
      <c r="N13" s="168">
        <v>0</v>
      </c>
      <c r="O13" s="168">
        <f>M13-N13</f>
        <v>8328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19">
        <v>9</v>
      </c>
      <c r="B14" s="120" t="s">
        <v>249</v>
      </c>
      <c r="C14" s="120" t="s">
        <v>48</v>
      </c>
      <c r="D14" s="121">
        <v>37347</v>
      </c>
      <c r="E14" s="122">
        <v>500</v>
      </c>
      <c r="F14" s="168">
        <v>2000</v>
      </c>
      <c r="G14" s="123">
        <v>2317</v>
      </c>
      <c r="H14" s="123">
        <f>'FEB 23'!G14</f>
        <v>2317</v>
      </c>
      <c r="I14" s="16">
        <f>G14-H14</f>
        <v>0</v>
      </c>
      <c r="J14" s="168">
        <f>I14*12</f>
        <v>0</v>
      </c>
      <c r="K14" s="168">
        <v>200</v>
      </c>
      <c r="L14" s="168">
        <f>'FEB 23'!O14</f>
        <v>9064</v>
      </c>
      <c r="M14" s="168">
        <f>F14+J14+K14+L14</f>
        <v>11264</v>
      </c>
      <c r="N14" s="168">
        <v>8500</v>
      </c>
      <c r="O14" s="168">
        <f>M14-N14</f>
        <v>2764</v>
      </c>
      <c r="P14" s="125"/>
      <c r="Q14" s="120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2718</v>
      </c>
      <c r="H15" s="123">
        <f>'FEB 23'!G15</f>
        <v>2698</v>
      </c>
      <c r="I15" s="16">
        <f>G15-H15</f>
        <v>20</v>
      </c>
      <c r="J15" s="179">
        <f>I15*12</f>
        <v>240</v>
      </c>
      <c r="K15" s="179">
        <v>200</v>
      </c>
      <c r="L15" s="168">
        <f>'FEB 23'!O15</f>
        <v>0</v>
      </c>
      <c r="M15" s="179">
        <f>F15+J15+K15+L15</f>
        <v>2440</v>
      </c>
      <c r="N15" s="179">
        <v>2440</v>
      </c>
      <c r="O15" s="179">
        <f>M15-N15</f>
        <v>0</v>
      </c>
      <c r="P15" s="144"/>
      <c r="Q15" s="140" t="s">
        <v>252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216">
        <v>11</v>
      </c>
      <c r="B16" s="217" t="s">
        <v>53</v>
      </c>
      <c r="C16" s="218" t="s">
        <v>54</v>
      </c>
      <c r="D16" s="219">
        <v>38443</v>
      </c>
      <c r="E16" s="220">
        <v>0</v>
      </c>
      <c r="F16" s="221">
        <v>2200</v>
      </c>
      <c r="G16" s="222">
        <v>1460</v>
      </c>
      <c r="H16" s="123">
        <f>'FEB 23'!G16</f>
        <v>1397</v>
      </c>
      <c r="I16" s="223">
        <f>G16-H16</f>
        <v>63</v>
      </c>
      <c r="J16" s="221">
        <f>I16*12</f>
        <v>756</v>
      </c>
      <c r="K16" s="221">
        <v>300</v>
      </c>
      <c r="L16" s="221">
        <f>'FEB 23'!O16</f>
        <v>15044</v>
      </c>
      <c r="M16" s="221">
        <f>F16+J16+K16+L16</f>
        <v>18300</v>
      </c>
      <c r="N16" s="221">
        <v>3500</v>
      </c>
      <c r="O16" s="221">
        <f>M16-N16</f>
        <v>14800</v>
      </c>
      <c r="P16" s="224"/>
      <c r="Q16" s="217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216">
        <v>12</v>
      </c>
      <c r="B17" s="217" t="s">
        <v>187</v>
      </c>
      <c r="C17" s="218" t="s">
        <v>58</v>
      </c>
      <c r="D17" s="219">
        <v>38292</v>
      </c>
      <c r="E17" s="220"/>
      <c r="F17" s="221">
        <v>2800</v>
      </c>
      <c r="G17" s="222">
        <v>5725</v>
      </c>
      <c r="H17" s="123">
        <f>'FEB 23'!G17</f>
        <v>5686</v>
      </c>
      <c r="I17" s="223">
        <f>G17-H17</f>
        <v>39</v>
      </c>
      <c r="J17" s="221">
        <f>I17*12</f>
        <v>468</v>
      </c>
      <c r="K17" s="221">
        <v>300</v>
      </c>
      <c r="L17" s="221">
        <f>'FEB 23'!O17</f>
        <v>38112</v>
      </c>
      <c r="M17" s="221">
        <f>F17+J17+K17+L17</f>
        <v>41680</v>
      </c>
      <c r="N17" s="221">
        <v>10000</v>
      </c>
      <c r="O17" s="221">
        <f>M17-N17</f>
        <v>31680</v>
      </c>
      <c r="P17" s="224"/>
      <c r="Q17" s="217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216">
        <v>13</v>
      </c>
      <c r="B18" s="217" t="s">
        <v>180</v>
      </c>
      <c r="C18" s="218" t="s">
        <v>63</v>
      </c>
      <c r="D18" s="219">
        <v>38292</v>
      </c>
      <c r="E18" s="220">
        <v>500</v>
      </c>
      <c r="F18" s="221">
        <v>3100</v>
      </c>
      <c r="G18" s="222">
        <v>4753</v>
      </c>
      <c r="H18" s="123">
        <f>'FEB 23'!G18</f>
        <v>4717</v>
      </c>
      <c r="I18" s="223">
        <f>G18-H18</f>
        <v>36</v>
      </c>
      <c r="J18" s="221">
        <f>I18*12</f>
        <v>432</v>
      </c>
      <c r="K18" s="221">
        <v>300</v>
      </c>
      <c r="L18" s="221">
        <f>'FEB 23'!O18</f>
        <v>7504</v>
      </c>
      <c r="M18" s="221">
        <f>F18+J18+K18+L18</f>
        <v>11336</v>
      </c>
      <c r="N18" s="221">
        <v>0</v>
      </c>
      <c r="O18" s="221">
        <f>M18-N18</f>
        <v>11336</v>
      </c>
      <c r="P18" s="224"/>
      <c r="Q18" s="217" t="s">
        <v>181</v>
      </c>
    </row>
    <row r="19">
      <c r="A19" s="216">
        <v>14</v>
      </c>
      <c r="B19" s="217" t="s">
        <v>244</v>
      </c>
      <c r="C19" s="218" t="s">
        <v>126</v>
      </c>
      <c r="D19" s="219">
        <v>38292</v>
      </c>
      <c r="E19" s="220">
        <v>500</v>
      </c>
      <c r="F19" s="221">
        <v>2700</v>
      </c>
      <c r="G19" s="222">
        <v>3635</v>
      </c>
      <c r="H19" s="123">
        <f>'FEB 23'!G19</f>
        <v>3635</v>
      </c>
      <c r="I19" s="223">
        <f>G19-H19</f>
        <v>0</v>
      </c>
      <c r="J19" s="221">
        <f>I19*12</f>
        <v>0</v>
      </c>
      <c r="K19" s="221">
        <v>300</v>
      </c>
      <c r="L19" s="221">
        <f>'FEB 23'!O19</f>
        <v>39576</v>
      </c>
      <c r="M19" s="221">
        <f>F19+J19+K19+L19</f>
        <v>42576</v>
      </c>
      <c r="N19" s="221">
        <v>0</v>
      </c>
      <c r="O19" s="221">
        <f>M19-N19</f>
        <v>42576</v>
      </c>
      <c r="P19" s="224"/>
      <c r="Q19" s="217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216">
        <v>15</v>
      </c>
      <c r="B20" s="217" t="s">
        <v>222</v>
      </c>
      <c r="C20" s="218" t="s">
        <v>70</v>
      </c>
      <c r="D20" s="219">
        <v>37469</v>
      </c>
      <c r="E20" s="220">
        <v>500</v>
      </c>
      <c r="F20" s="221">
        <v>3000</v>
      </c>
      <c r="G20" s="222">
        <v>3807</v>
      </c>
      <c r="H20" s="123">
        <f>'FEB 23'!G20</f>
        <v>3773</v>
      </c>
      <c r="I20" s="223">
        <f>G20-H20</f>
        <v>34</v>
      </c>
      <c r="J20" s="221">
        <f>I20*12</f>
        <v>408</v>
      </c>
      <c r="K20" s="221">
        <v>300</v>
      </c>
      <c r="L20" s="221">
        <f>'FEB 23'!O20</f>
        <v>16340</v>
      </c>
      <c r="M20" s="221">
        <f>F20+J20+K20+L20</f>
        <v>20048</v>
      </c>
      <c r="N20" s="221">
        <v>0</v>
      </c>
      <c r="O20" s="221">
        <f>M20-N20</f>
        <v>20048</v>
      </c>
      <c r="P20" s="224"/>
      <c r="Q20" s="217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216">
        <v>16</v>
      </c>
      <c r="B21" s="217" t="s">
        <v>73</v>
      </c>
      <c r="C21" s="218" t="s">
        <v>74</v>
      </c>
      <c r="D21" s="219">
        <v>37681</v>
      </c>
      <c r="E21" s="220">
        <v>500</v>
      </c>
      <c r="F21" s="221">
        <v>3000</v>
      </c>
      <c r="G21" s="222">
        <v>2320</v>
      </c>
      <c r="H21" s="123">
        <f>'FEB 23'!G21</f>
        <v>2272</v>
      </c>
      <c r="I21" s="223">
        <f>G21-H21</f>
        <v>48</v>
      </c>
      <c r="J21" s="221">
        <f>I21*12</f>
        <v>576</v>
      </c>
      <c r="K21" s="221">
        <v>300</v>
      </c>
      <c r="L21" s="221">
        <f>'FEB 23'!O21</f>
        <v>28008</v>
      </c>
      <c r="M21" s="221">
        <f>F21+J21+K21+L21</f>
        <v>31884</v>
      </c>
      <c r="N21" s="221">
        <v>4000</v>
      </c>
      <c r="O21" s="221">
        <f>M21-N21</f>
        <v>27884</v>
      </c>
      <c r="P21" s="224"/>
      <c r="Q21" s="217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235">
        <v>4673</v>
      </c>
      <c r="H22" s="123">
        <f>'FEB 23'!G22</f>
        <v>4623</v>
      </c>
      <c r="I22" s="197">
        <f>G22-H22</f>
        <v>50</v>
      </c>
      <c r="J22" s="195">
        <f>I22*12</f>
        <v>600</v>
      </c>
      <c r="K22" s="195">
        <v>300</v>
      </c>
      <c r="L22" s="195">
        <f>'FEB 23'!O22</f>
        <v>33406</v>
      </c>
      <c r="M22" s="195">
        <f>F22+J22+K22+L22</f>
        <v>37106</v>
      </c>
      <c r="N22" s="195">
        <v>5000</v>
      </c>
      <c r="O22" s="195">
        <f>M22-N22</f>
        <v>32106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603</v>
      </c>
      <c r="H23" s="123">
        <f>'FEB 23'!G23</f>
        <v>593</v>
      </c>
      <c r="I23" s="197">
        <f>G23-H23</f>
        <v>10</v>
      </c>
      <c r="J23" s="195">
        <f>I23*12</f>
        <v>120</v>
      </c>
      <c r="K23" s="195">
        <v>300</v>
      </c>
      <c r="L23" s="195">
        <f>'FEB 23'!O23</f>
        <v>14168</v>
      </c>
      <c r="M23" s="195">
        <f>F23+J23+K23+L23</f>
        <v>17288</v>
      </c>
      <c r="N23" s="195">
        <v>5000</v>
      </c>
      <c r="O23" s="195">
        <f>M23-N23</f>
        <v>12288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4895</v>
      </c>
      <c r="H24" s="123">
        <f>'FEB 23'!G24</f>
        <v>4872</v>
      </c>
      <c r="I24" s="197">
        <f>G24-H24</f>
        <v>23</v>
      </c>
      <c r="J24" s="195">
        <f>I24*12</f>
        <v>276</v>
      </c>
      <c r="K24" s="195">
        <v>300</v>
      </c>
      <c r="L24" s="195">
        <f>'FEB 23'!O24</f>
        <v>0</v>
      </c>
      <c r="M24" s="195">
        <f>F24+J24+K24+L24</f>
        <v>3376</v>
      </c>
      <c r="N24" s="195">
        <v>3400</v>
      </c>
      <c r="O24" s="195">
        <f>M24-N24</f>
        <v>-24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190">
        <v>20</v>
      </c>
      <c r="B25" s="201" t="s">
        <v>207</v>
      </c>
      <c r="C25" s="192" t="s">
        <v>66</v>
      </c>
      <c r="D25" s="193">
        <v>37681</v>
      </c>
      <c r="E25" s="194">
        <v>0</v>
      </c>
      <c r="F25" s="195">
        <v>3000</v>
      </c>
      <c r="G25" s="199">
        <v>426</v>
      </c>
      <c r="H25" s="199">
        <f>'FEB 23'!G25</f>
        <v>422</v>
      </c>
      <c r="I25" s="197">
        <f>G25-H25</f>
        <v>4</v>
      </c>
      <c r="J25" s="195">
        <f>I25*12</f>
        <v>48</v>
      </c>
      <c r="K25" s="195">
        <v>300</v>
      </c>
      <c r="L25" s="195">
        <f>'FEB 23'!O25</f>
        <v>0</v>
      </c>
      <c r="M25" s="195">
        <f>F25+J25+K25+L25</f>
        <v>3348</v>
      </c>
      <c r="N25" s="195">
        <v>0</v>
      </c>
      <c r="O25" s="195">
        <f>M25-N25</f>
        <v>3348</v>
      </c>
      <c r="P25" s="200"/>
      <c r="Q25" s="191" t="s">
        <v>246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2961</v>
      </c>
      <c r="H26" s="123">
        <f>'FEB 23'!G26</f>
        <v>2938</v>
      </c>
      <c r="I26" s="197">
        <f>G26-H26</f>
        <v>23</v>
      </c>
      <c r="J26" s="195">
        <f>I26*12</f>
        <v>276</v>
      </c>
      <c r="K26" s="195">
        <v>300</v>
      </c>
      <c r="L26" s="195">
        <f>'FEB 23'!O26</f>
        <v>0</v>
      </c>
      <c r="M26" s="195">
        <f>F26+J26+K26+L26</f>
        <v>3376</v>
      </c>
      <c r="N26" s="195">
        <v>3376</v>
      </c>
      <c r="O26" s="195">
        <f>M26-N26</f>
        <v>0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3120</v>
      </c>
      <c r="H27" s="123">
        <f>'FEB 23'!G27</f>
        <v>3045</v>
      </c>
      <c r="I27" s="197">
        <f>G27-H27</f>
        <v>75</v>
      </c>
      <c r="J27" s="195">
        <f>I27*12</f>
        <v>900</v>
      </c>
      <c r="K27" s="195">
        <v>300</v>
      </c>
      <c r="L27" s="195">
        <f>'FEB 23'!O27</f>
        <v>41508</v>
      </c>
      <c r="M27" s="195">
        <f>F27+J27+K27+L27</f>
        <v>46008</v>
      </c>
      <c r="N27" s="195">
        <v>0</v>
      </c>
      <c r="O27" s="195">
        <f>M27-N27</f>
        <v>46008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52100</v>
      </c>
      <c r="G28" s="204"/>
      <c r="H28" s="110"/>
      <c r="I28" s="110">
        <f>SUM(I6:I27)</f>
        <v>565</v>
      </c>
      <c r="J28" s="204">
        <f>SUM(J6:J27)</f>
        <v>6780</v>
      </c>
      <c r="K28" s="204">
        <f>SUM(K6:K27)</f>
        <v>5400</v>
      </c>
      <c r="L28" s="204">
        <f>SUM(L6:L27)</f>
        <v>282142</v>
      </c>
      <c r="M28" s="204">
        <f>SUM(M6:M27)</f>
        <v>346422</v>
      </c>
      <c r="N28" s="204">
        <f>SUM(N6:N27)</f>
        <v>74986</v>
      </c>
      <c r="O28" s="204">
        <f>SUM(O6:O27)</f>
        <v>271436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255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6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795</v>
      </c>
      <c r="H6" s="123">
        <f>'JAN 23'!G6</f>
        <v>787</v>
      </c>
      <c r="I6" s="16">
        <f>G6-H6</f>
        <v>8</v>
      </c>
      <c r="J6" s="168">
        <f>I6*12</f>
        <v>96</v>
      </c>
      <c r="K6" s="168">
        <v>200</v>
      </c>
      <c r="L6" s="168">
        <f>'JAN 23'!O6</f>
        <v>-52</v>
      </c>
      <c r="M6" s="168">
        <f>F6+J6+K6+L6</f>
        <v>2244</v>
      </c>
      <c r="N6" s="168">
        <v>2200</v>
      </c>
      <c r="O6" s="168">
        <f>M6-N6</f>
        <v>44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205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211">
        <f>'JAN 23'!G7</f>
        <v>108</v>
      </c>
      <c r="I7" s="212">
        <f>G7-H7</f>
        <v>0</v>
      </c>
      <c r="J7" s="210">
        <f>I7*12</f>
        <v>0</v>
      </c>
      <c r="K7" s="210">
        <v>0</v>
      </c>
      <c r="L7" s="210">
        <f>'JAN 23'!O7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248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4129</v>
      </c>
      <c r="H8" s="123">
        <f>'JAN 23'!G8</f>
        <v>4128</v>
      </c>
      <c r="I8" s="16">
        <f>G8-H8</f>
        <v>1</v>
      </c>
      <c r="J8" s="168">
        <f>I8*12</f>
        <v>12</v>
      </c>
      <c r="K8" s="168">
        <v>200</v>
      </c>
      <c r="L8" s="168">
        <f>'JAN 23'!O8</f>
        <v>14616</v>
      </c>
      <c r="M8" s="168">
        <f>F8+J8+K8+L8</f>
        <v>16828</v>
      </c>
      <c r="N8" s="168">
        <v>3000</v>
      </c>
      <c r="O8" s="168">
        <f>M8-N8</f>
        <v>13828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236">
        <v>3804</v>
      </c>
      <c r="H9" s="123">
        <f>'JAN 23'!G9</f>
        <v>3792</v>
      </c>
      <c r="I9" s="16">
        <f>G9-H9</f>
        <v>12</v>
      </c>
      <c r="J9" s="168">
        <f>I9*12</f>
        <v>144</v>
      </c>
      <c r="K9" s="168">
        <v>200</v>
      </c>
      <c r="L9" s="168">
        <f>'JAN 23'!O9</f>
        <v>3420</v>
      </c>
      <c r="M9" s="168">
        <f>F9+J9+K9+L9</f>
        <v>5764</v>
      </c>
      <c r="N9" s="168">
        <v>0</v>
      </c>
      <c r="O9" s="168">
        <f>M9-N9</f>
        <v>5764</v>
      </c>
      <c r="P9" s="125"/>
      <c r="Q9" s="120" t="s">
        <v>256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19">
        <v>5</v>
      </c>
      <c r="B10" s="120" t="s">
        <v>120</v>
      </c>
      <c r="C10" s="120" t="s">
        <v>113</v>
      </c>
      <c r="D10" s="120"/>
      <c r="E10" s="120"/>
      <c r="F10" s="168">
        <v>2100</v>
      </c>
      <c r="G10" s="123">
        <v>3794</v>
      </c>
      <c r="H10" s="123">
        <f>'JAN 23'!G10</f>
        <v>3782</v>
      </c>
      <c r="I10" s="16">
        <f>G10-H10</f>
        <v>12</v>
      </c>
      <c r="J10" s="168">
        <f>I10*12</f>
        <v>144</v>
      </c>
      <c r="K10" s="168">
        <v>200</v>
      </c>
      <c r="L10" s="168">
        <f>'JAN 23'!O10</f>
        <v>0</v>
      </c>
      <c r="M10" s="168">
        <f>F10+J10+K10+L10</f>
        <v>2444</v>
      </c>
      <c r="N10" s="168">
        <v>2444</v>
      </c>
      <c r="O10" s="168">
        <f>M10-N10</f>
        <v>0</v>
      </c>
      <c r="P10" s="124"/>
      <c r="Q10" s="120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1441</v>
      </c>
      <c r="H11" s="123">
        <f>'JAN 23'!G11</f>
        <v>1434</v>
      </c>
      <c r="I11" s="16">
        <f>G11-H11</f>
        <v>7</v>
      </c>
      <c r="J11" s="168">
        <f>I11*12</f>
        <v>84</v>
      </c>
      <c r="K11" s="168">
        <v>200</v>
      </c>
      <c r="L11" s="168">
        <f>'JAN 23'!O11</f>
        <v>7052</v>
      </c>
      <c r="M11" s="168">
        <f>F11+J11+K11+L11</f>
        <v>9336</v>
      </c>
      <c r="N11" s="168">
        <v>0</v>
      </c>
      <c r="O11" s="168">
        <f>M11-N11</f>
        <v>9336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4508</v>
      </c>
      <c r="H12" s="123">
        <f>'JAN 23'!G12</f>
        <v>4505</v>
      </c>
      <c r="I12" s="16">
        <f>G12-H12</f>
        <v>3</v>
      </c>
      <c r="J12" s="168">
        <f>I12*12</f>
        <v>36</v>
      </c>
      <c r="K12" s="168">
        <v>200</v>
      </c>
      <c r="L12" s="168">
        <f>'JAN 23'!O12</f>
        <v>2224</v>
      </c>
      <c r="M12" s="168">
        <f>F12+J12+K12+L12</f>
        <v>4460</v>
      </c>
      <c r="N12" s="168">
        <v>0</v>
      </c>
      <c r="O12" s="168">
        <f>M12-N12</f>
        <v>4460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2504</v>
      </c>
      <c r="H13" s="123">
        <f>'JAN 23'!G13</f>
        <v>2496</v>
      </c>
      <c r="I13" s="16">
        <f>G13-H13</f>
        <v>8</v>
      </c>
      <c r="J13" s="168">
        <f>I13*12</f>
        <v>96</v>
      </c>
      <c r="K13" s="168">
        <v>200</v>
      </c>
      <c r="L13" s="168">
        <f>'JAN 23'!O13</f>
        <v>3884</v>
      </c>
      <c r="M13" s="168">
        <f>F13+J13+K13+L13</f>
        <v>5980</v>
      </c>
      <c r="N13" s="168">
        <v>0</v>
      </c>
      <c r="O13" s="168">
        <f>M13-N13</f>
        <v>5980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19">
        <v>9</v>
      </c>
      <c r="B14" s="120" t="s">
        <v>249</v>
      </c>
      <c r="C14" s="120" t="s">
        <v>48</v>
      </c>
      <c r="D14" s="121">
        <v>37347</v>
      </c>
      <c r="E14" s="122">
        <v>500</v>
      </c>
      <c r="F14" s="168">
        <v>2000</v>
      </c>
      <c r="G14" s="123">
        <v>2317</v>
      </c>
      <c r="H14" s="123">
        <f>'JAN 23'!G14</f>
        <v>2317</v>
      </c>
      <c r="I14" s="16">
        <f>G14-H14</f>
        <v>0</v>
      </c>
      <c r="J14" s="168">
        <f>I14*12</f>
        <v>0</v>
      </c>
      <c r="K14" s="168">
        <v>200</v>
      </c>
      <c r="L14" s="168">
        <f>'JAN 23'!O14</f>
        <v>6864</v>
      </c>
      <c r="M14" s="168">
        <f>F14+J14+K14+L14</f>
        <v>9064</v>
      </c>
      <c r="N14" s="168">
        <v>0</v>
      </c>
      <c r="O14" s="168">
        <f>M14-N14</f>
        <v>9064</v>
      </c>
      <c r="P14" s="125"/>
      <c r="Q14" s="120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2698</v>
      </c>
      <c r="H15" s="123">
        <f>'JAN 23'!G15</f>
        <v>2685</v>
      </c>
      <c r="I15" s="16">
        <f>G15-H15</f>
        <v>13</v>
      </c>
      <c r="J15" s="179">
        <f>I15*12</f>
        <v>156</v>
      </c>
      <c r="K15" s="179">
        <v>200</v>
      </c>
      <c r="L15" s="168">
        <f>'JAN 23'!O15</f>
        <v>0</v>
      </c>
      <c r="M15" s="179">
        <f>F15+J15+K15+L15</f>
        <v>2356</v>
      </c>
      <c r="N15" s="179">
        <v>2356</v>
      </c>
      <c r="O15" s="179">
        <f>M15-N15</f>
        <v>0</v>
      </c>
      <c r="P15" s="144"/>
      <c r="Q15" s="140" t="s">
        <v>252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216">
        <v>11</v>
      </c>
      <c r="B16" s="217" t="s">
        <v>53</v>
      </c>
      <c r="C16" s="218" t="s">
        <v>54</v>
      </c>
      <c r="D16" s="219">
        <v>38443</v>
      </c>
      <c r="E16" s="220">
        <v>0</v>
      </c>
      <c r="F16" s="221">
        <v>2200</v>
      </c>
      <c r="G16" s="222">
        <v>1397</v>
      </c>
      <c r="H16" s="222">
        <f>'JAN 23'!G16</f>
        <v>1355</v>
      </c>
      <c r="I16" s="223">
        <f>G16-H16</f>
        <v>42</v>
      </c>
      <c r="J16" s="221">
        <f>I16*12</f>
        <v>504</v>
      </c>
      <c r="K16" s="221">
        <v>300</v>
      </c>
      <c r="L16" s="221">
        <f>'JAN 23'!O16</f>
        <v>12040</v>
      </c>
      <c r="M16" s="221">
        <f>F16+J16+K16+L16</f>
        <v>15044</v>
      </c>
      <c r="N16" s="221">
        <v>0</v>
      </c>
      <c r="O16" s="221">
        <f>M16-N16</f>
        <v>15044</v>
      </c>
      <c r="P16" s="224"/>
      <c r="Q16" s="217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216">
        <v>12</v>
      </c>
      <c r="B17" s="217" t="s">
        <v>187</v>
      </c>
      <c r="C17" s="218" t="s">
        <v>58</v>
      </c>
      <c r="D17" s="219">
        <v>38292</v>
      </c>
      <c r="E17" s="220"/>
      <c r="F17" s="221">
        <v>2800</v>
      </c>
      <c r="G17" s="222">
        <v>5686</v>
      </c>
      <c r="H17" s="222">
        <f>'JAN 23'!G17</f>
        <v>5647</v>
      </c>
      <c r="I17" s="223">
        <f>G17-H17</f>
        <v>39</v>
      </c>
      <c r="J17" s="221">
        <f>I17*12</f>
        <v>468</v>
      </c>
      <c r="K17" s="221">
        <v>300</v>
      </c>
      <c r="L17" s="221">
        <f>'JAN 23'!O17</f>
        <v>34544</v>
      </c>
      <c r="M17" s="221">
        <f>F17+J17+K17+L17</f>
        <v>38112</v>
      </c>
      <c r="N17" s="221">
        <v>0</v>
      </c>
      <c r="O17" s="221">
        <f>M17-N17</f>
        <v>38112</v>
      </c>
      <c r="P17" s="224"/>
      <c r="Q17" s="217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216">
        <v>13</v>
      </c>
      <c r="B18" s="217" t="s">
        <v>180</v>
      </c>
      <c r="C18" s="218" t="s">
        <v>63</v>
      </c>
      <c r="D18" s="219">
        <v>38292</v>
      </c>
      <c r="E18" s="220">
        <v>500</v>
      </c>
      <c r="F18" s="221">
        <v>3100</v>
      </c>
      <c r="G18" s="222">
        <v>4717</v>
      </c>
      <c r="H18" s="222">
        <f>'JAN 23'!G18</f>
        <v>4694</v>
      </c>
      <c r="I18" s="223">
        <f>G18-H18</f>
        <v>23</v>
      </c>
      <c r="J18" s="221">
        <f>I18*12</f>
        <v>276</v>
      </c>
      <c r="K18" s="221">
        <v>300</v>
      </c>
      <c r="L18" s="221">
        <f>'JAN 23'!O18</f>
        <v>7828</v>
      </c>
      <c r="M18" s="221">
        <f>F18+J18+K18+L18</f>
        <v>11504</v>
      </c>
      <c r="N18" s="221">
        <v>4000</v>
      </c>
      <c r="O18" s="221">
        <f>M18-N18</f>
        <v>7504</v>
      </c>
      <c r="P18" s="224"/>
      <c r="Q18" s="217" t="s">
        <v>181</v>
      </c>
    </row>
    <row r="19">
      <c r="A19" s="216">
        <v>14</v>
      </c>
      <c r="B19" s="217" t="s">
        <v>244</v>
      </c>
      <c r="C19" s="218" t="s">
        <v>126</v>
      </c>
      <c r="D19" s="219">
        <v>38292</v>
      </c>
      <c r="E19" s="220">
        <v>500</v>
      </c>
      <c r="F19" s="221">
        <v>2700</v>
      </c>
      <c r="G19" s="222">
        <v>3635</v>
      </c>
      <c r="H19" s="222">
        <f>'JAN 23'!G19</f>
        <v>3633</v>
      </c>
      <c r="I19" s="223">
        <f>G19-H19</f>
        <v>2</v>
      </c>
      <c r="J19" s="221">
        <f>I19*12</f>
        <v>24</v>
      </c>
      <c r="K19" s="221">
        <v>300</v>
      </c>
      <c r="L19" s="221">
        <f>'JAN 23'!O19</f>
        <v>36552</v>
      </c>
      <c r="M19" s="221">
        <f>F19+J19+K19+L19</f>
        <v>39576</v>
      </c>
      <c r="N19" s="221">
        <v>0</v>
      </c>
      <c r="O19" s="221">
        <f>M19-N19</f>
        <v>39576</v>
      </c>
      <c r="P19" s="224"/>
      <c r="Q19" s="217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216">
        <v>15</v>
      </c>
      <c r="B20" s="217" t="s">
        <v>222</v>
      </c>
      <c r="C20" s="218" t="s">
        <v>70</v>
      </c>
      <c r="D20" s="219">
        <v>37469</v>
      </c>
      <c r="E20" s="220">
        <v>500</v>
      </c>
      <c r="F20" s="221">
        <v>3000</v>
      </c>
      <c r="G20" s="222">
        <v>3773</v>
      </c>
      <c r="H20" s="222">
        <f>'JAN 23'!G20</f>
        <v>3749</v>
      </c>
      <c r="I20" s="223">
        <f>G20-H20</f>
        <v>24</v>
      </c>
      <c r="J20" s="221">
        <f>I20*12</f>
        <v>288</v>
      </c>
      <c r="K20" s="221">
        <v>300</v>
      </c>
      <c r="L20" s="221">
        <f>'JAN 23'!O20</f>
        <v>12752</v>
      </c>
      <c r="M20" s="221">
        <f>F20+J20+K20+L20</f>
        <v>16340</v>
      </c>
      <c r="N20" s="221">
        <v>0</v>
      </c>
      <c r="O20" s="221">
        <f>M20-N20</f>
        <v>16340</v>
      </c>
      <c r="P20" s="224"/>
      <c r="Q20" s="217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216">
        <v>16</v>
      </c>
      <c r="B21" s="217" t="s">
        <v>73</v>
      </c>
      <c r="C21" s="218" t="s">
        <v>74</v>
      </c>
      <c r="D21" s="219">
        <v>37681</v>
      </c>
      <c r="E21" s="220">
        <v>500</v>
      </c>
      <c r="F21" s="221">
        <v>3000</v>
      </c>
      <c r="G21" s="222">
        <v>2272</v>
      </c>
      <c r="H21" s="222">
        <f>'JAN 23'!G21</f>
        <v>2232</v>
      </c>
      <c r="I21" s="223">
        <f>G21-H21</f>
        <v>40</v>
      </c>
      <c r="J21" s="221">
        <f>I21*12</f>
        <v>480</v>
      </c>
      <c r="K21" s="221">
        <v>300</v>
      </c>
      <c r="L21" s="221">
        <f>'JAN 23'!O21</f>
        <v>30228</v>
      </c>
      <c r="M21" s="221">
        <f>F21+J21+K21+L21</f>
        <v>34008</v>
      </c>
      <c r="N21" s="221">
        <v>6000</v>
      </c>
      <c r="O21" s="221">
        <f>M21-N21</f>
        <v>28008</v>
      </c>
      <c r="P21" s="224"/>
      <c r="Q21" s="217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235">
        <v>4623</v>
      </c>
      <c r="H22" s="199">
        <f>'JAN 23'!G22</f>
        <v>4593</v>
      </c>
      <c r="I22" s="197">
        <f>G22-H22</f>
        <v>30</v>
      </c>
      <c r="J22" s="195">
        <f>I22*12</f>
        <v>360</v>
      </c>
      <c r="K22" s="195">
        <v>300</v>
      </c>
      <c r="L22" s="195">
        <f>'JAN 23'!O22</f>
        <v>34946</v>
      </c>
      <c r="M22" s="195">
        <f>F22+J22+K22+L22</f>
        <v>38406</v>
      </c>
      <c r="N22" s="195">
        <v>5000</v>
      </c>
      <c r="O22" s="195">
        <f>M22-N22</f>
        <v>33406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593</v>
      </c>
      <c r="H23" s="199">
        <f>'JAN 23'!G23</f>
        <v>579</v>
      </c>
      <c r="I23" s="197">
        <f>G23-H23</f>
        <v>14</v>
      </c>
      <c r="J23" s="195">
        <f>I23*12</f>
        <v>168</v>
      </c>
      <c r="K23" s="195">
        <v>300</v>
      </c>
      <c r="L23" s="195">
        <f>'JAN 23'!O23</f>
        <v>11000</v>
      </c>
      <c r="M23" s="195">
        <f>F23+J23+K23+L23</f>
        <v>14168</v>
      </c>
      <c r="N23" s="195">
        <v>0</v>
      </c>
      <c r="O23" s="195">
        <f>M23-N23</f>
        <v>14168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4872</v>
      </c>
      <c r="H24" s="199">
        <f>'JAN 23'!G24</f>
        <v>4852</v>
      </c>
      <c r="I24" s="197">
        <f>G24-H24</f>
        <v>20</v>
      </c>
      <c r="J24" s="195">
        <f>I24*12</f>
        <v>240</v>
      </c>
      <c r="K24" s="195">
        <v>300</v>
      </c>
      <c r="L24" s="195">
        <f>'JAN 23'!O24</f>
        <v>0</v>
      </c>
      <c r="M24" s="195">
        <f>F24+J24+K24+L24</f>
        <v>3340</v>
      </c>
      <c r="N24" s="195">
        <v>3340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05">
        <v>20</v>
      </c>
      <c r="B25" s="214" t="s">
        <v>112</v>
      </c>
      <c r="C25" s="207" t="s">
        <v>66</v>
      </c>
      <c r="D25" s="208">
        <v>37681</v>
      </c>
      <c r="E25" s="209">
        <v>0</v>
      </c>
      <c r="F25" s="210">
        <v>0</v>
      </c>
      <c r="G25" s="211">
        <v>422</v>
      </c>
      <c r="H25" s="211">
        <f>'JAN 23'!G25</f>
        <v>422</v>
      </c>
      <c r="I25" s="212">
        <f>G25-H25</f>
        <v>0</v>
      </c>
      <c r="J25" s="210">
        <f>I25*12</f>
        <v>0</v>
      </c>
      <c r="K25" s="210">
        <v>0</v>
      </c>
      <c r="L25" s="210">
        <f>'JAN 23'!O25</f>
        <v>0</v>
      </c>
      <c r="M25" s="210">
        <f>F25+J25+K25+L25</f>
        <v>0</v>
      </c>
      <c r="N25" s="210">
        <v>0</v>
      </c>
      <c r="O25" s="210">
        <f>M25-N25</f>
        <v>0</v>
      </c>
      <c r="P25" s="215"/>
      <c r="Q25" s="206" t="s">
        <v>257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2938</v>
      </c>
      <c r="H26" s="199">
        <f>'JAN 23'!G26</f>
        <v>2928</v>
      </c>
      <c r="I26" s="197">
        <f>G26-H26</f>
        <v>10</v>
      </c>
      <c r="J26" s="195">
        <f>I26*12</f>
        <v>120</v>
      </c>
      <c r="K26" s="195">
        <v>300</v>
      </c>
      <c r="L26" s="195">
        <f>'JAN 23'!O26</f>
        <v>0</v>
      </c>
      <c r="M26" s="195">
        <f>F26+J26+K26+L26</f>
        <v>3220</v>
      </c>
      <c r="N26" s="195">
        <v>3220</v>
      </c>
      <c r="O26" s="195">
        <f>M26-N26</f>
        <v>0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3045</v>
      </c>
      <c r="H27" s="199">
        <f>'JAN 23'!G27</f>
        <v>2987</v>
      </c>
      <c r="I27" s="197">
        <f>G27-H27</f>
        <v>58</v>
      </c>
      <c r="J27" s="195">
        <f>I27*12</f>
        <v>696</v>
      </c>
      <c r="K27" s="195">
        <v>300</v>
      </c>
      <c r="L27" s="195">
        <f>'JAN 23'!O27</f>
        <v>37212</v>
      </c>
      <c r="M27" s="195">
        <f>F27+J27+K27+L27</f>
        <v>41508</v>
      </c>
      <c r="N27" s="195">
        <v>0</v>
      </c>
      <c r="O27" s="195">
        <f>M27-N27</f>
        <v>41508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49100</v>
      </c>
      <c r="G28" s="204"/>
      <c r="H28" s="110"/>
      <c r="I28" s="110">
        <f>SUM(I6:I27)</f>
        <v>366</v>
      </c>
      <c r="J28" s="204">
        <f>SUM(J6:J27)</f>
        <v>4392</v>
      </c>
      <c r="K28" s="204">
        <f>SUM(K6:K27)</f>
        <v>5100</v>
      </c>
      <c r="L28" s="204">
        <f>SUM(L6:L27)</f>
        <v>255110</v>
      </c>
      <c r="M28" s="204">
        <f>SUM(M6:M27)</f>
        <v>313702</v>
      </c>
      <c r="N28" s="204">
        <f>SUM(N6:N27)</f>
        <v>31560</v>
      </c>
      <c r="O28" s="204">
        <f>SUM(O6:O27)</f>
        <v>282142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258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6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119">
        <v>1</v>
      </c>
      <c r="B6" s="120" t="s">
        <v>18</v>
      </c>
      <c r="C6" s="120" t="s">
        <v>19</v>
      </c>
      <c r="D6" s="121">
        <v>38754</v>
      </c>
      <c r="E6" s="122">
        <v>0</v>
      </c>
      <c r="F6" s="168">
        <v>2000</v>
      </c>
      <c r="G6" s="123">
        <v>787</v>
      </c>
      <c r="H6" s="123">
        <f>'DEC 22'!G6</f>
        <v>783</v>
      </c>
      <c r="I6" s="16">
        <f>G6-H6</f>
        <v>4</v>
      </c>
      <c r="J6" s="168">
        <f>I6*12</f>
        <v>48</v>
      </c>
      <c r="K6" s="168">
        <v>200</v>
      </c>
      <c r="L6" s="168">
        <f>'DEC 22'!O6</f>
        <v>0</v>
      </c>
      <c r="M6" s="168">
        <f>F6+J6+K6+L6</f>
        <v>2248</v>
      </c>
      <c r="N6" s="168">
        <v>2300</v>
      </c>
      <c r="O6" s="168">
        <f>M6-N6</f>
        <v>-52</v>
      </c>
      <c r="P6" s="124"/>
      <c r="Q6" s="120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205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211">
        <f>'DEC 22'!G7</f>
        <v>108</v>
      </c>
      <c r="I7" s="212">
        <f>G7-H7</f>
        <v>0</v>
      </c>
      <c r="J7" s="210">
        <f>I7*12</f>
        <v>0</v>
      </c>
      <c r="K7" s="210">
        <v>0</v>
      </c>
      <c r="L7" s="210">
        <f>'DEC 22'!O7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248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119">
        <v>3</v>
      </c>
      <c r="B8" s="120" t="s">
        <v>26</v>
      </c>
      <c r="C8" s="120" t="s">
        <v>27</v>
      </c>
      <c r="D8" s="121">
        <v>37895</v>
      </c>
      <c r="E8" s="122">
        <v>0</v>
      </c>
      <c r="F8" s="168">
        <v>2000</v>
      </c>
      <c r="G8" s="123">
        <v>4128</v>
      </c>
      <c r="H8" s="123">
        <f>'DEC 22'!G8</f>
        <v>4128</v>
      </c>
      <c r="I8" s="16">
        <f>G8-H8</f>
        <v>0</v>
      </c>
      <c r="J8" s="168">
        <f>I8*12</f>
        <v>0</v>
      </c>
      <c r="K8" s="168">
        <v>200</v>
      </c>
      <c r="L8" s="168">
        <f>'DEC 22'!O8</f>
        <v>15416</v>
      </c>
      <c r="M8" s="168">
        <f>F8+J8+K8+L8</f>
        <v>17616</v>
      </c>
      <c r="N8" s="168">
        <v>3000</v>
      </c>
      <c r="O8" s="168">
        <f>M8-N8</f>
        <v>14616</v>
      </c>
      <c r="P8" s="124"/>
      <c r="Q8" s="120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119">
        <v>4</v>
      </c>
      <c r="B9" s="120" t="s">
        <v>30</v>
      </c>
      <c r="C9" s="120" t="s">
        <v>31</v>
      </c>
      <c r="D9" s="121">
        <v>38292</v>
      </c>
      <c r="E9" s="122">
        <v>500</v>
      </c>
      <c r="F9" s="168">
        <v>2000</v>
      </c>
      <c r="G9" s="123">
        <v>3792</v>
      </c>
      <c r="H9" s="123">
        <f>'DEC 22'!G9</f>
        <v>3786</v>
      </c>
      <c r="I9" s="16">
        <f>G9-H9</f>
        <v>6</v>
      </c>
      <c r="J9" s="168">
        <f>I9*12</f>
        <v>72</v>
      </c>
      <c r="K9" s="168">
        <v>200</v>
      </c>
      <c r="L9" s="168">
        <f>'DEC 22'!O9</f>
        <v>1148</v>
      </c>
      <c r="M9" s="168">
        <f>F9+J9+K9+L9</f>
        <v>3420</v>
      </c>
      <c r="N9" s="168">
        <v>0</v>
      </c>
      <c r="O9" s="168">
        <f>M9-N9</f>
        <v>3420</v>
      </c>
      <c r="P9" s="125"/>
      <c r="Q9" s="120" t="s">
        <v>198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119">
        <v>5</v>
      </c>
      <c r="B10" s="120" t="s">
        <v>120</v>
      </c>
      <c r="C10" s="120" t="s">
        <v>113</v>
      </c>
      <c r="D10" s="120"/>
      <c r="E10" s="120"/>
      <c r="F10" s="168">
        <v>2100</v>
      </c>
      <c r="G10" s="123">
        <v>3782</v>
      </c>
      <c r="H10" s="123">
        <f>'DEC 22'!G10</f>
        <v>3781</v>
      </c>
      <c r="I10" s="16">
        <f>G10-H10</f>
        <v>1</v>
      </c>
      <c r="J10" s="168">
        <f>I10*12</f>
        <v>12</v>
      </c>
      <c r="K10" s="168">
        <v>200</v>
      </c>
      <c r="L10" s="168">
        <f>'DEC 22'!O10</f>
        <v>0</v>
      </c>
      <c r="M10" s="168">
        <f>F10+J10+K10+L10</f>
        <v>2312</v>
      </c>
      <c r="N10" s="168">
        <v>2312</v>
      </c>
      <c r="O10" s="168">
        <f>M10-N10</f>
        <v>0</v>
      </c>
      <c r="P10" s="124"/>
      <c r="Q10" s="120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119">
        <v>6</v>
      </c>
      <c r="B11" s="120" t="s">
        <v>212</v>
      </c>
      <c r="C11" s="120" t="s">
        <v>36</v>
      </c>
      <c r="D11" s="121">
        <v>37667</v>
      </c>
      <c r="E11" s="122">
        <v>500</v>
      </c>
      <c r="F11" s="168">
        <v>2000</v>
      </c>
      <c r="G11" s="123">
        <v>1434</v>
      </c>
      <c r="H11" s="123">
        <f>'DEC 22'!G11</f>
        <v>1432</v>
      </c>
      <c r="I11" s="16">
        <f>G11-H11</f>
        <v>2</v>
      </c>
      <c r="J11" s="168">
        <f>I11*12</f>
        <v>24</v>
      </c>
      <c r="K11" s="168">
        <v>200</v>
      </c>
      <c r="L11" s="168">
        <f>'DEC 22'!O11</f>
        <v>4828</v>
      </c>
      <c r="M11" s="168">
        <f>F11+J11+K11+L11</f>
        <v>7052</v>
      </c>
      <c r="N11" s="168">
        <v>0</v>
      </c>
      <c r="O11" s="168">
        <f>M11-N11</f>
        <v>7052</v>
      </c>
      <c r="P11" s="124"/>
      <c r="Q11" s="120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119">
        <v>7</v>
      </c>
      <c r="B12" s="120" t="s">
        <v>41</v>
      </c>
      <c r="C12" s="120" t="s">
        <v>42</v>
      </c>
      <c r="D12" s="121">
        <v>37773</v>
      </c>
      <c r="E12" s="122">
        <v>500</v>
      </c>
      <c r="F12" s="168">
        <v>2000</v>
      </c>
      <c r="G12" s="123">
        <v>4505</v>
      </c>
      <c r="H12" s="123">
        <f>'DEC 22'!G12</f>
        <v>4503</v>
      </c>
      <c r="I12" s="16">
        <f>G12-H12</f>
        <v>2</v>
      </c>
      <c r="J12" s="168">
        <f>I12*12</f>
        <v>24</v>
      </c>
      <c r="K12" s="168">
        <v>200</v>
      </c>
      <c r="L12" s="168">
        <f>'DEC 22'!O12</f>
        <v>4472</v>
      </c>
      <c r="M12" s="168">
        <f>F12+J12+K12+L12</f>
        <v>6696</v>
      </c>
      <c r="N12" s="168">
        <v>4472</v>
      </c>
      <c r="O12" s="168">
        <f>M12-N12</f>
        <v>2224</v>
      </c>
      <c r="P12" s="124"/>
      <c r="Q12" s="120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119">
        <v>8</v>
      </c>
      <c r="B13" s="120" t="s">
        <v>43</v>
      </c>
      <c r="C13" s="120" t="s">
        <v>44</v>
      </c>
      <c r="D13" s="121">
        <v>37469</v>
      </c>
      <c r="E13" s="122">
        <v>500</v>
      </c>
      <c r="F13" s="168">
        <v>1800</v>
      </c>
      <c r="G13" s="123">
        <v>2496</v>
      </c>
      <c r="H13" s="123">
        <f>'DEC 22'!G13</f>
        <v>2482</v>
      </c>
      <c r="I13" s="16">
        <f>G13-H13</f>
        <v>14</v>
      </c>
      <c r="J13" s="168">
        <f>I13*12</f>
        <v>168</v>
      </c>
      <c r="K13" s="168">
        <v>200</v>
      </c>
      <c r="L13" s="168">
        <f>'DEC 22'!O13</f>
        <v>8216</v>
      </c>
      <c r="M13" s="168">
        <f>F13+J13+K13+L13</f>
        <v>10384</v>
      </c>
      <c r="N13" s="168">
        <v>6500</v>
      </c>
      <c r="O13" s="168">
        <f>M13-N13</f>
        <v>3884</v>
      </c>
      <c r="P13" s="125"/>
      <c r="Q13" s="120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119">
        <v>9</v>
      </c>
      <c r="B14" s="120" t="s">
        <v>249</v>
      </c>
      <c r="C14" s="120" t="s">
        <v>48</v>
      </c>
      <c r="D14" s="121">
        <v>37347</v>
      </c>
      <c r="E14" s="122">
        <v>500</v>
      </c>
      <c r="F14" s="168">
        <v>2000</v>
      </c>
      <c r="G14" s="123">
        <v>2317</v>
      </c>
      <c r="H14" s="123">
        <f>'DEC 22'!G14</f>
        <v>2317</v>
      </c>
      <c r="I14" s="16">
        <f>G14-H14</f>
        <v>0</v>
      </c>
      <c r="J14" s="168">
        <f>I14*12</f>
        <v>0</v>
      </c>
      <c r="K14" s="168">
        <v>200</v>
      </c>
      <c r="L14" s="168">
        <f>'DEC 22'!O14</f>
        <v>4664</v>
      </c>
      <c r="M14" s="168">
        <f>F14+J14+K14+L14</f>
        <v>6864</v>
      </c>
      <c r="N14" s="168">
        <v>0</v>
      </c>
      <c r="O14" s="168">
        <f>M14-N14</f>
        <v>6864</v>
      </c>
      <c r="P14" s="125"/>
      <c r="Q14" s="120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119">
        <v>10</v>
      </c>
      <c r="B15" s="140" t="s">
        <v>120</v>
      </c>
      <c r="C15" s="140" t="s">
        <v>51</v>
      </c>
      <c r="D15" s="141">
        <v>37165</v>
      </c>
      <c r="E15" s="142">
        <v>500</v>
      </c>
      <c r="F15" s="179">
        <v>2000</v>
      </c>
      <c r="G15" s="123">
        <v>2685</v>
      </c>
      <c r="H15" s="123">
        <f>'DEC 22'!G15</f>
        <v>2676</v>
      </c>
      <c r="I15" s="16">
        <f>G15-H15</f>
        <v>9</v>
      </c>
      <c r="J15" s="179">
        <f>I15*12</f>
        <v>108</v>
      </c>
      <c r="K15" s="179">
        <v>200</v>
      </c>
      <c r="L15" s="168">
        <f>'DEC 22'!O15</f>
        <v>0</v>
      </c>
      <c r="M15" s="179">
        <f>F15+J15+K15+L15</f>
        <v>2308</v>
      </c>
      <c r="N15" s="179">
        <v>2308</v>
      </c>
      <c r="O15" s="179">
        <f>M15-N15</f>
        <v>0</v>
      </c>
      <c r="P15" s="144"/>
      <c r="Q15" s="140" t="s">
        <v>252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216">
        <v>11</v>
      </c>
      <c r="B16" s="217" t="s">
        <v>53</v>
      </c>
      <c r="C16" s="218" t="s">
        <v>54</v>
      </c>
      <c r="D16" s="219">
        <v>38443</v>
      </c>
      <c r="E16" s="220">
        <v>0</v>
      </c>
      <c r="F16" s="221">
        <v>2200</v>
      </c>
      <c r="G16" s="222">
        <v>1355</v>
      </c>
      <c r="H16" s="222">
        <f>'DEC 22'!G16</f>
        <v>1334</v>
      </c>
      <c r="I16" s="223">
        <f>G16-H16</f>
        <v>21</v>
      </c>
      <c r="J16" s="221">
        <f>I16*12</f>
        <v>252</v>
      </c>
      <c r="K16" s="221">
        <v>300</v>
      </c>
      <c r="L16" s="221">
        <f>'DEC 22'!O16</f>
        <v>9288</v>
      </c>
      <c r="M16" s="221">
        <f>F16+J16+K16+L16</f>
        <v>12040</v>
      </c>
      <c r="N16" s="221">
        <v>0</v>
      </c>
      <c r="O16" s="221">
        <f>M16-N16</f>
        <v>12040</v>
      </c>
      <c r="P16" s="224"/>
      <c r="Q16" s="217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216">
        <v>12</v>
      </c>
      <c r="B17" s="217" t="s">
        <v>187</v>
      </c>
      <c r="C17" s="218" t="s">
        <v>58</v>
      </c>
      <c r="D17" s="219">
        <v>38292</v>
      </c>
      <c r="E17" s="220"/>
      <c r="F17" s="221">
        <v>2800</v>
      </c>
      <c r="G17" s="222">
        <v>5647</v>
      </c>
      <c r="H17" s="222">
        <f>'DEC 22'!G17</f>
        <v>5597</v>
      </c>
      <c r="I17" s="223">
        <f>G17-H17</f>
        <v>50</v>
      </c>
      <c r="J17" s="221">
        <f>I17*12</f>
        <v>600</v>
      </c>
      <c r="K17" s="221">
        <v>300</v>
      </c>
      <c r="L17" s="221">
        <f>'DEC 22'!O17</f>
        <v>38844</v>
      </c>
      <c r="M17" s="221">
        <f>F17+J17+K17+L17</f>
        <v>42544</v>
      </c>
      <c r="N17" s="221">
        <v>8000</v>
      </c>
      <c r="O17" s="221">
        <f>M17-N17</f>
        <v>34544</v>
      </c>
      <c r="P17" s="224"/>
      <c r="Q17" s="217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216">
        <v>13</v>
      </c>
      <c r="B18" s="217" t="s">
        <v>180</v>
      </c>
      <c r="C18" s="218" t="s">
        <v>63</v>
      </c>
      <c r="D18" s="219">
        <v>38292</v>
      </c>
      <c r="E18" s="220">
        <v>500</v>
      </c>
      <c r="F18" s="221">
        <v>3100</v>
      </c>
      <c r="G18" s="222">
        <v>4694</v>
      </c>
      <c r="H18" s="222">
        <f>'DEC 22'!G18</f>
        <v>4683</v>
      </c>
      <c r="I18" s="223">
        <f>G18-H18</f>
        <v>11</v>
      </c>
      <c r="J18" s="221">
        <f>I18*12</f>
        <v>132</v>
      </c>
      <c r="K18" s="221">
        <v>300</v>
      </c>
      <c r="L18" s="221">
        <f>'DEC 22'!O18</f>
        <v>8296</v>
      </c>
      <c r="M18" s="221">
        <f>F18+J18+K18+L18</f>
        <v>11828</v>
      </c>
      <c r="N18" s="221">
        <v>4000</v>
      </c>
      <c r="O18" s="221">
        <f>M18-N18</f>
        <v>7828</v>
      </c>
      <c r="P18" s="224"/>
      <c r="Q18" s="217" t="s">
        <v>181</v>
      </c>
    </row>
    <row r="19">
      <c r="A19" s="216">
        <v>14</v>
      </c>
      <c r="B19" s="217" t="s">
        <v>244</v>
      </c>
      <c r="C19" s="218" t="s">
        <v>126</v>
      </c>
      <c r="D19" s="219">
        <v>38292</v>
      </c>
      <c r="E19" s="220">
        <v>500</v>
      </c>
      <c r="F19" s="221">
        <v>2700</v>
      </c>
      <c r="G19" s="222">
        <v>3633</v>
      </c>
      <c r="H19" s="222">
        <f>'DEC 22'!G19</f>
        <v>3633</v>
      </c>
      <c r="I19" s="223">
        <f>G19-H19</f>
        <v>0</v>
      </c>
      <c r="J19" s="221">
        <f>I19*12</f>
        <v>0</v>
      </c>
      <c r="K19" s="221">
        <v>300</v>
      </c>
      <c r="L19" s="221">
        <f>'DEC 22'!O19</f>
        <v>33552</v>
      </c>
      <c r="M19" s="221">
        <f>F19+J19+K19+L19</f>
        <v>36552</v>
      </c>
      <c r="N19" s="221">
        <v>0</v>
      </c>
      <c r="O19" s="221">
        <f>M19-N19</f>
        <v>36552</v>
      </c>
      <c r="P19" s="224"/>
      <c r="Q19" s="217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216">
        <v>15</v>
      </c>
      <c r="B20" s="217" t="s">
        <v>222</v>
      </c>
      <c r="C20" s="218" t="s">
        <v>70</v>
      </c>
      <c r="D20" s="219">
        <v>37469</v>
      </c>
      <c r="E20" s="220">
        <v>500</v>
      </c>
      <c r="F20" s="221">
        <v>3000</v>
      </c>
      <c r="G20" s="222">
        <v>3749</v>
      </c>
      <c r="H20" s="222">
        <f>'DEC 22'!G20</f>
        <v>3720</v>
      </c>
      <c r="I20" s="223">
        <f>G20-H20</f>
        <v>29</v>
      </c>
      <c r="J20" s="221">
        <f>I20*12</f>
        <v>348</v>
      </c>
      <c r="K20" s="221">
        <v>300</v>
      </c>
      <c r="L20" s="221">
        <f>'DEC 22'!O20</f>
        <v>9104</v>
      </c>
      <c r="M20" s="221">
        <f>F20+J20+K20+L20</f>
        <v>12752</v>
      </c>
      <c r="N20" s="221">
        <v>0</v>
      </c>
      <c r="O20" s="221">
        <f>M20-N20</f>
        <v>12752</v>
      </c>
      <c r="P20" s="224"/>
      <c r="Q20" s="217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216">
        <v>16</v>
      </c>
      <c r="B21" s="217" t="s">
        <v>73</v>
      </c>
      <c r="C21" s="218" t="s">
        <v>74</v>
      </c>
      <c r="D21" s="219">
        <v>37681</v>
      </c>
      <c r="E21" s="220">
        <v>500</v>
      </c>
      <c r="F21" s="221">
        <v>3000</v>
      </c>
      <c r="G21" s="222">
        <v>2232</v>
      </c>
      <c r="H21" s="222">
        <f>'DEC 22'!G21</f>
        <v>2183</v>
      </c>
      <c r="I21" s="223">
        <f>G21-H21</f>
        <v>49</v>
      </c>
      <c r="J21" s="221">
        <f>I21*12</f>
        <v>588</v>
      </c>
      <c r="K21" s="221">
        <v>300</v>
      </c>
      <c r="L21" s="221">
        <f>'DEC 22'!O21</f>
        <v>31340</v>
      </c>
      <c r="M21" s="221">
        <f>F21+J21+K21+L21</f>
        <v>35228</v>
      </c>
      <c r="N21" s="221">
        <v>5000</v>
      </c>
      <c r="O21" s="221">
        <f>M21-N21</f>
        <v>30228</v>
      </c>
      <c r="P21" s="224"/>
      <c r="Q21" s="217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190">
        <v>17</v>
      </c>
      <c r="B22" s="191" t="s">
        <v>78</v>
      </c>
      <c r="C22" s="192" t="s">
        <v>79</v>
      </c>
      <c r="D22" s="193">
        <v>38292</v>
      </c>
      <c r="E22" s="194">
        <v>500</v>
      </c>
      <c r="F22" s="195">
        <v>2800</v>
      </c>
      <c r="G22" s="199">
        <v>4593</v>
      </c>
      <c r="H22" s="199">
        <f>'DEC 22'!G22</f>
        <v>4563</v>
      </c>
      <c r="I22" s="197">
        <f>G22-H22</f>
        <v>30</v>
      </c>
      <c r="J22" s="195">
        <f>I22*12</f>
        <v>360</v>
      </c>
      <c r="K22" s="195">
        <v>300</v>
      </c>
      <c r="L22" s="195">
        <f>'DEC 22'!O22</f>
        <v>31486</v>
      </c>
      <c r="M22" s="195">
        <f>F22+J22+K22+L22</f>
        <v>34946</v>
      </c>
      <c r="N22" s="195">
        <v>0</v>
      </c>
      <c r="O22" s="195">
        <f>M22-N22</f>
        <v>34946</v>
      </c>
      <c r="P22" s="198"/>
      <c r="Q22" s="191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190">
        <v>18</v>
      </c>
      <c r="B23" s="191" t="s">
        <v>81</v>
      </c>
      <c r="C23" s="192" t="s">
        <v>82</v>
      </c>
      <c r="D23" s="193">
        <v>38292</v>
      </c>
      <c r="E23" s="194">
        <v>500</v>
      </c>
      <c r="F23" s="195">
        <v>2700</v>
      </c>
      <c r="G23" s="199">
        <v>579</v>
      </c>
      <c r="H23" s="199">
        <f>'DEC 22'!G23</f>
        <v>576</v>
      </c>
      <c r="I23" s="197">
        <f>G23-H23</f>
        <v>3</v>
      </c>
      <c r="J23" s="195">
        <f>I23*12</f>
        <v>36</v>
      </c>
      <c r="K23" s="195">
        <v>300</v>
      </c>
      <c r="L23" s="195">
        <f>'DEC 22'!O23</f>
        <v>13220</v>
      </c>
      <c r="M23" s="195">
        <f>F23+J23+K23+L23</f>
        <v>16256</v>
      </c>
      <c r="N23" s="195">
        <v>5256</v>
      </c>
      <c r="O23" s="195">
        <f>M23-N23</f>
        <v>11000</v>
      </c>
      <c r="P23" s="200"/>
      <c r="Q23" s="191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190">
        <v>19</v>
      </c>
      <c r="B24" s="201" t="s">
        <v>84</v>
      </c>
      <c r="C24" s="192" t="s">
        <v>85</v>
      </c>
      <c r="D24" s="193">
        <v>37681</v>
      </c>
      <c r="E24" s="194">
        <v>500</v>
      </c>
      <c r="F24" s="195">
        <v>2800</v>
      </c>
      <c r="G24" s="199">
        <v>4852</v>
      </c>
      <c r="H24" s="199">
        <f>'DEC 22'!G24</f>
        <v>4835</v>
      </c>
      <c r="I24" s="197">
        <f>G24-H24</f>
        <v>17</v>
      </c>
      <c r="J24" s="195">
        <f>I24*12</f>
        <v>204</v>
      </c>
      <c r="K24" s="195">
        <v>300</v>
      </c>
      <c r="L24" s="195">
        <f>'DEC 22'!O24</f>
        <v>-76</v>
      </c>
      <c r="M24" s="195">
        <f>F24+J24+K24+L24</f>
        <v>3228</v>
      </c>
      <c r="N24" s="195">
        <v>3228</v>
      </c>
      <c r="O24" s="195">
        <f>M24-N24</f>
        <v>0</v>
      </c>
      <c r="P24" s="198"/>
      <c r="Q24" s="191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05">
        <v>20</v>
      </c>
      <c r="B25" s="214" t="s">
        <v>112</v>
      </c>
      <c r="C25" s="207" t="s">
        <v>66</v>
      </c>
      <c r="D25" s="208">
        <v>37681</v>
      </c>
      <c r="E25" s="209">
        <v>0</v>
      </c>
      <c r="F25" s="210">
        <v>0</v>
      </c>
      <c r="G25" s="211">
        <v>422</v>
      </c>
      <c r="H25" s="211">
        <f>'DEC 22'!G25</f>
        <v>422</v>
      </c>
      <c r="I25" s="212">
        <f>G25-H25</f>
        <v>0</v>
      </c>
      <c r="J25" s="210">
        <f>I25*12</f>
        <v>0</v>
      </c>
      <c r="K25" s="210">
        <v>0</v>
      </c>
      <c r="L25" s="210">
        <f>'DEC 22'!O25</f>
        <v>0</v>
      </c>
      <c r="M25" s="210">
        <f>F25+J25+K25+L25</f>
        <v>0</v>
      </c>
      <c r="N25" s="210">
        <v>0</v>
      </c>
      <c r="O25" s="210">
        <f>M25-N25</f>
        <v>0</v>
      </c>
      <c r="P25" s="215"/>
      <c r="Q25" s="206" t="s">
        <v>257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190">
        <v>21</v>
      </c>
      <c r="B26" s="191" t="s">
        <v>224</v>
      </c>
      <c r="C26" s="192" t="s">
        <v>87</v>
      </c>
      <c r="D26" s="193">
        <v>37681</v>
      </c>
      <c r="E26" s="194">
        <v>500</v>
      </c>
      <c r="F26" s="195">
        <v>2800</v>
      </c>
      <c r="G26" s="199">
        <v>2928</v>
      </c>
      <c r="H26" s="199">
        <f>'DEC 22'!G26</f>
        <v>2924</v>
      </c>
      <c r="I26" s="197">
        <f>G26-H26</f>
        <v>4</v>
      </c>
      <c r="J26" s="195">
        <f>I26*12</f>
        <v>48</v>
      </c>
      <c r="K26" s="195">
        <v>300</v>
      </c>
      <c r="L26" s="195">
        <f>'DEC 22'!O26</f>
        <v>0</v>
      </c>
      <c r="M26" s="195">
        <f>F26+J26+K26+L26</f>
        <v>3148</v>
      </c>
      <c r="N26" s="195">
        <v>3148</v>
      </c>
      <c r="O26" s="195">
        <f>M26-N26</f>
        <v>0</v>
      </c>
      <c r="P26" s="198"/>
      <c r="Q26" s="191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190">
        <v>22</v>
      </c>
      <c r="B27" s="191" t="s">
        <v>164</v>
      </c>
      <c r="C27" s="192" t="s">
        <v>88</v>
      </c>
      <c r="D27" s="193">
        <v>37681</v>
      </c>
      <c r="E27" s="194">
        <v>0</v>
      </c>
      <c r="F27" s="195">
        <v>3300</v>
      </c>
      <c r="G27" s="199">
        <v>2987</v>
      </c>
      <c r="H27" s="199">
        <f>'DEC 22'!G27</f>
        <v>2956</v>
      </c>
      <c r="I27" s="197">
        <f>G27-H27</f>
        <v>31</v>
      </c>
      <c r="J27" s="195">
        <f>I27*12</f>
        <v>372</v>
      </c>
      <c r="K27" s="195">
        <v>300</v>
      </c>
      <c r="L27" s="195">
        <f>'DEC 22'!O27</f>
        <v>33240</v>
      </c>
      <c r="M27" s="195">
        <f>F27+J27+K27+L27</f>
        <v>37212</v>
      </c>
      <c r="N27" s="195">
        <v>0</v>
      </c>
      <c r="O27" s="195">
        <f>M27-N27</f>
        <v>37212</v>
      </c>
      <c r="P27" s="198"/>
      <c r="Q27" s="191" t="s">
        <v>225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49100</v>
      </c>
      <c r="G28" s="204"/>
      <c r="H28" s="110"/>
      <c r="I28" s="110">
        <f>SUM(I6:I27)</f>
        <v>283</v>
      </c>
      <c r="J28" s="204">
        <f>SUM(J6:J27)</f>
        <v>3396</v>
      </c>
      <c r="K28" s="204">
        <f>SUM(K6:K27)</f>
        <v>5100</v>
      </c>
      <c r="L28" s="204">
        <f>SUM(L6:L27)</f>
        <v>247038</v>
      </c>
      <c r="M28" s="204">
        <f>SUM(M6:M27)</f>
        <v>304634</v>
      </c>
      <c r="N28" s="204">
        <f>SUM(N6:N27)</f>
        <v>49524</v>
      </c>
      <c r="O28" s="204">
        <f>SUM(O6:O27)</f>
        <v>255110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259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6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783</v>
      </c>
      <c r="H6" s="242">
        <f>'NOV 22'!G6</f>
        <v>773</v>
      </c>
      <c r="I6" s="243">
        <f>G6-H6</f>
        <v>10</v>
      </c>
      <c r="J6" s="241">
        <f>I6*12</f>
        <v>120</v>
      </c>
      <c r="K6" s="241">
        <v>200</v>
      </c>
      <c r="L6" s="241">
        <f>'NOV 22'!O6</f>
        <v>1768</v>
      </c>
      <c r="M6" s="241">
        <f>F6+J6+K6+L6</f>
        <v>4088</v>
      </c>
      <c r="N6" s="241">
        <v>4088</v>
      </c>
      <c r="O6" s="241">
        <f>M6-N6</f>
        <v>0</v>
      </c>
      <c r="P6" s="244"/>
      <c r="Q6" s="238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</row>
    <row r="7">
      <c r="A7" s="237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211">
        <f>'NOV 22'!G7</f>
        <v>108</v>
      </c>
      <c r="I7" s="212">
        <f>G7-H7</f>
        <v>0</v>
      </c>
      <c r="J7" s="210">
        <f>I7*12</f>
        <v>0</v>
      </c>
      <c r="K7" s="210">
        <v>0</v>
      </c>
      <c r="L7" s="210">
        <f>'NOV 22'!O7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260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4128</v>
      </c>
      <c r="H8" s="242">
        <f>'NOV 22'!G8</f>
        <v>4127</v>
      </c>
      <c r="I8" s="243">
        <f>G8-H8</f>
        <v>1</v>
      </c>
      <c r="J8" s="241">
        <f>I8*12</f>
        <v>12</v>
      </c>
      <c r="K8" s="241">
        <v>200</v>
      </c>
      <c r="L8" s="241">
        <f>'NOV 22'!O8</f>
        <v>16204</v>
      </c>
      <c r="M8" s="241">
        <f>F8+J8+K8+L8</f>
        <v>18416</v>
      </c>
      <c r="N8" s="241">
        <v>3000</v>
      </c>
      <c r="O8" s="241">
        <f>M8-N8</f>
        <v>15416</v>
      </c>
      <c r="P8" s="244"/>
      <c r="Q8" s="238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</row>
    <row r="9">
      <c r="A9" s="237">
        <v>4</v>
      </c>
      <c r="B9" s="238" t="s">
        <v>261</v>
      </c>
      <c r="C9" s="238" t="s">
        <v>31</v>
      </c>
      <c r="D9" s="239">
        <v>38292</v>
      </c>
      <c r="E9" s="240">
        <v>500</v>
      </c>
      <c r="F9" s="241">
        <v>1000</v>
      </c>
      <c r="G9" s="242">
        <v>3786</v>
      </c>
      <c r="H9" s="242">
        <f>'NOV 22'!G9</f>
        <v>3782</v>
      </c>
      <c r="I9" s="243">
        <f>G9-H9</f>
        <v>4</v>
      </c>
      <c r="J9" s="241">
        <f>I9*12</f>
        <v>48</v>
      </c>
      <c r="K9" s="241">
        <v>100</v>
      </c>
      <c r="L9" s="241">
        <f>'NOV 22'!O9</f>
        <v>0</v>
      </c>
      <c r="M9" s="241">
        <f>F9+J9+K9+L9</f>
        <v>1148</v>
      </c>
      <c r="N9" s="241">
        <v>0</v>
      </c>
      <c r="O9" s="241">
        <f>M9-N9</f>
        <v>1148</v>
      </c>
      <c r="P9" s="245"/>
      <c r="Q9" s="238" t="s">
        <v>262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>
      <c r="A10" s="237">
        <v>5</v>
      </c>
      <c r="B10" s="238" t="s">
        <v>120</v>
      </c>
      <c r="C10" s="238" t="s">
        <v>113</v>
      </c>
      <c r="D10" s="238"/>
      <c r="E10" s="238"/>
      <c r="F10" s="241">
        <v>2100</v>
      </c>
      <c r="G10" s="242">
        <v>3781</v>
      </c>
      <c r="H10" s="242">
        <f>'NOV 22'!G10</f>
        <v>3780</v>
      </c>
      <c r="I10" s="243">
        <f>G10-H10</f>
        <v>1</v>
      </c>
      <c r="J10" s="241">
        <f>I10*12</f>
        <v>12</v>
      </c>
      <c r="K10" s="241">
        <v>200</v>
      </c>
      <c r="L10" s="241">
        <f>'NOV 22'!O10</f>
        <v>576</v>
      </c>
      <c r="M10" s="241">
        <f>F10+J10+K10+L10</f>
        <v>2888</v>
      </c>
      <c r="N10" s="241">
        <v>2888</v>
      </c>
      <c r="O10" s="241">
        <f>M10-N10</f>
        <v>0</v>
      </c>
      <c r="P10" s="244"/>
      <c r="Q10" s="238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1432</v>
      </c>
      <c r="H11" s="242">
        <f>'NOV 22'!G11</f>
        <v>1428</v>
      </c>
      <c r="I11" s="243">
        <f>G11-H11</f>
        <v>4</v>
      </c>
      <c r="J11" s="241">
        <f>I11*12</f>
        <v>48</v>
      </c>
      <c r="K11" s="241">
        <v>200</v>
      </c>
      <c r="L11" s="241">
        <f>'NOV 22'!O11</f>
        <v>2580</v>
      </c>
      <c r="M11" s="241">
        <f>F11+J11+K11+L11</f>
        <v>4828</v>
      </c>
      <c r="N11" s="241">
        <v>0</v>
      </c>
      <c r="O11" s="241">
        <f>M11-N11</f>
        <v>4828</v>
      </c>
      <c r="P11" s="244"/>
      <c r="Q11" s="238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</row>
    <row r="12">
      <c r="A12" s="237">
        <v>7</v>
      </c>
      <c r="B12" s="238" t="s">
        <v>41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4503</v>
      </c>
      <c r="H12" s="242">
        <f>'NOV 22'!G12</f>
        <v>4501</v>
      </c>
      <c r="I12" s="243">
        <f>G12-H12</f>
        <v>2</v>
      </c>
      <c r="J12" s="241">
        <f>I12*12</f>
        <v>24</v>
      </c>
      <c r="K12" s="241">
        <v>200</v>
      </c>
      <c r="L12" s="241">
        <f>'NOV 22'!O12</f>
        <v>2248</v>
      </c>
      <c r="M12" s="241">
        <f>F12+J12+K12+L12</f>
        <v>4472</v>
      </c>
      <c r="N12" s="241">
        <v>0</v>
      </c>
      <c r="O12" s="241">
        <f>M12-N12</f>
        <v>4472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</row>
    <row r="13">
      <c r="A13" s="237">
        <v>8</v>
      </c>
      <c r="B13" s="238" t="s">
        <v>43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2482</v>
      </c>
      <c r="H13" s="242">
        <f>'NOV 22'!G13</f>
        <v>2419</v>
      </c>
      <c r="I13" s="243">
        <f>G13-H13</f>
        <v>63</v>
      </c>
      <c r="J13" s="241">
        <f>I13*12</f>
        <v>756</v>
      </c>
      <c r="K13" s="241">
        <v>200</v>
      </c>
      <c r="L13" s="241">
        <f>'NOV 22'!O13</f>
        <v>5460</v>
      </c>
      <c r="M13" s="241">
        <f>F13+J13+K13+L13</f>
        <v>8216</v>
      </c>
      <c r="N13" s="241">
        <v>0</v>
      </c>
      <c r="O13" s="241">
        <f>M13-N13</f>
        <v>8216</v>
      </c>
      <c r="P13" s="245"/>
      <c r="Q13" s="238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2317</v>
      </c>
      <c r="H14" s="242">
        <f>'NOV 22'!G14</f>
        <v>2316</v>
      </c>
      <c r="I14" s="243">
        <f>G14-H14</f>
        <v>1</v>
      </c>
      <c r="J14" s="241">
        <f>I14*12</f>
        <v>12</v>
      </c>
      <c r="K14" s="241">
        <v>200</v>
      </c>
      <c r="L14" s="241">
        <f>'NOV 22'!O14</f>
        <v>2452</v>
      </c>
      <c r="M14" s="241">
        <f>F14+J14+K14+L14</f>
        <v>4664</v>
      </c>
      <c r="N14" s="241">
        <v>0</v>
      </c>
      <c r="O14" s="241">
        <f>M14-N14</f>
        <v>4664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</row>
    <row r="15">
      <c r="A15" s="237">
        <v>10</v>
      </c>
      <c r="B15" s="246" t="s">
        <v>120</v>
      </c>
      <c r="C15" s="246" t="s">
        <v>51</v>
      </c>
      <c r="D15" s="247">
        <v>37165</v>
      </c>
      <c r="E15" s="248">
        <v>500</v>
      </c>
      <c r="F15" s="249">
        <v>2000</v>
      </c>
      <c r="G15" s="242">
        <v>2676</v>
      </c>
      <c r="H15" s="242">
        <f>'NOV 22'!G15</f>
        <v>2667</v>
      </c>
      <c r="I15" s="250">
        <f>G15-H15</f>
        <v>9</v>
      </c>
      <c r="J15" s="249">
        <f>I15*12</f>
        <v>108</v>
      </c>
      <c r="K15" s="249">
        <v>200</v>
      </c>
      <c r="L15" s="241">
        <f>'NOV 22'!O15</f>
        <v>0</v>
      </c>
      <c r="M15" s="249">
        <f>F15+J15+K15+L15</f>
        <v>2308</v>
      </c>
      <c r="N15" s="249">
        <v>2308</v>
      </c>
      <c r="O15" s="249">
        <f>M15-N15</f>
        <v>0</v>
      </c>
      <c r="P15" s="251"/>
      <c r="Q15" s="246" t="s">
        <v>252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58">
        <v>1334</v>
      </c>
      <c r="H16" s="258">
        <f>'NOV 22'!G16</f>
        <v>1307</v>
      </c>
      <c r="I16" s="259">
        <f>G16-H16</f>
        <v>27</v>
      </c>
      <c r="J16" s="260">
        <f>I16*12</f>
        <v>324</v>
      </c>
      <c r="K16" s="260">
        <v>300</v>
      </c>
      <c r="L16" s="260">
        <f>'NOV 22'!O16</f>
        <v>11464</v>
      </c>
      <c r="M16" s="260">
        <f>F16+J16+K16+L16</f>
        <v>14288</v>
      </c>
      <c r="N16" s="260">
        <v>5000</v>
      </c>
      <c r="O16" s="260">
        <f>M16-N16</f>
        <v>9288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58">
        <v>5597</v>
      </c>
      <c r="H17" s="258">
        <f>'NOV 22'!G17</f>
        <v>5550</v>
      </c>
      <c r="I17" s="259">
        <f>G17-H17</f>
        <v>47</v>
      </c>
      <c r="J17" s="260">
        <f>I17*12</f>
        <v>564</v>
      </c>
      <c r="K17" s="260">
        <v>300</v>
      </c>
      <c r="L17" s="260">
        <f>'NOV 22'!O17</f>
        <v>45180</v>
      </c>
      <c r="M17" s="260">
        <f>F17+J17+K17+L17</f>
        <v>48844</v>
      </c>
      <c r="N17" s="260">
        <v>10000</v>
      </c>
      <c r="O17" s="260">
        <f>M17-N17</f>
        <v>38844</v>
      </c>
      <c r="P17" s="261"/>
      <c r="Q17" s="253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58">
        <v>4683</v>
      </c>
      <c r="H18" s="258">
        <f>'NOV 22'!G18</f>
        <v>4670</v>
      </c>
      <c r="I18" s="259">
        <f>G18-H18</f>
        <v>13</v>
      </c>
      <c r="J18" s="260">
        <f>I18*12</f>
        <v>156</v>
      </c>
      <c r="K18" s="260">
        <v>300</v>
      </c>
      <c r="L18" s="260">
        <f>'NOV 22'!O18</f>
        <v>4740</v>
      </c>
      <c r="M18" s="260">
        <f>F18+J18+K18+L18</f>
        <v>8296</v>
      </c>
      <c r="N18" s="260">
        <v>0</v>
      </c>
      <c r="O18" s="260">
        <f>M18-N18</f>
        <v>8296</v>
      </c>
      <c r="P18" s="261"/>
      <c r="Q18" s="253" t="s">
        <v>181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58">
        <v>3633</v>
      </c>
      <c r="H19" s="258">
        <f>'NOV 22'!G19</f>
        <v>3627</v>
      </c>
      <c r="I19" s="259">
        <f>G19-H19</f>
        <v>6</v>
      </c>
      <c r="J19" s="260">
        <f>I19*12</f>
        <v>72</v>
      </c>
      <c r="K19" s="260">
        <v>300</v>
      </c>
      <c r="L19" s="260">
        <f>'NOV 22'!O19</f>
        <v>30480</v>
      </c>
      <c r="M19" s="260">
        <f>F19+J19+K19+L19</f>
        <v>33552</v>
      </c>
      <c r="N19" s="260">
        <v>0</v>
      </c>
      <c r="O19" s="260">
        <f>M19-N19</f>
        <v>33552</v>
      </c>
      <c r="P19" s="261"/>
      <c r="Q19" s="253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58">
        <v>3720</v>
      </c>
      <c r="H20" s="258">
        <f>'NOV 22'!G20</f>
        <v>3666</v>
      </c>
      <c r="I20" s="259">
        <f>G20-H20</f>
        <v>54</v>
      </c>
      <c r="J20" s="260">
        <f>I20*12</f>
        <v>648</v>
      </c>
      <c r="K20" s="260">
        <v>300</v>
      </c>
      <c r="L20" s="260">
        <f>'NOV 22'!O20</f>
        <v>10156</v>
      </c>
      <c r="M20" s="260">
        <f>F20+J20+K20+L20</f>
        <v>14104</v>
      </c>
      <c r="N20" s="260">
        <v>5000</v>
      </c>
      <c r="O20" s="260">
        <f>M20-N20</f>
        <v>9104</v>
      </c>
      <c r="P20" s="261"/>
      <c r="Q20" s="253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58">
        <v>2183</v>
      </c>
      <c r="H21" s="258">
        <f>'NOV 22'!G21</f>
        <v>2141</v>
      </c>
      <c r="I21" s="259">
        <f>G21-H21</f>
        <v>42</v>
      </c>
      <c r="J21" s="260">
        <f>I21*12</f>
        <v>504</v>
      </c>
      <c r="K21" s="260">
        <v>300</v>
      </c>
      <c r="L21" s="260">
        <f>'NOV 22'!O21</f>
        <v>27536</v>
      </c>
      <c r="M21" s="260">
        <f>F21+J21+K21+L21</f>
        <v>31340</v>
      </c>
      <c r="N21" s="260">
        <v>0</v>
      </c>
      <c r="O21" s="260">
        <f>M21-N21</f>
        <v>31340</v>
      </c>
      <c r="P21" s="261"/>
      <c r="Q21" s="253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2800</v>
      </c>
      <c r="G22" s="268">
        <v>4563</v>
      </c>
      <c r="H22" s="242">
        <f>'NOV 22'!G22</f>
        <v>4533</v>
      </c>
      <c r="I22" s="269">
        <f>G22-H22</f>
        <v>30</v>
      </c>
      <c r="J22" s="267">
        <f>I22*12</f>
        <v>360</v>
      </c>
      <c r="K22" s="267">
        <v>300</v>
      </c>
      <c r="L22" s="241">
        <f>'NOV 22'!O22</f>
        <v>33026</v>
      </c>
      <c r="M22" s="267">
        <f>F22+J22+K22+L22</f>
        <v>36486</v>
      </c>
      <c r="N22" s="267">
        <v>5000</v>
      </c>
      <c r="O22" s="241">
        <f>M22-N22</f>
        <v>31486</v>
      </c>
      <c r="P22" s="270"/>
      <c r="Q22" s="263" t="s">
        <v>130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576</v>
      </c>
      <c r="H23" s="242">
        <f>'NOV 22'!G23</f>
        <v>576</v>
      </c>
      <c r="I23" s="269">
        <f>G23-H23</f>
        <v>0</v>
      </c>
      <c r="J23" s="267">
        <f>I23*12</f>
        <v>0</v>
      </c>
      <c r="K23" s="267">
        <v>300</v>
      </c>
      <c r="L23" s="241">
        <f>'NOV 22'!O23</f>
        <v>10220</v>
      </c>
      <c r="M23" s="267">
        <f>F23+J23+K23+L23</f>
        <v>13220</v>
      </c>
      <c r="N23" s="267">
        <v>0</v>
      </c>
      <c r="O23" s="241">
        <f>M23-N23</f>
        <v>13220</v>
      </c>
      <c r="P23" s="271"/>
      <c r="Q23" s="263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</row>
    <row r="24">
      <c r="A24" s="262">
        <v>19</v>
      </c>
      <c r="B24" s="272" t="s">
        <v>84</v>
      </c>
      <c r="C24" s="264" t="s">
        <v>85</v>
      </c>
      <c r="D24" s="265">
        <v>37681</v>
      </c>
      <c r="E24" s="266">
        <v>500</v>
      </c>
      <c r="F24" s="267">
        <v>2800</v>
      </c>
      <c r="G24" s="268">
        <v>4835</v>
      </c>
      <c r="H24" s="242">
        <f>'NOV 22'!G24</f>
        <v>4808</v>
      </c>
      <c r="I24" s="269">
        <f>G24-H24</f>
        <v>27</v>
      </c>
      <c r="J24" s="267">
        <f>I24*12</f>
        <v>324</v>
      </c>
      <c r="K24" s="267">
        <v>300</v>
      </c>
      <c r="L24" s="241">
        <f>'NOV 22'!O24</f>
        <v>0</v>
      </c>
      <c r="M24" s="267">
        <f>F24+J24+K24+L24</f>
        <v>3424</v>
      </c>
      <c r="N24" s="267">
        <v>3500</v>
      </c>
      <c r="O24" s="241">
        <f>M24-N24</f>
        <v>-76</v>
      </c>
      <c r="P24" s="270"/>
      <c r="Q24" s="263" t="s">
        <v>132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</row>
    <row r="25">
      <c r="A25" s="262">
        <v>20</v>
      </c>
      <c r="B25" s="214" t="s">
        <v>112</v>
      </c>
      <c r="C25" s="207" t="s">
        <v>66</v>
      </c>
      <c r="D25" s="208">
        <v>37681</v>
      </c>
      <c r="E25" s="209">
        <v>0</v>
      </c>
      <c r="F25" s="210">
        <v>0</v>
      </c>
      <c r="G25" s="211">
        <v>422</v>
      </c>
      <c r="H25" s="211">
        <v>422</v>
      </c>
      <c r="I25" s="212">
        <f>G25-H25</f>
        <v>0</v>
      </c>
      <c r="J25" s="210">
        <f>I25*12</f>
        <v>0</v>
      </c>
      <c r="K25" s="210">
        <v>0</v>
      </c>
      <c r="L25" s="210">
        <f>'NOV 22'!O25</f>
        <v>0</v>
      </c>
      <c r="M25" s="210">
        <f>F25+J25+K25+L25</f>
        <v>0</v>
      </c>
      <c r="N25" s="210">
        <v>0</v>
      </c>
      <c r="O25" s="210">
        <f>M25-N25</f>
        <v>0</v>
      </c>
      <c r="P25" s="215"/>
      <c r="Q25" s="206" t="s">
        <v>257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</row>
    <row r="26">
      <c r="A26" s="262">
        <v>21</v>
      </c>
      <c r="B26" s="263" t="s">
        <v>224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2924</v>
      </c>
      <c r="H26" s="242">
        <f>'NOV 22'!G26</f>
        <v>2921</v>
      </c>
      <c r="I26" s="269">
        <f>G26-H26</f>
        <v>3</v>
      </c>
      <c r="J26" s="267">
        <f>I26*12</f>
        <v>36</v>
      </c>
      <c r="K26" s="267">
        <v>300</v>
      </c>
      <c r="L26" s="241">
        <f>'NOV 22'!O26</f>
        <v>0</v>
      </c>
      <c r="M26" s="267">
        <f>F26+J26+K26+L26</f>
        <v>3136</v>
      </c>
      <c r="N26" s="267">
        <v>3136</v>
      </c>
      <c r="O26" s="241">
        <f>M26-N26</f>
        <v>0</v>
      </c>
      <c r="P26" s="270"/>
      <c r="Q26" s="263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2956</v>
      </c>
      <c r="H27" s="242">
        <f>'NOV 22'!G27</f>
        <v>2924</v>
      </c>
      <c r="I27" s="269">
        <f>G27-H27</f>
        <v>32</v>
      </c>
      <c r="J27" s="267">
        <f>I27*12</f>
        <v>384</v>
      </c>
      <c r="K27" s="267">
        <v>300</v>
      </c>
      <c r="L27" s="241">
        <f>'NOV 22'!O27</f>
        <v>29256</v>
      </c>
      <c r="M27" s="267">
        <f>F27+J27+K27+L27</f>
        <v>33240</v>
      </c>
      <c r="N27" s="267">
        <v>0</v>
      </c>
      <c r="O27" s="241">
        <f>M27-N27</f>
        <v>33240</v>
      </c>
      <c r="P27" s="270"/>
      <c r="Q27" s="263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48100</v>
      </c>
      <c r="G28" s="204"/>
      <c r="H28" s="110"/>
      <c r="I28" s="110">
        <f>SUM(I6:I27)</f>
        <v>376</v>
      </c>
      <c r="J28" s="204">
        <f>SUM(J6:J27)</f>
        <v>4512</v>
      </c>
      <c r="K28" s="204">
        <f>SUM(K6:K27)</f>
        <v>5000</v>
      </c>
      <c r="L28" s="204">
        <f>SUM(L6:L27)</f>
        <v>233346</v>
      </c>
      <c r="M28" s="204">
        <f>SUM(M6:M27)</f>
        <v>290958</v>
      </c>
      <c r="N28" s="204">
        <f>SUM(N6:N27)</f>
        <v>43920</v>
      </c>
      <c r="O28" s="204">
        <f>SUM(O6:O27)</f>
        <v>247038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264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6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773</v>
      </c>
      <c r="H6" s="242">
        <f>'OCT 22'!G6</f>
        <v>756</v>
      </c>
      <c r="I6" s="243">
        <f>G6-H6</f>
        <v>17</v>
      </c>
      <c r="J6" s="241">
        <f>I6*12</f>
        <v>204</v>
      </c>
      <c r="K6" s="241">
        <v>200</v>
      </c>
      <c r="L6" s="241">
        <f>'OCT 22'!O6</f>
        <v>9364</v>
      </c>
      <c r="M6" s="241">
        <f>F6+J6+K6+L6</f>
        <v>11768</v>
      </c>
      <c r="N6" s="241">
        <v>10000</v>
      </c>
      <c r="O6" s="241">
        <f>M6-N6</f>
        <v>1768</v>
      </c>
      <c r="P6" s="244"/>
      <c r="Q6" s="238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242">
        <f>'OCT 22'!G7</f>
        <v>108</v>
      </c>
      <c r="I7" s="212">
        <f>G7-H7</f>
        <v>0</v>
      </c>
      <c r="J7" s="210">
        <f>I7*12</f>
        <v>0</v>
      </c>
      <c r="K7" s="210">
        <v>0</v>
      </c>
      <c r="L7" s="241">
        <f>'OCT 22'!O7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260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4127</v>
      </c>
      <c r="H8" s="242">
        <f>'OCT 22'!G8</f>
        <v>4124</v>
      </c>
      <c r="I8" s="243">
        <f>G8-H8</f>
        <v>3</v>
      </c>
      <c r="J8" s="241">
        <f>I8*12</f>
        <v>36</v>
      </c>
      <c r="K8" s="241">
        <v>200</v>
      </c>
      <c r="L8" s="241">
        <f>'OCT 22'!O8</f>
        <v>13968</v>
      </c>
      <c r="M8" s="241">
        <f>F8+J8+K8+L8</f>
        <v>16204</v>
      </c>
      <c r="N8" s="241">
        <v>0</v>
      </c>
      <c r="O8" s="241">
        <f>M8-N8</f>
        <v>16204</v>
      </c>
      <c r="P8" s="244"/>
      <c r="Q8" s="238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06" t="s">
        <v>99</v>
      </c>
      <c r="C9" s="206" t="s">
        <v>31</v>
      </c>
      <c r="D9" s="208">
        <v>38292</v>
      </c>
      <c r="E9" s="209">
        <v>500</v>
      </c>
      <c r="F9" s="210">
        <v>0</v>
      </c>
      <c r="G9" s="211">
        <v>3782</v>
      </c>
      <c r="H9" s="242">
        <f>'OCT 22'!G9</f>
        <v>3782</v>
      </c>
      <c r="I9" s="212">
        <f>G9-H9</f>
        <v>0</v>
      </c>
      <c r="J9" s="210">
        <f>I9*12</f>
        <v>0</v>
      </c>
      <c r="K9" s="210">
        <v>0</v>
      </c>
      <c r="L9" s="241">
        <f>'OCT 22'!O9</f>
        <v>0</v>
      </c>
      <c r="M9" s="210">
        <f>F9+J9+K9+L9</f>
        <v>0</v>
      </c>
      <c r="N9" s="210">
        <v>0</v>
      </c>
      <c r="O9" s="210">
        <f>M9-N9</f>
        <v>0</v>
      </c>
      <c r="P9" s="215"/>
      <c r="Q9" s="206" t="s">
        <v>265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38" t="s">
        <v>120</v>
      </c>
      <c r="C10" s="238" t="s">
        <v>113</v>
      </c>
      <c r="D10" s="238"/>
      <c r="E10" s="238"/>
      <c r="F10" s="241">
        <v>2100</v>
      </c>
      <c r="G10" s="242">
        <v>3780</v>
      </c>
      <c r="H10" s="242">
        <f>'OCT 22'!G10</f>
        <v>3750</v>
      </c>
      <c r="I10" s="243">
        <f>G10-H10</f>
        <v>30</v>
      </c>
      <c r="J10" s="241">
        <f>I10*12</f>
        <v>360</v>
      </c>
      <c r="K10" s="241">
        <v>200</v>
      </c>
      <c r="L10" s="241">
        <f>'OCT 22'!O10</f>
        <v>216</v>
      </c>
      <c r="M10" s="241">
        <f>F10+J10+K10+L10</f>
        <v>2876</v>
      </c>
      <c r="N10" s="241">
        <v>2300</v>
      </c>
      <c r="O10" s="241">
        <f>M10-N10</f>
        <v>576</v>
      </c>
      <c r="P10" s="244"/>
      <c r="Q10" s="238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1428</v>
      </c>
      <c r="H11" s="242">
        <f>'OCT 22'!G11</f>
        <v>1413</v>
      </c>
      <c r="I11" s="243">
        <f>G11-H11</f>
        <v>15</v>
      </c>
      <c r="J11" s="241">
        <f>I11*12</f>
        <v>180</v>
      </c>
      <c r="K11" s="241">
        <v>200</v>
      </c>
      <c r="L11" s="241">
        <f>'OCT 22'!O11</f>
        <v>7200</v>
      </c>
      <c r="M11" s="241">
        <f>F11+J11+K11+L11</f>
        <v>9580</v>
      </c>
      <c r="N11" s="241">
        <v>7000</v>
      </c>
      <c r="O11" s="241">
        <f>M11-N11</f>
        <v>2580</v>
      </c>
      <c r="P11" s="244"/>
      <c r="Q11" s="238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41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4501</v>
      </c>
      <c r="H12" s="242">
        <f>'OCT 22'!G12</f>
        <v>4497</v>
      </c>
      <c r="I12" s="243">
        <f>G12-H12</f>
        <v>4</v>
      </c>
      <c r="J12" s="241">
        <f>I12*12</f>
        <v>48</v>
      </c>
      <c r="K12" s="241">
        <v>200</v>
      </c>
      <c r="L12" s="241">
        <f>'OCT 22'!O12</f>
        <v>0</v>
      </c>
      <c r="M12" s="241">
        <f>F12+J12+K12+L12</f>
        <v>2248</v>
      </c>
      <c r="N12" s="241">
        <v>0</v>
      </c>
      <c r="O12" s="241">
        <f>M12-N12</f>
        <v>2248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43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2419</v>
      </c>
      <c r="H13" s="242">
        <f>'OCT 22'!G13</f>
        <v>2381</v>
      </c>
      <c r="I13" s="243">
        <f>G13-H13</f>
        <v>38</v>
      </c>
      <c r="J13" s="241">
        <f>I13*12</f>
        <v>456</v>
      </c>
      <c r="K13" s="241">
        <v>200</v>
      </c>
      <c r="L13" s="241">
        <f>'OCT 22'!O13</f>
        <v>3004</v>
      </c>
      <c r="M13" s="241">
        <f>F13+J13+K13+L13</f>
        <v>5460</v>
      </c>
      <c r="N13" s="241">
        <v>0</v>
      </c>
      <c r="O13" s="241">
        <f>M13-N13</f>
        <v>5460</v>
      </c>
      <c r="P13" s="245"/>
      <c r="Q13" s="238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2316</v>
      </c>
      <c r="H14" s="242">
        <f>'OCT 22'!G14</f>
        <v>2315</v>
      </c>
      <c r="I14" s="243">
        <f>G14-H14</f>
        <v>1</v>
      </c>
      <c r="J14" s="241">
        <f>I14*12</f>
        <v>12</v>
      </c>
      <c r="K14" s="241">
        <v>200</v>
      </c>
      <c r="L14" s="241">
        <f>'OCT 22'!O14</f>
        <v>240</v>
      </c>
      <c r="M14" s="241">
        <f>F14+J14+K14+L14</f>
        <v>2452</v>
      </c>
      <c r="N14" s="241">
        <v>0</v>
      </c>
      <c r="O14" s="241">
        <f>M14-N14</f>
        <v>2452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46" t="s">
        <v>120</v>
      </c>
      <c r="C15" s="246" t="s">
        <v>51</v>
      </c>
      <c r="D15" s="247">
        <v>37165</v>
      </c>
      <c r="E15" s="248">
        <v>500</v>
      </c>
      <c r="F15" s="249">
        <v>2000</v>
      </c>
      <c r="G15" s="242">
        <v>2667</v>
      </c>
      <c r="H15" s="242">
        <f>'OCT 22'!G15</f>
        <v>2651</v>
      </c>
      <c r="I15" s="250">
        <f>G15-H15</f>
        <v>16</v>
      </c>
      <c r="J15" s="249">
        <f>I15*12</f>
        <v>192</v>
      </c>
      <c r="K15" s="249">
        <v>200</v>
      </c>
      <c r="L15" s="241">
        <f>'OCT 22'!O15</f>
        <v>208</v>
      </c>
      <c r="M15" s="249">
        <f>F15+J15+K15+L15</f>
        <v>2600</v>
      </c>
      <c r="N15" s="249">
        <v>2600</v>
      </c>
      <c r="O15" s="249">
        <f>M15-N15</f>
        <v>0</v>
      </c>
      <c r="P15" s="251"/>
      <c r="Q15" s="246" t="s">
        <v>266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73">
        <v>1307</v>
      </c>
      <c r="H16" s="242">
        <f>'OCT 22'!G16</f>
        <v>1267</v>
      </c>
      <c r="I16" s="274">
        <f>G16-H16</f>
        <v>40</v>
      </c>
      <c r="J16" s="257">
        <f>I16*12</f>
        <v>480</v>
      </c>
      <c r="K16" s="257">
        <v>300</v>
      </c>
      <c r="L16" s="241">
        <f>'OCT 22'!O16</f>
        <v>8484</v>
      </c>
      <c r="M16" s="257">
        <f>F16+J16+K16+L16</f>
        <v>11464</v>
      </c>
      <c r="N16" s="257">
        <v>0</v>
      </c>
      <c r="O16" s="275">
        <f>M16-N16</f>
        <v>11464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5550</v>
      </c>
      <c r="H17" s="242">
        <f>'OCT 22'!G17</f>
        <v>5508</v>
      </c>
      <c r="I17" s="274">
        <f>G17-H17</f>
        <v>42</v>
      </c>
      <c r="J17" s="257">
        <f>I17*12</f>
        <v>504</v>
      </c>
      <c r="K17" s="257">
        <v>300</v>
      </c>
      <c r="L17" s="241">
        <f>'OCT 22'!O17</f>
        <v>41576</v>
      </c>
      <c r="M17" s="257">
        <f>F17+J17+K17+L17</f>
        <v>45180</v>
      </c>
      <c r="N17" s="257">
        <v>0</v>
      </c>
      <c r="O17" s="275">
        <f>M17-N17</f>
        <v>45180</v>
      </c>
      <c r="P17" s="261"/>
      <c r="Q17" s="253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4670</v>
      </c>
      <c r="H18" s="242">
        <f>'OCT 22'!G18</f>
        <v>4647</v>
      </c>
      <c r="I18" s="274">
        <f>G18-H18</f>
        <v>23</v>
      </c>
      <c r="J18" s="257">
        <f>I18*12</f>
        <v>276</v>
      </c>
      <c r="K18" s="257">
        <v>300</v>
      </c>
      <c r="L18" s="241">
        <f>'OCT 22'!O18</f>
        <v>5064</v>
      </c>
      <c r="M18" s="257">
        <f>F18+J18+K18+L18</f>
        <v>8740</v>
      </c>
      <c r="N18" s="257">
        <v>4000</v>
      </c>
      <c r="O18" s="275">
        <f>M18-N18</f>
        <v>4740</v>
      </c>
      <c r="P18" s="261"/>
      <c r="Q18" s="253" t="s">
        <v>181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3627</v>
      </c>
      <c r="H19" s="242">
        <f>'OCT 22'!G19</f>
        <v>3617</v>
      </c>
      <c r="I19" s="274">
        <f>G19-H19</f>
        <v>10</v>
      </c>
      <c r="J19" s="257">
        <f>I19*12</f>
        <v>120</v>
      </c>
      <c r="K19" s="257">
        <v>300</v>
      </c>
      <c r="L19" s="241">
        <f>'OCT 22'!O19</f>
        <v>27360</v>
      </c>
      <c r="M19" s="257">
        <f>F19+J19+K19+L19</f>
        <v>30480</v>
      </c>
      <c r="N19" s="257">
        <v>0</v>
      </c>
      <c r="O19" s="275">
        <f>M19-N19</f>
        <v>30480</v>
      </c>
      <c r="P19" s="261"/>
      <c r="Q19" s="253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3666</v>
      </c>
      <c r="H20" s="242">
        <f>'OCT 22'!G20</f>
        <v>3635</v>
      </c>
      <c r="I20" s="274">
        <f>G20-H20</f>
        <v>31</v>
      </c>
      <c r="J20" s="257">
        <f>I20*12</f>
        <v>372</v>
      </c>
      <c r="K20" s="257">
        <v>300</v>
      </c>
      <c r="L20" s="241">
        <f>'OCT 22'!O20</f>
        <v>6484</v>
      </c>
      <c r="M20" s="257">
        <f>F20+J20+K20+L20</f>
        <v>10156</v>
      </c>
      <c r="N20" s="257">
        <v>0</v>
      </c>
      <c r="O20" s="275">
        <f>M20-N20</f>
        <v>10156</v>
      </c>
      <c r="P20" s="261"/>
      <c r="Q20" s="253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2141</v>
      </c>
      <c r="H21" s="242">
        <f>'OCT 22'!G21</f>
        <v>2090</v>
      </c>
      <c r="I21" s="274">
        <f>G21-H21</f>
        <v>51</v>
      </c>
      <c r="J21" s="257">
        <f>I21*12</f>
        <v>612</v>
      </c>
      <c r="K21" s="257">
        <v>300</v>
      </c>
      <c r="L21" s="241">
        <f>'OCT 22'!O21</f>
        <v>23624</v>
      </c>
      <c r="M21" s="257">
        <f>F21+J21+K21+L21</f>
        <v>27536</v>
      </c>
      <c r="N21" s="257">
        <v>0</v>
      </c>
      <c r="O21" s="275">
        <f>M21-N21</f>
        <v>27536</v>
      </c>
      <c r="P21" s="261"/>
      <c r="Q21" s="253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4533</v>
      </c>
      <c r="H22" s="242">
        <f>'OCT 22'!G22</f>
        <v>4503</v>
      </c>
      <c r="I22" s="269">
        <f>G22-H22</f>
        <v>30</v>
      </c>
      <c r="J22" s="267">
        <f>I22*12</f>
        <v>360</v>
      </c>
      <c r="K22" s="267">
        <v>300</v>
      </c>
      <c r="L22" s="241">
        <f>'OCT 22'!O22</f>
        <v>35166</v>
      </c>
      <c r="M22" s="267">
        <f>F22+J22+K22+L22</f>
        <v>38026</v>
      </c>
      <c r="N22" s="267">
        <v>5000</v>
      </c>
      <c r="O22" s="241">
        <f>M22-N22</f>
        <v>33026</v>
      </c>
      <c r="P22" s="270"/>
      <c r="Q22" s="263" t="s">
        <v>267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576</v>
      </c>
      <c r="H23" s="242">
        <f>'OCT 22'!G23</f>
        <v>572</v>
      </c>
      <c r="I23" s="269">
        <f>G23-H23</f>
        <v>4</v>
      </c>
      <c r="J23" s="267">
        <f>I23*12</f>
        <v>48</v>
      </c>
      <c r="K23" s="267">
        <v>300</v>
      </c>
      <c r="L23" s="241">
        <f>'OCT 22'!O23</f>
        <v>7172</v>
      </c>
      <c r="M23" s="267">
        <f>F23+J23+K23+L23</f>
        <v>10220</v>
      </c>
      <c r="N23" s="267">
        <v>0</v>
      </c>
      <c r="O23" s="241">
        <f>M23-N23</f>
        <v>10220</v>
      </c>
      <c r="P23" s="271"/>
      <c r="Q23" s="263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4808</v>
      </c>
      <c r="H24" s="242">
        <f>'OCT 22'!G24</f>
        <v>4804</v>
      </c>
      <c r="I24" s="269">
        <f>G24-H24</f>
        <v>4</v>
      </c>
      <c r="J24" s="267">
        <f>I24*12</f>
        <v>48</v>
      </c>
      <c r="K24" s="267">
        <v>300</v>
      </c>
      <c r="L24" s="241">
        <f>'OCT 22'!O24</f>
        <v>3820</v>
      </c>
      <c r="M24" s="267">
        <f>F24+J24+K24+L24</f>
        <v>7168</v>
      </c>
      <c r="N24" s="267">
        <v>7168</v>
      </c>
      <c r="O24" s="241">
        <f>M24-N24</f>
        <v>0</v>
      </c>
      <c r="P24" s="270"/>
      <c r="Q24" s="263" t="s">
        <v>269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440</v>
      </c>
      <c r="H25" s="242">
        <f>'OCT 22'!G25</f>
        <v>415</v>
      </c>
      <c r="I25" s="269">
        <f>G25-H25</f>
        <v>25</v>
      </c>
      <c r="J25" s="267">
        <f>I25*12</f>
        <v>300</v>
      </c>
      <c r="K25" s="267">
        <v>300</v>
      </c>
      <c r="L25" s="241">
        <f>'OCT 22'!O25</f>
        <v>0</v>
      </c>
      <c r="M25" s="267">
        <f>F25+J25+K25+L25</f>
        <v>3100</v>
      </c>
      <c r="N25" s="267">
        <v>3100</v>
      </c>
      <c r="O25" s="241">
        <f>M25-N25</f>
        <v>0</v>
      </c>
      <c r="P25" s="271"/>
      <c r="Q25" s="263" t="s">
        <v>270</v>
      </c>
      <c r="R25" s="276" t="s">
        <v>271</v>
      </c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2921</v>
      </c>
      <c r="H26" s="242">
        <f>'OCT 22'!G26</f>
        <v>2910</v>
      </c>
      <c r="I26" s="269">
        <f>G26-H26</f>
        <v>11</v>
      </c>
      <c r="J26" s="267">
        <f>I26*12</f>
        <v>132</v>
      </c>
      <c r="K26" s="267">
        <v>300</v>
      </c>
      <c r="L26" s="241">
        <f>'OCT 22'!O26</f>
        <v>0</v>
      </c>
      <c r="M26" s="267">
        <f>F26+J26+K26+L26</f>
        <v>3232</v>
      </c>
      <c r="N26" s="267">
        <v>3232</v>
      </c>
      <c r="O26" s="241">
        <f>M26-N26</f>
        <v>0</v>
      </c>
      <c r="P26" s="270"/>
      <c r="Q26" s="263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2924</v>
      </c>
      <c r="H27" s="242">
        <f>'OCT 22'!G27</f>
        <v>2852</v>
      </c>
      <c r="I27" s="269">
        <f>G27-H27</f>
        <v>72</v>
      </c>
      <c r="J27" s="267">
        <f>I27*12</f>
        <v>864</v>
      </c>
      <c r="K27" s="267">
        <v>300</v>
      </c>
      <c r="L27" s="241">
        <f>'OCT 22'!O27</f>
        <v>24792</v>
      </c>
      <c r="M27" s="267">
        <f>F27+J27+K27+L27</f>
        <v>29256</v>
      </c>
      <c r="N27" s="267">
        <v>0</v>
      </c>
      <c r="O27" s="241">
        <f>M27-N27</f>
        <v>29256</v>
      </c>
      <c r="P27" s="270"/>
      <c r="Q27" s="263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49200</v>
      </c>
      <c r="G28" s="204"/>
      <c r="H28" s="110"/>
      <c r="I28" s="110">
        <f>SUM(I6:I27)</f>
        <v>467</v>
      </c>
      <c r="J28" s="204">
        <f>SUM(J6:J27)</f>
        <v>5604</v>
      </c>
      <c r="K28" s="204">
        <f>SUM(K6:K27)</f>
        <v>5200</v>
      </c>
      <c r="L28" s="204">
        <f>SUM(L6:L27)</f>
        <v>217742</v>
      </c>
      <c r="M28" s="204">
        <f>SUM(M6:M27)</f>
        <v>277746</v>
      </c>
      <c r="N28" s="204">
        <f>SUM(N6:N27)</f>
        <v>44400</v>
      </c>
      <c r="O28" s="204">
        <f>SUM(O6:O27)</f>
        <v>233346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273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164" t="s">
        <v>98</v>
      </c>
      <c r="Q4" s="166" t="s">
        <v>12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167" t="s">
        <v>105</v>
      </c>
      <c r="Q5" s="7"/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756</v>
      </c>
      <c r="H6" s="242">
        <f>'SEP 22'!G6</f>
        <v>711</v>
      </c>
      <c r="I6" s="243">
        <f>G6-H6</f>
        <v>45</v>
      </c>
      <c r="J6" s="241">
        <f>I6*12</f>
        <v>540</v>
      </c>
      <c r="K6" s="241">
        <v>300</v>
      </c>
      <c r="L6" s="241">
        <f>'SEP 22'!O6</f>
        <v>16524</v>
      </c>
      <c r="M6" s="241">
        <f>F6+J6+K6+L6</f>
        <v>19364</v>
      </c>
      <c r="N6" s="241">
        <v>10000</v>
      </c>
      <c r="O6" s="241">
        <f>M6-N6</f>
        <v>9364</v>
      </c>
      <c r="P6" s="244"/>
      <c r="Q6" s="238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06" t="s">
        <v>112</v>
      </c>
      <c r="C7" s="206" t="s">
        <v>24</v>
      </c>
      <c r="D7" s="208">
        <v>37653</v>
      </c>
      <c r="E7" s="209">
        <v>0</v>
      </c>
      <c r="F7" s="210">
        <v>0</v>
      </c>
      <c r="G7" s="211">
        <v>108</v>
      </c>
      <c r="H7" s="211">
        <f>'SEP 22'!G7</f>
        <v>108</v>
      </c>
      <c r="I7" s="212">
        <f>G7-H7</f>
        <v>0</v>
      </c>
      <c r="J7" s="210">
        <f>I7*12</f>
        <v>0</v>
      </c>
      <c r="K7" s="210">
        <v>0</v>
      </c>
      <c r="L7" s="210">
        <f>'SEP 22'!O7</f>
        <v>0</v>
      </c>
      <c r="M7" s="210">
        <f>F7+J7+K7+L7</f>
        <v>0</v>
      </c>
      <c r="N7" s="210">
        <v>0</v>
      </c>
      <c r="O7" s="210">
        <f>M7-N7</f>
        <v>0</v>
      </c>
      <c r="P7" s="215"/>
      <c r="Q7" s="206" t="s">
        <v>260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4124</v>
      </c>
      <c r="H8" s="242">
        <f>'SEP 22'!G8</f>
        <v>4051</v>
      </c>
      <c r="I8" s="243">
        <f>G8-H8</f>
        <v>73</v>
      </c>
      <c r="J8" s="241">
        <f>I8*12</f>
        <v>876</v>
      </c>
      <c r="K8" s="241">
        <v>300</v>
      </c>
      <c r="L8" s="241">
        <f>'SEP 22'!O8</f>
        <v>13792</v>
      </c>
      <c r="M8" s="241">
        <f>F8+J8+K8+L8</f>
        <v>16968</v>
      </c>
      <c r="N8" s="241">
        <v>3000</v>
      </c>
      <c r="O8" s="241">
        <f>M8-N8</f>
        <v>13968</v>
      </c>
      <c r="P8" s="244"/>
      <c r="Q8" s="238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06" t="s">
        <v>99</v>
      </c>
      <c r="C9" s="206" t="s">
        <v>31</v>
      </c>
      <c r="D9" s="208">
        <v>38292</v>
      </c>
      <c r="E9" s="209">
        <v>500</v>
      </c>
      <c r="F9" s="210">
        <v>2000</v>
      </c>
      <c r="G9" s="211">
        <v>3782</v>
      </c>
      <c r="H9" s="211">
        <f>'SEP 22'!G9</f>
        <v>3782</v>
      </c>
      <c r="I9" s="212">
        <f>G9-H9</f>
        <v>0</v>
      </c>
      <c r="J9" s="210">
        <f>I9*12</f>
        <v>0</v>
      </c>
      <c r="K9" s="210">
        <v>300</v>
      </c>
      <c r="L9" s="210">
        <f>'SEP 22'!O9</f>
        <v>7812</v>
      </c>
      <c r="M9" s="210">
        <f>F9+J9+K9+L9</f>
        <v>10112</v>
      </c>
      <c r="N9" s="210">
        <v>10112</v>
      </c>
      <c r="O9" s="210">
        <f>M9-N9</f>
        <v>0</v>
      </c>
      <c r="P9" s="215"/>
      <c r="Q9" s="206" t="s">
        <v>265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38" t="s">
        <v>120</v>
      </c>
      <c r="C10" s="238" t="s">
        <v>113</v>
      </c>
      <c r="D10" s="238"/>
      <c r="E10" s="238"/>
      <c r="F10" s="241">
        <v>2100</v>
      </c>
      <c r="G10" s="242">
        <v>3750</v>
      </c>
      <c r="H10" s="242">
        <f>'SEP 22'!G10</f>
        <v>3719</v>
      </c>
      <c r="I10" s="243">
        <f>G10-H10</f>
        <v>31</v>
      </c>
      <c r="J10" s="241">
        <f>I10*12</f>
        <v>372</v>
      </c>
      <c r="K10" s="241">
        <v>300</v>
      </c>
      <c r="L10" s="241">
        <f>'SEP 22'!O10</f>
        <v>2444</v>
      </c>
      <c r="M10" s="241">
        <f>F10+J10+K10+L10</f>
        <v>5216</v>
      </c>
      <c r="N10" s="241">
        <v>5000</v>
      </c>
      <c r="O10" s="241">
        <f>M10-N10</f>
        <v>216</v>
      </c>
      <c r="P10" s="244"/>
      <c r="Q10" s="238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1413</v>
      </c>
      <c r="H11" s="242">
        <f>'SEP 22'!G11</f>
        <v>1388</v>
      </c>
      <c r="I11" s="243">
        <f>G11-H11</f>
        <v>25</v>
      </c>
      <c r="J11" s="241">
        <f>I11*12</f>
        <v>300</v>
      </c>
      <c r="K11" s="241">
        <v>300</v>
      </c>
      <c r="L11" s="241">
        <f>'SEP 22'!O11</f>
        <v>8600</v>
      </c>
      <c r="M11" s="241">
        <f>F11+J11+K11+L11</f>
        <v>11200</v>
      </c>
      <c r="N11" s="241">
        <v>4000</v>
      </c>
      <c r="O11" s="241">
        <f>M11-N11</f>
        <v>7200</v>
      </c>
      <c r="P11" s="244"/>
      <c r="Q11" s="238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41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4497</v>
      </c>
      <c r="H12" s="242">
        <f>'SEP 22'!G12</f>
        <v>4496</v>
      </c>
      <c r="I12" s="243">
        <f>G12-H12</f>
        <v>1</v>
      </c>
      <c r="J12" s="241">
        <f>I12*12</f>
        <v>12</v>
      </c>
      <c r="K12" s="241">
        <v>300</v>
      </c>
      <c r="L12" s="241">
        <f>'SEP 22'!O12</f>
        <v>5000</v>
      </c>
      <c r="M12" s="241">
        <f>F12+J12+K12+L12</f>
        <v>7312</v>
      </c>
      <c r="N12" s="241">
        <v>7312</v>
      </c>
      <c r="O12" s="241">
        <f>M12-N12</f>
        <v>0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43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2381</v>
      </c>
      <c r="H13" s="242">
        <f>'SEP 22'!G13</f>
        <v>2351</v>
      </c>
      <c r="I13" s="243">
        <f>G13-H13</f>
        <v>30</v>
      </c>
      <c r="J13" s="241">
        <f>I13*12</f>
        <v>360</v>
      </c>
      <c r="K13" s="241">
        <v>300</v>
      </c>
      <c r="L13" s="241">
        <f>'SEP 22'!O13</f>
        <v>5544</v>
      </c>
      <c r="M13" s="241">
        <f>F13+J13+K13+L13</f>
        <v>8004</v>
      </c>
      <c r="N13" s="241">
        <v>5000</v>
      </c>
      <c r="O13" s="241">
        <f>M13-N13</f>
        <v>3004</v>
      </c>
      <c r="P13" s="245"/>
      <c r="Q13" s="238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2315</v>
      </c>
      <c r="H14" s="242">
        <f>'SEP 22'!G14</f>
        <v>2315</v>
      </c>
      <c r="I14" s="243">
        <f>G14-H14</f>
        <v>0</v>
      </c>
      <c r="J14" s="241">
        <f>I14*12</f>
        <v>0</v>
      </c>
      <c r="K14" s="241">
        <v>300</v>
      </c>
      <c r="L14" s="241">
        <f>'SEP 22'!O14</f>
        <v>4940</v>
      </c>
      <c r="M14" s="241">
        <f>F14+J14+K14+L14</f>
        <v>7240</v>
      </c>
      <c r="N14" s="241">
        <v>7000</v>
      </c>
      <c r="O14" s="241">
        <f>M14-N14</f>
        <v>240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46" t="s">
        <v>120</v>
      </c>
      <c r="C15" s="246" t="s">
        <v>51</v>
      </c>
      <c r="D15" s="247">
        <v>37165</v>
      </c>
      <c r="E15" s="248">
        <v>500</v>
      </c>
      <c r="F15" s="249">
        <v>2000</v>
      </c>
      <c r="G15" s="242">
        <v>2651</v>
      </c>
      <c r="H15" s="242">
        <f>'SEP 22'!G15</f>
        <v>2623</v>
      </c>
      <c r="I15" s="250">
        <f>G15-H15</f>
        <v>28</v>
      </c>
      <c r="J15" s="249">
        <f>I15*12</f>
        <v>336</v>
      </c>
      <c r="K15" s="241">
        <v>300</v>
      </c>
      <c r="L15" s="241">
        <f>'SEP 22'!O15</f>
        <v>2572</v>
      </c>
      <c r="M15" s="249">
        <f>F15+J15+K15+L15</f>
        <v>5208</v>
      </c>
      <c r="N15" s="249">
        <v>5000</v>
      </c>
      <c r="O15" s="249">
        <f>M15-N15</f>
        <v>208</v>
      </c>
      <c r="P15" s="251"/>
      <c r="Q15" s="246" t="s">
        <v>266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73">
        <v>1267</v>
      </c>
      <c r="H16" s="242">
        <f>'SEP 22'!G16</f>
        <v>1214</v>
      </c>
      <c r="I16" s="274">
        <f>G16-H16</f>
        <v>53</v>
      </c>
      <c r="J16" s="257">
        <f>I16*12</f>
        <v>636</v>
      </c>
      <c r="K16" s="257">
        <v>400</v>
      </c>
      <c r="L16" s="275">
        <f>'SEP 22'!O16</f>
        <v>10248</v>
      </c>
      <c r="M16" s="257">
        <f>F16+J16+K16+L16</f>
        <v>13484</v>
      </c>
      <c r="N16" s="257">
        <v>5000</v>
      </c>
      <c r="O16" s="275">
        <f>M16-N16</f>
        <v>8484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5508</v>
      </c>
      <c r="H17" s="242">
        <f>'SEP 22'!G17</f>
        <v>5469</v>
      </c>
      <c r="I17" s="274">
        <f>G17-H17</f>
        <v>39</v>
      </c>
      <c r="J17" s="257">
        <f>I17*12</f>
        <v>468</v>
      </c>
      <c r="K17" s="257">
        <v>400</v>
      </c>
      <c r="L17" s="275">
        <f>'SEP 22'!O17</f>
        <v>37908</v>
      </c>
      <c r="M17" s="257">
        <f>F17+J17+K17+L17</f>
        <v>41576</v>
      </c>
      <c r="N17" s="257">
        <v>0</v>
      </c>
      <c r="O17" s="275">
        <f>M17-N17</f>
        <v>41576</v>
      </c>
      <c r="P17" s="261"/>
      <c r="Q17" s="253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4647</v>
      </c>
      <c r="H18" s="242">
        <f>'SEP 22'!G18</f>
        <v>4603</v>
      </c>
      <c r="I18" s="274">
        <f>G18-H18</f>
        <v>44</v>
      </c>
      <c r="J18" s="257">
        <f>I18*12</f>
        <v>528</v>
      </c>
      <c r="K18" s="257">
        <v>400</v>
      </c>
      <c r="L18" s="275">
        <f>'SEP 22'!O18</f>
        <v>1036</v>
      </c>
      <c r="M18" s="257">
        <f>F18+J18+K18+L18</f>
        <v>5064</v>
      </c>
      <c r="N18" s="257">
        <v>0</v>
      </c>
      <c r="O18" s="275">
        <f>M18-N18</f>
        <v>5064</v>
      </c>
      <c r="P18" s="261"/>
      <c r="Q18" s="253" t="s">
        <v>181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3617</v>
      </c>
      <c r="H19" s="242">
        <f>'SEP 22'!G19</f>
        <v>3593</v>
      </c>
      <c r="I19" s="274">
        <f>G19-H19</f>
        <v>24</v>
      </c>
      <c r="J19" s="257">
        <f>I19*12</f>
        <v>288</v>
      </c>
      <c r="K19" s="257">
        <v>400</v>
      </c>
      <c r="L19" s="275">
        <f>'SEP 22'!O19</f>
        <v>23972</v>
      </c>
      <c r="M19" s="257">
        <f>F19+J19+K19+L19</f>
        <v>27360</v>
      </c>
      <c r="N19" s="257">
        <v>0</v>
      </c>
      <c r="O19" s="275">
        <f>M19-N19</f>
        <v>27360</v>
      </c>
      <c r="P19" s="261"/>
      <c r="Q19" s="253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3635</v>
      </c>
      <c r="H20" s="242">
        <f>'SEP 22'!G20</f>
        <v>3594</v>
      </c>
      <c r="I20" s="274">
        <f>G20-H20</f>
        <v>41</v>
      </c>
      <c r="J20" s="257">
        <f>I20*12</f>
        <v>492</v>
      </c>
      <c r="K20" s="257">
        <v>400</v>
      </c>
      <c r="L20" s="275">
        <f>'SEP 22'!O20</f>
        <v>7592</v>
      </c>
      <c r="M20" s="257">
        <f>F20+J20+K20+L20</f>
        <v>11484</v>
      </c>
      <c r="N20" s="257">
        <v>5000</v>
      </c>
      <c r="O20" s="275">
        <f>M20-N20</f>
        <v>6484</v>
      </c>
      <c r="P20" s="261"/>
      <c r="Q20" s="253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2090</v>
      </c>
      <c r="H21" s="242">
        <f>'SEP 22'!G21</f>
        <v>2017</v>
      </c>
      <c r="I21" s="274">
        <f>G21-H21</f>
        <v>73</v>
      </c>
      <c r="J21" s="257">
        <f>I21*12</f>
        <v>876</v>
      </c>
      <c r="K21" s="257">
        <v>400</v>
      </c>
      <c r="L21" s="275">
        <f>'SEP 22'!O21</f>
        <v>25348</v>
      </c>
      <c r="M21" s="257">
        <f>F21+J21+K21+L21</f>
        <v>29624</v>
      </c>
      <c r="N21" s="257">
        <v>6000</v>
      </c>
      <c r="O21" s="275">
        <f>M21-N21</f>
        <v>23624</v>
      </c>
      <c r="P21" s="261"/>
      <c r="Q21" s="253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4503</v>
      </c>
      <c r="H22" s="242">
        <f>'SEP 22'!G22</f>
        <v>4452</v>
      </c>
      <c r="I22" s="269">
        <f>G22-H22</f>
        <v>51</v>
      </c>
      <c r="J22" s="267">
        <f>I22*12</f>
        <v>612</v>
      </c>
      <c r="K22" s="267">
        <v>400</v>
      </c>
      <c r="L22" s="241">
        <f>'SEP 22'!O22</f>
        <v>31954</v>
      </c>
      <c r="M22" s="267">
        <f>F22+J22+K22+L22</f>
        <v>35166</v>
      </c>
      <c r="N22" s="267">
        <v>0</v>
      </c>
      <c r="O22" s="241">
        <f>M22-N22</f>
        <v>35166</v>
      </c>
      <c r="P22" s="270"/>
      <c r="Q22" s="263" t="s">
        <v>267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572</v>
      </c>
      <c r="H23" s="242">
        <f>'SEP 22'!G23</f>
        <v>541</v>
      </c>
      <c r="I23" s="269">
        <f>G23-H23</f>
        <v>31</v>
      </c>
      <c r="J23" s="267">
        <f>I23*12</f>
        <v>372</v>
      </c>
      <c r="K23" s="267">
        <v>400</v>
      </c>
      <c r="L23" s="241">
        <f>'SEP 22'!O23</f>
        <v>3700</v>
      </c>
      <c r="M23" s="267">
        <f>F23+J23+K23+L23</f>
        <v>7172</v>
      </c>
      <c r="N23" s="267">
        <v>0</v>
      </c>
      <c r="O23" s="241">
        <f>M23-N23</f>
        <v>7172</v>
      </c>
      <c r="P23" s="271"/>
      <c r="Q23" s="263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4804</v>
      </c>
      <c r="H24" s="242">
        <f>'SEP 22'!G24</f>
        <v>4769</v>
      </c>
      <c r="I24" s="269">
        <f>G24-H24</f>
        <v>35</v>
      </c>
      <c r="J24" s="267">
        <f>I24*12</f>
        <v>420</v>
      </c>
      <c r="K24" s="267">
        <v>400</v>
      </c>
      <c r="L24" s="241">
        <f>'SEP 22'!O24</f>
        <v>0</v>
      </c>
      <c r="M24" s="267">
        <f>F24+J24+K24+L24</f>
        <v>3820</v>
      </c>
      <c r="N24" s="267">
        <v>0</v>
      </c>
      <c r="O24" s="241">
        <f>M24-N24</f>
        <v>3820</v>
      </c>
      <c r="P24" s="270"/>
      <c r="Q24" s="263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415</v>
      </c>
      <c r="H25" s="242">
        <f>'SEP 22'!G25</f>
        <v>395</v>
      </c>
      <c r="I25" s="269">
        <f>G25-H25</f>
        <v>20</v>
      </c>
      <c r="J25" s="267">
        <f>I25*12</f>
        <v>240</v>
      </c>
      <c r="K25" s="267">
        <v>400</v>
      </c>
      <c r="L25" s="241">
        <f>'SEP 22'!O25</f>
        <v>0</v>
      </c>
      <c r="M25" s="267">
        <f>F25+J25+K25+L25</f>
        <v>3140</v>
      </c>
      <c r="N25" s="267">
        <v>3140</v>
      </c>
      <c r="O25" s="241">
        <f>M25-N25</f>
        <v>0</v>
      </c>
      <c r="P25" s="271"/>
      <c r="Q25" s="263" t="s">
        <v>270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2910</v>
      </c>
      <c r="H26" s="242">
        <f>'SEP 22'!G26</f>
        <v>2873</v>
      </c>
      <c r="I26" s="269">
        <f>G26-H26</f>
        <v>37</v>
      </c>
      <c r="J26" s="267">
        <f>I26*12</f>
        <v>444</v>
      </c>
      <c r="K26" s="267">
        <v>400</v>
      </c>
      <c r="L26" s="241">
        <f>'SEP 22'!O26</f>
        <v>0</v>
      </c>
      <c r="M26" s="267">
        <f>F26+J26+K26+L26</f>
        <v>3644</v>
      </c>
      <c r="N26" s="267">
        <v>3644</v>
      </c>
      <c r="O26" s="241">
        <f>M26-N26</f>
        <v>0</v>
      </c>
      <c r="P26" s="270"/>
      <c r="Q26" s="263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2852</v>
      </c>
      <c r="H27" s="242">
        <f>'SEP 22'!G27</f>
        <v>2761</v>
      </c>
      <c r="I27" s="269">
        <f>G27-H27</f>
        <v>91</v>
      </c>
      <c r="J27" s="267">
        <f>I27*12</f>
        <v>1092</v>
      </c>
      <c r="K27" s="267">
        <v>400</v>
      </c>
      <c r="L27" s="241">
        <f>'SEP 22'!O27</f>
        <v>20000</v>
      </c>
      <c r="M27" s="267">
        <f>F27+J27+K27+L27</f>
        <v>24792</v>
      </c>
      <c r="N27" s="267">
        <v>0</v>
      </c>
      <c r="O27" s="241">
        <f>M27-N27</f>
        <v>24792</v>
      </c>
      <c r="P27" s="270"/>
      <c r="Q27" s="263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51200</v>
      </c>
      <c r="G28" s="204"/>
      <c r="H28" s="110"/>
      <c r="I28" s="110">
        <f>SUM(I6:I27)</f>
        <v>772</v>
      </c>
      <c r="J28" s="204">
        <f>SUM(J6:J27)</f>
        <v>9264</v>
      </c>
      <c r="K28" s="204">
        <f>SUM(K6:K27)</f>
        <v>7500</v>
      </c>
      <c r="L28" s="204">
        <f>SUM(L6:L27)</f>
        <v>228986</v>
      </c>
      <c r="M28" s="204">
        <f>SUM(M6:M27)</f>
        <v>296950</v>
      </c>
      <c r="N28" s="204">
        <f>SUM(N6:N27)</f>
        <v>79208</v>
      </c>
      <c r="O28" s="204">
        <f>SUM(O6:O27)</f>
        <v>217742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275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711</v>
      </c>
      <c r="H6" s="242">
        <f>'AUG 22'!G6</f>
        <v>632</v>
      </c>
      <c r="I6" s="243">
        <f>G6-H6</f>
        <v>79</v>
      </c>
      <c r="J6" s="241">
        <f>I6*12</f>
        <v>948</v>
      </c>
      <c r="K6" s="241">
        <v>200</v>
      </c>
      <c r="L6" s="241">
        <f>'AUG 22'!O6</f>
        <v>13376</v>
      </c>
      <c r="M6" s="241">
        <f>F6+J6+K6+L6</f>
        <v>16524</v>
      </c>
      <c r="N6" s="241">
        <v>0</v>
      </c>
      <c r="O6" s="241">
        <f>M6-N6</f>
        <v>16524</v>
      </c>
      <c r="P6" s="244"/>
      <c r="Q6" s="238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38" t="s">
        <v>276</v>
      </c>
      <c r="C7" s="238" t="s">
        <v>24</v>
      </c>
      <c r="D7" s="239">
        <v>37653</v>
      </c>
      <c r="E7" s="240">
        <v>0</v>
      </c>
      <c r="F7" s="241">
        <v>2000</v>
      </c>
      <c r="G7" s="242">
        <v>108</v>
      </c>
      <c r="H7" s="242">
        <f>'AUG 22'!G7</f>
        <v>78</v>
      </c>
      <c r="I7" s="243">
        <f>G7-H7</f>
        <v>30</v>
      </c>
      <c r="J7" s="241">
        <f>I7*12</f>
        <v>360</v>
      </c>
      <c r="K7" s="241">
        <v>200</v>
      </c>
      <c r="L7" s="241">
        <f>'AUG 22'!O7</f>
        <v>240</v>
      </c>
      <c r="M7" s="241">
        <f>F7+J7+K7+L7</f>
        <v>2800</v>
      </c>
      <c r="N7" s="241">
        <v>2800</v>
      </c>
      <c r="O7" s="241">
        <f>M7-N7</f>
        <v>0</v>
      </c>
      <c r="P7" s="245"/>
      <c r="Q7" s="238" t="s">
        <v>277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4051</v>
      </c>
      <c r="H8" s="242">
        <f>'AUG 22'!G8</f>
        <v>4041</v>
      </c>
      <c r="I8" s="243">
        <f>G8-H8</f>
        <v>10</v>
      </c>
      <c r="J8" s="241">
        <f>I8*12</f>
        <v>120</v>
      </c>
      <c r="K8" s="241">
        <v>200</v>
      </c>
      <c r="L8" s="241">
        <f>'AUG 22'!O8</f>
        <v>11472</v>
      </c>
      <c r="M8" s="241">
        <f>F8+J8+K8+L8</f>
        <v>13792</v>
      </c>
      <c r="N8" s="241">
        <v>0</v>
      </c>
      <c r="O8" s="241">
        <f>M8-N8</f>
        <v>13792</v>
      </c>
      <c r="P8" s="244"/>
      <c r="Q8" s="238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3782</v>
      </c>
      <c r="H9" s="242">
        <f>'AUG 22'!G9</f>
        <v>3756</v>
      </c>
      <c r="I9" s="243">
        <f>G9-H9</f>
        <v>26</v>
      </c>
      <c r="J9" s="241">
        <f>I9*12</f>
        <v>312</v>
      </c>
      <c r="K9" s="241">
        <v>200</v>
      </c>
      <c r="L9" s="241">
        <f>'AUG 22'!O9</f>
        <v>5300</v>
      </c>
      <c r="M9" s="241">
        <f>F9+J9+K9+L9</f>
        <v>7812</v>
      </c>
      <c r="N9" s="241">
        <v>0</v>
      </c>
      <c r="O9" s="241">
        <f>M9-N9</f>
        <v>7812</v>
      </c>
      <c r="P9" s="245"/>
      <c r="Q9" s="238" t="s">
        <v>278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38" t="s">
        <v>120</v>
      </c>
      <c r="C10" s="238" t="s">
        <v>113</v>
      </c>
      <c r="D10" s="238"/>
      <c r="E10" s="238"/>
      <c r="F10" s="241">
        <v>2100</v>
      </c>
      <c r="G10" s="242">
        <v>3719</v>
      </c>
      <c r="H10" s="242">
        <f>'AUG 22'!G10</f>
        <v>3707</v>
      </c>
      <c r="I10" s="243">
        <f>G10-H10</f>
        <v>12</v>
      </c>
      <c r="J10" s="241">
        <f>I10*12</f>
        <v>144</v>
      </c>
      <c r="K10" s="241">
        <v>200</v>
      </c>
      <c r="L10" s="241">
        <f>'AUG 22'!O10</f>
        <v>0</v>
      </c>
      <c r="M10" s="241">
        <f>F10+J10+K10+L10</f>
        <v>2444</v>
      </c>
      <c r="N10" s="241">
        <v>0</v>
      </c>
      <c r="O10" s="241">
        <f>M10-N10</f>
        <v>2444</v>
      </c>
      <c r="P10" s="244"/>
      <c r="Q10" s="238" t="s">
        <v>242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1388</v>
      </c>
      <c r="H11" s="242">
        <f>'AUG 22'!G11</f>
        <v>1369</v>
      </c>
      <c r="I11" s="243">
        <f>G11-H11</f>
        <v>19</v>
      </c>
      <c r="J11" s="241">
        <f>I11*12</f>
        <v>228</v>
      </c>
      <c r="K11" s="241">
        <v>200</v>
      </c>
      <c r="L11" s="241">
        <f>'AUG 22'!O11</f>
        <v>6172</v>
      </c>
      <c r="M11" s="241">
        <f>F11+J11+K11+L11</f>
        <v>8600</v>
      </c>
      <c r="N11" s="241">
        <v>0</v>
      </c>
      <c r="O11" s="241">
        <f>M11-N11</f>
        <v>8600</v>
      </c>
      <c r="P11" s="244"/>
      <c r="Q11" s="238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41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4496</v>
      </c>
      <c r="H12" s="242">
        <f>'AUG 22'!G12</f>
        <v>4473</v>
      </c>
      <c r="I12" s="243">
        <f>G12-H12</f>
        <v>23</v>
      </c>
      <c r="J12" s="241">
        <f>I12*12</f>
        <v>276</v>
      </c>
      <c r="K12" s="241">
        <v>200</v>
      </c>
      <c r="L12" s="241">
        <f>'AUG 22'!O12</f>
        <v>2524</v>
      </c>
      <c r="M12" s="241">
        <f>F12+J12+K12+L12</f>
        <v>5000</v>
      </c>
      <c r="N12" s="241">
        <v>0</v>
      </c>
      <c r="O12" s="241">
        <f>M12-N12</f>
        <v>5000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99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2351</v>
      </c>
      <c r="H13" s="242">
        <f>'AUG 22'!G13</f>
        <v>2310</v>
      </c>
      <c r="I13" s="243">
        <f>G13-H13</f>
        <v>41</v>
      </c>
      <c r="J13" s="241">
        <f>I13*12</f>
        <v>492</v>
      </c>
      <c r="K13" s="241">
        <v>200</v>
      </c>
      <c r="L13" s="241">
        <f>'AUG 22'!O13</f>
        <v>3052</v>
      </c>
      <c r="M13" s="241">
        <f>F13+J13+K13+L13</f>
        <v>5544</v>
      </c>
      <c r="N13" s="241">
        <v>0</v>
      </c>
      <c r="O13" s="241">
        <f>M13-N13</f>
        <v>5544</v>
      </c>
      <c r="P13" s="245"/>
      <c r="Q13" s="238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2315</v>
      </c>
      <c r="H14" s="242">
        <f>'AUG 22'!G14</f>
        <v>2305</v>
      </c>
      <c r="I14" s="243">
        <f>G14-H14</f>
        <v>10</v>
      </c>
      <c r="J14" s="241">
        <f>I14*12</f>
        <v>120</v>
      </c>
      <c r="K14" s="241">
        <v>200</v>
      </c>
      <c r="L14" s="241">
        <f>'AUG 22'!O14</f>
        <v>2620</v>
      </c>
      <c r="M14" s="241">
        <f>F14+J14+K14+L14</f>
        <v>4940</v>
      </c>
      <c r="N14" s="241">
        <v>0</v>
      </c>
      <c r="O14" s="241">
        <f>M14-N14</f>
        <v>4940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46" t="s">
        <v>120</v>
      </c>
      <c r="C15" s="246" t="s">
        <v>51</v>
      </c>
      <c r="D15" s="247">
        <v>37165</v>
      </c>
      <c r="E15" s="248">
        <v>500</v>
      </c>
      <c r="F15" s="249">
        <v>2000</v>
      </c>
      <c r="G15" s="279">
        <v>2623</v>
      </c>
      <c r="H15" s="279">
        <f>'AUG 22'!G15</f>
        <v>2592</v>
      </c>
      <c r="I15" s="250">
        <f>G15-H15</f>
        <v>31</v>
      </c>
      <c r="J15" s="249">
        <f>I15*12</f>
        <v>372</v>
      </c>
      <c r="K15" s="249">
        <v>200</v>
      </c>
      <c r="L15" s="249">
        <f>'AUG 22'!O15</f>
        <v>0</v>
      </c>
      <c r="M15" s="249">
        <f>F15+J15+K15+L15</f>
        <v>2572</v>
      </c>
      <c r="N15" s="249">
        <v>0</v>
      </c>
      <c r="O15" s="249">
        <f>M15-N15</f>
        <v>2572</v>
      </c>
      <c r="P15" s="251"/>
      <c r="Q15" s="246" t="s">
        <v>266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73">
        <v>1214</v>
      </c>
      <c r="H16" s="242">
        <f>'AUG 22'!G16</f>
        <v>1145</v>
      </c>
      <c r="I16" s="274">
        <f>G16-H16</f>
        <v>69</v>
      </c>
      <c r="J16" s="257">
        <f>I16*12</f>
        <v>828</v>
      </c>
      <c r="K16" s="257">
        <v>300</v>
      </c>
      <c r="L16" s="241">
        <f>'AUG 22'!O16</f>
        <v>6920</v>
      </c>
      <c r="M16" s="257">
        <f>F16+J16+K16+L16</f>
        <v>10248</v>
      </c>
      <c r="N16" s="257">
        <v>0</v>
      </c>
      <c r="O16" s="241">
        <f>M16-N16</f>
        <v>10248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5469</v>
      </c>
      <c r="H17" s="242">
        <f>'AUG 22'!G17</f>
        <v>5422</v>
      </c>
      <c r="I17" s="274">
        <f>G17-H17</f>
        <v>47</v>
      </c>
      <c r="J17" s="257">
        <f>I17*12</f>
        <v>564</v>
      </c>
      <c r="K17" s="257">
        <v>300</v>
      </c>
      <c r="L17" s="241">
        <f>'AUG 22'!O17</f>
        <v>34244</v>
      </c>
      <c r="M17" s="257">
        <f>F17+J17+K17+L17</f>
        <v>37908</v>
      </c>
      <c r="N17" s="257">
        <v>0</v>
      </c>
      <c r="O17" s="241">
        <f>M17-N17</f>
        <v>37908</v>
      </c>
      <c r="P17" s="261"/>
      <c r="Q17" s="253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4603</v>
      </c>
      <c r="H18" s="242">
        <f>'AUG 22'!G18</f>
        <v>4550</v>
      </c>
      <c r="I18" s="274">
        <f>G18-H18</f>
        <v>53</v>
      </c>
      <c r="J18" s="257">
        <f>I18*12</f>
        <v>636</v>
      </c>
      <c r="K18" s="257">
        <v>300</v>
      </c>
      <c r="L18" s="241">
        <f>'AUG 22'!O18</f>
        <v>2000</v>
      </c>
      <c r="M18" s="257">
        <f>F18+J18+K18+L18</f>
        <v>6036</v>
      </c>
      <c r="N18" s="257">
        <v>5000</v>
      </c>
      <c r="O18" s="241">
        <f>M18-N18</f>
        <v>1036</v>
      </c>
      <c r="P18" s="261"/>
      <c r="Q18" s="253" t="s">
        <v>181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3593</v>
      </c>
      <c r="H19" s="242">
        <f>'AUG 22'!G19</f>
        <v>3555</v>
      </c>
      <c r="I19" s="274">
        <f>G19-H19</f>
        <v>38</v>
      </c>
      <c r="J19" s="257">
        <f>I19*12</f>
        <v>456</v>
      </c>
      <c r="K19" s="257">
        <v>300</v>
      </c>
      <c r="L19" s="241">
        <f>'AUG 22'!O19</f>
        <v>20516</v>
      </c>
      <c r="M19" s="257">
        <f>F19+J19+K19+L19</f>
        <v>23972</v>
      </c>
      <c r="N19" s="257">
        <v>0</v>
      </c>
      <c r="O19" s="241">
        <f>M19-N19</f>
        <v>23972</v>
      </c>
      <c r="P19" s="261"/>
      <c r="Q19" s="253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3594</v>
      </c>
      <c r="H20" s="242">
        <f>'AUG 22'!G20</f>
        <v>3529</v>
      </c>
      <c r="I20" s="274">
        <f>G20-H20</f>
        <v>65</v>
      </c>
      <c r="J20" s="257">
        <f>I20*12</f>
        <v>780</v>
      </c>
      <c r="K20" s="257">
        <v>300</v>
      </c>
      <c r="L20" s="241">
        <f>'AUG 22'!O20</f>
        <v>10012</v>
      </c>
      <c r="M20" s="257">
        <f>F20+J20+K20+L20</f>
        <v>14092</v>
      </c>
      <c r="N20" s="257">
        <v>6500</v>
      </c>
      <c r="O20" s="241">
        <f>M20-N20</f>
        <v>7592</v>
      </c>
      <c r="P20" s="261"/>
      <c r="Q20" s="253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2017</v>
      </c>
      <c r="H21" s="242">
        <f>'AUG 22'!G21</f>
        <v>1923</v>
      </c>
      <c r="I21" s="274">
        <f>G21-H21</f>
        <v>94</v>
      </c>
      <c r="J21" s="257">
        <f>I21*12</f>
        <v>1128</v>
      </c>
      <c r="K21" s="257">
        <v>300</v>
      </c>
      <c r="L21" s="241">
        <f>'AUG 22'!O21</f>
        <v>20920</v>
      </c>
      <c r="M21" s="257">
        <f>F21+J21+K21+L21</f>
        <v>25348</v>
      </c>
      <c r="N21" s="257">
        <v>0</v>
      </c>
      <c r="O21" s="241">
        <f>M21-N21</f>
        <v>25348</v>
      </c>
      <c r="P21" s="261"/>
      <c r="Q21" s="253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4452</v>
      </c>
      <c r="H22" s="242">
        <f>'AUG 22'!G22</f>
        <v>4407</v>
      </c>
      <c r="I22" s="269">
        <f>G22-H22</f>
        <v>45</v>
      </c>
      <c r="J22" s="267">
        <f>I22*12</f>
        <v>540</v>
      </c>
      <c r="K22" s="267">
        <v>300</v>
      </c>
      <c r="L22" s="241">
        <f>'AUG 22'!O22</f>
        <v>33914</v>
      </c>
      <c r="M22" s="267">
        <f>F22+J22+K22+L22</f>
        <v>36954</v>
      </c>
      <c r="N22" s="267">
        <v>5000</v>
      </c>
      <c r="O22" s="241">
        <f>M22-N22</f>
        <v>31954</v>
      </c>
      <c r="P22" s="270"/>
      <c r="Q22" s="263" t="s">
        <v>267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541</v>
      </c>
      <c r="H23" s="242">
        <f>'AUG 22'!G23</f>
        <v>531</v>
      </c>
      <c r="I23" s="269">
        <f>G23-H23</f>
        <v>10</v>
      </c>
      <c r="J23" s="267">
        <f>I23*12</f>
        <v>120</v>
      </c>
      <c r="K23" s="267">
        <v>300</v>
      </c>
      <c r="L23" s="241">
        <f>'AUG 22'!O23</f>
        <v>6624</v>
      </c>
      <c r="M23" s="267">
        <f>F23+J23+K23+L23</f>
        <v>9744</v>
      </c>
      <c r="N23" s="267">
        <v>6044</v>
      </c>
      <c r="O23" s="241">
        <f>M23-N23</f>
        <v>3700</v>
      </c>
      <c r="P23" s="271"/>
      <c r="Q23" s="263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4769</v>
      </c>
      <c r="H24" s="242">
        <f>'AUG 22'!G24</f>
        <v>4712</v>
      </c>
      <c r="I24" s="269">
        <f>G24-H24</f>
        <v>57</v>
      </c>
      <c r="J24" s="267">
        <f>I24*12</f>
        <v>684</v>
      </c>
      <c r="K24" s="267">
        <v>300</v>
      </c>
      <c r="L24" s="241">
        <f>'AUG 22'!O24</f>
        <v>0</v>
      </c>
      <c r="M24" s="267">
        <f>F24+J24+K24+L24</f>
        <v>3984</v>
      </c>
      <c r="N24" s="267">
        <v>3984</v>
      </c>
      <c r="O24" s="241">
        <f>M24-N24</f>
        <v>0</v>
      </c>
      <c r="P24" s="270"/>
      <c r="Q24" s="263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395</v>
      </c>
      <c r="H25" s="242">
        <f>'AUG 22'!G25</f>
        <v>370</v>
      </c>
      <c r="I25" s="269">
        <f>G25-H25</f>
        <v>25</v>
      </c>
      <c r="J25" s="267">
        <f>I25*12</f>
        <v>300</v>
      </c>
      <c r="K25" s="267">
        <v>300</v>
      </c>
      <c r="L25" s="241">
        <f>'AUG 22'!O25</f>
        <v>0</v>
      </c>
      <c r="M25" s="267">
        <f>F25+J25+K25+L25</f>
        <v>3100</v>
      </c>
      <c r="N25" s="267">
        <v>3100</v>
      </c>
      <c r="O25" s="241">
        <f>M25-N25</f>
        <v>0</v>
      </c>
      <c r="P25" s="271"/>
      <c r="Q25" s="263" t="s">
        <v>270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2873</v>
      </c>
      <c r="H26" s="242">
        <f>'AUG 22'!G26</f>
        <v>2846</v>
      </c>
      <c r="I26" s="269">
        <f>G26-H26</f>
        <v>27</v>
      </c>
      <c r="J26" s="267">
        <f>I26*12</f>
        <v>324</v>
      </c>
      <c r="K26" s="267">
        <v>300</v>
      </c>
      <c r="L26" s="241">
        <f>'AUG 22'!O26</f>
        <v>0</v>
      </c>
      <c r="M26" s="267">
        <f>F26+J26+K26+L26</f>
        <v>3424</v>
      </c>
      <c r="N26" s="267">
        <v>3424</v>
      </c>
      <c r="O26" s="241">
        <f>M26-N26</f>
        <v>0</v>
      </c>
      <c r="P26" s="270"/>
      <c r="Q26" s="263" t="s">
        <v>228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2761</v>
      </c>
      <c r="H27" s="242">
        <f>'AUG 22'!G27</f>
        <v>2659</v>
      </c>
      <c r="I27" s="269">
        <f>G27-H27</f>
        <v>102</v>
      </c>
      <c r="J27" s="267">
        <f>I27*12</f>
        <v>1224</v>
      </c>
      <c r="K27" s="267">
        <v>300</v>
      </c>
      <c r="L27" s="241">
        <f>'AUG 22'!O27</f>
        <v>37208</v>
      </c>
      <c r="M27" s="267">
        <f>F27+J27+K27+L27</f>
        <v>42032</v>
      </c>
      <c r="N27" s="267">
        <v>22032</v>
      </c>
      <c r="O27" s="241">
        <f>M27-N27</f>
        <v>20000</v>
      </c>
      <c r="P27" s="270"/>
      <c r="Q27" s="263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53200</v>
      </c>
      <c r="G28" s="204"/>
      <c r="H28" s="110"/>
      <c r="I28" s="110">
        <f>SUM(I6:I27)</f>
        <v>913</v>
      </c>
      <c r="J28" s="204">
        <f>SUM(J6:J27)</f>
        <v>10956</v>
      </c>
      <c r="K28" s="204">
        <f>SUM(K6:K27)</f>
        <v>5600</v>
      </c>
      <c r="L28" s="204">
        <f>SUM(L6:L27)</f>
        <v>217114</v>
      </c>
      <c r="M28" s="204">
        <f>SUM(M6:M27)</f>
        <v>286870</v>
      </c>
      <c r="N28" s="204">
        <f>SUM(N6:N27)</f>
        <v>57884</v>
      </c>
      <c r="O28" s="204">
        <f>SUM(O6:O27)</f>
        <v>228986</v>
      </c>
      <c r="P28" s="111"/>
      <c r="Q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279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632</v>
      </c>
      <c r="H6" s="242">
        <f>'JUL 22'!G6</f>
        <v>582</v>
      </c>
      <c r="I6" s="243">
        <f>G6-H6</f>
        <v>50</v>
      </c>
      <c r="J6" s="241">
        <f>I6*12</f>
        <v>600</v>
      </c>
      <c r="K6" s="241">
        <v>200</v>
      </c>
      <c r="L6" s="241">
        <f>'JUL 22'!O6</f>
        <v>10576</v>
      </c>
      <c r="M6" s="241">
        <f>F6+J6+K6+L6</f>
        <v>13376</v>
      </c>
      <c r="N6" s="241">
        <v>0</v>
      </c>
      <c r="O6" s="241">
        <f>M6-N6</f>
        <v>13376</v>
      </c>
      <c r="P6" s="244"/>
      <c r="Q6" s="238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38" t="s">
        <v>276</v>
      </c>
      <c r="C7" s="238" t="s">
        <v>24</v>
      </c>
      <c r="D7" s="239">
        <v>37653</v>
      </c>
      <c r="E7" s="240">
        <v>0</v>
      </c>
      <c r="F7" s="241">
        <v>2000</v>
      </c>
      <c r="G7" s="242">
        <v>78</v>
      </c>
      <c r="H7" s="242">
        <f>'JUL 22'!G7</f>
        <v>41</v>
      </c>
      <c r="I7" s="243">
        <f>G7-H7</f>
        <v>37</v>
      </c>
      <c r="J7" s="241">
        <f>I7*12</f>
        <v>444</v>
      </c>
      <c r="K7" s="241">
        <v>200</v>
      </c>
      <c r="L7" s="241">
        <f>'JUL 22'!O7</f>
        <v>96</v>
      </c>
      <c r="M7" s="241">
        <f>F7+J7+K7+L7</f>
        <v>2740</v>
      </c>
      <c r="N7" s="241">
        <v>2500</v>
      </c>
      <c r="O7" s="241">
        <f>M7-N7</f>
        <v>240</v>
      </c>
      <c r="P7" s="245"/>
      <c r="Q7" s="238" t="s">
        <v>280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4041</v>
      </c>
      <c r="H8" s="242">
        <f>'JUL 22'!G8</f>
        <v>4024</v>
      </c>
      <c r="I8" s="243">
        <f>G8-H8</f>
        <v>17</v>
      </c>
      <c r="J8" s="241">
        <f>I8*12</f>
        <v>204</v>
      </c>
      <c r="K8" s="241">
        <v>200</v>
      </c>
      <c r="L8" s="241">
        <f>'JUL 22'!O8</f>
        <v>12068</v>
      </c>
      <c r="M8" s="241">
        <f>F8+J8+K8+L8</f>
        <v>14472</v>
      </c>
      <c r="N8" s="241">
        <v>3000</v>
      </c>
      <c r="O8" s="241">
        <f>M8-N8</f>
        <v>11472</v>
      </c>
      <c r="P8" s="244"/>
      <c r="Q8" s="238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3756</v>
      </c>
      <c r="H9" s="242">
        <f>'JUL 22'!G9</f>
        <v>3715</v>
      </c>
      <c r="I9" s="243">
        <f>G9-H9</f>
        <v>41</v>
      </c>
      <c r="J9" s="241">
        <f>I9*12</f>
        <v>492</v>
      </c>
      <c r="K9" s="241">
        <v>200</v>
      </c>
      <c r="L9" s="241">
        <f>'JUL 22'!O9</f>
        <v>2608</v>
      </c>
      <c r="M9" s="241">
        <f>F9+J9+K9+L9</f>
        <v>5300</v>
      </c>
      <c r="N9" s="241">
        <v>0</v>
      </c>
      <c r="O9" s="241">
        <f>M9-N9</f>
        <v>5300</v>
      </c>
      <c r="P9" s="245"/>
      <c r="Q9" s="238" t="s">
        <v>278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38" t="s">
        <v>99</v>
      </c>
      <c r="C10" s="238" t="s">
        <v>113</v>
      </c>
      <c r="D10" s="238"/>
      <c r="E10" s="238"/>
      <c r="F10" s="241">
        <v>2100</v>
      </c>
      <c r="G10" s="242">
        <v>3707</v>
      </c>
      <c r="H10" s="242">
        <f>'JUL 22'!G10</f>
        <v>3700</v>
      </c>
      <c r="I10" s="243">
        <f>G10-H10</f>
        <v>7</v>
      </c>
      <c r="J10" s="241">
        <f>I10*12</f>
        <v>84</v>
      </c>
      <c r="K10" s="241">
        <v>200</v>
      </c>
      <c r="L10" s="241">
        <v>3316</v>
      </c>
      <c r="M10" s="241">
        <f>F10+J10+K10+L10</f>
        <v>5700</v>
      </c>
      <c r="N10" s="241">
        <v>5700</v>
      </c>
      <c r="O10" s="241">
        <f>M10-N10</f>
        <v>0</v>
      </c>
      <c r="P10" s="244"/>
      <c r="Q10" s="238" t="s">
        <v>281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1369</v>
      </c>
      <c r="H11" s="242">
        <f>'JUL 22'!G11</f>
        <v>1342</v>
      </c>
      <c r="I11" s="243">
        <f>G11-H11</f>
        <v>27</v>
      </c>
      <c r="J11" s="241">
        <f>I11*12</f>
        <v>324</v>
      </c>
      <c r="K11" s="241">
        <v>200</v>
      </c>
      <c r="L11" s="241">
        <f>'JUL 22'!O11</f>
        <v>3648</v>
      </c>
      <c r="M11" s="241">
        <f>F11+J11+K11+L11</f>
        <v>6172</v>
      </c>
      <c r="N11" s="241">
        <v>0</v>
      </c>
      <c r="O11" s="241">
        <f>M11-N11</f>
        <v>6172</v>
      </c>
      <c r="P11" s="244"/>
      <c r="Q11" s="238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41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4473</v>
      </c>
      <c r="H12" s="242">
        <f>'JUL 22'!G12</f>
        <v>4446</v>
      </c>
      <c r="I12" s="243">
        <f>G12-H12</f>
        <v>27</v>
      </c>
      <c r="J12" s="241">
        <f>I12*12</f>
        <v>324</v>
      </c>
      <c r="K12" s="241">
        <v>200</v>
      </c>
      <c r="L12" s="241">
        <f>'JUL 22'!O12</f>
        <v>0</v>
      </c>
      <c r="M12" s="241">
        <f>F12+J12+K12+L12</f>
        <v>2524</v>
      </c>
      <c r="N12" s="241">
        <v>0</v>
      </c>
      <c r="O12" s="241">
        <f>M12-N12</f>
        <v>2524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99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2310</v>
      </c>
      <c r="H13" s="242">
        <f>'JUL 22'!G13</f>
        <v>2287</v>
      </c>
      <c r="I13" s="243">
        <f>G13-H13</f>
        <v>23</v>
      </c>
      <c r="J13" s="241">
        <f>I13*12</f>
        <v>276</v>
      </c>
      <c r="K13" s="241">
        <v>200</v>
      </c>
      <c r="L13" s="241">
        <f>'JUL 22'!O13</f>
        <v>2776</v>
      </c>
      <c r="M13" s="241">
        <f>F13+J13+K13+L13</f>
        <v>5052</v>
      </c>
      <c r="N13" s="241">
        <v>2000</v>
      </c>
      <c r="O13" s="241">
        <f>M13-N13</f>
        <v>3052</v>
      </c>
      <c r="P13" s="245"/>
      <c r="Q13" s="238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2305</v>
      </c>
      <c r="H14" s="242">
        <f>'JUL 22'!G14</f>
        <v>2286</v>
      </c>
      <c r="I14" s="243">
        <f>G14-H14</f>
        <v>19</v>
      </c>
      <c r="J14" s="241">
        <f>I14*12</f>
        <v>228</v>
      </c>
      <c r="K14" s="241">
        <v>200</v>
      </c>
      <c r="L14" s="241">
        <f>'JUL 22'!O14</f>
        <v>192</v>
      </c>
      <c r="M14" s="241">
        <f>F14+J14+K14+L14</f>
        <v>2620</v>
      </c>
      <c r="N14" s="241">
        <v>0</v>
      </c>
      <c r="O14" s="241">
        <f>M14-N14</f>
        <v>2620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25">
        <f>'JUL 22'!G15</f>
        <v>2592</v>
      </c>
      <c r="I15" s="284">
        <f>G15-H15</f>
        <v>0</v>
      </c>
      <c r="J15" s="283">
        <f>I15*12</f>
        <v>0</v>
      </c>
      <c r="K15" s="283">
        <v>0</v>
      </c>
      <c r="L15" s="283">
        <f>'JUL 22'!O15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73">
        <v>1145</v>
      </c>
      <c r="H16" s="242">
        <f>'JUL 22'!G16</f>
        <v>1073</v>
      </c>
      <c r="I16" s="274">
        <f>G16-H16</f>
        <v>72</v>
      </c>
      <c r="J16" s="257">
        <f>I16*12</f>
        <v>864</v>
      </c>
      <c r="K16" s="257">
        <v>300</v>
      </c>
      <c r="L16" s="241">
        <f>'JUL 22'!O16</f>
        <v>3556</v>
      </c>
      <c r="M16" s="257">
        <f>F16+J16+K16+L16</f>
        <v>6920</v>
      </c>
      <c r="N16" s="257">
        <v>0</v>
      </c>
      <c r="O16" s="241">
        <f>M16-N16</f>
        <v>6920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5422</v>
      </c>
      <c r="H17" s="242">
        <f>'JUL 22'!G17</f>
        <v>5378</v>
      </c>
      <c r="I17" s="274">
        <f>G17-H17</f>
        <v>44</v>
      </c>
      <c r="J17" s="257">
        <f>I17*12</f>
        <v>528</v>
      </c>
      <c r="K17" s="257">
        <v>300</v>
      </c>
      <c r="L17" s="241">
        <f>'JUL 22'!O17</f>
        <v>30616</v>
      </c>
      <c r="M17" s="257">
        <f>F17+J17+K17+L17</f>
        <v>34244</v>
      </c>
      <c r="N17" s="257">
        <v>0</v>
      </c>
      <c r="O17" s="241">
        <f>M17-N17</f>
        <v>34244</v>
      </c>
      <c r="P17" s="261"/>
      <c r="Q17" s="286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4550</v>
      </c>
      <c r="H18" s="242">
        <f>'JUL 22'!G18</f>
        <v>4499</v>
      </c>
      <c r="I18" s="274">
        <f>G18-H18</f>
        <v>51</v>
      </c>
      <c r="J18" s="257">
        <f>I18*12</f>
        <v>612</v>
      </c>
      <c r="K18" s="257">
        <v>300</v>
      </c>
      <c r="L18" s="241">
        <f>'JUL 22'!O18</f>
        <v>42800</v>
      </c>
      <c r="M18" s="257">
        <f>F18+J18+K18+L18</f>
        <v>46812</v>
      </c>
      <c r="N18" s="257">
        <v>44812</v>
      </c>
      <c r="O18" s="241">
        <f>M18-N18</f>
        <v>2000</v>
      </c>
      <c r="P18" s="261"/>
      <c r="Q18" s="286" t="s">
        <v>181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3555</v>
      </c>
      <c r="H19" s="242">
        <f>'JUL 22'!G19</f>
        <v>3535</v>
      </c>
      <c r="I19" s="274">
        <f>G19-H19</f>
        <v>20</v>
      </c>
      <c r="J19" s="257">
        <f>I19*12</f>
        <v>240</v>
      </c>
      <c r="K19" s="257">
        <v>300</v>
      </c>
      <c r="L19" s="241">
        <f>'JUL 22'!O19</f>
        <v>17276</v>
      </c>
      <c r="M19" s="257">
        <f>F19+J19+K19+L19</f>
        <v>20516</v>
      </c>
      <c r="N19" s="257">
        <v>0</v>
      </c>
      <c r="O19" s="241">
        <f>M19-N19</f>
        <v>20516</v>
      </c>
      <c r="P19" s="261"/>
      <c r="Q19" s="286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3529</v>
      </c>
      <c r="H20" s="242">
        <f>'JUL 22'!G20</f>
        <v>3467</v>
      </c>
      <c r="I20" s="274">
        <f>G20-H20</f>
        <v>62</v>
      </c>
      <c r="J20" s="257">
        <f>I20*12</f>
        <v>744</v>
      </c>
      <c r="K20" s="257">
        <v>300</v>
      </c>
      <c r="L20" s="241">
        <f>'JUL 22'!O20</f>
        <v>5968</v>
      </c>
      <c r="M20" s="257">
        <f>F20+J20+K20+L20</f>
        <v>10012</v>
      </c>
      <c r="N20" s="257">
        <v>0</v>
      </c>
      <c r="O20" s="241">
        <f>M20-N20</f>
        <v>10012</v>
      </c>
      <c r="P20" s="261"/>
      <c r="Q20" s="286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1923</v>
      </c>
      <c r="H21" s="242">
        <f>'JUL 22'!G21</f>
        <v>1819</v>
      </c>
      <c r="I21" s="274">
        <f>G21-H21</f>
        <v>104</v>
      </c>
      <c r="J21" s="257">
        <f>I21*12</f>
        <v>1248</v>
      </c>
      <c r="K21" s="257">
        <v>300</v>
      </c>
      <c r="L21" s="241">
        <f>'JUL 22'!O21</f>
        <v>16372</v>
      </c>
      <c r="M21" s="257">
        <f>F21+J21+K21+L21</f>
        <v>20920</v>
      </c>
      <c r="N21" s="257">
        <v>0</v>
      </c>
      <c r="O21" s="241">
        <f>M21-N21</f>
        <v>20920</v>
      </c>
      <c r="P21" s="261"/>
      <c r="Q21" s="28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4407</v>
      </c>
      <c r="H22" s="242">
        <f>'JUL 22'!G22</f>
        <v>4395</v>
      </c>
      <c r="I22" s="269">
        <f>G22-H22</f>
        <v>12</v>
      </c>
      <c r="J22" s="267">
        <f>I22*12</f>
        <v>144</v>
      </c>
      <c r="K22" s="267">
        <v>300</v>
      </c>
      <c r="L22" s="241">
        <f>'JUL 22'!O22</f>
        <v>31270</v>
      </c>
      <c r="M22" s="267">
        <f>F22+J22+K22+L22</f>
        <v>33914</v>
      </c>
      <c r="N22" s="267">
        <v>0</v>
      </c>
      <c r="O22" s="241">
        <f>M22-N22</f>
        <v>33914</v>
      </c>
      <c r="P22" s="270"/>
      <c r="Q22" s="287" t="s">
        <v>267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531</v>
      </c>
      <c r="H23" s="242">
        <f>'JUL 22'!G23</f>
        <v>511</v>
      </c>
      <c r="I23" s="269">
        <f>G23-H23</f>
        <v>20</v>
      </c>
      <c r="J23" s="267">
        <f>I23*12</f>
        <v>240</v>
      </c>
      <c r="K23" s="267">
        <v>300</v>
      </c>
      <c r="L23" s="241">
        <f>'JUL 22'!O23</f>
        <v>3384</v>
      </c>
      <c r="M23" s="267">
        <f>F23+J23+K23+L23</f>
        <v>6624</v>
      </c>
      <c r="N23" s="267">
        <v>0</v>
      </c>
      <c r="O23" s="241">
        <f>M23-N23</f>
        <v>6624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4712</v>
      </c>
      <c r="H24" s="242">
        <f>'JUL 22'!G24</f>
        <v>4646</v>
      </c>
      <c r="I24" s="269">
        <f>G24-H24</f>
        <v>66</v>
      </c>
      <c r="J24" s="267">
        <f>I24*12</f>
        <v>792</v>
      </c>
      <c r="K24" s="267">
        <v>300</v>
      </c>
      <c r="L24" s="241">
        <f>'JUL 22'!O24</f>
        <v>0</v>
      </c>
      <c r="M24" s="267">
        <f>F24+J24+K24+L24</f>
        <v>4092</v>
      </c>
      <c r="N24" s="267">
        <v>4092</v>
      </c>
      <c r="O24" s="241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370</v>
      </c>
      <c r="H25" s="242">
        <f>'JUL 22'!G25</f>
        <v>348</v>
      </c>
      <c r="I25" s="269">
        <f>G25-H25</f>
        <v>22</v>
      </c>
      <c r="J25" s="267">
        <f>I25*12</f>
        <v>264</v>
      </c>
      <c r="K25" s="267">
        <v>300</v>
      </c>
      <c r="L25" s="241">
        <f>'JUL 22'!O25</f>
        <v>0</v>
      </c>
      <c r="M25" s="267">
        <f>F25+J25+K25+L25</f>
        <v>3064</v>
      </c>
      <c r="N25" s="267">
        <v>3064</v>
      </c>
      <c r="O25" s="241">
        <f>M25-N25</f>
        <v>0</v>
      </c>
      <c r="P25" s="271"/>
      <c r="Q25" s="263" t="s">
        <v>282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2846</v>
      </c>
      <c r="H26" s="242">
        <f>'JUL 22'!G26</f>
        <v>2796</v>
      </c>
      <c r="I26" s="269">
        <f>G26-H26</f>
        <v>50</v>
      </c>
      <c r="J26" s="267">
        <f>I26*12</f>
        <v>600</v>
      </c>
      <c r="K26" s="267">
        <v>300</v>
      </c>
      <c r="L26" s="241">
        <f>'JUL 22'!O26</f>
        <v>0</v>
      </c>
      <c r="M26" s="267">
        <f>F26+J26+K26+L26</f>
        <v>3700</v>
      </c>
      <c r="N26" s="267">
        <v>3700</v>
      </c>
      <c r="O26" s="241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2659</v>
      </c>
      <c r="H27" s="242">
        <f>'JUL 22'!G27</f>
        <v>2535</v>
      </c>
      <c r="I27" s="269">
        <f>G27-H27</f>
        <v>124</v>
      </c>
      <c r="J27" s="267">
        <f>I27*12</f>
        <v>1488</v>
      </c>
      <c r="K27" s="267">
        <v>300</v>
      </c>
      <c r="L27" s="241">
        <f>'JUL 22'!O27</f>
        <v>32120</v>
      </c>
      <c r="M27" s="267">
        <f>F27+J27+K27+L27</f>
        <v>37208</v>
      </c>
      <c r="N27" s="267">
        <v>0</v>
      </c>
      <c r="O27" s="241">
        <f>M27-N27</f>
        <v>37208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51200</v>
      </c>
      <c r="G28" s="204"/>
      <c r="H28" s="110"/>
      <c r="I28" s="110">
        <f>SUM(I6:I27)</f>
        <v>895</v>
      </c>
      <c r="J28" s="204">
        <f>SUM(J6:J27)</f>
        <v>10740</v>
      </c>
      <c r="K28" s="204">
        <f>SUM(K6:K27)</f>
        <v>5400</v>
      </c>
      <c r="L28" s="204">
        <f>SUM(L6:L27)</f>
        <v>218642</v>
      </c>
      <c r="M28" s="204">
        <f>SUM(M6:M27)</f>
        <v>285982</v>
      </c>
      <c r="N28" s="204">
        <f>SUM(N6:N27)</f>
        <v>68868</v>
      </c>
      <c r="O28" s="204">
        <f>SUM(O6:O27)</f>
        <v>217114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284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582</v>
      </c>
      <c r="H6" s="242">
        <f>'JUN 22'!G6</f>
        <v>530</v>
      </c>
      <c r="I6" s="243">
        <f>G6-H6</f>
        <v>52</v>
      </c>
      <c r="J6" s="241">
        <f>I6*12</f>
        <v>624</v>
      </c>
      <c r="K6" s="241">
        <v>200</v>
      </c>
      <c r="L6" s="241">
        <f>'JUN 22'!O6</f>
        <v>7752</v>
      </c>
      <c r="M6" s="241">
        <f>F6+J6+K6+L6</f>
        <v>10576</v>
      </c>
      <c r="N6" s="241">
        <v>0</v>
      </c>
      <c r="O6" s="241">
        <f>M6-N6</f>
        <v>10576</v>
      </c>
      <c r="P6" s="244"/>
      <c r="Q6" s="238" t="s">
        <v>117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38" t="s">
        <v>276</v>
      </c>
      <c r="C7" s="238" t="s">
        <v>24</v>
      </c>
      <c r="D7" s="239">
        <v>37653</v>
      </c>
      <c r="E7" s="240">
        <v>0</v>
      </c>
      <c r="F7" s="241">
        <v>2000</v>
      </c>
      <c r="G7" s="242">
        <v>41</v>
      </c>
      <c r="H7" s="242">
        <f>'JUN 22'!G7</f>
        <v>8</v>
      </c>
      <c r="I7" s="243">
        <f>G7-H7</f>
        <v>33</v>
      </c>
      <c r="J7" s="241">
        <f>I7*12</f>
        <v>396</v>
      </c>
      <c r="K7" s="241">
        <v>200</v>
      </c>
      <c r="L7" s="241">
        <v>0</v>
      </c>
      <c r="M7" s="241">
        <f>F7+J7+K7+L7</f>
        <v>2596</v>
      </c>
      <c r="N7" s="241">
        <v>2500</v>
      </c>
      <c r="O7" s="241">
        <f>M7-N7</f>
        <v>96</v>
      </c>
      <c r="P7" s="245"/>
      <c r="Q7" s="238" t="s">
        <v>280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4024</v>
      </c>
      <c r="H8" s="242">
        <f>'JUN 22'!G8</f>
        <v>3982</v>
      </c>
      <c r="I8" s="243">
        <f>G8-H8</f>
        <v>42</v>
      </c>
      <c r="J8" s="241">
        <f>I8*12</f>
        <v>504</v>
      </c>
      <c r="K8" s="241">
        <v>200</v>
      </c>
      <c r="L8" s="241">
        <f>'JUN 22'!O8</f>
        <v>12864</v>
      </c>
      <c r="M8" s="241">
        <f>F8+J8+K8+L8</f>
        <v>15568</v>
      </c>
      <c r="N8" s="241">
        <v>3500</v>
      </c>
      <c r="O8" s="241">
        <f>M8-N8</f>
        <v>12068</v>
      </c>
      <c r="P8" s="244"/>
      <c r="Q8" s="238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3715</v>
      </c>
      <c r="H9" s="242">
        <f>'JUN 22'!G9</f>
        <v>3681</v>
      </c>
      <c r="I9" s="243">
        <f>G9-H9</f>
        <v>34</v>
      </c>
      <c r="J9" s="241">
        <f>I9*12</f>
        <v>408</v>
      </c>
      <c r="K9" s="241">
        <v>200</v>
      </c>
      <c r="L9" s="241">
        <f>'JUN 22'!O9</f>
        <v>0</v>
      </c>
      <c r="M9" s="241">
        <f>F9+J9+K9+L9</f>
        <v>2608</v>
      </c>
      <c r="N9" s="241">
        <v>0</v>
      </c>
      <c r="O9" s="241">
        <f>M9-N9</f>
        <v>2608</v>
      </c>
      <c r="P9" s="245"/>
      <c r="Q9" s="238" t="s">
        <v>278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38" t="s">
        <v>99</v>
      </c>
      <c r="C10" s="238" t="s">
        <v>113</v>
      </c>
      <c r="D10" s="238"/>
      <c r="E10" s="238"/>
      <c r="F10" s="241">
        <v>2100</v>
      </c>
      <c r="G10" s="242">
        <v>3700</v>
      </c>
      <c r="H10" s="242">
        <f>'JUN 22'!G10</f>
        <v>3657</v>
      </c>
      <c r="I10" s="243">
        <f>G10-H10</f>
        <v>43</v>
      </c>
      <c r="J10" s="241">
        <f>I10*12</f>
        <v>516</v>
      </c>
      <c r="K10" s="241">
        <v>200</v>
      </c>
      <c r="L10" s="241">
        <f>'JUN 22'!O10</f>
        <v>2480</v>
      </c>
      <c r="M10" s="241">
        <f>F10+J10+K10+L10</f>
        <v>5296</v>
      </c>
      <c r="N10" s="241">
        <v>0</v>
      </c>
      <c r="O10" s="241">
        <f>M10-N10</f>
        <v>5296</v>
      </c>
      <c r="P10" s="244"/>
      <c r="Q10" s="238" t="s">
        <v>285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1342</v>
      </c>
      <c r="H11" s="242">
        <f>'JUN 22'!G11</f>
        <v>1320</v>
      </c>
      <c r="I11" s="243">
        <f>G11-H11</f>
        <v>22</v>
      </c>
      <c r="J11" s="241">
        <f>I11*12</f>
        <v>264</v>
      </c>
      <c r="K11" s="241">
        <v>200</v>
      </c>
      <c r="L11" s="241">
        <f>'JUN 22'!O11</f>
        <v>7184</v>
      </c>
      <c r="M11" s="241">
        <f>F11+J11+K11+L11</f>
        <v>9648</v>
      </c>
      <c r="N11" s="241">
        <v>6000</v>
      </c>
      <c r="O11" s="241">
        <f>M11-N11</f>
        <v>3648</v>
      </c>
      <c r="P11" s="244"/>
      <c r="Q11" s="238" t="s">
        <v>216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41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4446</v>
      </c>
      <c r="H12" s="242">
        <f>'JUN 22'!G12</f>
        <v>4423</v>
      </c>
      <c r="I12" s="243">
        <f>G12-H12</f>
        <v>23</v>
      </c>
      <c r="J12" s="241">
        <f>I12*12</f>
        <v>276</v>
      </c>
      <c r="K12" s="241">
        <v>200</v>
      </c>
      <c r="L12" s="241">
        <f>'JUN 22'!O12</f>
        <v>4952</v>
      </c>
      <c r="M12" s="241">
        <f>F12+J12+K12+L12</f>
        <v>7428</v>
      </c>
      <c r="N12" s="241">
        <v>7428</v>
      </c>
      <c r="O12" s="241">
        <f>M12-N12</f>
        <v>0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99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2287</v>
      </c>
      <c r="H13" s="242">
        <f>'JUN 22'!G13</f>
        <v>2263</v>
      </c>
      <c r="I13" s="243">
        <f>G13-H13</f>
        <v>24</v>
      </c>
      <c r="J13" s="241">
        <f>I13*12</f>
        <v>288</v>
      </c>
      <c r="K13" s="241">
        <v>200</v>
      </c>
      <c r="L13" s="241">
        <f>'JUN 22'!O13</f>
        <v>2488</v>
      </c>
      <c r="M13" s="241">
        <f>F13+J13+K13+L13</f>
        <v>4776</v>
      </c>
      <c r="N13" s="241">
        <v>2000</v>
      </c>
      <c r="O13" s="241">
        <f>M13-N13</f>
        <v>2776</v>
      </c>
      <c r="P13" s="245"/>
      <c r="Q13" s="238" t="s">
        <v>118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2286</v>
      </c>
      <c r="H14" s="242">
        <f>'JUN 22'!G14</f>
        <v>2270</v>
      </c>
      <c r="I14" s="243">
        <f>G14-H14</f>
        <v>16</v>
      </c>
      <c r="J14" s="241">
        <f>I14*12</f>
        <v>192</v>
      </c>
      <c r="K14" s="241">
        <v>200</v>
      </c>
      <c r="L14" s="241">
        <f>'JUN 22'!O14</f>
        <v>2800</v>
      </c>
      <c r="M14" s="241">
        <f>F14+J14+K14+L14</f>
        <v>5192</v>
      </c>
      <c r="N14" s="241">
        <v>5000</v>
      </c>
      <c r="O14" s="241">
        <f>M14-N14</f>
        <v>192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25">
        <f>'JUN 22'!G15</f>
        <v>2592</v>
      </c>
      <c r="I15" s="284">
        <f>G15-H15</f>
        <v>0</v>
      </c>
      <c r="J15" s="283">
        <f>I15*12</f>
        <v>0</v>
      </c>
      <c r="K15" s="283">
        <v>0</v>
      </c>
      <c r="L15" s="283">
        <f>'JUN 22'!O15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73">
        <v>1073</v>
      </c>
      <c r="H16" s="242">
        <f>'JUN 22'!G16</f>
        <v>1007</v>
      </c>
      <c r="I16" s="274">
        <f>G16-H16</f>
        <v>66</v>
      </c>
      <c r="J16" s="257">
        <f>I16*12</f>
        <v>792</v>
      </c>
      <c r="K16" s="257">
        <v>300</v>
      </c>
      <c r="L16" s="241">
        <f>'JUN 22'!O16</f>
        <v>264</v>
      </c>
      <c r="M16" s="257">
        <f>F16+J16+K16+L16</f>
        <v>3556</v>
      </c>
      <c r="N16" s="257">
        <v>0</v>
      </c>
      <c r="O16" s="241">
        <f>M16-N16</f>
        <v>3556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5378</v>
      </c>
      <c r="H17" s="242">
        <f>'JUN 22'!G17</f>
        <v>5332</v>
      </c>
      <c r="I17" s="274">
        <f>G17-H17</f>
        <v>46</v>
      </c>
      <c r="J17" s="257">
        <f>I17*12</f>
        <v>552</v>
      </c>
      <c r="K17" s="257">
        <v>300</v>
      </c>
      <c r="L17" s="241">
        <f>'JUN 22'!O17</f>
        <v>46964</v>
      </c>
      <c r="M17" s="257">
        <f>F17+J17+K17+L17</f>
        <v>50616</v>
      </c>
      <c r="N17" s="257">
        <v>20000</v>
      </c>
      <c r="O17" s="241">
        <f>M17-N17</f>
        <v>30616</v>
      </c>
      <c r="P17" s="261"/>
      <c r="Q17" s="286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4499</v>
      </c>
      <c r="H18" s="242">
        <f>'JUN 22'!G18</f>
        <v>4453</v>
      </c>
      <c r="I18" s="274">
        <f>G18-H18</f>
        <v>46</v>
      </c>
      <c r="J18" s="257">
        <f>I18*12</f>
        <v>552</v>
      </c>
      <c r="K18" s="257">
        <v>300</v>
      </c>
      <c r="L18" s="241">
        <f>'JUN 22'!O18</f>
        <v>38848</v>
      </c>
      <c r="M18" s="257">
        <f>F18+J18+K18+L18</f>
        <v>42800</v>
      </c>
      <c r="N18" s="257">
        <v>0</v>
      </c>
      <c r="O18" s="241">
        <f>M18-N18</f>
        <v>42800</v>
      </c>
      <c r="P18" s="261"/>
      <c r="Q18" s="286" t="s">
        <v>181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3535</v>
      </c>
      <c r="H19" s="242">
        <f>'JUN 22'!G19</f>
        <v>3535</v>
      </c>
      <c r="I19" s="274">
        <f>G19-H19</f>
        <v>0</v>
      </c>
      <c r="J19" s="257">
        <f>I19*12</f>
        <v>0</v>
      </c>
      <c r="K19" s="257">
        <v>300</v>
      </c>
      <c r="L19" s="241">
        <f>'JUN 22'!O19</f>
        <v>64276</v>
      </c>
      <c r="M19" s="257">
        <f>F19+J19+K19+L19</f>
        <v>67276</v>
      </c>
      <c r="N19" s="257">
        <v>50000</v>
      </c>
      <c r="O19" s="241">
        <f>M19-N19</f>
        <v>17276</v>
      </c>
      <c r="P19" s="261"/>
      <c r="Q19" s="286" t="s">
        <v>250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3467</v>
      </c>
      <c r="H20" s="242">
        <f>'JUN 22'!G20</f>
        <v>3409</v>
      </c>
      <c r="I20" s="274">
        <f>G20-H20</f>
        <v>58</v>
      </c>
      <c r="J20" s="257">
        <f>I20*12</f>
        <v>696</v>
      </c>
      <c r="K20" s="257">
        <v>300</v>
      </c>
      <c r="L20" s="241">
        <f>'JUN 22'!O20</f>
        <v>6972</v>
      </c>
      <c r="M20" s="257">
        <f>F20+J20+K20+L20</f>
        <v>10968</v>
      </c>
      <c r="N20" s="257">
        <v>5000</v>
      </c>
      <c r="O20" s="241">
        <f>M20-N20</f>
        <v>5968</v>
      </c>
      <c r="P20" s="261"/>
      <c r="Q20" s="286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1819</v>
      </c>
      <c r="H21" s="242">
        <f>'JUN 22'!G21</f>
        <v>1726</v>
      </c>
      <c r="I21" s="274">
        <f>G21-H21</f>
        <v>93</v>
      </c>
      <c r="J21" s="257">
        <f>I21*12</f>
        <v>1116</v>
      </c>
      <c r="K21" s="257">
        <v>300</v>
      </c>
      <c r="L21" s="241">
        <f>'JUN 22'!O21</f>
        <v>11956</v>
      </c>
      <c r="M21" s="257">
        <f>F21+J21+K21+L21</f>
        <v>16372</v>
      </c>
      <c r="N21" s="257">
        <v>0</v>
      </c>
      <c r="O21" s="241">
        <f>M21-N21</f>
        <v>16372</v>
      </c>
      <c r="P21" s="261"/>
      <c r="Q21" s="28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4395</v>
      </c>
      <c r="H22" s="242">
        <f>'JUN 22'!G22</f>
        <v>4351</v>
      </c>
      <c r="I22" s="269">
        <f>G22-H22</f>
        <v>44</v>
      </c>
      <c r="J22" s="267">
        <f>I22*12</f>
        <v>528</v>
      </c>
      <c r="K22" s="267">
        <v>300</v>
      </c>
      <c r="L22" s="241">
        <f>'JUN 22'!O22</f>
        <v>33242</v>
      </c>
      <c r="M22" s="267">
        <f>F22+J22+K22+L22</f>
        <v>36270</v>
      </c>
      <c r="N22" s="267">
        <v>5000</v>
      </c>
      <c r="O22" s="241">
        <f>M22-N22</f>
        <v>31270</v>
      </c>
      <c r="P22" s="270"/>
      <c r="Q22" s="287" t="s">
        <v>267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511</v>
      </c>
      <c r="H23" s="242">
        <f>'JUN 22'!G23</f>
        <v>481</v>
      </c>
      <c r="I23" s="269">
        <f>G23-H23</f>
        <v>30</v>
      </c>
      <c r="J23" s="267">
        <f>I23*12</f>
        <v>360</v>
      </c>
      <c r="K23" s="267">
        <v>300</v>
      </c>
      <c r="L23" s="241">
        <f>'JUN 22'!O23</f>
        <v>17024</v>
      </c>
      <c r="M23" s="267">
        <f>F23+J23+K23+L23</f>
        <v>20384</v>
      </c>
      <c r="N23" s="267">
        <v>17000</v>
      </c>
      <c r="O23" s="241">
        <f>M23-N23</f>
        <v>3384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4646</v>
      </c>
      <c r="H24" s="242">
        <f>'JUN 22'!G24</f>
        <v>4620</v>
      </c>
      <c r="I24" s="269">
        <f>G24-H24</f>
        <v>26</v>
      </c>
      <c r="J24" s="267">
        <f>I24*12</f>
        <v>312</v>
      </c>
      <c r="K24" s="267">
        <v>300</v>
      </c>
      <c r="L24" s="241">
        <f>'JUN 22'!O24</f>
        <v>0</v>
      </c>
      <c r="M24" s="267">
        <f>F24+J24+K24+L24</f>
        <v>3612</v>
      </c>
      <c r="N24" s="267">
        <v>3612</v>
      </c>
      <c r="O24" s="241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348</v>
      </c>
      <c r="H25" s="242">
        <f>'JUN 22'!G25</f>
        <v>325</v>
      </c>
      <c r="I25" s="269">
        <f>G25-H25</f>
        <v>23</v>
      </c>
      <c r="J25" s="267">
        <f>I25*12</f>
        <v>276</v>
      </c>
      <c r="K25" s="267">
        <v>300</v>
      </c>
      <c r="L25" s="241">
        <f>'JUN 22'!O25</f>
        <v>-4</v>
      </c>
      <c r="M25" s="267">
        <f>F25+J25+K25+L25</f>
        <v>3072</v>
      </c>
      <c r="N25" s="267">
        <v>3072</v>
      </c>
      <c r="O25" s="241">
        <f>M25-N25</f>
        <v>0</v>
      </c>
      <c r="P25" s="271"/>
      <c r="Q25" s="263" t="s">
        <v>282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2796</v>
      </c>
      <c r="H26" s="242">
        <f>'JUN 22'!G26</f>
        <v>2757</v>
      </c>
      <c r="I26" s="269">
        <f>G26-H26</f>
        <v>39</v>
      </c>
      <c r="J26" s="267">
        <f>I26*12</f>
        <v>468</v>
      </c>
      <c r="K26" s="267">
        <v>300</v>
      </c>
      <c r="L26" s="241">
        <f>'JUN 22'!O26</f>
        <v>0</v>
      </c>
      <c r="M26" s="267">
        <f>F26+J26+K26+L26</f>
        <v>3568</v>
      </c>
      <c r="N26" s="267">
        <v>3568</v>
      </c>
      <c r="O26" s="241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2535</v>
      </c>
      <c r="H27" s="242">
        <f>'JUN 22'!G27</f>
        <v>2406</v>
      </c>
      <c r="I27" s="269">
        <f>G27-H27</f>
        <v>129</v>
      </c>
      <c r="J27" s="267">
        <f>I27*12</f>
        <v>1548</v>
      </c>
      <c r="K27" s="267">
        <v>300</v>
      </c>
      <c r="L27" s="241">
        <f>'JUN 22'!O27</f>
        <v>26972</v>
      </c>
      <c r="M27" s="267">
        <f>F27+J27+K27+L27</f>
        <v>32120</v>
      </c>
      <c r="N27" s="267">
        <v>0</v>
      </c>
      <c r="O27" s="241">
        <f>M27-N27</f>
        <v>32120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51200</v>
      </c>
      <c r="G28" s="204"/>
      <c r="H28" s="110"/>
      <c r="I28" s="110">
        <f>SUM(I6:I27)</f>
        <v>889</v>
      </c>
      <c r="J28" s="204">
        <f>SUM(J6:J27)</f>
        <v>10668</v>
      </c>
      <c r="K28" s="204">
        <f>SUM(K6:K27)</f>
        <v>5400</v>
      </c>
      <c r="L28" s="204">
        <f>SUM(L6:L27)</f>
        <v>287034</v>
      </c>
      <c r="M28" s="204">
        <f>SUM(M6:M27)</f>
        <v>354302</v>
      </c>
      <c r="N28" s="204">
        <f>SUM(N6:N27)</f>
        <v>133680</v>
      </c>
      <c r="O28" s="204">
        <f>SUM(O6:O27)</f>
        <v>220622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3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286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530</v>
      </c>
      <c r="H6" s="242">
        <f>'MAY 22'!G6</f>
        <v>492</v>
      </c>
      <c r="I6" s="243">
        <f>G6-H6</f>
        <v>38</v>
      </c>
      <c r="J6" s="241">
        <f>I6*12</f>
        <v>456</v>
      </c>
      <c r="K6" s="241">
        <v>200</v>
      </c>
      <c r="L6" s="241">
        <f>'MAY 22'!O6</f>
        <v>5096</v>
      </c>
      <c r="M6" s="241">
        <f>F6+J6+K6+L6</f>
        <v>7752</v>
      </c>
      <c r="N6" s="241">
        <v>0</v>
      </c>
      <c r="O6" s="241">
        <f>M6-N6</f>
        <v>7752</v>
      </c>
      <c r="P6" s="244"/>
      <c r="Q6" s="238" t="s">
        <v>287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8</v>
      </c>
      <c r="H7" s="225">
        <f>'MAY 22'!G7</f>
        <v>2</v>
      </c>
      <c r="I7" s="284">
        <f>G7-H7</f>
        <v>6</v>
      </c>
      <c r="J7" s="283">
        <f>I7*12</f>
        <v>72</v>
      </c>
      <c r="K7" s="283">
        <v>0</v>
      </c>
      <c r="L7" s="283">
        <f>'MAY 22'!O7</f>
        <v>0</v>
      </c>
      <c r="M7" s="283">
        <f>F7+J7+K7+L7</f>
        <v>72</v>
      </c>
      <c r="N7" s="283">
        <v>0</v>
      </c>
      <c r="O7" s="283">
        <f>M7-N7</f>
        <v>72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3982</v>
      </c>
      <c r="H8" s="242">
        <f>'MAY 22'!G8</f>
        <v>3972</v>
      </c>
      <c r="I8" s="243">
        <f>G8-H8</f>
        <v>10</v>
      </c>
      <c r="J8" s="241">
        <f>I8*12</f>
        <v>120</v>
      </c>
      <c r="K8" s="241">
        <v>200</v>
      </c>
      <c r="L8" s="241">
        <f>'MAY 22'!O8</f>
        <v>15544</v>
      </c>
      <c r="M8" s="241">
        <f>F8+J8+K8+L8</f>
        <v>17864</v>
      </c>
      <c r="N8" s="241">
        <v>5000</v>
      </c>
      <c r="O8" s="241">
        <f>M8-N8</f>
        <v>12864</v>
      </c>
      <c r="P8" s="244"/>
      <c r="Q8" s="238" t="s">
        <v>177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3681</v>
      </c>
      <c r="H9" s="242">
        <f>'MAY 22'!G9</f>
        <v>3645</v>
      </c>
      <c r="I9" s="243">
        <f>G9-H9</f>
        <v>36</v>
      </c>
      <c r="J9" s="241">
        <f>I9*12</f>
        <v>432</v>
      </c>
      <c r="K9" s="241">
        <v>200</v>
      </c>
      <c r="L9" s="241">
        <f>'MAY 22'!O9</f>
        <v>0</v>
      </c>
      <c r="M9" s="241">
        <f>F9+J9+K9+L9</f>
        <v>2632</v>
      </c>
      <c r="N9" s="241">
        <v>2632</v>
      </c>
      <c r="O9" s="241">
        <f>M9-N9</f>
        <v>0</v>
      </c>
      <c r="P9" s="245"/>
      <c r="Q9" s="238" t="s">
        <v>278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38" t="s">
        <v>112</v>
      </c>
      <c r="C10" s="238" t="s">
        <v>113</v>
      </c>
      <c r="D10" s="238"/>
      <c r="E10" s="238"/>
      <c r="F10" s="241">
        <v>2100</v>
      </c>
      <c r="G10" s="242">
        <v>3657</v>
      </c>
      <c r="H10" s="242">
        <f>'MAY 22'!G10</f>
        <v>3642</v>
      </c>
      <c r="I10" s="243">
        <f>G10-H10</f>
        <v>15</v>
      </c>
      <c r="J10" s="241">
        <f>I10*12</f>
        <v>180</v>
      </c>
      <c r="K10" s="241">
        <v>200</v>
      </c>
      <c r="L10" s="241">
        <v>0</v>
      </c>
      <c r="M10" s="241">
        <f>F10+J10+K10+L10</f>
        <v>2480</v>
      </c>
      <c r="N10" s="241">
        <v>0</v>
      </c>
      <c r="O10" s="241">
        <f>M10-N10</f>
        <v>2480</v>
      </c>
      <c r="P10" s="244"/>
      <c r="Q10" s="289" t="s">
        <v>285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1320</v>
      </c>
      <c r="H11" s="242">
        <f>'MAY 22'!G11</f>
        <v>1297</v>
      </c>
      <c r="I11" s="243">
        <f>G11-H11</f>
        <v>23</v>
      </c>
      <c r="J11" s="241">
        <f>I11*12</f>
        <v>276</v>
      </c>
      <c r="K11" s="241">
        <v>200</v>
      </c>
      <c r="L11" s="241">
        <f>'MAY 22'!O11</f>
        <v>4708</v>
      </c>
      <c r="M11" s="241">
        <f>F11+J11+K11+L11</f>
        <v>7184</v>
      </c>
      <c r="N11" s="241">
        <v>0</v>
      </c>
      <c r="O11" s="241">
        <f>M11-N11</f>
        <v>7184</v>
      </c>
      <c r="P11" s="244"/>
      <c r="Q11" s="238" t="s">
        <v>288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4423</v>
      </c>
      <c r="H12" s="242">
        <f>'MAY 22'!G12</f>
        <v>4396</v>
      </c>
      <c r="I12" s="243">
        <f>G12-H12</f>
        <v>27</v>
      </c>
      <c r="J12" s="241">
        <f>I12*12</f>
        <v>324</v>
      </c>
      <c r="K12" s="241">
        <v>200</v>
      </c>
      <c r="L12" s="241">
        <f>'MAY 22'!O12</f>
        <v>2428</v>
      </c>
      <c r="M12" s="241">
        <f>F12+J12+K12+L12</f>
        <v>4952</v>
      </c>
      <c r="N12" s="241">
        <v>0</v>
      </c>
      <c r="O12" s="241">
        <f>M12-N12</f>
        <v>4952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3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2263</v>
      </c>
      <c r="H13" s="242">
        <f>'MAY 22'!G13</f>
        <v>2222</v>
      </c>
      <c r="I13" s="243">
        <f>G13-H13</f>
        <v>41</v>
      </c>
      <c r="J13" s="241">
        <f>I13*12</f>
        <v>492</v>
      </c>
      <c r="K13" s="241">
        <v>200</v>
      </c>
      <c r="L13" s="241">
        <f>'MAY 22'!O13</f>
        <v>2996</v>
      </c>
      <c r="M13" s="241">
        <f>F13+J13+K13+L13</f>
        <v>5488</v>
      </c>
      <c r="N13" s="241">
        <v>3000</v>
      </c>
      <c r="O13" s="241">
        <f>M13-N13</f>
        <v>2488</v>
      </c>
      <c r="P13" s="245"/>
      <c r="Q13" s="238" t="s">
        <v>290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2270</v>
      </c>
      <c r="H14" s="242">
        <f>'MAY 22'!G14</f>
        <v>2270</v>
      </c>
      <c r="I14" s="243">
        <f>G14-H14</f>
        <v>0</v>
      </c>
      <c r="J14" s="241">
        <f>I14*12</f>
        <v>0</v>
      </c>
      <c r="K14" s="241">
        <v>200</v>
      </c>
      <c r="L14" s="241">
        <f>'MAY 22'!O14</f>
        <v>600</v>
      </c>
      <c r="M14" s="241">
        <f>F14+J14+K14+L14</f>
        <v>2800</v>
      </c>
      <c r="N14" s="241">
        <v>0</v>
      </c>
      <c r="O14" s="241">
        <f>M14-N14</f>
        <v>2800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25">
        <v>2592</v>
      </c>
      <c r="I15" s="284">
        <f>G15-H15</f>
        <v>0</v>
      </c>
      <c r="J15" s="283">
        <f>I15*12</f>
        <v>0</v>
      </c>
      <c r="K15" s="283">
        <v>0</v>
      </c>
      <c r="L15" s="283">
        <f>'MAY 22'!O15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73">
        <v>1007</v>
      </c>
      <c r="H16" s="242">
        <f>'MAY 22'!G16</f>
        <v>932</v>
      </c>
      <c r="I16" s="274">
        <f>G16-H16</f>
        <v>75</v>
      </c>
      <c r="J16" s="257">
        <f>I16*12</f>
        <v>900</v>
      </c>
      <c r="K16" s="257">
        <v>300</v>
      </c>
      <c r="L16" s="241">
        <f>'MAY 22'!O16</f>
        <v>-136</v>
      </c>
      <c r="M16" s="257">
        <f>F16+J16+K16+L16</f>
        <v>3264</v>
      </c>
      <c r="N16" s="257">
        <v>3000</v>
      </c>
      <c r="O16" s="257">
        <f>M16-N16</f>
        <v>264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5332</v>
      </c>
      <c r="H17" s="242">
        <f>'MAY 22'!G17</f>
        <v>5279</v>
      </c>
      <c r="I17" s="274">
        <f>G17-H17</f>
        <v>53</v>
      </c>
      <c r="J17" s="257">
        <f>I17*12</f>
        <v>636</v>
      </c>
      <c r="K17" s="257">
        <v>300</v>
      </c>
      <c r="L17" s="241">
        <f>'MAY 22'!O17</f>
        <v>43228</v>
      </c>
      <c r="M17" s="257">
        <f>F17+J17+K17+L17</f>
        <v>46964</v>
      </c>
      <c r="N17" s="257">
        <v>0</v>
      </c>
      <c r="O17" s="257">
        <f>M17-N17</f>
        <v>46964</v>
      </c>
      <c r="P17" s="261"/>
      <c r="Q17" s="286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4453</v>
      </c>
      <c r="H18" s="242">
        <f>'MAY 22'!G18</f>
        <v>4401</v>
      </c>
      <c r="I18" s="274">
        <f>G18-H18</f>
        <v>52</v>
      </c>
      <c r="J18" s="257">
        <f>I18*12</f>
        <v>624</v>
      </c>
      <c r="K18" s="257">
        <v>300</v>
      </c>
      <c r="L18" s="241">
        <f>'MAY 22'!O18</f>
        <v>34824</v>
      </c>
      <c r="M18" s="257">
        <f>F18+J18+K18+L18</f>
        <v>38848</v>
      </c>
      <c r="N18" s="257">
        <v>0</v>
      </c>
      <c r="O18" s="257">
        <f>M18-N18</f>
        <v>38848</v>
      </c>
      <c r="P18" s="261"/>
      <c r="Q18" s="286" t="s">
        <v>291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3535</v>
      </c>
      <c r="H19" s="242">
        <f>'MAY 22'!G19</f>
        <v>3535</v>
      </c>
      <c r="I19" s="274">
        <f>G19-H19</f>
        <v>0</v>
      </c>
      <c r="J19" s="257">
        <f>I19*12</f>
        <v>0</v>
      </c>
      <c r="K19" s="257">
        <v>300</v>
      </c>
      <c r="L19" s="241">
        <f>'MAY 22'!O19</f>
        <v>61276</v>
      </c>
      <c r="M19" s="257">
        <f>F19+J19+K19+L19</f>
        <v>64276</v>
      </c>
      <c r="N19" s="257">
        <v>0</v>
      </c>
      <c r="O19" s="257">
        <f>M19-N19</f>
        <v>64276</v>
      </c>
      <c r="P19" s="261"/>
      <c r="Q19" s="286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3409</v>
      </c>
      <c r="H20" s="242">
        <f>'MAY 22'!G20</f>
        <v>3353</v>
      </c>
      <c r="I20" s="274">
        <f>G20-H20</f>
        <v>56</v>
      </c>
      <c r="J20" s="257">
        <f>I20*12</f>
        <v>672</v>
      </c>
      <c r="K20" s="257">
        <v>300</v>
      </c>
      <c r="L20" s="241">
        <f>'MAY 22'!O20</f>
        <v>9000</v>
      </c>
      <c r="M20" s="257">
        <f>F20+J20+K20+L20</f>
        <v>12972</v>
      </c>
      <c r="N20" s="257">
        <v>6000</v>
      </c>
      <c r="O20" s="257">
        <f>M20-N20</f>
        <v>6972</v>
      </c>
      <c r="P20" s="261"/>
      <c r="Q20" s="286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1726</v>
      </c>
      <c r="H21" s="242">
        <f>'MAY 22'!G21</f>
        <v>1629</v>
      </c>
      <c r="I21" s="274">
        <f>G21-H21</f>
        <v>97</v>
      </c>
      <c r="J21" s="257">
        <f>I21*12</f>
        <v>1164</v>
      </c>
      <c r="K21" s="257">
        <v>300</v>
      </c>
      <c r="L21" s="241">
        <f>'MAY 22'!O21</f>
        <v>7492</v>
      </c>
      <c r="M21" s="257">
        <f>F21+J21+K21+L21</f>
        <v>11956</v>
      </c>
      <c r="N21" s="257">
        <v>0</v>
      </c>
      <c r="O21" s="257">
        <f>M21-N21</f>
        <v>11956</v>
      </c>
      <c r="P21" s="261"/>
      <c r="Q21" s="28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4351</v>
      </c>
      <c r="H22" s="242">
        <f>'MAY 22'!G22</f>
        <v>4297</v>
      </c>
      <c r="I22" s="269">
        <f>G22-H22</f>
        <v>54</v>
      </c>
      <c r="J22" s="267">
        <f>I22*12</f>
        <v>648</v>
      </c>
      <c r="K22" s="267">
        <v>300</v>
      </c>
      <c r="L22" s="241">
        <f>'MAY 22'!O22</f>
        <v>35094</v>
      </c>
      <c r="M22" s="267">
        <f>F22+J22+K22+L22</f>
        <v>38242</v>
      </c>
      <c r="N22" s="267">
        <v>5000</v>
      </c>
      <c r="O22" s="267">
        <f>M22-N22</f>
        <v>33242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481</v>
      </c>
      <c r="H23" s="242">
        <f>'MAY 22'!G23</f>
        <v>481</v>
      </c>
      <c r="I23" s="269">
        <f>G23-H23</f>
        <v>0</v>
      </c>
      <c r="J23" s="267">
        <f>I23*12</f>
        <v>0</v>
      </c>
      <c r="K23" s="267">
        <v>300</v>
      </c>
      <c r="L23" s="241">
        <f>'MAY 22'!O23</f>
        <v>14024</v>
      </c>
      <c r="M23" s="267">
        <f>F23+J23+K23+L23</f>
        <v>17024</v>
      </c>
      <c r="N23" s="267">
        <v>0</v>
      </c>
      <c r="O23" s="267">
        <f>M23-N23</f>
        <v>17024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4620</v>
      </c>
      <c r="H24" s="242">
        <f>'MAY 22'!G24</f>
        <v>4578</v>
      </c>
      <c r="I24" s="269">
        <f>G24-H24</f>
        <v>42</v>
      </c>
      <c r="J24" s="267">
        <f>I24*12</f>
        <v>504</v>
      </c>
      <c r="K24" s="267">
        <v>300</v>
      </c>
      <c r="L24" s="241">
        <f>'MAY 22'!O24</f>
        <v>0</v>
      </c>
      <c r="M24" s="267">
        <f>F24+J24+K24+L24</f>
        <v>3804</v>
      </c>
      <c r="N24" s="267">
        <v>3804</v>
      </c>
      <c r="O24" s="267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325</v>
      </c>
      <c r="H25" s="242">
        <f>'MAY 22'!G25</f>
        <v>301</v>
      </c>
      <c r="I25" s="269">
        <f>G25-H25</f>
        <v>24</v>
      </c>
      <c r="J25" s="267">
        <f>I25*12</f>
        <v>288</v>
      </c>
      <c r="K25" s="267">
        <v>300</v>
      </c>
      <c r="L25" s="241">
        <f>'MAY 22'!O25</f>
        <v>8</v>
      </c>
      <c r="M25" s="267">
        <f>F25+J25+K25+L25</f>
        <v>3096</v>
      </c>
      <c r="N25" s="267">
        <v>3100</v>
      </c>
      <c r="O25" s="267">
        <f>M25-N25</f>
        <v>-4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2757</v>
      </c>
      <c r="H26" s="242">
        <f>'MAY 22'!G26</f>
        <v>2723</v>
      </c>
      <c r="I26" s="269">
        <f>G26-H26</f>
        <v>34</v>
      </c>
      <c r="J26" s="267">
        <f>I26*12</f>
        <v>408</v>
      </c>
      <c r="K26" s="267">
        <v>300</v>
      </c>
      <c r="L26" s="241">
        <f>'MAY 22'!O26</f>
        <v>3568</v>
      </c>
      <c r="M26" s="267">
        <f>F26+J26+K26+L26</f>
        <v>7076</v>
      </c>
      <c r="N26" s="267">
        <v>7076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2406</v>
      </c>
      <c r="H27" s="242">
        <f>'MAY 22'!G27</f>
        <v>2283</v>
      </c>
      <c r="I27" s="269">
        <f>G27-H27</f>
        <v>123</v>
      </c>
      <c r="J27" s="267">
        <f>I27*12</f>
        <v>1476</v>
      </c>
      <c r="K27" s="267">
        <v>300</v>
      </c>
      <c r="L27" s="241">
        <f>'MAY 22'!O27</f>
        <v>41896</v>
      </c>
      <c r="M27" s="267">
        <f>F27+J27+K27+L27</f>
        <v>46972</v>
      </c>
      <c r="N27" s="267">
        <v>20000</v>
      </c>
      <c r="O27" s="267">
        <f>M27-N27</f>
        <v>26972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49200</v>
      </c>
      <c r="G28" s="204"/>
      <c r="H28" s="110"/>
      <c r="I28" s="110">
        <f>SUM(I6:I27)</f>
        <v>806</v>
      </c>
      <c r="J28" s="204">
        <f>SUM(J6:J27)</f>
        <v>9672</v>
      </c>
      <c r="K28" s="204">
        <f>SUM(K6:K27)</f>
        <v>5200</v>
      </c>
      <c r="L28" s="204">
        <f>SUM(L6:L27)</f>
        <v>281646</v>
      </c>
      <c r="M28" s="204">
        <f>SUM(M6:M27)</f>
        <v>345718</v>
      </c>
      <c r="N28" s="204">
        <f>SUM(N6:N27)</f>
        <v>58612</v>
      </c>
      <c r="O28" s="204">
        <f>SUM(O6:O27)</f>
        <v>287106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295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492</v>
      </c>
      <c r="H6" s="242">
        <f>'APR 22'!G6</f>
        <v>487</v>
      </c>
      <c r="I6" s="243">
        <f>G6-H6</f>
        <v>5</v>
      </c>
      <c r="J6" s="241">
        <f>I6*12</f>
        <v>60</v>
      </c>
      <c r="K6" s="241">
        <v>200</v>
      </c>
      <c r="L6" s="241">
        <f>'APR 22'!O6</f>
        <v>2836</v>
      </c>
      <c r="M6" s="241">
        <f>F6+J6+K6+L6</f>
        <v>5096</v>
      </c>
      <c r="N6" s="241">
        <v>0</v>
      </c>
      <c r="O6" s="241">
        <f>M6-N6</f>
        <v>5096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25">
        <f>'APR 22'!G7</f>
        <v>2</v>
      </c>
      <c r="I7" s="284">
        <f>G7-H7</f>
        <v>0</v>
      </c>
      <c r="J7" s="283">
        <f>I7*12</f>
        <v>0</v>
      </c>
      <c r="K7" s="283">
        <v>0</v>
      </c>
      <c r="L7" s="283">
        <f>'APR 22'!O7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3972</v>
      </c>
      <c r="H8" s="242">
        <f>'APR 22'!G8</f>
        <v>3954</v>
      </c>
      <c r="I8" s="243">
        <f>G8-H8</f>
        <v>18</v>
      </c>
      <c r="J8" s="241">
        <f>I8*12</f>
        <v>216</v>
      </c>
      <c r="K8" s="241">
        <v>200</v>
      </c>
      <c r="L8" s="241">
        <f>'APR 22'!O8</f>
        <v>13128</v>
      </c>
      <c r="M8" s="241">
        <f>F8+J8+K8+L8</f>
        <v>15544</v>
      </c>
      <c r="N8" s="241">
        <v>0</v>
      </c>
      <c r="O8" s="241">
        <f>M8-N8</f>
        <v>15544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3645</v>
      </c>
      <c r="H9" s="242">
        <f>'APR 22'!G9</f>
        <v>3621</v>
      </c>
      <c r="I9" s="243">
        <f>G9-H9</f>
        <v>24</v>
      </c>
      <c r="J9" s="241">
        <f>I9*12</f>
        <v>288</v>
      </c>
      <c r="K9" s="241">
        <v>200</v>
      </c>
      <c r="L9" s="241">
        <v>0</v>
      </c>
      <c r="M9" s="241">
        <f>F9+J9+K9+L9</f>
        <v>2488</v>
      </c>
      <c r="N9" s="241">
        <v>2488</v>
      </c>
      <c r="O9" s="241">
        <f>M9-N9</f>
        <v>0</v>
      </c>
      <c r="P9" s="245"/>
      <c r="Q9" s="238" t="s">
        <v>278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3642</v>
      </c>
      <c r="H10" s="225">
        <f>'APR 22'!G10</f>
        <v>3642</v>
      </c>
      <c r="I10" s="284">
        <f>G10-H10</f>
        <v>0</v>
      </c>
      <c r="J10" s="283">
        <f>I10*12</f>
        <v>0</v>
      </c>
      <c r="K10" s="283">
        <v>0</v>
      </c>
      <c r="L10" s="283">
        <f>'APR 22'!O10</f>
        <v>36</v>
      </c>
      <c r="M10" s="283">
        <f>F10+J10+K10+L10</f>
        <v>36</v>
      </c>
      <c r="N10" s="283">
        <v>0</v>
      </c>
      <c r="O10" s="283">
        <f>M10-N10</f>
        <v>36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1297</v>
      </c>
      <c r="H11" s="242">
        <f>'APR 22'!G11</f>
        <v>1276</v>
      </c>
      <c r="I11" s="243">
        <f>G11-H11</f>
        <v>21</v>
      </c>
      <c r="J11" s="241">
        <f>I11*12</f>
        <v>252</v>
      </c>
      <c r="K11" s="241">
        <v>200</v>
      </c>
      <c r="L11" s="241">
        <f>'APR 22'!O11</f>
        <v>2256</v>
      </c>
      <c r="M11" s="241">
        <f>F11+J11+K11+L11</f>
        <v>4708</v>
      </c>
      <c r="N11" s="241">
        <v>0</v>
      </c>
      <c r="O11" s="241">
        <f>M11-N11</f>
        <v>4708</v>
      </c>
      <c r="P11" s="244"/>
      <c r="Q11" s="238" t="s">
        <v>288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4396</v>
      </c>
      <c r="H12" s="242">
        <f>'APR 22'!G12</f>
        <v>4377</v>
      </c>
      <c r="I12" s="243">
        <f>G12-H12</f>
        <v>19</v>
      </c>
      <c r="J12" s="241">
        <f>I12*12</f>
        <v>228</v>
      </c>
      <c r="K12" s="241">
        <v>200</v>
      </c>
      <c r="L12" s="241">
        <f>'APR 22'!O12</f>
        <v>0</v>
      </c>
      <c r="M12" s="241">
        <f>F12+J12+K12+L12</f>
        <v>2428</v>
      </c>
      <c r="N12" s="241">
        <v>0</v>
      </c>
      <c r="O12" s="241">
        <f>M12-N12</f>
        <v>2428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3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2222</v>
      </c>
      <c r="H13" s="242">
        <f>'APR 22'!G13</f>
        <v>2195</v>
      </c>
      <c r="I13" s="243">
        <f>G13-H13</f>
        <v>27</v>
      </c>
      <c r="J13" s="241">
        <f>I13*12</f>
        <v>324</v>
      </c>
      <c r="K13" s="241">
        <v>200</v>
      </c>
      <c r="L13" s="241">
        <f>'APR 22'!O13</f>
        <v>2672</v>
      </c>
      <c r="M13" s="241">
        <f>F13+J13+K13+L13</f>
        <v>4996</v>
      </c>
      <c r="N13" s="241">
        <v>2000</v>
      </c>
      <c r="O13" s="241">
        <f>M13-N13</f>
        <v>2996</v>
      </c>
      <c r="P13" s="245"/>
      <c r="Q13" s="238" t="s">
        <v>290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2270</v>
      </c>
      <c r="H14" s="242">
        <f>'APR 22'!G14</f>
        <v>2270</v>
      </c>
      <c r="I14" s="243">
        <f>G14-H14</f>
        <v>0</v>
      </c>
      <c r="J14" s="241">
        <f>I14*12</f>
        <v>0</v>
      </c>
      <c r="K14" s="241">
        <v>200</v>
      </c>
      <c r="L14" s="241">
        <f>'APR 22'!O14</f>
        <v>400</v>
      </c>
      <c r="M14" s="241">
        <f>F14+J14+K14+L14</f>
        <v>2600</v>
      </c>
      <c r="N14" s="241">
        <v>2000</v>
      </c>
      <c r="O14" s="241">
        <f>M14-N14</f>
        <v>600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2591</v>
      </c>
      <c r="H15" s="225">
        <f>'APR 22'!G15</f>
        <v>2591</v>
      </c>
      <c r="I15" s="284">
        <f>G15-H15</f>
        <v>0</v>
      </c>
      <c r="J15" s="283">
        <f>I15*12</f>
        <v>0</v>
      </c>
      <c r="K15" s="283">
        <v>0</v>
      </c>
      <c r="L15" s="283">
        <f>'APR 22'!O15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53</v>
      </c>
      <c r="C16" s="254" t="s">
        <v>54</v>
      </c>
      <c r="D16" s="255">
        <v>38443</v>
      </c>
      <c r="E16" s="256">
        <v>0</v>
      </c>
      <c r="F16" s="257">
        <v>2200</v>
      </c>
      <c r="G16" s="273">
        <v>932</v>
      </c>
      <c r="H16" s="242">
        <f>'APR 22'!G16</f>
        <v>880</v>
      </c>
      <c r="I16" s="274">
        <f>G16-H16</f>
        <v>52</v>
      </c>
      <c r="J16" s="257">
        <f>I16*12</f>
        <v>624</v>
      </c>
      <c r="K16" s="257">
        <v>300</v>
      </c>
      <c r="L16" s="241">
        <f>'APR 22'!O16</f>
        <v>240</v>
      </c>
      <c r="M16" s="257">
        <f>F16+J16+K16+L16</f>
        <v>3364</v>
      </c>
      <c r="N16" s="257">
        <v>3500</v>
      </c>
      <c r="O16" s="257">
        <f>M16-N16</f>
        <v>-136</v>
      </c>
      <c r="P16" s="261"/>
      <c r="Q16" s="253" t="s">
        <v>191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5279</v>
      </c>
      <c r="H17" s="242">
        <f>'APR 22'!G17</f>
        <v>5238</v>
      </c>
      <c r="I17" s="274">
        <f>G17-H17</f>
        <v>41</v>
      </c>
      <c r="J17" s="257">
        <f>I17*12</f>
        <v>492</v>
      </c>
      <c r="K17" s="257">
        <v>300</v>
      </c>
      <c r="L17" s="241">
        <f>'APR 22'!O17</f>
        <v>39636</v>
      </c>
      <c r="M17" s="257">
        <f>F17+J17+K17+L17</f>
        <v>43228</v>
      </c>
      <c r="N17" s="257">
        <v>0</v>
      </c>
      <c r="O17" s="257">
        <f>M17-N17</f>
        <v>43228</v>
      </c>
      <c r="P17" s="261"/>
      <c r="Q17" s="286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4401</v>
      </c>
      <c r="H18" s="242">
        <f>'APR 22'!G18</f>
        <v>4359</v>
      </c>
      <c r="I18" s="274">
        <f>G18-H18</f>
        <v>42</v>
      </c>
      <c r="J18" s="257">
        <f>I18*12</f>
        <v>504</v>
      </c>
      <c r="K18" s="257">
        <v>300</v>
      </c>
      <c r="L18" s="241">
        <f>'APR 22'!O18</f>
        <v>30920</v>
      </c>
      <c r="M18" s="257">
        <f>F18+J18+K18+L18</f>
        <v>34824</v>
      </c>
      <c r="N18" s="257">
        <v>0</v>
      </c>
      <c r="O18" s="257">
        <f>M18-N18</f>
        <v>34824</v>
      </c>
      <c r="P18" s="261"/>
      <c r="Q18" s="286" t="s">
        <v>291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3535</v>
      </c>
      <c r="H19" s="242">
        <f>'APR 22'!G19</f>
        <v>3535</v>
      </c>
      <c r="I19" s="274">
        <f>G19-H19</f>
        <v>0</v>
      </c>
      <c r="J19" s="257">
        <f>I19*12</f>
        <v>0</v>
      </c>
      <c r="K19" s="257">
        <v>300</v>
      </c>
      <c r="L19" s="241">
        <f>'APR 22'!O19</f>
        <v>58276</v>
      </c>
      <c r="M19" s="257">
        <f>F19+J19+K19+L19</f>
        <v>61276</v>
      </c>
      <c r="N19" s="257">
        <v>0</v>
      </c>
      <c r="O19" s="257">
        <f>M19-N19</f>
        <v>61276</v>
      </c>
      <c r="P19" s="261"/>
      <c r="Q19" s="286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3353</v>
      </c>
      <c r="H20" s="242">
        <f>'APR 22'!G20</f>
        <v>3303</v>
      </c>
      <c r="I20" s="274">
        <f>G20-H20</f>
        <v>50</v>
      </c>
      <c r="J20" s="257">
        <f>I20*12</f>
        <v>600</v>
      </c>
      <c r="K20" s="257">
        <v>300</v>
      </c>
      <c r="L20" s="241">
        <f>'APR 22'!O20</f>
        <v>10600</v>
      </c>
      <c r="M20" s="257">
        <f>F20+J20+K20+L20</f>
        <v>14500</v>
      </c>
      <c r="N20" s="257">
        <v>5500</v>
      </c>
      <c r="O20" s="257">
        <f>M20-N20</f>
        <v>9000</v>
      </c>
      <c r="P20" s="261"/>
      <c r="Q20" s="286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1629</v>
      </c>
      <c r="H21" s="242">
        <f>'APR 22'!G21</f>
        <v>1550</v>
      </c>
      <c r="I21" s="274">
        <f>G21-H21</f>
        <v>79</v>
      </c>
      <c r="J21" s="257">
        <f>I21*12</f>
        <v>948</v>
      </c>
      <c r="K21" s="257">
        <v>300</v>
      </c>
      <c r="L21" s="241">
        <f>'APR 22'!O21</f>
        <v>8244</v>
      </c>
      <c r="M21" s="257">
        <f>F21+J21+K21+L21</f>
        <v>12492</v>
      </c>
      <c r="N21" s="257">
        <v>5000</v>
      </c>
      <c r="O21" s="257">
        <f>M21-N21</f>
        <v>7492</v>
      </c>
      <c r="P21" s="261"/>
      <c r="Q21" s="28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4297</v>
      </c>
      <c r="H22" s="242">
        <f>'APR 22'!G22</f>
        <v>4248</v>
      </c>
      <c r="I22" s="269">
        <f>G22-H22</f>
        <v>49</v>
      </c>
      <c r="J22" s="267">
        <f>I22*12</f>
        <v>588</v>
      </c>
      <c r="K22" s="267">
        <v>300</v>
      </c>
      <c r="L22" s="241">
        <f>'APR 22'!O22</f>
        <v>37006</v>
      </c>
      <c r="M22" s="267">
        <f>F22+J22+K22+L22</f>
        <v>40094</v>
      </c>
      <c r="N22" s="267">
        <v>5000</v>
      </c>
      <c r="O22" s="267">
        <f>M22-N22</f>
        <v>35094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481</v>
      </c>
      <c r="H23" s="242">
        <f>'APR 22'!G23</f>
        <v>481</v>
      </c>
      <c r="I23" s="269">
        <f>G23-H23</f>
        <v>0</v>
      </c>
      <c r="J23" s="267">
        <f>I23*12</f>
        <v>0</v>
      </c>
      <c r="K23" s="267">
        <v>300</v>
      </c>
      <c r="L23" s="241">
        <f>'APR 22'!O23</f>
        <v>11024</v>
      </c>
      <c r="M23" s="267">
        <f>F23+J23+K23+L23</f>
        <v>14024</v>
      </c>
      <c r="N23" s="267">
        <v>0</v>
      </c>
      <c r="O23" s="267">
        <f>M23-N23</f>
        <v>14024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4578</v>
      </c>
      <c r="H24" s="242">
        <f>'APR 22'!G24</f>
        <v>4563</v>
      </c>
      <c r="I24" s="269">
        <f>G24-H24</f>
        <v>15</v>
      </c>
      <c r="J24" s="267">
        <f>I24*12</f>
        <v>180</v>
      </c>
      <c r="K24" s="267">
        <v>300</v>
      </c>
      <c r="L24" s="241">
        <f>'APR 22'!O24</f>
        <v>3768</v>
      </c>
      <c r="M24" s="267">
        <f>F24+J24+K24+L24</f>
        <v>7248</v>
      </c>
      <c r="N24" s="267">
        <v>7248</v>
      </c>
      <c r="O24" s="267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301</v>
      </c>
      <c r="H25" s="242">
        <f>'APR 22'!G25</f>
        <v>267</v>
      </c>
      <c r="I25" s="269">
        <f>G25-H25</f>
        <v>34</v>
      </c>
      <c r="J25" s="267">
        <f>I25*12</f>
        <v>408</v>
      </c>
      <c r="K25" s="267">
        <v>300</v>
      </c>
      <c r="L25" s="241">
        <f>'APR 22'!O25</f>
        <v>0</v>
      </c>
      <c r="M25" s="267">
        <f>F25+J25+K25+L25</f>
        <v>3208</v>
      </c>
      <c r="N25" s="267">
        <v>3200</v>
      </c>
      <c r="O25" s="267">
        <f>M25-N25</f>
        <v>8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2723</v>
      </c>
      <c r="H26" s="242">
        <f>'APR 22'!G26</f>
        <v>2684</v>
      </c>
      <c r="I26" s="269">
        <f>G26-H26</f>
        <v>39</v>
      </c>
      <c r="J26" s="267">
        <f>I26*12</f>
        <v>468</v>
      </c>
      <c r="K26" s="267">
        <v>300</v>
      </c>
      <c r="L26" s="241">
        <f>'APR 22'!O26</f>
        <v>0</v>
      </c>
      <c r="M26" s="267">
        <f>F26+J26+K26+L26</f>
        <v>3568</v>
      </c>
      <c r="N26" s="267">
        <v>0</v>
      </c>
      <c r="O26" s="267">
        <f>M26-N26</f>
        <v>3568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2283</v>
      </c>
      <c r="H27" s="242">
        <f>'APR 22'!G27</f>
        <v>2155</v>
      </c>
      <c r="I27" s="269">
        <f>G27-H27</f>
        <v>128</v>
      </c>
      <c r="J27" s="267">
        <f>I27*12</f>
        <v>1536</v>
      </c>
      <c r="K27" s="267">
        <v>300</v>
      </c>
      <c r="L27" s="241">
        <f>'APR 22'!O27</f>
        <v>36760</v>
      </c>
      <c r="M27" s="267">
        <f>F27+J27+K27+L27</f>
        <v>41896</v>
      </c>
      <c r="N27" s="267">
        <v>0</v>
      </c>
      <c r="O27" s="267">
        <f>M27-N27</f>
        <v>41896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47100</v>
      </c>
      <c r="G28" s="204"/>
      <c r="H28" s="110"/>
      <c r="I28" s="110">
        <f>SUM(I6:I27)</f>
        <v>643</v>
      </c>
      <c r="J28" s="204">
        <f>SUM(J6:J27)</f>
        <v>7716</v>
      </c>
      <c r="K28" s="204">
        <f>SUM(K6:K27)</f>
        <v>5000</v>
      </c>
      <c r="L28" s="204">
        <f>SUM(L6:L27)</f>
        <v>257802</v>
      </c>
      <c r="M28" s="204">
        <f>SUM(M6:M27)</f>
        <v>317618</v>
      </c>
      <c r="N28" s="204">
        <f>SUM(N6:N27)</f>
        <v>35936</v>
      </c>
      <c r="O28" s="204">
        <f>SUM(O6:O27)</f>
        <v>281682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298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487</v>
      </c>
      <c r="H6" s="242">
        <f>'MAR 22'!G6</f>
        <v>434</v>
      </c>
      <c r="I6" s="243">
        <f>G6-H6</f>
        <v>53</v>
      </c>
      <c r="J6" s="241">
        <f>I6*12</f>
        <v>636</v>
      </c>
      <c r="K6" s="241">
        <v>200</v>
      </c>
      <c r="L6" s="241">
        <f>'MAR 22'!O6</f>
        <v>0</v>
      </c>
      <c r="M6" s="241">
        <f>F6+J6+K6+L6</f>
        <v>2836</v>
      </c>
      <c r="N6" s="241">
        <v>0</v>
      </c>
      <c r="O6" s="241">
        <f>M6-N6</f>
        <v>2836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25">
        <f>'MAR 22'!G7</f>
        <v>2</v>
      </c>
      <c r="I7" s="284">
        <f>G7-H7</f>
        <v>0</v>
      </c>
      <c r="J7" s="283">
        <f>I7*12</f>
        <v>0</v>
      </c>
      <c r="K7" s="283">
        <v>0</v>
      </c>
      <c r="L7" s="283">
        <f>'MAR 22'!O7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3954</v>
      </c>
      <c r="H8" s="242">
        <f>'MAR 22'!G8</f>
        <v>3907</v>
      </c>
      <c r="I8" s="243">
        <f>G8-H8</f>
        <v>47</v>
      </c>
      <c r="J8" s="241">
        <f>I8*12</f>
        <v>564</v>
      </c>
      <c r="K8" s="241">
        <v>200</v>
      </c>
      <c r="L8" s="241">
        <f>'MAR 22'!O8</f>
        <v>10364</v>
      </c>
      <c r="M8" s="241">
        <f>F8+J8+K8+L8</f>
        <v>13128</v>
      </c>
      <c r="N8" s="241">
        <v>0</v>
      </c>
      <c r="O8" s="241">
        <f>M8-N8</f>
        <v>13128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3621</v>
      </c>
      <c r="H9" s="242">
        <f>'MAR 22'!G9</f>
        <v>3621</v>
      </c>
      <c r="I9" s="243">
        <f>G9-H9</f>
        <v>0</v>
      </c>
      <c r="J9" s="241">
        <f>I9*12</f>
        <v>0</v>
      </c>
      <c r="K9" s="241">
        <v>200</v>
      </c>
      <c r="L9" s="241">
        <f>'MAR 22'!O9</f>
        <v>20732</v>
      </c>
      <c r="M9" s="241">
        <f>F9+J9+K9+L9</f>
        <v>22932</v>
      </c>
      <c r="N9" s="241">
        <v>0</v>
      </c>
      <c r="O9" s="241">
        <f>M9-N9</f>
        <v>22932</v>
      </c>
      <c r="P9" s="245"/>
      <c r="Q9" s="289" t="s">
        <v>300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3642</v>
      </c>
      <c r="H10" s="225">
        <f>'MAR 22'!G10</f>
        <v>3639</v>
      </c>
      <c r="I10" s="284">
        <f>G10-H10</f>
        <v>3</v>
      </c>
      <c r="J10" s="283">
        <f>I10*12</f>
        <v>36</v>
      </c>
      <c r="K10" s="283">
        <v>0</v>
      </c>
      <c r="L10" s="283">
        <f>'MAR 22'!O10</f>
        <v>0</v>
      </c>
      <c r="M10" s="283">
        <f>F10+J10+K10+L10</f>
        <v>36</v>
      </c>
      <c r="N10" s="283">
        <v>0</v>
      </c>
      <c r="O10" s="283">
        <f>M10-N10</f>
        <v>36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1276</v>
      </c>
      <c r="H11" s="242">
        <f>'MAR 22'!G11</f>
        <v>1253</v>
      </c>
      <c r="I11" s="243">
        <f>G11-H11</f>
        <v>23</v>
      </c>
      <c r="J11" s="241">
        <f>I11*12</f>
        <v>276</v>
      </c>
      <c r="K11" s="241">
        <v>200</v>
      </c>
      <c r="L11" s="241">
        <f>'MAR 22'!O11</f>
        <v>-220</v>
      </c>
      <c r="M11" s="241">
        <f>F11+J11+K11+L11</f>
        <v>2256</v>
      </c>
      <c r="N11" s="241">
        <v>0</v>
      </c>
      <c r="O11" s="241">
        <f>M11-N11</f>
        <v>2256</v>
      </c>
      <c r="P11" s="244"/>
      <c r="Q11" s="238" t="s">
        <v>288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4377</v>
      </c>
      <c r="H12" s="242">
        <f>'MAR 22'!G12</f>
        <v>4358</v>
      </c>
      <c r="I12" s="243">
        <f>G12-H12</f>
        <v>19</v>
      </c>
      <c r="J12" s="241">
        <f>I12*12</f>
        <v>228</v>
      </c>
      <c r="K12" s="241">
        <v>200</v>
      </c>
      <c r="L12" s="241">
        <f>'MAR 22'!O12</f>
        <v>2272</v>
      </c>
      <c r="M12" s="241">
        <f>F12+J12+K12+L12</f>
        <v>4700</v>
      </c>
      <c r="N12" s="241">
        <v>4700</v>
      </c>
      <c r="O12" s="241">
        <f>M12-N12</f>
        <v>0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3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2195</v>
      </c>
      <c r="H13" s="242">
        <f>'MAR 22'!G13</f>
        <v>2160</v>
      </c>
      <c r="I13" s="243">
        <f>G13-H13</f>
        <v>35</v>
      </c>
      <c r="J13" s="241">
        <f>I13*12</f>
        <v>420</v>
      </c>
      <c r="K13" s="241">
        <v>200</v>
      </c>
      <c r="L13" s="241">
        <f>'MAR 22'!O13</f>
        <v>252</v>
      </c>
      <c r="M13" s="241">
        <f>F13+J13+K13+L13</f>
        <v>2672</v>
      </c>
      <c r="N13" s="241">
        <v>0</v>
      </c>
      <c r="O13" s="241">
        <f>M13-N13</f>
        <v>2672</v>
      </c>
      <c r="P13" s="245"/>
      <c r="Q13" s="238" t="s">
        <v>290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2270</v>
      </c>
      <c r="H14" s="242">
        <f>'MAR 22'!G14</f>
        <v>2270</v>
      </c>
      <c r="I14" s="243">
        <f>G14-H14</f>
        <v>0</v>
      </c>
      <c r="J14" s="241">
        <f>I14*12</f>
        <v>0</v>
      </c>
      <c r="K14" s="241">
        <v>200</v>
      </c>
      <c r="L14" s="241">
        <f>'MAR 22'!O14</f>
        <v>200</v>
      </c>
      <c r="M14" s="241">
        <f>F14+J14+K14+L14</f>
        <v>2400</v>
      </c>
      <c r="N14" s="241">
        <v>2000</v>
      </c>
      <c r="O14" s="241">
        <f>M14-N14</f>
        <v>400</v>
      </c>
      <c r="P14" s="245"/>
      <c r="Q14" s="238" t="s">
        <v>254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2591</v>
      </c>
      <c r="H15" s="225">
        <f>'MAR 22'!G15</f>
        <v>2591</v>
      </c>
      <c r="I15" s="284">
        <f>G15-H15</f>
        <v>0</v>
      </c>
      <c r="J15" s="283">
        <f>I15*12</f>
        <v>0</v>
      </c>
      <c r="K15" s="283">
        <v>0</v>
      </c>
      <c r="L15" s="283">
        <f>'MAR 22'!O15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53" t="s">
        <v>301</v>
      </c>
      <c r="C16" s="254" t="s">
        <v>54</v>
      </c>
      <c r="D16" s="255">
        <v>38443</v>
      </c>
      <c r="E16" s="256">
        <v>0</v>
      </c>
      <c r="F16" s="257">
        <v>1000</v>
      </c>
      <c r="G16" s="273">
        <v>880</v>
      </c>
      <c r="H16" s="242">
        <f>'MAR 22'!G16</f>
        <v>860</v>
      </c>
      <c r="I16" s="274">
        <f>G16-H16</f>
        <v>20</v>
      </c>
      <c r="J16" s="257">
        <f>I16*12</f>
        <v>240</v>
      </c>
      <c r="K16" s="257">
        <v>100</v>
      </c>
      <c r="L16" s="241">
        <f>'MAR 22'!O16</f>
        <v>0</v>
      </c>
      <c r="M16" s="257">
        <f>F16+J16+K16+L16</f>
        <v>1340</v>
      </c>
      <c r="N16" s="257">
        <v>1100</v>
      </c>
      <c r="O16" s="257">
        <f>M16-N16</f>
        <v>240</v>
      </c>
      <c r="P16" s="261"/>
      <c r="Q16" s="253" t="s">
        <v>302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5238</v>
      </c>
      <c r="H17" s="242">
        <f>'MAR 22'!G17</f>
        <v>5197</v>
      </c>
      <c r="I17" s="274">
        <f>G17-H17</f>
        <v>41</v>
      </c>
      <c r="J17" s="257">
        <f>I17*12</f>
        <v>492</v>
      </c>
      <c r="K17" s="257">
        <v>300</v>
      </c>
      <c r="L17" s="241">
        <f>'MAR 22'!O17</f>
        <v>36044</v>
      </c>
      <c r="M17" s="257">
        <f>F17+J17+K17+L17</f>
        <v>39636</v>
      </c>
      <c r="N17" s="257">
        <v>0</v>
      </c>
      <c r="O17" s="257">
        <f>M17-N17</f>
        <v>39636</v>
      </c>
      <c r="P17" s="261"/>
      <c r="Q17" s="286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4359</v>
      </c>
      <c r="H18" s="242">
        <f>'MAR 22'!G18</f>
        <v>4315</v>
      </c>
      <c r="I18" s="274">
        <f>G18-H18</f>
        <v>44</v>
      </c>
      <c r="J18" s="257">
        <f>I18*12</f>
        <v>528</v>
      </c>
      <c r="K18" s="257">
        <v>300</v>
      </c>
      <c r="L18" s="241">
        <f>'MAR 22'!O18</f>
        <v>26992</v>
      </c>
      <c r="M18" s="257">
        <f>F18+J18+K18+L18</f>
        <v>30920</v>
      </c>
      <c r="N18" s="257">
        <v>0</v>
      </c>
      <c r="O18" s="257">
        <f>M18-N18</f>
        <v>30920</v>
      </c>
      <c r="P18" s="261"/>
      <c r="Q18" s="286" t="s">
        <v>291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3535</v>
      </c>
      <c r="H19" s="242">
        <f>'MAR 22'!G19</f>
        <v>3535</v>
      </c>
      <c r="I19" s="274">
        <f>G19-H19</f>
        <v>0</v>
      </c>
      <c r="J19" s="257">
        <f>I19*12</f>
        <v>0</v>
      </c>
      <c r="K19" s="257">
        <v>300</v>
      </c>
      <c r="L19" s="241">
        <f>'MAR 22'!O19</f>
        <v>55276</v>
      </c>
      <c r="M19" s="257">
        <f>F19+J19+K19+L19</f>
        <v>58276</v>
      </c>
      <c r="N19" s="257">
        <v>0</v>
      </c>
      <c r="O19" s="257">
        <f>M19-N19</f>
        <v>58276</v>
      </c>
      <c r="P19" s="261"/>
      <c r="Q19" s="286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3303</v>
      </c>
      <c r="H20" s="242">
        <f>'MAR 22'!G20</f>
        <v>3257</v>
      </c>
      <c r="I20" s="274">
        <f>G20-H20</f>
        <v>46</v>
      </c>
      <c r="J20" s="257">
        <f>I20*12</f>
        <v>552</v>
      </c>
      <c r="K20" s="257">
        <v>300</v>
      </c>
      <c r="L20" s="241">
        <f>'MAR 22'!O20</f>
        <v>6748</v>
      </c>
      <c r="M20" s="257">
        <f>F20+J20+K20+L20</f>
        <v>10600</v>
      </c>
      <c r="N20" s="257">
        <v>0</v>
      </c>
      <c r="O20" s="257">
        <f>M20-N20</f>
        <v>10600</v>
      </c>
      <c r="P20" s="261"/>
      <c r="Q20" s="286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1550</v>
      </c>
      <c r="H21" s="242">
        <f>'MAR 22'!G21</f>
        <v>1462</v>
      </c>
      <c r="I21" s="274">
        <f>G21-H21</f>
        <v>88</v>
      </c>
      <c r="J21" s="257">
        <f>I21*12</f>
        <v>1056</v>
      </c>
      <c r="K21" s="257">
        <v>300</v>
      </c>
      <c r="L21" s="241">
        <f>'MAR 22'!O21</f>
        <v>7888</v>
      </c>
      <c r="M21" s="257">
        <f>F21+J21+K21+L21</f>
        <v>12244</v>
      </c>
      <c r="N21" s="257">
        <v>4000</v>
      </c>
      <c r="O21" s="257">
        <f>M21-N21</f>
        <v>8244</v>
      </c>
      <c r="P21" s="261"/>
      <c r="Q21" s="28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4248</v>
      </c>
      <c r="H22" s="242">
        <f>'MAR 22'!G22</f>
        <v>4201</v>
      </c>
      <c r="I22" s="269">
        <f>G22-H22</f>
        <v>47</v>
      </c>
      <c r="J22" s="267">
        <f>I22*12</f>
        <v>564</v>
      </c>
      <c r="K22" s="267">
        <v>300</v>
      </c>
      <c r="L22" s="241">
        <f>'MAR 22'!O22</f>
        <v>38942</v>
      </c>
      <c r="M22" s="267">
        <f>F22+J22+K22+L22</f>
        <v>42006</v>
      </c>
      <c r="N22" s="267">
        <v>5000</v>
      </c>
      <c r="O22" s="267">
        <f>M22-N22</f>
        <v>37006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481</v>
      </c>
      <c r="H23" s="242">
        <f>'MAR 22'!G23</f>
        <v>460</v>
      </c>
      <c r="I23" s="269">
        <f>G23-H23</f>
        <v>21</v>
      </c>
      <c r="J23" s="267">
        <f>I23*12</f>
        <v>252</v>
      </c>
      <c r="K23" s="267">
        <v>300</v>
      </c>
      <c r="L23" s="241">
        <f>'MAR 22'!O23</f>
        <v>7772</v>
      </c>
      <c r="M23" s="267">
        <f>F23+J23+K23+L23</f>
        <v>11024</v>
      </c>
      <c r="N23" s="267">
        <v>0</v>
      </c>
      <c r="O23" s="267">
        <f>M23-N23</f>
        <v>11024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4563</v>
      </c>
      <c r="H24" s="242">
        <f>'MAR 22'!G24</f>
        <v>4524</v>
      </c>
      <c r="I24" s="269">
        <f>G24-H24</f>
        <v>39</v>
      </c>
      <c r="J24" s="267">
        <f>I24*12</f>
        <v>468</v>
      </c>
      <c r="K24" s="267">
        <v>300</v>
      </c>
      <c r="L24" s="241">
        <f>'MAR 22'!O24</f>
        <v>0</v>
      </c>
      <c r="M24" s="267">
        <f>F24+J24+K24+L24</f>
        <v>3768</v>
      </c>
      <c r="N24" s="267">
        <v>0</v>
      </c>
      <c r="O24" s="267">
        <f>M24-N24</f>
        <v>3768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267</v>
      </c>
      <c r="H25" s="242">
        <f>'MAR 22'!G25</f>
        <v>227</v>
      </c>
      <c r="I25" s="269">
        <f>G25-H25</f>
        <v>40</v>
      </c>
      <c r="J25" s="267">
        <f>I25*12</f>
        <v>480</v>
      </c>
      <c r="K25" s="267">
        <v>300</v>
      </c>
      <c r="L25" s="241">
        <f>'MAR 22'!O25</f>
        <v>0</v>
      </c>
      <c r="M25" s="267">
        <f>F25+J25+K25+L25</f>
        <v>3280</v>
      </c>
      <c r="N25" s="267">
        <v>3280</v>
      </c>
      <c r="O25" s="267">
        <f>M25-N25</f>
        <v>0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2684</v>
      </c>
      <c r="H26" s="242">
        <f>'MAR 22'!G26</f>
        <v>2636</v>
      </c>
      <c r="I26" s="269">
        <f>G26-H26</f>
        <v>48</v>
      </c>
      <c r="J26" s="267">
        <f>I26*12</f>
        <v>576</v>
      </c>
      <c r="K26" s="267">
        <v>300</v>
      </c>
      <c r="L26" s="241">
        <f>'MAR 22'!O26</f>
        <v>0</v>
      </c>
      <c r="M26" s="267">
        <f>F26+J26+K26+L26</f>
        <v>3676</v>
      </c>
      <c r="N26" s="267">
        <v>3676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2155</v>
      </c>
      <c r="H27" s="242">
        <f>'MAR 22'!G27</f>
        <v>2027</v>
      </c>
      <c r="I27" s="269">
        <f>G27-H27</f>
        <v>128</v>
      </c>
      <c r="J27" s="267">
        <f>I27*12</f>
        <v>1536</v>
      </c>
      <c r="K27" s="267">
        <v>300</v>
      </c>
      <c r="L27" s="241">
        <f>'MAR 22'!O27</f>
        <v>31624</v>
      </c>
      <c r="M27" s="267">
        <f>F27+J27+K27+L27</f>
        <v>36760</v>
      </c>
      <c r="N27" s="267">
        <v>0</v>
      </c>
      <c r="O27" s="267">
        <f>M27-N27</f>
        <v>36760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45900</v>
      </c>
      <c r="G28" s="204"/>
      <c r="H28" s="110"/>
      <c r="I28" s="110">
        <f>SUM(I6:I27)</f>
        <v>742</v>
      </c>
      <c r="J28" s="204">
        <f>SUM(J6:J27)</f>
        <v>8904</v>
      </c>
      <c r="K28" s="204">
        <f>SUM(K6:K27)</f>
        <v>4800</v>
      </c>
      <c r="L28" s="204">
        <f>SUM(L6:L27)</f>
        <v>244886</v>
      </c>
      <c r="M28" s="204">
        <f>SUM(M6:M27)</f>
        <v>304490</v>
      </c>
      <c r="N28" s="204">
        <f>SUM(N6:N27)</f>
        <v>23756</v>
      </c>
      <c r="O28" s="204">
        <f>SUM(O6:O27)</f>
        <v>280734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303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434</v>
      </c>
      <c r="H6" s="242">
        <f>'FEB 22'!G6</f>
        <v>382</v>
      </c>
      <c r="I6" s="243">
        <f>G6-H6</f>
        <v>52</v>
      </c>
      <c r="J6" s="241">
        <f>I6*12</f>
        <v>624</v>
      </c>
      <c r="K6" s="241">
        <v>200</v>
      </c>
      <c r="L6" s="241">
        <f>'FEB 22'!O6</f>
        <v>0</v>
      </c>
      <c r="M6" s="241">
        <f>F6+J6+K6+L6</f>
        <v>2824</v>
      </c>
      <c r="N6" s="241">
        <v>2824</v>
      </c>
      <c r="O6" s="241">
        <f>M6-N6</f>
        <v>0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25">
        <f>'FEB 22'!G7</f>
        <v>2</v>
      </c>
      <c r="I7" s="284">
        <f>G7-H7</f>
        <v>0</v>
      </c>
      <c r="J7" s="283">
        <f>I7*12</f>
        <v>0</v>
      </c>
      <c r="K7" s="283">
        <v>0</v>
      </c>
      <c r="L7" s="283">
        <f>'FEB 22'!O7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3907</v>
      </c>
      <c r="H8" s="242">
        <f>'FEB 22'!G8</f>
        <v>3877</v>
      </c>
      <c r="I8" s="243">
        <f>G8-H8</f>
        <v>30</v>
      </c>
      <c r="J8" s="241">
        <f>I8*12</f>
        <v>360</v>
      </c>
      <c r="K8" s="241">
        <v>200</v>
      </c>
      <c r="L8" s="241">
        <f>'FEB 22'!O8</f>
        <v>7804</v>
      </c>
      <c r="M8" s="241">
        <f>F8+J8+K8+L8</f>
        <v>10364</v>
      </c>
      <c r="N8" s="241">
        <v>0</v>
      </c>
      <c r="O8" s="241">
        <f>M8-N8</f>
        <v>10364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3621</v>
      </c>
      <c r="H9" s="242">
        <f>'FEB 22'!G9</f>
        <v>3621</v>
      </c>
      <c r="I9" s="243">
        <f>G9-H9</f>
        <v>0</v>
      </c>
      <c r="J9" s="241">
        <f>I9*12</f>
        <v>0</v>
      </c>
      <c r="K9" s="241">
        <v>200</v>
      </c>
      <c r="L9" s="241">
        <f>'FEB 22'!O9</f>
        <v>18532</v>
      </c>
      <c r="M9" s="241">
        <f>F9+J9+K9+L9</f>
        <v>20732</v>
      </c>
      <c r="N9" s="241">
        <v>0</v>
      </c>
      <c r="O9" s="241">
        <f>M9-N9</f>
        <v>20732</v>
      </c>
      <c r="P9" s="245"/>
      <c r="Q9" s="238" t="s">
        <v>304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3639</v>
      </c>
      <c r="H10" s="225">
        <f>'FEB 22'!G10</f>
        <v>3637</v>
      </c>
      <c r="I10" s="284">
        <f>G10-H10</f>
        <v>2</v>
      </c>
      <c r="J10" s="283">
        <f>I10*12</f>
        <v>24</v>
      </c>
      <c r="K10" s="283">
        <v>0</v>
      </c>
      <c r="L10" s="283">
        <f>'FEB 22'!O10</f>
        <v>0</v>
      </c>
      <c r="M10" s="283">
        <f>F10+J10+K10+L10</f>
        <v>24</v>
      </c>
      <c r="N10" s="283">
        <v>24</v>
      </c>
      <c r="O10" s="283">
        <f>M10-N10</f>
        <v>0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1253</v>
      </c>
      <c r="H11" s="242">
        <f>'FEB 22'!G11</f>
        <v>1244</v>
      </c>
      <c r="I11" s="243">
        <f>G11-H11</f>
        <v>9</v>
      </c>
      <c r="J11" s="241">
        <f>I11*12</f>
        <v>108</v>
      </c>
      <c r="K11" s="241">
        <v>200</v>
      </c>
      <c r="L11" s="241">
        <f>'FEB 22'!O11</f>
        <v>4472</v>
      </c>
      <c r="M11" s="241">
        <f>F11+J11+K11+L11</f>
        <v>6780</v>
      </c>
      <c r="N11" s="241">
        <v>7000</v>
      </c>
      <c r="O11" s="241">
        <f>M11-N11</f>
        <v>-220</v>
      </c>
      <c r="P11" s="244"/>
      <c r="Q11" s="238" t="s">
        <v>288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4358</v>
      </c>
      <c r="H12" s="242">
        <f>'FEB 22'!G12</f>
        <v>4352</v>
      </c>
      <c r="I12" s="243">
        <f>G12-H12</f>
        <v>6</v>
      </c>
      <c r="J12" s="241">
        <f>I12*12</f>
        <v>72</v>
      </c>
      <c r="K12" s="241">
        <v>200</v>
      </c>
      <c r="L12" s="241">
        <f>'FEB 22'!O12</f>
        <v>0</v>
      </c>
      <c r="M12" s="241">
        <f>F12+J12+K12+L12</f>
        <v>2272</v>
      </c>
      <c r="N12" s="241">
        <v>0</v>
      </c>
      <c r="O12" s="241">
        <f>M12-N12</f>
        <v>2272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3</v>
      </c>
      <c r="C13" s="238" t="s">
        <v>44</v>
      </c>
      <c r="D13" s="239">
        <v>37469</v>
      </c>
      <c r="E13" s="240">
        <v>500</v>
      </c>
      <c r="F13" s="241">
        <v>1800</v>
      </c>
      <c r="G13" s="242">
        <v>2160</v>
      </c>
      <c r="H13" s="242">
        <f>'FEB 22'!G13</f>
        <v>2139</v>
      </c>
      <c r="I13" s="243">
        <f>G13-H13</f>
        <v>21</v>
      </c>
      <c r="J13" s="241">
        <f>I13*12</f>
        <v>252</v>
      </c>
      <c r="K13" s="241">
        <v>200</v>
      </c>
      <c r="L13" s="241">
        <f>'FEB 22'!O13</f>
        <v>0</v>
      </c>
      <c r="M13" s="241">
        <f>F13+J13+K13+L13</f>
        <v>2252</v>
      </c>
      <c r="N13" s="241">
        <v>2000</v>
      </c>
      <c r="O13" s="241">
        <f>M13-N13</f>
        <v>252</v>
      </c>
      <c r="P13" s="245"/>
      <c r="Q13" s="238" t="s">
        <v>290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2270</v>
      </c>
      <c r="H14" s="242">
        <v>2270</v>
      </c>
      <c r="I14" s="243">
        <f>G14-H14</f>
        <v>0</v>
      </c>
      <c r="J14" s="241">
        <f>I14*12</f>
        <v>0</v>
      </c>
      <c r="K14" s="241">
        <v>200</v>
      </c>
      <c r="L14" s="241">
        <f>'FEB 22'!O14</f>
        <v>200</v>
      </c>
      <c r="M14" s="241">
        <f>F14+J14+K14+L14</f>
        <v>2400</v>
      </c>
      <c r="N14" s="241">
        <v>2200</v>
      </c>
      <c r="O14" s="241">
        <f>M14-N14</f>
        <v>200</v>
      </c>
      <c r="P14" s="245"/>
      <c r="Q14" s="238" t="s">
        <v>305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2591</v>
      </c>
      <c r="H15" s="225">
        <f>'FEB 22'!G15</f>
        <v>2591</v>
      </c>
      <c r="I15" s="284">
        <f>G15-H15</f>
        <v>0</v>
      </c>
      <c r="J15" s="283">
        <f>I15*12</f>
        <v>0</v>
      </c>
      <c r="K15" s="283">
        <v>0</v>
      </c>
      <c r="L15" s="283">
        <f>'FEB 22'!O15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52">
        <v>11</v>
      </c>
      <c r="B16" s="291" t="s">
        <v>99</v>
      </c>
      <c r="C16" s="292" t="s">
        <v>54</v>
      </c>
      <c r="D16" s="293">
        <v>38443</v>
      </c>
      <c r="E16" s="294">
        <v>0</v>
      </c>
      <c r="F16" s="295">
        <v>0</v>
      </c>
      <c r="G16" s="296">
        <v>860</v>
      </c>
      <c r="H16" s="296">
        <f>'FEB 22'!G16</f>
        <v>860</v>
      </c>
      <c r="I16" s="297">
        <f>G16-H16</f>
        <v>0</v>
      </c>
      <c r="J16" s="295">
        <f>I16*12</f>
        <v>0</v>
      </c>
      <c r="K16" s="295">
        <v>0</v>
      </c>
      <c r="L16" s="295">
        <f>'FEB 22'!O16</f>
        <v>0</v>
      </c>
      <c r="M16" s="295">
        <f>F16+J16+K16+L16</f>
        <v>0</v>
      </c>
      <c r="N16" s="295">
        <v>0</v>
      </c>
      <c r="O16" s="295">
        <f>M16-N16</f>
        <v>0</v>
      </c>
      <c r="P16" s="298"/>
      <c r="Q16" s="291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52">
        <v>12</v>
      </c>
      <c r="B17" s="253" t="s">
        <v>187</v>
      </c>
      <c r="C17" s="254" t="s">
        <v>58</v>
      </c>
      <c r="D17" s="255">
        <v>38292</v>
      </c>
      <c r="E17" s="256"/>
      <c r="F17" s="257">
        <v>2800</v>
      </c>
      <c r="G17" s="273">
        <v>5197</v>
      </c>
      <c r="H17" s="273">
        <f>'FEB 22'!G17</f>
        <v>5154</v>
      </c>
      <c r="I17" s="274">
        <f>G17-H17</f>
        <v>43</v>
      </c>
      <c r="J17" s="257">
        <f>I17*12</f>
        <v>516</v>
      </c>
      <c r="K17" s="257">
        <v>300</v>
      </c>
      <c r="L17" s="257">
        <f>'FEB 22'!O17</f>
        <v>32428</v>
      </c>
      <c r="M17" s="257">
        <f>F17+J17+K17+L17</f>
        <v>36044</v>
      </c>
      <c r="N17" s="257">
        <v>0</v>
      </c>
      <c r="O17" s="257">
        <f>M17-N17</f>
        <v>36044</v>
      </c>
      <c r="P17" s="261"/>
      <c r="Q17" s="286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52">
        <v>13</v>
      </c>
      <c r="B18" s="253" t="s">
        <v>180</v>
      </c>
      <c r="C18" s="254" t="s">
        <v>63</v>
      </c>
      <c r="D18" s="255">
        <v>38292</v>
      </c>
      <c r="E18" s="256">
        <v>500</v>
      </c>
      <c r="F18" s="257">
        <v>3100</v>
      </c>
      <c r="G18" s="273">
        <v>4315</v>
      </c>
      <c r="H18" s="273">
        <f>'FEB 22'!G18</f>
        <v>4280</v>
      </c>
      <c r="I18" s="274">
        <f>G18-H18</f>
        <v>35</v>
      </c>
      <c r="J18" s="257">
        <f>I18*12</f>
        <v>420</v>
      </c>
      <c r="K18" s="257">
        <v>300</v>
      </c>
      <c r="L18" s="257">
        <f>'FEB 22'!O18</f>
        <v>23172</v>
      </c>
      <c r="M18" s="257">
        <f>F18+J18+K18+L18</f>
        <v>26992</v>
      </c>
      <c r="N18" s="257">
        <v>0</v>
      </c>
      <c r="O18" s="257">
        <f>M18-N18</f>
        <v>26992</v>
      </c>
      <c r="P18" s="261"/>
      <c r="Q18" s="286" t="s">
        <v>291</v>
      </c>
    </row>
    <row r="19">
      <c r="A19" s="252">
        <v>14</v>
      </c>
      <c r="B19" s="253" t="s">
        <v>244</v>
      </c>
      <c r="C19" s="254" t="s">
        <v>126</v>
      </c>
      <c r="D19" s="255">
        <v>38292</v>
      </c>
      <c r="E19" s="256">
        <v>500</v>
      </c>
      <c r="F19" s="257">
        <v>2700</v>
      </c>
      <c r="G19" s="273">
        <v>3535</v>
      </c>
      <c r="H19" s="273">
        <f>'FEB 22'!G19</f>
        <v>3535</v>
      </c>
      <c r="I19" s="274">
        <f>G19-H19</f>
        <v>0</v>
      </c>
      <c r="J19" s="257">
        <f>I19*12</f>
        <v>0</v>
      </c>
      <c r="K19" s="257">
        <v>300</v>
      </c>
      <c r="L19" s="257">
        <f>'FEB 22'!O19</f>
        <v>52276</v>
      </c>
      <c r="M19" s="257">
        <f>F19+J19+K19+L19</f>
        <v>55276</v>
      </c>
      <c r="N19" s="257">
        <v>0</v>
      </c>
      <c r="O19" s="257">
        <f>M19-N19</f>
        <v>55276</v>
      </c>
      <c r="P19" s="261"/>
      <c r="Q19" s="286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52">
        <v>15</v>
      </c>
      <c r="B20" s="253" t="s">
        <v>222</v>
      </c>
      <c r="C20" s="254" t="s">
        <v>70</v>
      </c>
      <c r="D20" s="255">
        <v>37469</v>
      </c>
      <c r="E20" s="256">
        <v>500</v>
      </c>
      <c r="F20" s="257">
        <v>3000</v>
      </c>
      <c r="G20" s="273">
        <v>3257</v>
      </c>
      <c r="H20" s="273">
        <f>'FEB 22'!G20</f>
        <v>3209</v>
      </c>
      <c r="I20" s="274">
        <f>G20-H20</f>
        <v>48</v>
      </c>
      <c r="J20" s="257">
        <f>I20*12</f>
        <v>576</v>
      </c>
      <c r="K20" s="257">
        <v>300</v>
      </c>
      <c r="L20" s="257">
        <f>'FEB 22'!O20</f>
        <v>9372</v>
      </c>
      <c r="M20" s="257">
        <f>F20+J20+K20+L20</f>
        <v>13248</v>
      </c>
      <c r="N20" s="257">
        <v>6500</v>
      </c>
      <c r="O20" s="257">
        <f>M20-N20</f>
        <v>6748</v>
      </c>
      <c r="P20" s="261"/>
      <c r="Q20" s="286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52">
        <v>16</v>
      </c>
      <c r="B21" s="253" t="s">
        <v>73</v>
      </c>
      <c r="C21" s="254" t="s">
        <v>74</v>
      </c>
      <c r="D21" s="255">
        <v>37681</v>
      </c>
      <c r="E21" s="256">
        <v>500</v>
      </c>
      <c r="F21" s="257">
        <v>3000</v>
      </c>
      <c r="G21" s="273">
        <v>1462</v>
      </c>
      <c r="H21" s="273">
        <f>'FEB 22'!G21</f>
        <v>1390</v>
      </c>
      <c r="I21" s="274">
        <f>G21-H21</f>
        <v>72</v>
      </c>
      <c r="J21" s="257">
        <f>I21*12</f>
        <v>864</v>
      </c>
      <c r="K21" s="257">
        <v>300</v>
      </c>
      <c r="L21" s="257">
        <f>'FEB 22'!O21</f>
        <v>8724</v>
      </c>
      <c r="M21" s="257">
        <f>F21+J21+K21+L21</f>
        <v>12888</v>
      </c>
      <c r="N21" s="257">
        <v>5000</v>
      </c>
      <c r="O21" s="257">
        <f>M21-N21</f>
        <v>7888</v>
      </c>
      <c r="P21" s="261"/>
      <c r="Q21" s="286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4201</v>
      </c>
      <c r="H22" s="242">
        <f>'FEB 22'!G22</f>
        <v>4154</v>
      </c>
      <c r="I22" s="269">
        <f>G22-H22</f>
        <v>47</v>
      </c>
      <c r="J22" s="267">
        <f>I22*12</f>
        <v>564</v>
      </c>
      <c r="K22" s="267">
        <v>300</v>
      </c>
      <c r="L22" s="241">
        <f>'FEB 22'!O22</f>
        <v>43878</v>
      </c>
      <c r="M22" s="267">
        <f>F22+J22+K22+L22</f>
        <v>46942</v>
      </c>
      <c r="N22" s="267">
        <v>8000</v>
      </c>
      <c r="O22" s="267">
        <f>M22-N22</f>
        <v>38942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460</v>
      </c>
      <c r="H23" s="242">
        <f>'FEB 22'!G23</f>
        <v>433</v>
      </c>
      <c r="I23" s="269">
        <f>G23-H23</f>
        <v>27</v>
      </c>
      <c r="J23" s="267">
        <f>I23*12</f>
        <v>324</v>
      </c>
      <c r="K23" s="267">
        <v>300</v>
      </c>
      <c r="L23" s="241">
        <f>'FEB 22'!O23</f>
        <v>10448</v>
      </c>
      <c r="M23" s="267">
        <f>F23+J23+K23+L23</f>
        <v>13772</v>
      </c>
      <c r="N23" s="267">
        <v>6000</v>
      </c>
      <c r="O23" s="267">
        <f>M23-N23</f>
        <v>7772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4524</v>
      </c>
      <c r="H24" s="242">
        <f>'FEB 22'!G24</f>
        <v>4481</v>
      </c>
      <c r="I24" s="269">
        <f>G24-H24</f>
        <v>43</v>
      </c>
      <c r="J24" s="267">
        <f>I24*12</f>
        <v>516</v>
      </c>
      <c r="K24" s="267">
        <v>300</v>
      </c>
      <c r="L24" s="241">
        <f>'FEB 22'!O24</f>
        <v>0</v>
      </c>
      <c r="M24" s="267">
        <f>F24+J24+K24+L24</f>
        <v>3816</v>
      </c>
      <c r="N24" s="267">
        <v>3816</v>
      </c>
      <c r="O24" s="267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227</v>
      </c>
      <c r="H25" s="242">
        <f>'FEB 22'!G25</f>
        <v>204</v>
      </c>
      <c r="I25" s="269">
        <f>G25-H25</f>
        <v>23</v>
      </c>
      <c r="J25" s="267">
        <f>I25*12</f>
        <v>276</v>
      </c>
      <c r="K25" s="267">
        <v>300</v>
      </c>
      <c r="L25" s="241">
        <f>'FEB 22'!O25</f>
        <v>8</v>
      </c>
      <c r="M25" s="267">
        <f>F25+J25+K25+L25</f>
        <v>3084</v>
      </c>
      <c r="N25" s="267">
        <v>3084</v>
      </c>
      <c r="O25" s="267">
        <f>M25-N25</f>
        <v>0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2636</v>
      </c>
      <c r="H26" s="242">
        <f>'FEB 22'!G26</f>
        <v>2595</v>
      </c>
      <c r="I26" s="269">
        <f>G26-H26</f>
        <v>41</v>
      </c>
      <c r="J26" s="267">
        <f>I26*12</f>
        <v>492</v>
      </c>
      <c r="K26" s="267">
        <v>300</v>
      </c>
      <c r="L26" s="241">
        <f>'FEB 22'!O26</f>
        <v>0</v>
      </c>
      <c r="M26" s="267">
        <f>F26+J26+K26+L26</f>
        <v>3592</v>
      </c>
      <c r="N26" s="267">
        <v>3592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2027</v>
      </c>
      <c r="H27" s="242">
        <f>'FEB 22'!G27</f>
        <v>1905</v>
      </c>
      <c r="I27" s="269">
        <f>G27-H27</f>
        <v>122</v>
      </c>
      <c r="J27" s="267">
        <f>I27*12</f>
        <v>1464</v>
      </c>
      <c r="K27" s="267">
        <v>300</v>
      </c>
      <c r="L27" s="241">
        <f>'FEB 22'!O27</f>
        <v>26560</v>
      </c>
      <c r="M27" s="267">
        <f>F27+J27+K27+L27</f>
        <v>31624</v>
      </c>
      <c r="N27" s="267">
        <v>0</v>
      </c>
      <c r="O27" s="267">
        <f>M27-N27</f>
        <v>31624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44900</v>
      </c>
      <c r="G28" s="204"/>
      <c r="H28" s="110"/>
      <c r="I28" s="110">
        <f>SUM(I6:I27)</f>
        <v>621</v>
      </c>
      <c r="J28" s="204">
        <f>SUM(J6:J27)</f>
        <v>7452</v>
      </c>
      <c r="K28" s="204">
        <f>SUM(K6:K27)</f>
        <v>4700</v>
      </c>
      <c r="L28" s="204">
        <f>SUM(L6:L27)</f>
        <v>237874</v>
      </c>
      <c r="M28" s="204">
        <f>SUM(M6:M27)</f>
        <v>294926</v>
      </c>
      <c r="N28" s="204">
        <f>SUM(N6:N27)</f>
        <v>50040</v>
      </c>
      <c r="O28" s="204">
        <f>SUM(O6:O27)</f>
        <v>244886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306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382</v>
      </c>
      <c r="H6" s="242">
        <f>'JAN 22'!G6</f>
        <v>366</v>
      </c>
      <c r="I6" s="243">
        <f>G6-H6</f>
        <v>16</v>
      </c>
      <c r="J6" s="241">
        <f>I6*12</f>
        <v>192</v>
      </c>
      <c r="K6" s="241">
        <v>200</v>
      </c>
      <c r="L6" s="241">
        <f>'JAN 22'!O6</f>
        <v>-6</v>
      </c>
      <c r="M6" s="241">
        <f>F6+J6+K6+L6</f>
        <v>2386</v>
      </c>
      <c r="N6" s="241">
        <v>2386</v>
      </c>
      <c r="O6" s="241">
        <f>M6-N6</f>
        <v>0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42">
        <f>'JAN 22'!G7</f>
        <v>2</v>
      </c>
      <c r="I7" s="284">
        <f>G7-H7</f>
        <v>0</v>
      </c>
      <c r="J7" s="283">
        <f>I7*12</f>
        <v>0</v>
      </c>
      <c r="K7" s="283">
        <v>0</v>
      </c>
      <c r="L7" s="241">
        <f>'JAN 22'!O7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3877</v>
      </c>
      <c r="H8" s="242">
        <f>'JAN 22'!G8</f>
        <v>3874</v>
      </c>
      <c r="I8" s="243">
        <f>G8-H8</f>
        <v>3</v>
      </c>
      <c r="J8" s="241">
        <f>I8*12</f>
        <v>36</v>
      </c>
      <c r="K8" s="241">
        <v>200</v>
      </c>
      <c r="L8" s="241">
        <f>'JAN 22'!O8</f>
        <v>5568</v>
      </c>
      <c r="M8" s="241">
        <f>F8+J8+K8+L8</f>
        <v>7804</v>
      </c>
      <c r="N8" s="241">
        <v>0</v>
      </c>
      <c r="O8" s="241">
        <f>M8-N8</f>
        <v>7804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3621</v>
      </c>
      <c r="H9" s="242">
        <f>'JAN 22'!G9</f>
        <v>3621</v>
      </c>
      <c r="I9" s="243">
        <f>G9-H9</f>
        <v>0</v>
      </c>
      <c r="J9" s="241">
        <f>I9*12</f>
        <v>0</v>
      </c>
      <c r="K9" s="241">
        <v>200</v>
      </c>
      <c r="L9" s="241">
        <f>'JAN 22'!O9</f>
        <v>16332</v>
      </c>
      <c r="M9" s="241">
        <f>F9+J9+K9+L9</f>
        <v>18532</v>
      </c>
      <c r="N9" s="241">
        <v>0</v>
      </c>
      <c r="O9" s="241">
        <f>M9-N9</f>
        <v>18532</v>
      </c>
      <c r="P9" s="245"/>
      <c r="Q9" s="238" t="s">
        <v>304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3637</v>
      </c>
      <c r="H10" s="242">
        <f>'JAN 22'!G10</f>
        <v>3634</v>
      </c>
      <c r="I10" s="284">
        <f>G10-H10</f>
        <v>3</v>
      </c>
      <c r="J10" s="283">
        <f>I10*12</f>
        <v>36</v>
      </c>
      <c r="K10" s="283">
        <v>0</v>
      </c>
      <c r="L10" s="241">
        <f>'JAN 22'!O10</f>
        <v>0</v>
      </c>
      <c r="M10" s="283">
        <f>F10+J10+K10+L10</f>
        <v>36</v>
      </c>
      <c r="N10" s="283">
        <v>36</v>
      </c>
      <c r="O10" s="283">
        <f>M10-N10</f>
        <v>0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1244</v>
      </c>
      <c r="H11" s="242">
        <f>'JAN 22'!G11</f>
        <v>1243</v>
      </c>
      <c r="I11" s="243">
        <f>G11-H11</f>
        <v>1</v>
      </c>
      <c r="J11" s="241">
        <f>I11*12</f>
        <v>12</v>
      </c>
      <c r="K11" s="241">
        <v>200</v>
      </c>
      <c r="L11" s="241">
        <f>'JAN 22'!O11</f>
        <v>2260</v>
      </c>
      <c r="M11" s="241">
        <f>F11+J11+K11+L11</f>
        <v>4472</v>
      </c>
      <c r="N11" s="241">
        <v>0</v>
      </c>
      <c r="O11" s="241">
        <f>M11-N11</f>
        <v>4472</v>
      </c>
      <c r="P11" s="244"/>
      <c r="Q11" s="238" t="s">
        <v>288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4352</v>
      </c>
      <c r="H12" s="242">
        <f>'JAN 22'!G12</f>
        <v>4349</v>
      </c>
      <c r="I12" s="243">
        <f>G12-H12</f>
        <v>3</v>
      </c>
      <c r="J12" s="241">
        <f>I12*12</f>
        <v>36</v>
      </c>
      <c r="K12" s="241">
        <v>200</v>
      </c>
      <c r="L12" s="241">
        <f>'JAN 22'!O12</f>
        <v>2236</v>
      </c>
      <c r="M12" s="241">
        <f>F12+J12+K12+L12</f>
        <v>4472</v>
      </c>
      <c r="N12" s="241">
        <v>4472</v>
      </c>
      <c r="O12" s="241">
        <f>M12-N12</f>
        <v>0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80" t="s">
        <v>112</v>
      </c>
      <c r="C13" s="280" t="s">
        <v>44</v>
      </c>
      <c r="D13" s="281">
        <v>37469</v>
      </c>
      <c r="E13" s="282">
        <v>500</v>
      </c>
      <c r="F13" s="283">
        <v>0</v>
      </c>
      <c r="G13" s="225">
        <v>2139</v>
      </c>
      <c r="H13" s="242">
        <f>'JAN 22'!G13</f>
        <v>2136</v>
      </c>
      <c r="I13" s="284">
        <f>G13-H13</f>
        <v>3</v>
      </c>
      <c r="J13" s="283">
        <f>I13*12</f>
        <v>36</v>
      </c>
      <c r="K13" s="283">
        <v>0</v>
      </c>
      <c r="L13" s="241">
        <f>'JAN 22'!O13</f>
        <v>0</v>
      </c>
      <c r="M13" s="283">
        <f>F13+J13+K13+L13</f>
        <v>36</v>
      </c>
      <c r="N13" s="283">
        <v>36</v>
      </c>
      <c r="O13" s="283">
        <f>M13-N13</f>
        <v>0</v>
      </c>
      <c r="P13" s="285"/>
      <c r="Q13" s="280" t="s">
        <v>112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38" t="s">
        <v>249</v>
      </c>
      <c r="C14" s="238" t="s">
        <v>48</v>
      </c>
      <c r="D14" s="239">
        <v>37347</v>
      </c>
      <c r="E14" s="240">
        <v>500</v>
      </c>
      <c r="F14" s="241">
        <v>2000</v>
      </c>
      <c r="G14" s="242">
        <v>1170</v>
      </c>
      <c r="H14" s="242">
        <f>'JAN 22'!G14</f>
        <v>1170</v>
      </c>
      <c r="I14" s="243">
        <f>G14-H14</f>
        <v>0</v>
      </c>
      <c r="J14" s="241">
        <f>I14*12</f>
        <v>0</v>
      </c>
      <c r="K14" s="241">
        <v>200</v>
      </c>
      <c r="L14" s="241">
        <f>'JAN 22'!O14</f>
        <v>0</v>
      </c>
      <c r="M14" s="241">
        <f>F14+J14+K14+L14</f>
        <v>2200</v>
      </c>
      <c r="N14" s="241">
        <v>2000</v>
      </c>
      <c r="O14" s="241">
        <f>M14-N14</f>
        <v>200</v>
      </c>
      <c r="P14" s="245"/>
      <c r="Q14" s="238" t="s">
        <v>305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2591</v>
      </c>
      <c r="H15" s="242">
        <v>2591</v>
      </c>
      <c r="I15" s="284">
        <f>G15-H15</f>
        <v>0</v>
      </c>
      <c r="J15" s="283">
        <f>I15*12</f>
        <v>0</v>
      </c>
      <c r="K15" s="283">
        <v>0</v>
      </c>
      <c r="L15" s="241">
        <f>'JAN 22'!O15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99">
        <v>11</v>
      </c>
      <c r="B16" s="300" t="s">
        <v>112</v>
      </c>
      <c r="C16" s="301" t="s">
        <v>54</v>
      </c>
      <c r="D16" s="302">
        <v>38443</v>
      </c>
      <c r="E16" s="303">
        <v>0</v>
      </c>
      <c r="F16" s="304">
        <v>0</v>
      </c>
      <c r="G16" s="305">
        <v>860</v>
      </c>
      <c r="H16" s="242">
        <f>'JAN 22'!G16</f>
        <v>859</v>
      </c>
      <c r="I16" s="306">
        <f>G16-H16</f>
        <v>1</v>
      </c>
      <c r="J16" s="304">
        <f>I16*12</f>
        <v>12</v>
      </c>
      <c r="K16" s="304">
        <v>0</v>
      </c>
      <c r="L16" s="241">
        <f>'JAN 22'!O16</f>
        <v>0</v>
      </c>
      <c r="M16" s="304">
        <f>F16+J16+K16+L16</f>
        <v>12</v>
      </c>
      <c r="N16" s="304">
        <v>12</v>
      </c>
      <c r="O16" s="304">
        <f>M16-N16</f>
        <v>0</v>
      </c>
      <c r="P16" s="307"/>
      <c r="Q16" s="300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99">
        <v>12</v>
      </c>
      <c r="B17" s="308" t="s">
        <v>187</v>
      </c>
      <c r="C17" s="309" t="s">
        <v>58</v>
      </c>
      <c r="D17" s="310">
        <v>38292</v>
      </c>
      <c r="E17" s="311"/>
      <c r="F17" s="275">
        <v>2800</v>
      </c>
      <c r="G17" s="312">
        <v>5154</v>
      </c>
      <c r="H17" s="242">
        <f>'JAN 22'!G17</f>
        <v>5115</v>
      </c>
      <c r="I17" s="313">
        <f>G17-H17</f>
        <v>39</v>
      </c>
      <c r="J17" s="275">
        <f>I17*12</f>
        <v>468</v>
      </c>
      <c r="K17" s="275">
        <v>300</v>
      </c>
      <c r="L17" s="241">
        <f>'JAN 22'!O17</f>
        <v>38860</v>
      </c>
      <c r="M17" s="275">
        <f>F17+J17+K17+L17</f>
        <v>42428</v>
      </c>
      <c r="N17" s="275">
        <v>10000</v>
      </c>
      <c r="O17" s="275">
        <f>M17-N17</f>
        <v>32428</v>
      </c>
      <c r="P17" s="314"/>
      <c r="Q17" s="315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99">
        <v>13</v>
      </c>
      <c r="B18" s="308" t="s">
        <v>180</v>
      </c>
      <c r="C18" s="309" t="s">
        <v>63</v>
      </c>
      <c r="D18" s="310">
        <v>38292</v>
      </c>
      <c r="E18" s="311">
        <v>500</v>
      </c>
      <c r="F18" s="275">
        <v>3100</v>
      </c>
      <c r="G18" s="312">
        <v>4280</v>
      </c>
      <c r="H18" s="242">
        <f>'JAN 22'!G18</f>
        <v>4268</v>
      </c>
      <c r="I18" s="313">
        <f>G18-H18</f>
        <v>12</v>
      </c>
      <c r="J18" s="275">
        <f>I18*12</f>
        <v>144</v>
      </c>
      <c r="K18" s="275">
        <v>300</v>
      </c>
      <c r="L18" s="241">
        <f>'JAN 22'!O18</f>
        <v>19628</v>
      </c>
      <c r="M18" s="275">
        <f>F18+J18+K18+L18</f>
        <v>23172</v>
      </c>
      <c r="N18" s="275">
        <v>0</v>
      </c>
      <c r="O18" s="275">
        <f>M18-N18</f>
        <v>23172</v>
      </c>
      <c r="P18" s="314"/>
      <c r="Q18" s="315" t="s">
        <v>291</v>
      </c>
    </row>
    <row r="19">
      <c r="A19" s="299">
        <v>14</v>
      </c>
      <c r="B19" s="308" t="s">
        <v>244</v>
      </c>
      <c r="C19" s="309" t="s">
        <v>126</v>
      </c>
      <c r="D19" s="310">
        <v>38292</v>
      </c>
      <c r="E19" s="311">
        <v>500</v>
      </c>
      <c r="F19" s="275">
        <v>2700</v>
      </c>
      <c r="G19" s="312">
        <v>3535</v>
      </c>
      <c r="H19" s="242">
        <f>'JAN 22'!G19</f>
        <v>3535</v>
      </c>
      <c r="I19" s="313">
        <f>G19-H19</f>
        <v>0</v>
      </c>
      <c r="J19" s="275">
        <f>I19*12</f>
        <v>0</v>
      </c>
      <c r="K19" s="275">
        <v>300</v>
      </c>
      <c r="L19" s="241">
        <f>'JAN 22'!O19</f>
        <v>49276</v>
      </c>
      <c r="M19" s="275">
        <f>F19+J19+K19+L19</f>
        <v>52276</v>
      </c>
      <c r="N19" s="275">
        <v>0</v>
      </c>
      <c r="O19" s="275">
        <f>M19-N19</f>
        <v>52276</v>
      </c>
      <c r="P19" s="314"/>
      <c r="Q19" s="315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99">
        <v>15</v>
      </c>
      <c r="B20" s="308" t="s">
        <v>222</v>
      </c>
      <c r="C20" s="309" t="s">
        <v>70</v>
      </c>
      <c r="D20" s="310">
        <v>37469</v>
      </c>
      <c r="E20" s="311">
        <v>500</v>
      </c>
      <c r="F20" s="275">
        <v>3000</v>
      </c>
      <c r="G20" s="312">
        <v>3209</v>
      </c>
      <c r="H20" s="242">
        <f>'JAN 22'!G20</f>
        <v>3206</v>
      </c>
      <c r="I20" s="313">
        <f>G20-H20</f>
        <v>3</v>
      </c>
      <c r="J20" s="275">
        <f>I20*12</f>
        <v>36</v>
      </c>
      <c r="K20" s="275">
        <v>300</v>
      </c>
      <c r="L20" s="241">
        <f>'JAN 22'!O20</f>
        <v>13036</v>
      </c>
      <c r="M20" s="275">
        <f>F20+J20+K20+L20</f>
        <v>16372</v>
      </c>
      <c r="N20" s="275">
        <v>7000</v>
      </c>
      <c r="O20" s="275">
        <f>M20-N20</f>
        <v>9372</v>
      </c>
      <c r="P20" s="314"/>
      <c r="Q20" s="315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99">
        <v>16</v>
      </c>
      <c r="B21" s="308" t="s">
        <v>73</v>
      </c>
      <c r="C21" s="309" t="s">
        <v>74</v>
      </c>
      <c r="D21" s="310">
        <v>37681</v>
      </c>
      <c r="E21" s="311">
        <v>500</v>
      </c>
      <c r="F21" s="275">
        <v>3000</v>
      </c>
      <c r="G21" s="312">
        <v>1390</v>
      </c>
      <c r="H21" s="242">
        <f>'JAN 22'!G21</f>
        <v>1367</v>
      </c>
      <c r="I21" s="313">
        <f>G21-H21</f>
        <v>23</v>
      </c>
      <c r="J21" s="275">
        <f>I21*12</f>
        <v>276</v>
      </c>
      <c r="K21" s="275">
        <v>300</v>
      </c>
      <c r="L21" s="241">
        <f>'JAN 22'!O21</f>
        <v>13148</v>
      </c>
      <c r="M21" s="275">
        <f>F21+J21+K21+L21</f>
        <v>16724</v>
      </c>
      <c r="N21" s="275">
        <v>8000</v>
      </c>
      <c r="O21" s="275">
        <f>M21-N21</f>
        <v>8724</v>
      </c>
      <c r="P21" s="314"/>
      <c r="Q21" s="315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4154</v>
      </c>
      <c r="H22" s="242">
        <f>'JAN 22'!G22</f>
        <v>4132</v>
      </c>
      <c r="I22" s="269">
        <f>G22-H22</f>
        <v>22</v>
      </c>
      <c r="J22" s="267">
        <f>I22*12</f>
        <v>264</v>
      </c>
      <c r="K22" s="267">
        <v>300</v>
      </c>
      <c r="L22" s="241">
        <f>'JAN 22'!O22</f>
        <v>41114</v>
      </c>
      <c r="M22" s="267">
        <f>F22+J22+K22+L22</f>
        <v>43878</v>
      </c>
      <c r="N22" s="267">
        <v>0</v>
      </c>
      <c r="O22" s="267">
        <f>M22-N22</f>
        <v>43878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433</v>
      </c>
      <c r="H23" s="242">
        <f>'JAN 22'!G23</f>
        <v>432</v>
      </c>
      <c r="I23" s="269">
        <f>G23-H23</f>
        <v>1</v>
      </c>
      <c r="J23" s="267">
        <f>I23*12</f>
        <v>12</v>
      </c>
      <c r="K23" s="267">
        <v>300</v>
      </c>
      <c r="L23" s="241">
        <f>'JAN 22'!O23</f>
        <v>11436</v>
      </c>
      <c r="M23" s="267">
        <f>F23+J23+K23+L23</f>
        <v>14448</v>
      </c>
      <c r="N23" s="267">
        <v>4000</v>
      </c>
      <c r="O23" s="267">
        <f>M23-N23</f>
        <v>10448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4481</v>
      </c>
      <c r="H24" s="242">
        <f>'JAN 22'!G24</f>
        <v>4456</v>
      </c>
      <c r="I24" s="269">
        <f>G24-H24</f>
        <v>25</v>
      </c>
      <c r="J24" s="267">
        <f>I24*12</f>
        <v>300</v>
      </c>
      <c r="K24" s="267">
        <v>300</v>
      </c>
      <c r="L24" s="241">
        <f>'JAN 22'!O24</f>
        <v>6</v>
      </c>
      <c r="M24" s="267">
        <f>F24+J24+K24+L24</f>
        <v>3606</v>
      </c>
      <c r="N24" s="267">
        <v>3606</v>
      </c>
      <c r="O24" s="267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204</v>
      </c>
      <c r="H25" s="242">
        <f>'JAN 22'!G25</f>
        <v>182</v>
      </c>
      <c r="I25" s="269">
        <f>G25-H25</f>
        <v>22</v>
      </c>
      <c r="J25" s="267">
        <f>I25*12</f>
        <v>264</v>
      </c>
      <c r="K25" s="267">
        <v>300</v>
      </c>
      <c r="L25" s="241">
        <f>'JAN 22'!O25</f>
        <v>44</v>
      </c>
      <c r="M25" s="267">
        <f>F25+J25+K25+L25</f>
        <v>3108</v>
      </c>
      <c r="N25" s="267">
        <v>3100</v>
      </c>
      <c r="O25" s="267">
        <f>M25-N25</f>
        <v>8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2595</v>
      </c>
      <c r="H26" s="242">
        <f>'JAN 22'!G26</f>
        <v>2580</v>
      </c>
      <c r="I26" s="269">
        <f>G26-H26</f>
        <v>15</v>
      </c>
      <c r="J26" s="267">
        <f>I26*12</f>
        <v>180</v>
      </c>
      <c r="K26" s="267">
        <v>300</v>
      </c>
      <c r="L26" s="241">
        <f>'JAN 22'!O26</f>
        <v>0</v>
      </c>
      <c r="M26" s="267">
        <f>F26+J26+K26+L26</f>
        <v>3280</v>
      </c>
      <c r="N26" s="267">
        <v>3280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1905</v>
      </c>
      <c r="H27" s="242">
        <f>'JAN 22'!G27</f>
        <v>1866</v>
      </c>
      <c r="I27" s="269">
        <f>G27-H27</f>
        <v>39</v>
      </c>
      <c r="J27" s="267">
        <f>I27*12</f>
        <v>468</v>
      </c>
      <c r="K27" s="267">
        <v>300</v>
      </c>
      <c r="L27" s="241">
        <f>'JAN 22'!O27</f>
        <v>22492</v>
      </c>
      <c r="M27" s="267">
        <f>F27+J27+K27+L27</f>
        <v>26560</v>
      </c>
      <c r="N27" s="267">
        <v>0</v>
      </c>
      <c r="O27" s="267">
        <f>M27-N27</f>
        <v>26560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43100</v>
      </c>
      <c r="G28" s="204"/>
      <c r="H28" s="110"/>
      <c r="I28" s="110">
        <f>SUM(I6:I27)</f>
        <v>231</v>
      </c>
      <c r="J28" s="204">
        <f>SUM(J6:J27)</f>
        <v>2772</v>
      </c>
      <c r="K28" s="204">
        <f>SUM(K6:K27)</f>
        <v>4500</v>
      </c>
      <c r="L28" s="204">
        <f>SUM(L6:L27)</f>
        <v>235430</v>
      </c>
      <c r="M28" s="204">
        <f>SUM(M6:M27)</f>
        <v>285802</v>
      </c>
      <c r="N28" s="204">
        <f>SUM(N6:N27)</f>
        <v>47928</v>
      </c>
      <c r="O28" s="204">
        <f>SUM(O6:O27)</f>
        <v>237874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307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366</v>
      </c>
      <c r="H6" s="242">
        <f>'DEC 21'!G6</f>
        <v>350</v>
      </c>
      <c r="I6" s="243">
        <f>G6-H6</f>
        <v>16</v>
      </c>
      <c r="J6" s="241">
        <f>I6*12</f>
        <v>192</v>
      </c>
      <c r="K6" s="241">
        <v>200</v>
      </c>
      <c r="L6" s="241">
        <f>'DEC 21'!O6</f>
        <v>2</v>
      </c>
      <c r="M6" s="241">
        <f>F6+J6+K6+L6</f>
        <v>2394</v>
      </c>
      <c r="N6" s="241">
        <v>2400</v>
      </c>
      <c r="O6" s="241">
        <f>M6-N6</f>
        <v>-6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25">
        <f>'DEC 21'!G7</f>
        <v>2</v>
      </c>
      <c r="I7" s="284">
        <f>G7-H7</f>
        <v>0</v>
      </c>
      <c r="J7" s="283">
        <f>I7*12</f>
        <v>0</v>
      </c>
      <c r="K7" s="283">
        <v>0</v>
      </c>
      <c r="L7" s="283">
        <f>'DEC 21'!O7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3874</v>
      </c>
      <c r="H8" s="242">
        <f>'DEC 21'!G8</f>
        <v>3873</v>
      </c>
      <c r="I8" s="243">
        <f>G8-H8</f>
        <v>1</v>
      </c>
      <c r="J8" s="241">
        <f>I8*12</f>
        <v>12</v>
      </c>
      <c r="K8" s="241">
        <v>200</v>
      </c>
      <c r="L8" s="241">
        <f>'DEC 21'!O8</f>
        <v>11356</v>
      </c>
      <c r="M8" s="241">
        <f>F8+J8+K8+L8</f>
        <v>13568</v>
      </c>
      <c r="N8" s="241">
        <v>8000</v>
      </c>
      <c r="O8" s="241">
        <f>M8-N8</f>
        <v>5568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3621</v>
      </c>
      <c r="H9" s="242">
        <f>'DEC 21'!G9</f>
        <v>3618</v>
      </c>
      <c r="I9" s="243">
        <f>G9-H9</f>
        <v>3</v>
      </c>
      <c r="J9" s="241">
        <f>I9*12</f>
        <v>36</v>
      </c>
      <c r="K9" s="241">
        <v>200</v>
      </c>
      <c r="L9" s="241">
        <f>'DEC 21'!O9</f>
        <v>14096</v>
      </c>
      <c r="M9" s="241">
        <f>F9+J9+K9+L9</f>
        <v>16332</v>
      </c>
      <c r="N9" s="241">
        <v>0</v>
      </c>
      <c r="O9" s="241">
        <f>M9-N9</f>
        <v>16332</v>
      </c>
      <c r="P9" s="245"/>
      <c r="Q9" s="238" t="s">
        <v>304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3634</v>
      </c>
      <c r="H10" s="225">
        <f>'DEC 21'!G10</f>
        <v>3630</v>
      </c>
      <c r="I10" s="284">
        <f>G10-H10</f>
        <v>4</v>
      </c>
      <c r="J10" s="283">
        <f>I10*12</f>
        <v>48</v>
      </c>
      <c r="K10" s="283">
        <v>0</v>
      </c>
      <c r="L10" s="283">
        <f>'DEC 21'!O10</f>
        <v>0</v>
      </c>
      <c r="M10" s="283">
        <f>F10+J10+K10+L10</f>
        <v>48</v>
      </c>
      <c r="N10" s="283">
        <v>48</v>
      </c>
      <c r="O10" s="283">
        <f>M10-N10</f>
        <v>0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38" t="s">
        <v>212</v>
      </c>
      <c r="C11" s="238" t="s">
        <v>36</v>
      </c>
      <c r="D11" s="239">
        <v>37667</v>
      </c>
      <c r="E11" s="240">
        <v>500</v>
      </c>
      <c r="F11" s="241">
        <v>2000</v>
      </c>
      <c r="G11" s="242">
        <v>1243</v>
      </c>
      <c r="H11" s="242">
        <v>1238</v>
      </c>
      <c r="I11" s="243">
        <f>G11-H11</f>
        <v>5</v>
      </c>
      <c r="J11" s="241">
        <f>I11*12</f>
        <v>60</v>
      </c>
      <c r="K11" s="241">
        <v>200</v>
      </c>
      <c r="L11" s="241">
        <f>'DEC 21'!O11</f>
        <v>0</v>
      </c>
      <c r="M11" s="241">
        <f>F11+J11+K11+L11</f>
        <v>2260</v>
      </c>
      <c r="N11" s="241">
        <v>0</v>
      </c>
      <c r="O11" s="241">
        <f>M11-N11</f>
        <v>2260</v>
      </c>
      <c r="P11" s="244"/>
      <c r="Q11" s="238" t="s">
        <v>288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4349</v>
      </c>
      <c r="H12" s="242">
        <f>'DEC 21'!G12</f>
        <v>4346</v>
      </c>
      <c r="I12" s="243">
        <f>G12-H12</f>
        <v>3</v>
      </c>
      <c r="J12" s="241">
        <f>I12*12</f>
        <v>36</v>
      </c>
      <c r="K12" s="241">
        <v>200</v>
      </c>
      <c r="L12" s="241">
        <f>'DEC 21'!O12</f>
        <v>0</v>
      </c>
      <c r="M12" s="241">
        <f>F12+J12+K12+L12</f>
        <v>2236</v>
      </c>
      <c r="N12" s="241">
        <v>0</v>
      </c>
      <c r="O12" s="241">
        <f>M12-N12</f>
        <v>2236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80" t="s">
        <v>112</v>
      </c>
      <c r="C13" s="280" t="s">
        <v>44</v>
      </c>
      <c r="D13" s="281">
        <v>37469</v>
      </c>
      <c r="E13" s="282">
        <v>500</v>
      </c>
      <c r="F13" s="283">
        <v>0</v>
      </c>
      <c r="G13" s="225">
        <v>2136</v>
      </c>
      <c r="H13" s="225">
        <f>'DEC 21'!G13</f>
        <v>2136</v>
      </c>
      <c r="I13" s="284">
        <f>G13-H13</f>
        <v>0</v>
      </c>
      <c r="J13" s="283">
        <f>I13*12</f>
        <v>0</v>
      </c>
      <c r="K13" s="283">
        <v>0</v>
      </c>
      <c r="L13" s="283">
        <f>'DEC 21'!O13</f>
        <v>0</v>
      </c>
      <c r="M13" s="283">
        <f>F13+J13+K13+L13</f>
        <v>0</v>
      </c>
      <c r="N13" s="283">
        <v>0</v>
      </c>
      <c r="O13" s="283">
        <f>M13-N13</f>
        <v>0</v>
      </c>
      <c r="P13" s="285"/>
      <c r="Q13" s="280" t="s">
        <v>112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80" t="s">
        <v>112</v>
      </c>
      <c r="C14" s="280" t="s">
        <v>48</v>
      </c>
      <c r="D14" s="281">
        <v>37347</v>
      </c>
      <c r="E14" s="282">
        <v>500</v>
      </c>
      <c r="F14" s="283">
        <v>0</v>
      </c>
      <c r="G14" s="225">
        <v>1170</v>
      </c>
      <c r="H14" s="225">
        <f>'DEC 21'!G14</f>
        <v>1170</v>
      </c>
      <c r="I14" s="284">
        <f>G14-H14</f>
        <v>0</v>
      </c>
      <c r="J14" s="283">
        <f>I14*12</f>
        <v>0</v>
      </c>
      <c r="K14" s="283">
        <v>0</v>
      </c>
      <c r="L14" s="283">
        <f>'DEC 21'!O14</f>
        <v>0</v>
      </c>
      <c r="M14" s="283">
        <f>F14+J14+K14+L14</f>
        <v>0</v>
      </c>
      <c r="N14" s="283">
        <v>0</v>
      </c>
      <c r="O14" s="283">
        <f>M14-N14</f>
        <v>0</v>
      </c>
      <c r="P14" s="285"/>
      <c r="Q14" s="280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25">
        <f>'DEC 21'!G15</f>
        <v>2592</v>
      </c>
      <c r="I15" s="284">
        <f>G15-H15</f>
        <v>0</v>
      </c>
      <c r="J15" s="283">
        <f>I15*12</f>
        <v>0</v>
      </c>
      <c r="K15" s="283">
        <v>0</v>
      </c>
      <c r="L15" s="283">
        <f>'DEC 21'!O15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299">
        <v>11</v>
      </c>
      <c r="B16" s="300" t="s">
        <v>112</v>
      </c>
      <c r="C16" s="301" t="s">
        <v>54</v>
      </c>
      <c r="D16" s="302">
        <v>38443</v>
      </c>
      <c r="E16" s="303">
        <v>0</v>
      </c>
      <c r="F16" s="304">
        <v>0</v>
      </c>
      <c r="G16" s="305">
        <v>859</v>
      </c>
      <c r="H16" s="305">
        <f>'DEC 21'!G16</f>
        <v>859</v>
      </c>
      <c r="I16" s="306">
        <f>G16-H16</f>
        <v>0</v>
      </c>
      <c r="J16" s="304">
        <f>I16*12</f>
        <v>0</v>
      </c>
      <c r="K16" s="304">
        <v>0</v>
      </c>
      <c r="L16" s="304">
        <f>'DEC 21'!O16</f>
        <v>0</v>
      </c>
      <c r="M16" s="304">
        <f>F16+J16+K16+L16</f>
        <v>0</v>
      </c>
      <c r="N16" s="304">
        <v>0</v>
      </c>
      <c r="O16" s="304">
        <f>M16-N16</f>
        <v>0</v>
      </c>
      <c r="P16" s="307"/>
      <c r="Q16" s="300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299">
        <v>12</v>
      </c>
      <c r="B17" s="308" t="s">
        <v>187</v>
      </c>
      <c r="C17" s="309" t="s">
        <v>58</v>
      </c>
      <c r="D17" s="310">
        <v>38292</v>
      </c>
      <c r="E17" s="311"/>
      <c r="F17" s="275">
        <v>2800</v>
      </c>
      <c r="G17" s="312">
        <v>5115</v>
      </c>
      <c r="H17" s="312">
        <f>'DEC 21'!G17</f>
        <v>5071</v>
      </c>
      <c r="I17" s="313">
        <f>G17-H17</f>
        <v>44</v>
      </c>
      <c r="J17" s="275">
        <f>I17*12</f>
        <v>528</v>
      </c>
      <c r="K17" s="275">
        <v>300</v>
      </c>
      <c r="L17" s="275">
        <f>'DEC 21'!O17</f>
        <v>35232</v>
      </c>
      <c r="M17" s="275">
        <f>F17+J17+K17+L17</f>
        <v>38860</v>
      </c>
      <c r="N17" s="275">
        <v>0</v>
      </c>
      <c r="O17" s="275">
        <f>M17-N17</f>
        <v>38860</v>
      </c>
      <c r="P17" s="314"/>
      <c r="Q17" s="315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299">
        <v>13</v>
      </c>
      <c r="B18" s="308" t="s">
        <v>180</v>
      </c>
      <c r="C18" s="309" t="s">
        <v>63</v>
      </c>
      <c r="D18" s="310">
        <v>38292</v>
      </c>
      <c r="E18" s="311">
        <v>500</v>
      </c>
      <c r="F18" s="275">
        <v>3100</v>
      </c>
      <c r="G18" s="312">
        <v>4268</v>
      </c>
      <c r="H18" s="312">
        <f>'DEC 21'!G18</f>
        <v>4260</v>
      </c>
      <c r="I18" s="313">
        <f>G18-H18</f>
        <v>8</v>
      </c>
      <c r="J18" s="275">
        <f>I18*12</f>
        <v>96</v>
      </c>
      <c r="K18" s="275">
        <v>300</v>
      </c>
      <c r="L18" s="275">
        <f>'DEC 21'!O18</f>
        <v>16132</v>
      </c>
      <c r="M18" s="275">
        <f>F18+J18+K18+L18</f>
        <v>19628</v>
      </c>
      <c r="N18" s="275">
        <v>0</v>
      </c>
      <c r="O18" s="275">
        <f>M18-N18</f>
        <v>19628</v>
      </c>
      <c r="P18" s="314"/>
      <c r="Q18" s="315" t="s">
        <v>291</v>
      </c>
    </row>
    <row r="19">
      <c r="A19" s="299">
        <v>14</v>
      </c>
      <c r="B19" s="308" t="s">
        <v>244</v>
      </c>
      <c r="C19" s="309" t="s">
        <v>126</v>
      </c>
      <c r="D19" s="310">
        <v>38292</v>
      </c>
      <c r="E19" s="311">
        <v>500</v>
      </c>
      <c r="F19" s="275">
        <v>2700</v>
      </c>
      <c r="G19" s="312">
        <v>3535</v>
      </c>
      <c r="H19" s="312">
        <f>'DEC 21'!G19</f>
        <v>3516</v>
      </c>
      <c r="I19" s="313">
        <f>G19-H19</f>
        <v>19</v>
      </c>
      <c r="J19" s="275">
        <f>I19*12</f>
        <v>228</v>
      </c>
      <c r="K19" s="275">
        <v>300</v>
      </c>
      <c r="L19" s="275">
        <f>'DEC 21'!O19</f>
        <v>46048</v>
      </c>
      <c r="M19" s="275">
        <f>F19+J19+K19+L19</f>
        <v>49276</v>
      </c>
      <c r="N19" s="275">
        <v>0</v>
      </c>
      <c r="O19" s="275">
        <f>M19-N19</f>
        <v>49276</v>
      </c>
      <c r="P19" s="314"/>
      <c r="Q19" s="315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299">
        <v>15</v>
      </c>
      <c r="B20" s="308" t="s">
        <v>222</v>
      </c>
      <c r="C20" s="309" t="s">
        <v>70</v>
      </c>
      <c r="D20" s="310">
        <v>37469</v>
      </c>
      <c r="E20" s="311">
        <v>500</v>
      </c>
      <c r="F20" s="275">
        <v>3000</v>
      </c>
      <c r="G20" s="312">
        <v>3206</v>
      </c>
      <c r="H20" s="312">
        <f>'DEC 21'!G20</f>
        <v>3204</v>
      </c>
      <c r="I20" s="313">
        <f>G20-H20</f>
        <v>2</v>
      </c>
      <c r="J20" s="275">
        <f>I20*12</f>
        <v>24</v>
      </c>
      <c r="K20" s="275">
        <v>300</v>
      </c>
      <c r="L20" s="275">
        <f>'DEC 21'!O20</f>
        <v>19712</v>
      </c>
      <c r="M20" s="275">
        <f>F20+J20+K20+L20</f>
        <v>23036</v>
      </c>
      <c r="N20" s="275">
        <v>10000</v>
      </c>
      <c r="O20" s="275">
        <f>M20-N20</f>
        <v>13036</v>
      </c>
      <c r="P20" s="314"/>
      <c r="Q20" s="315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299">
        <v>16</v>
      </c>
      <c r="B21" s="308" t="s">
        <v>73</v>
      </c>
      <c r="C21" s="309" t="s">
        <v>74</v>
      </c>
      <c r="D21" s="310">
        <v>37681</v>
      </c>
      <c r="E21" s="311">
        <v>500</v>
      </c>
      <c r="F21" s="275">
        <v>3000</v>
      </c>
      <c r="G21" s="312">
        <v>1367</v>
      </c>
      <c r="H21" s="312">
        <f>'DEC 21'!G21</f>
        <v>1332</v>
      </c>
      <c r="I21" s="313">
        <f>G21-H21</f>
        <v>35</v>
      </c>
      <c r="J21" s="275">
        <f>I21*12</f>
        <v>420</v>
      </c>
      <c r="K21" s="275">
        <v>300</v>
      </c>
      <c r="L21" s="275">
        <f>'DEC 21'!O21</f>
        <v>9428</v>
      </c>
      <c r="M21" s="275">
        <f>F21+J21+K21+L21</f>
        <v>13148</v>
      </c>
      <c r="N21" s="275">
        <v>0</v>
      </c>
      <c r="O21" s="275">
        <f>M21-N21</f>
        <v>13148</v>
      </c>
      <c r="P21" s="314"/>
      <c r="Q21" s="315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4132</v>
      </c>
      <c r="H22" s="242">
        <f>'DEC 21'!G22</f>
        <v>4115</v>
      </c>
      <c r="I22" s="269">
        <f>G22-H22</f>
        <v>17</v>
      </c>
      <c r="J22" s="267">
        <f>I22*12</f>
        <v>204</v>
      </c>
      <c r="K22" s="267">
        <v>300</v>
      </c>
      <c r="L22" s="241">
        <f>'DEC 21'!O22</f>
        <v>42410</v>
      </c>
      <c r="M22" s="267">
        <f>F22+J22+K22+L22</f>
        <v>45114</v>
      </c>
      <c r="N22" s="267">
        <v>4000</v>
      </c>
      <c r="O22" s="267">
        <f>M22-N22</f>
        <v>41114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432</v>
      </c>
      <c r="H23" s="242">
        <f>'DEC 21'!G23</f>
        <v>432</v>
      </c>
      <c r="I23" s="269">
        <f>G23-H23</f>
        <v>0</v>
      </c>
      <c r="J23" s="267">
        <f>I23*12</f>
        <v>0</v>
      </c>
      <c r="K23" s="267">
        <v>300</v>
      </c>
      <c r="L23" s="241">
        <f>'DEC 21'!O23</f>
        <v>14936</v>
      </c>
      <c r="M23" s="267">
        <f>F23+J23+K23+L23</f>
        <v>17936</v>
      </c>
      <c r="N23" s="267">
        <v>6500</v>
      </c>
      <c r="O23" s="267">
        <f>M23-N23</f>
        <v>11436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4456</v>
      </c>
      <c r="H24" s="242">
        <f>'DEC 21'!G24</f>
        <v>4438</v>
      </c>
      <c r="I24" s="269">
        <f>G24-H24</f>
        <v>18</v>
      </c>
      <c r="J24" s="267">
        <f>I24*12</f>
        <v>216</v>
      </c>
      <c r="K24" s="267">
        <v>300</v>
      </c>
      <c r="L24" s="241">
        <f>'DEC 21'!O24</f>
        <v>3600</v>
      </c>
      <c r="M24" s="267">
        <f>F24+J24+K24+L24</f>
        <v>7116</v>
      </c>
      <c r="N24" s="267">
        <v>7110</v>
      </c>
      <c r="O24" s="267">
        <f>M24-N24</f>
        <v>6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182</v>
      </c>
      <c r="H25" s="242">
        <f>'DEC 21'!G25</f>
        <v>160</v>
      </c>
      <c r="I25" s="269">
        <f>G25-H25</f>
        <v>22</v>
      </c>
      <c r="J25" s="267">
        <f>I25*12</f>
        <v>264</v>
      </c>
      <c r="K25" s="267">
        <v>300</v>
      </c>
      <c r="L25" s="241">
        <f>'DEC 21'!O25</f>
        <v>-20</v>
      </c>
      <c r="M25" s="267">
        <f>F25+J25+K25+L25</f>
        <v>3044</v>
      </c>
      <c r="N25" s="267">
        <v>3000</v>
      </c>
      <c r="O25" s="267">
        <f>M25-N25</f>
        <v>44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2580</v>
      </c>
      <c r="H26" s="242">
        <f>'DEC 21'!G26</f>
        <v>2569</v>
      </c>
      <c r="I26" s="269">
        <f>G26-H26</f>
        <v>11</v>
      </c>
      <c r="J26" s="267">
        <f>I26*12</f>
        <v>132</v>
      </c>
      <c r="K26" s="267">
        <v>300</v>
      </c>
      <c r="L26" s="241">
        <f>'DEC 21'!O26</f>
        <v>0</v>
      </c>
      <c r="M26" s="267">
        <f>F26+J26+K26+L26</f>
        <v>3232</v>
      </c>
      <c r="N26" s="267">
        <v>3232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1866</v>
      </c>
      <c r="H27" s="242">
        <f>'DEC 21'!G27</f>
        <v>1838</v>
      </c>
      <c r="I27" s="269">
        <f>G27-H27</f>
        <v>28</v>
      </c>
      <c r="J27" s="267">
        <f>I27*12</f>
        <v>336</v>
      </c>
      <c r="K27" s="267">
        <v>300</v>
      </c>
      <c r="L27" s="241">
        <f>'DEC 21'!O27</f>
        <v>38556</v>
      </c>
      <c r="M27" s="267">
        <f>F27+J27+K27+L27</f>
        <v>42492</v>
      </c>
      <c r="N27" s="267">
        <v>20000</v>
      </c>
      <c r="O27" s="267">
        <f>M27-N27</f>
        <v>22492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41100</v>
      </c>
      <c r="G28" s="204"/>
      <c r="H28" s="110"/>
      <c r="I28" s="110">
        <f>SUM(I6:I27)</f>
        <v>236</v>
      </c>
      <c r="J28" s="204">
        <f>SUM(J6:J27)</f>
        <v>2832</v>
      </c>
      <c r="K28" s="204">
        <f>SUM(K6:K27)</f>
        <v>4300</v>
      </c>
      <c r="L28" s="204">
        <f>SUM(L6:L27)</f>
        <v>251488</v>
      </c>
      <c r="M28" s="204">
        <f>SUM(M6:M27)</f>
        <v>299720</v>
      </c>
      <c r="N28" s="204">
        <f>SUM(N6:N27)</f>
        <v>64290</v>
      </c>
      <c r="O28" s="204">
        <f>SUM(O6:O27)</f>
        <v>235430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308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18</v>
      </c>
      <c r="C6" s="238" t="s">
        <v>19</v>
      </c>
      <c r="D6" s="239">
        <v>38754</v>
      </c>
      <c r="E6" s="240">
        <v>0</v>
      </c>
      <c r="F6" s="241">
        <v>2000</v>
      </c>
      <c r="G6" s="242">
        <v>350</v>
      </c>
      <c r="H6" s="242">
        <f>'NOV 21'!G6</f>
        <v>338</v>
      </c>
      <c r="I6" s="243">
        <f>G6-H6</f>
        <v>12</v>
      </c>
      <c r="J6" s="241">
        <f>I6*12</f>
        <v>144</v>
      </c>
      <c r="K6" s="241">
        <v>200</v>
      </c>
      <c r="L6" s="241">
        <f>'NOV 21'!O6</f>
        <v>-12</v>
      </c>
      <c r="M6" s="241">
        <f>F6+J6+K6+L6</f>
        <v>2332</v>
      </c>
      <c r="N6" s="241">
        <v>2330</v>
      </c>
      <c r="O6" s="241">
        <f>M6-N6</f>
        <v>2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42">
        <f>'NOV 21'!G7</f>
        <v>2</v>
      </c>
      <c r="I7" s="284">
        <f>G7-H7</f>
        <v>0</v>
      </c>
      <c r="J7" s="283">
        <f>I7*12</f>
        <v>0</v>
      </c>
      <c r="K7" s="283">
        <v>0</v>
      </c>
      <c r="L7" s="241">
        <f>'NOV 21'!O7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3873</v>
      </c>
      <c r="H8" s="242">
        <f>'NOV 21'!G8</f>
        <v>3872</v>
      </c>
      <c r="I8" s="243">
        <f>G8-H8</f>
        <v>1</v>
      </c>
      <c r="J8" s="241">
        <f>I8*12</f>
        <v>12</v>
      </c>
      <c r="K8" s="241">
        <v>200</v>
      </c>
      <c r="L8" s="241">
        <f>'NOV 21'!O8</f>
        <v>11644</v>
      </c>
      <c r="M8" s="241">
        <f>F8+J8+K8+L8</f>
        <v>13856</v>
      </c>
      <c r="N8" s="241">
        <v>2500</v>
      </c>
      <c r="O8" s="241">
        <f>M8-N8</f>
        <v>11356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3618</v>
      </c>
      <c r="H9" s="242">
        <f>'NOV 21'!G9</f>
        <v>3598</v>
      </c>
      <c r="I9" s="243">
        <f>G9-H9</f>
        <v>20</v>
      </c>
      <c r="J9" s="241">
        <f>I9*12</f>
        <v>240</v>
      </c>
      <c r="K9" s="241">
        <v>200</v>
      </c>
      <c r="L9" s="241">
        <f>'NOV 21'!O9</f>
        <v>11656</v>
      </c>
      <c r="M9" s="241">
        <f>F9+J9+K9+L9</f>
        <v>14096</v>
      </c>
      <c r="N9" s="241">
        <v>0</v>
      </c>
      <c r="O9" s="241">
        <f>M9-N9</f>
        <v>14096</v>
      </c>
      <c r="P9" s="245"/>
      <c r="Q9" s="238" t="s">
        <v>304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3630</v>
      </c>
      <c r="H10" s="242">
        <f>'NOV 21'!G10</f>
        <v>3622</v>
      </c>
      <c r="I10" s="284">
        <f>G10-H10</f>
        <v>8</v>
      </c>
      <c r="J10" s="283">
        <f>I10*12</f>
        <v>96</v>
      </c>
      <c r="K10" s="283">
        <v>0</v>
      </c>
      <c r="L10" s="241">
        <f>'NOV 21'!O10</f>
        <v>0</v>
      </c>
      <c r="M10" s="283">
        <f>F10+J10+K10+L10</f>
        <v>96</v>
      </c>
      <c r="N10" s="283">
        <v>96</v>
      </c>
      <c r="O10" s="283">
        <f>M10-N10</f>
        <v>0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80" t="s">
        <v>112</v>
      </c>
      <c r="C11" s="280" t="s">
        <v>36</v>
      </c>
      <c r="D11" s="281">
        <v>37667</v>
      </c>
      <c r="E11" s="282">
        <v>500</v>
      </c>
      <c r="F11" s="283">
        <v>0</v>
      </c>
      <c r="G11" s="225">
        <v>1239</v>
      </c>
      <c r="H11" s="242">
        <f>'NOV 21'!G11</f>
        <v>1239</v>
      </c>
      <c r="I11" s="284">
        <f>G11-H11</f>
        <v>0</v>
      </c>
      <c r="J11" s="283">
        <f>I11*12</f>
        <v>0</v>
      </c>
      <c r="K11" s="283">
        <v>0</v>
      </c>
      <c r="L11" s="241">
        <f>'NOV 21'!O11</f>
        <v>0</v>
      </c>
      <c r="M11" s="283">
        <f>F11+J11+K11+L11</f>
        <v>0</v>
      </c>
      <c r="N11" s="283">
        <v>0</v>
      </c>
      <c r="O11" s="283">
        <f>M11-N11</f>
        <v>0</v>
      </c>
      <c r="P11" s="290"/>
      <c r="Q11" s="280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4346</v>
      </c>
      <c r="H12" s="242">
        <f>'NOV 21'!G12</f>
        <v>4344</v>
      </c>
      <c r="I12" s="243">
        <f>G12-H12</f>
        <v>2</v>
      </c>
      <c r="J12" s="241">
        <f>I12*12</f>
        <v>24</v>
      </c>
      <c r="K12" s="241">
        <v>200</v>
      </c>
      <c r="L12" s="241">
        <f>'NOV 21'!O12</f>
        <v>2224</v>
      </c>
      <c r="M12" s="241">
        <f>F12+J12+K12+L12</f>
        <v>4448</v>
      </c>
      <c r="N12" s="241">
        <v>4448</v>
      </c>
      <c r="O12" s="241">
        <f>M12-N12</f>
        <v>0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99</v>
      </c>
      <c r="C13" s="238" t="s">
        <v>44</v>
      </c>
      <c r="D13" s="239">
        <v>37469</v>
      </c>
      <c r="E13" s="240">
        <v>500</v>
      </c>
      <c r="F13" s="241">
        <v>2000</v>
      </c>
      <c r="G13" s="242">
        <v>2136</v>
      </c>
      <c r="H13" s="242">
        <v>2131</v>
      </c>
      <c r="I13" s="243">
        <f>G13-H13</f>
        <v>5</v>
      </c>
      <c r="J13" s="241">
        <f>I13*12</f>
        <v>60</v>
      </c>
      <c r="K13" s="241">
        <v>200</v>
      </c>
      <c r="L13" s="241">
        <f>'NOV 21'!O13</f>
        <v>5144</v>
      </c>
      <c r="M13" s="241">
        <f>F13+J13+K13+L13</f>
        <v>7404</v>
      </c>
      <c r="N13" s="241">
        <v>7404</v>
      </c>
      <c r="O13" s="241">
        <f>M13-N13</f>
        <v>0</v>
      </c>
      <c r="P13" s="245"/>
      <c r="Q13" s="238" t="s">
        <v>309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80" t="s">
        <v>112</v>
      </c>
      <c r="C14" s="280" t="s">
        <v>48</v>
      </c>
      <c r="D14" s="281">
        <v>37347</v>
      </c>
      <c r="E14" s="282">
        <v>500</v>
      </c>
      <c r="F14" s="283">
        <v>0</v>
      </c>
      <c r="G14" s="225">
        <v>1170</v>
      </c>
      <c r="H14" s="242">
        <f>'NOV 21'!G14</f>
        <v>1169</v>
      </c>
      <c r="I14" s="284">
        <f>G14-H14</f>
        <v>1</v>
      </c>
      <c r="J14" s="283">
        <f>I14*12</f>
        <v>12</v>
      </c>
      <c r="K14" s="283">
        <v>0</v>
      </c>
      <c r="L14" s="241">
        <f>'NOV 21'!O14</f>
        <v>0</v>
      </c>
      <c r="M14" s="283">
        <f>F14+J14+K14+L14</f>
        <v>12</v>
      </c>
      <c r="N14" s="283">
        <v>12</v>
      </c>
      <c r="O14" s="283">
        <f>M14-N14</f>
        <v>0</v>
      </c>
      <c r="P14" s="285"/>
      <c r="Q14" s="280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42">
        <f>'NOV 21'!G15</f>
        <v>2592</v>
      </c>
      <c r="I15" s="284">
        <f>G15-H15</f>
        <v>0</v>
      </c>
      <c r="J15" s="283">
        <f>I15*12</f>
        <v>0</v>
      </c>
      <c r="K15" s="283">
        <v>0</v>
      </c>
      <c r="L15" s="241">
        <f>'NOV 21'!O15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170">
        <v>11</v>
      </c>
      <c r="B16" s="316" t="s">
        <v>112</v>
      </c>
      <c r="C16" s="317" t="s">
        <v>54</v>
      </c>
      <c r="D16" s="318">
        <v>38443</v>
      </c>
      <c r="E16" s="319">
        <v>0</v>
      </c>
      <c r="F16" s="177">
        <v>0</v>
      </c>
      <c r="G16" s="320">
        <v>859</v>
      </c>
      <c r="H16" s="242">
        <f>'NOV 21'!G16</f>
        <v>855</v>
      </c>
      <c r="I16" s="176">
        <f>G16-H16</f>
        <v>4</v>
      </c>
      <c r="J16" s="177">
        <f>I16*12</f>
        <v>48</v>
      </c>
      <c r="K16" s="177">
        <v>0</v>
      </c>
      <c r="L16" s="241">
        <f>'NOV 21'!O16</f>
        <v>0</v>
      </c>
      <c r="M16" s="177">
        <f>F16+J16+K16+L16</f>
        <v>48</v>
      </c>
      <c r="N16" s="177">
        <v>48</v>
      </c>
      <c r="O16" s="177">
        <f>M16-N16</f>
        <v>0</v>
      </c>
      <c r="P16" s="321"/>
      <c r="Q16" s="316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22">
        <v>12</v>
      </c>
      <c r="B17" s="323" t="s">
        <v>187</v>
      </c>
      <c r="C17" s="324" t="s">
        <v>58</v>
      </c>
      <c r="D17" s="325">
        <v>38292</v>
      </c>
      <c r="E17" s="326"/>
      <c r="F17" s="327">
        <v>2800</v>
      </c>
      <c r="G17" s="328">
        <v>5071</v>
      </c>
      <c r="H17" s="242">
        <f>'NOV 21'!G17</f>
        <v>5033</v>
      </c>
      <c r="I17" s="329">
        <f>G17-H17</f>
        <v>38</v>
      </c>
      <c r="J17" s="327">
        <f>I17*12</f>
        <v>456</v>
      </c>
      <c r="K17" s="327">
        <v>300</v>
      </c>
      <c r="L17" s="241">
        <f>'NOV 21'!O17</f>
        <v>31676</v>
      </c>
      <c r="M17" s="327">
        <f>F17+J17+K17+L17</f>
        <v>35232</v>
      </c>
      <c r="N17" s="327">
        <v>0</v>
      </c>
      <c r="O17" s="327">
        <f>M17-N17</f>
        <v>35232</v>
      </c>
      <c r="P17" s="330"/>
      <c r="Q17" s="331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22">
        <v>13</v>
      </c>
      <c r="B18" s="323" t="s">
        <v>180</v>
      </c>
      <c r="C18" s="324" t="s">
        <v>63</v>
      </c>
      <c r="D18" s="325">
        <v>38292</v>
      </c>
      <c r="E18" s="326">
        <v>500</v>
      </c>
      <c r="F18" s="327">
        <v>3100</v>
      </c>
      <c r="G18" s="328">
        <v>4260</v>
      </c>
      <c r="H18" s="242">
        <f>'NOV 21'!G18</f>
        <v>4251</v>
      </c>
      <c r="I18" s="329">
        <f>G18-H18</f>
        <v>9</v>
      </c>
      <c r="J18" s="327">
        <f>I18*12</f>
        <v>108</v>
      </c>
      <c r="K18" s="327">
        <v>300</v>
      </c>
      <c r="L18" s="241">
        <f>'NOV 21'!O18</f>
        <v>12624</v>
      </c>
      <c r="M18" s="327">
        <f>F18+J18+K18+L18</f>
        <v>16132</v>
      </c>
      <c r="N18" s="327">
        <v>0</v>
      </c>
      <c r="O18" s="327">
        <f>M18-N18</f>
        <v>16132</v>
      </c>
      <c r="P18" s="330"/>
      <c r="Q18" s="331" t="s">
        <v>291</v>
      </c>
    </row>
    <row r="19">
      <c r="A19" s="322">
        <v>14</v>
      </c>
      <c r="B19" s="323" t="s">
        <v>244</v>
      </c>
      <c r="C19" s="324" t="s">
        <v>126</v>
      </c>
      <c r="D19" s="325">
        <v>38292</v>
      </c>
      <c r="E19" s="326">
        <v>500</v>
      </c>
      <c r="F19" s="327">
        <v>2700</v>
      </c>
      <c r="G19" s="328">
        <v>3516</v>
      </c>
      <c r="H19" s="242">
        <f>'NOV 21'!G19</f>
        <v>3494</v>
      </c>
      <c r="I19" s="329">
        <f>G19-H19</f>
        <v>22</v>
      </c>
      <c r="J19" s="327">
        <f>I19*12</f>
        <v>264</v>
      </c>
      <c r="K19" s="327">
        <v>300</v>
      </c>
      <c r="L19" s="241">
        <f>'NOV 21'!O19</f>
        <v>42784</v>
      </c>
      <c r="M19" s="327">
        <f>F19+J19+K19+L19</f>
        <v>46048</v>
      </c>
      <c r="N19" s="327">
        <v>0</v>
      </c>
      <c r="O19" s="327">
        <f>M19-N19</f>
        <v>46048</v>
      </c>
      <c r="P19" s="330"/>
      <c r="Q19" s="331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22">
        <v>15</v>
      </c>
      <c r="B20" s="323" t="s">
        <v>222</v>
      </c>
      <c r="C20" s="324" t="s">
        <v>70</v>
      </c>
      <c r="D20" s="325">
        <v>37469</v>
      </c>
      <c r="E20" s="326">
        <v>500</v>
      </c>
      <c r="F20" s="327">
        <v>3000</v>
      </c>
      <c r="G20" s="328">
        <v>3204</v>
      </c>
      <c r="H20" s="242">
        <f>'NOV 21'!G20</f>
        <v>3202</v>
      </c>
      <c r="I20" s="329">
        <f>G20-H20</f>
        <v>2</v>
      </c>
      <c r="J20" s="327">
        <f>I20*12</f>
        <v>24</v>
      </c>
      <c r="K20" s="327">
        <v>300</v>
      </c>
      <c r="L20" s="241">
        <f>'NOV 21'!O20</f>
        <v>16388</v>
      </c>
      <c r="M20" s="327">
        <f>F20+J20+K20+L20</f>
        <v>19712</v>
      </c>
      <c r="N20" s="327">
        <v>0</v>
      </c>
      <c r="O20" s="327">
        <f>M20-N20</f>
        <v>19712</v>
      </c>
      <c r="P20" s="330"/>
      <c r="Q20" s="331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22">
        <v>16</v>
      </c>
      <c r="B21" s="323" t="s">
        <v>73</v>
      </c>
      <c r="C21" s="324" t="s">
        <v>74</v>
      </c>
      <c r="D21" s="325">
        <v>37681</v>
      </c>
      <c r="E21" s="326">
        <v>500</v>
      </c>
      <c r="F21" s="327">
        <v>3000</v>
      </c>
      <c r="G21" s="328">
        <v>1332</v>
      </c>
      <c r="H21" s="242">
        <f>'NOV 21'!G21</f>
        <v>1312</v>
      </c>
      <c r="I21" s="329">
        <f>G21-H21</f>
        <v>20</v>
      </c>
      <c r="J21" s="327">
        <f>I21*12</f>
        <v>240</v>
      </c>
      <c r="K21" s="327">
        <v>300</v>
      </c>
      <c r="L21" s="241">
        <f>'NOV 21'!O21</f>
        <v>5888</v>
      </c>
      <c r="M21" s="327">
        <f>F21+J21+K21+L21</f>
        <v>9428</v>
      </c>
      <c r="N21" s="327">
        <v>0</v>
      </c>
      <c r="O21" s="327">
        <f>M21-N21</f>
        <v>9428</v>
      </c>
      <c r="P21" s="330"/>
      <c r="Q21" s="331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4115</v>
      </c>
      <c r="H22" s="242">
        <f>'NOV 21'!G22</f>
        <v>4091</v>
      </c>
      <c r="I22" s="269">
        <f>G22-H22</f>
        <v>24</v>
      </c>
      <c r="J22" s="267">
        <f>I22*12</f>
        <v>288</v>
      </c>
      <c r="K22" s="267">
        <v>300</v>
      </c>
      <c r="L22" s="241">
        <f>'NOV 21'!O22</f>
        <v>43622</v>
      </c>
      <c r="M22" s="267">
        <f>F22+J22+K22+L22</f>
        <v>46410</v>
      </c>
      <c r="N22" s="267">
        <v>4000</v>
      </c>
      <c r="O22" s="267">
        <f>M22-N22</f>
        <v>42410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432</v>
      </c>
      <c r="H23" s="242">
        <f>'NOV 21'!G23</f>
        <v>431</v>
      </c>
      <c r="I23" s="269">
        <f>G23-H23</f>
        <v>1</v>
      </c>
      <c r="J23" s="267">
        <f>I23*12</f>
        <v>12</v>
      </c>
      <c r="K23" s="267">
        <v>300</v>
      </c>
      <c r="L23" s="241">
        <f>'NOV 21'!O23</f>
        <v>11924</v>
      </c>
      <c r="M23" s="267">
        <f>F23+J23+K23+L23</f>
        <v>14936</v>
      </c>
      <c r="N23" s="267">
        <v>0</v>
      </c>
      <c r="O23" s="267">
        <f>M23-N23</f>
        <v>14936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4438</v>
      </c>
      <c r="H24" s="242">
        <f>'NOV 21'!G24</f>
        <v>4413</v>
      </c>
      <c r="I24" s="269">
        <f>G24-H24</f>
        <v>25</v>
      </c>
      <c r="J24" s="267">
        <f>I24*12</f>
        <v>300</v>
      </c>
      <c r="K24" s="267">
        <v>300</v>
      </c>
      <c r="L24" s="241">
        <f>'NOV 21'!O24</f>
        <v>0</v>
      </c>
      <c r="M24" s="267">
        <f>F24+J24+K24+L24</f>
        <v>3600</v>
      </c>
      <c r="N24" s="267">
        <v>0</v>
      </c>
      <c r="O24" s="267">
        <f>M24-N24</f>
        <v>3600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160</v>
      </c>
      <c r="H25" s="242">
        <f>'NOV 21'!G25</f>
        <v>141</v>
      </c>
      <c r="I25" s="269">
        <f>G25-H25</f>
        <v>19</v>
      </c>
      <c r="J25" s="267">
        <f>I25*12</f>
        <v>228</v>
      </c>
      <c r="K25" s="267">
        <v>300</v>
      </c>
      <c r="L25" s="241">
        <f>'NOV 21'!O25</f>
        <v>-48</v>
      </c>
      <c r="M25" s="267">
        <f>F25+J25+K25+L25</f>
        <v>2980</v>
      </c>
      <c r="N25" s="267">
        <v>3000</v>
      </c>
      <c r="O25" s="267">
        <f>M25-N25</f>
        <v>-20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2569</v>
      </c>
      <c r="H26" s="242">
        <f>'NOV 21'!G26</f>
        <v>2559</v>
      </c>
      <c r="I26" s="269">
        <f>G26-H26</f>
        <v>10</v>
      </c>
      <c r="J26" s="267">
        <f>I26*12</f>
        <v>120</v>
      </c>
      <c r="K26" s="267">
        <v>300</v>
      </c>
      <c r="L26" s="241">
        <f>'NOV 21'!O26</f>
        <v>0</v>
      </c>
      <c r="M26" s="267">
        <f>F26+J26+K26+L26</f>
        <v>3220</v>
      </c>
      <c r="N26" s="267">
        <v>3220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1838</v>
      </c>
      <c r="H27" s="242">
        <f>'NOV 21'!G27</f>
        <v>1811</v>
      </c>
      <c r="I27" s="269">
        <f>G27-H27</f>
        <v>27</v>
      </c>
      <c r="J27" s="267">
        <f>I27*12</f>
        <v>324</v>
      </c>
      <c r="K27" s="267">
        <v>300</v>
      </c>
      <c r="L27" s="241">
        <f>'NOV 21'!O27</f>
        <v>34632</v>
      </c>
      <c r="M27" s="267">
        <f>F27+J27+K27+L27</f>
        <v>38556</v>
      </c>
      <c r="N27" s="267">
        <v>0</v>
      </c>
      <c r="O27" s="267">
        <f>M27-N27</f>
        <v>38556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41100</v>
      </c>
      <c r="G28" s="204"/>
      <c r="H28" s="110"/>
      <c r="I28" s="110">
        <f>SUM(I6:I27)</f>
        <v>250</v>
      </c>
      <c r="J28" s="204">
        <f>SUM(J6:J27)</f>
        <v>3000</v>
      </c>
      <c r="K28" s="204">
        <f>SUM(K6:K27)</f>
        <v>4300</v>
      </c>
      <c r="L28" s="204">
        <f>SUM(L6:L27)</f>
        <v>230146</v>
      </c>
      <c r="M28" s="204">
        <f>SUM(M6:M27)</f>
        <v>278546</v>
      </c>
      <c r="N28" s="204">
        <f>SUM(N6:N27)</f>
        <v>27058</v>
      </c>
      <c r="O28" s="204">
        <f>SUM(O6:O27)</f>
        <v>251488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310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99</v>
      </c>
      <c r="C6" s="238" t="s">
        <v>19</v>
      </c>
      <c r="D6" s="239">
        <v>38754</v>
      </c>
      <c r="E6" s="240">
        <v>0</v>
      </c>
      <c r="F6" s="241">
        <v>2000</v>
      </c>
      <c r="G6" s="242">
        <v>338</v>
      </c>
      <c r="H6" s="242">
        <f>'OCT 21'!G6</f>
        <v>319</v>
      </c>
      <c r="I6" s="243">
        <f>G6-H6</f>
        <v>19</v>
      </c>
      <c r="J6" s="241">
        <f>I6*12</f>
        <v>228</v>
      </c>
      <c r="K6" s="241">
        <v>200</v>
      </c>
      <c r="L6" s="241">
        <f>'OCT 21'!O6</f>
        <v>-340</v>
      </c>
      <c r="M6" s="241">
        <f>F6+J6+K6+L6</f>
        <v>2088</v>
      </c>
      <c r="N6" s="241">
        <v>2100</v>
      </c>
      <c r="O6" s="241">
        <f>M6-N6</f>
        <v>-12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42">
        <f>'OCT 21'!G7</f>
        <v>2</v>
      </c>
      <c r="I7" s="284">
        <f>G7-H7</f>
        <v>0</v>
      </c>
      <c r="J7" s="283">
        <f>I7*12</f>
        <v>0</v>
      </c>
      <c r="K7" s="283">
        <v>0</v>
      </c>
      <c r="L7" s="241">
        <f>'OCT 21'!O7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3872</v>
      </c>
      <c r="H8" s="242">
        <f>'OCT 21'!G8</f>
        <v>3872</v>
      </c>
      <c r="I8" s="243">
        <f>G8-H8</f>
        <v>0</v>
      </c>
      <c r="J8" s="241">
        <f>I8*12</f>
        <v>0</v>
      </c>
      <c r="K8" s="241">
        <v>200</v>
      </c>
      <c r="L8" s="241">
        <f>'OCT 21'!O8</f>
        <v>9444</v>
      </c>
      <c r="M8" s="241">
        <f>F8+J8+K8+L8</f>
        <v>11644</v>
      </c>
      <c r="N8" s="241">
        <v>0</v>
      </c>
      <c r="O8" s="241">
        <f>M8-N8</f>
        <v>11644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2000</v>
      </c>
      <c r="G9" s="242">
        <v>3598</v>
      </c>
      <c r="H9" s="242">
        <f>'OCT 21'!G9</f>
        <v>3578</v>
      </c>
      <c r="I9" s="243">
        <f>G9-H9</f>
        <v>20</v>
      </c>
      <c r="J9" s="241">
        <f>I9*12</f>
        <v>240</v>
      </c>
      <c r="K9" s="241">
        <v>200</v>
      </c>
      <c r="L9" s="241">
        <f>'OCT 21'!O9</f>
        <v>14216</v>
      </c>
      <c r="M9" s="241">
        <f>F9+J9+K9+L9</f>
        <v>16656</v>
      </c>
      <c r="N9" s="241">
        <v>5000</v>
      </c>
      <c r="O9" s="241">
        <f>M9-N9</f>
        <v>11656</v>
      </c>
      <c r="P9" s="245"/>
      <c r="Q9" s="238" t="s">
        <v>304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3622</v>
      </c>
      <c r="H10" s="242">
        <f>'OCT 21'!G10</f>
        <v>3622</v>
      </c>
      <c r="I10" s="284">
        <f>G10-H10</f>
        <v>0</v>
      </c>
      <c r="J10" s="283">
        <f>I10*12</f>
        <v>0</v>
      </c>
      <c r="K10" s="283">
        <v>0</v>
      </c>
      <c r="L10" s="241">
        <f>'OCT 21'!O10</f>
        <v>0</v>
      </c>
      <c r="M10" s="283">
        <f>F10+J10+K10+L10</f>
        <v>0</v>
      </c>
      <c r="N10" s="283">
        <v>0</v>
      </c>
      <c r="O10" s="283">
        <f>M10-N10</f>
        <v>0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80" t="s">
        <v>112</v>
      </c>
      <c r="C11" s="280" t="s">
        <v>36</v>
      </c>
      <c r="D11" s="281">
        <v>37667</v>
      </c>
      <c r="E11" s="282">
        <v>500</v>
      </c>
      <c r="F11" s="283">
        <v>0</v>
      </c>
      <c r="G11" s="225">
        <v>1239</v>
      </c>
      <c r="H11" s="242">
        <f>'OCT 21'!G11</f>
        <v>1239</v>
      </c>
      <c r="I11" s="284">
        <f>G11-H11</f>
        <v>0</v>
      </c>
      <c r="J11" s="283">
        <f>I11*12</f>
        <v>0</v>
      </c>
      <c r="K11" s="283">
        <v>0</v>
      </c>
      <c r="L11" s="241">
        <f>'OCT 21'!O11</f>
        <v>0</v>
      </c>
      <c r="M11" s="283">
        <f>F11+J11+K11+L11</f>
        <v>0</v>
      </c>
      <c r="N11" s="283">
        <v>0</v>
      </c>
      <c r="O11" s="283">
        <f>M11-N11</f>
        <v>0</v>
      </c>
      <c r="P11" s="290"/>
      <c r="Q11" s="280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4344</v>
      </c>
      <c r="H12" s="242">
        <f>'OCT 21'!G12</f>
        <v>4342</v>
      </c>
      <c r="I12" s="243">
        <f>G12-H12</f>
        <v>2</v>
      </c>
      <c r="J12" s="241">
        <f>I12*12</f>
        <v>24</v>
      </c>
      <c r="K12" s="241">
        <v>200</v>
      </c>
      <c r="L12" s="241">
        <f>'OCT 21'!O12</f>
        <v>0</v>
      </c>
      <c r="M12" s="241">
        <f>F12+J12+K12+L12</f>
        <v>2224</v>
      </c>
      <c r="N12" s="241">
        <v>0</v>
      </c>
      <c r="O12" s="241">
        <f>M12-N12</f>
        <v>2224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99</v>
      </c>
      <c r="C13" s="238" t="s">
        <v>44</v>
      </c>
      <c r="D13" s="239">
        <v>37469</v>
      </c>
      <c r="E13" s="240">
        <v>500</v>
      </c>
      <c r="F13" s="241">
        <v>2000</v>
      </c>
      <c r="G13" s="242">
        <v>2131</v>
      </c>
      <c r="H13" s="242">
        <f>'OCT 21'!G13</f>
        <v>2126</v>
      </c>
      <c r="I13" s="243">
        <f>G13-H13</f>
        <v>5</v>
      </c>
      <c r="J13" s="241">
        <f>I13*12</f>
        <v>60</v>
      </c>
      <c r="K13" s="241">
        <v>200</v>
      </c>
      <c r="L13" s="241">
        <f>'OCT 21'!O13</f>
        <v>2884</v>
      </c>
      <c r="M13" s="241">
        <f>F13+J13+K13+L13</f>
        <v>5144</v>
      </c>
      <c r="N13" s="241">
        <v>0</v>
      </c>
      <c r="O13" s="241">
        <f>M13-N13</f>
        <v>5144</v>
      </c>
      <c r="P13" s="245"/>
      <c r="Q13" s="238" t="s">
        <v>311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80" t="s">
        <v>112</v>
      </c>
      <c r="C14" s="280" t="s">
        <v>48</v>
      </c>
      <c r="D14" s="281">
        <v>37347</v>
      </c>
      <c r="E14" s="282">
        <v>500</v>
      </c>
      <c r="F14" s="283">
        <v>0</v>
      </c>
      <c r="G14" s="225">
        <v>1169</v>
      </c>
      <c r="H14" s="242">
        <f>'OCT 21'!G14</f>
        <v>1169</v>
      </c>
      <c r="I14" s="284">
        <f>G14-H14</f>
        <v>0</v>
      </c>
      <c r="J14" s="283">
        <f>I14*12</f>
        <v>0</v>
      </c>
      <c r="K14" s="283">
        <v>0</v>
      </c>
      <c r="L14" s="241">
        <f>'OCT 21'!O14</f>
        <v>0</v>
      </c>
      <c r="M14" s="283">
        <f>F14+J14+K14+L14</f>
        <v>0</v>
      </c>
      <c r="N14" s="283">
        <v>0</v>
      </c>
      <c r="O14" s="283">
        <f>M14-N14</f>
        <v>0</v>
      </c>
      <c r="P14" s="285"/>
      <c r="Q14" s="280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42">
        <f>'OCT 21'!G15</f>
        <v>2592</v>
      </c>
      <c r="I15" s="284">
        <f>G15-H15</f>
        <v>0</v>
      </c>
      <c r="J15" s="283">
        <f>I15*12</f>
        <v>0</v>
      </c>
      <c r="K15" s="283">
        <v>0</v>
      </c>
      <c r="L15" s="241">
        <f>'OCT 21'!O15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170">
        <v>11</v>
      </c>
      <c r="B16" s="316" t="s">
        <v>112</v>
      </c>
      <c r="C16" s="317" t="s">
        <v>54</v>
      </c>
      <c r="D16" s="318">
        <v>38443</v>
      </c>
      <c r="E16" s="319">
        <v>0</v>
      </c>
      <c r="F16" s="177">
        <v>0</v>
      </c>
      <c r="G16" s="320">
        <v>855</v>
      </c>
      <c r="H16" s="242">
        <f>'OCT 21'!G16</f>
        <v>855</v>
      </c>
      <c r="I16" s="176">
        <f>G16-H16</f>
        <v>0</v>
      </c>
      <c r="J16" s="177">
        <f>I16*12</f>
        <v>0</v>
      </c>
      <c r="K16" s="177">
        <v>0</v>
      </c>
      <c r="L16" s="241">
        <f>'OCT 21'!O16</f>
        <v>0</v>
      </c>
      <c r="M16" s="177">
        <f>F16+J16+K16+L16</f>
        <v>0</v>
      </c>
      <c r="N16" s="177">
        <v>0</v>
      </c>
      <c r="O16" s="177">
        <f>M16-N16</f>
        <v>0</v>
      </c>
      <c r="P16" s="321"/>
      <c r="Q16" s="316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22">
        <v>12</v>
      </c>
      <c r="B17" s="323" t="s">
        <v>187</v>
      </c>
      <c r="C17" s="324" t="s">
        <v>58</v>
      </c>
      <c r="D17" s="325">
        <v>38292</v>
      </c>
      <c r="E17" s="326"/>
      <c r="F17" s="327">
        <v>2800</v>
      </c>
      <c r="G17" s="328">
        <v>5033</v>
      </c>
      <c r="H17" s="242">
        <f>'OCT 21'!G17</f>
        <v>5012</v>
      </c>
      <c r="I17" s="329">
        <f>G17-H17</f>
        <v>21</v>
      </c>
      <c r="J17" s="327">
        <f>I17*12</f>
        <v>252</v>
      </c>
      <c r="K17" s="327">
        <v>300</v>
      </c>
      <c r="L17" s="241">
        <f>'OCT 21'!O17</f>
        <v>28324</v>
      </c>
      <c r="M17" s="327">
        <f>F17+J17+K17+L17</f>
        <v>31676</v>
      </c>
      <c r="N17" s="327">
        <v>0</v>
      </c>
      <c r="O17" s="327">
        <f>M17-N17</f>
        <v>31676</v>
      </c>
      <c r="P17" s="330"/>
      <c r="Q17" s="331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22">
        <v>13</v>
      </c>
      <c r="B18" s="323" t="s">
        <v>180</v>
      </c>
      <c r="C18" s="324" t="s">
        <v>63</v>
      </c>
      <c r="D18" s="325">
        <v>38292</v>
      </c>
      <c r="E18" s="326">
        <v>500</v>
      </c>
      <c r="F18" s="327">
        <v>3100</v>
      </c>
      <c r="G18" s="328">
        <v>4251</v>
      </c>
      <c r="H18" s="242">
        <f>'OCT 21'!G18</f>
        <v>4234</v>
      </c>
      <c r="I18" s="329">
        <f>G18-H18</f>
        <v>17</v>
      </c>
      <c r="J18" s="327">
        <f>I18*12</f>
        <v>204</v>
      </c>
      <c r="K18" s="327">
        <v>300</v>
      </c>
      <c r="L18" s="241">
        <f>'OCT 21'!O18</f>
        <v>14020</v>
      </c>
      <c r="M18" s="327">
        <f>F18+J18+K18+L18</f>
        <v>17624</v>
      </c>
      <c r="N18" s="327">
        <v>5000</v>
      </c>
      <c r="O18" s="327">
        <f>M18-N18</f>
        <v>12624</v>
      </c>
      <c r="P18" s="330"/>
      <c r="Q18" s="331" t="s">
        <v>291</v>
      </c>
    </row>
    <row r="19">
      <c r="A19" s="322">
        <v>14</v>
      </c>
      <c r="B19" s="323" t="s">
        <v>244</v>
      </c>
      <c r="C19" s="324" t="s">
        <v>126</v>
      </c>
      <c r="D19" s="325">
        <v>38292</v>
      </c>
      <c r="E19" s="326">
        <v>500</v>
      </c>
      <c r="F19" s="327">
        <v>2700</v>
      </c>
      <c r="G19" s="328">
        <v>3494</v>
      </c>
      <c r="H19" s="242">
        <f>'OCT 21'!G19</f>
        <v>3474</v>
      </c>
      <c r="I19" s="329">
        <f>G19-H19</f>
        <v>20</v>
      </c>
      <c r="J19" s="327">
        <f>I19*12</f>
        <v>240</v>
      </c>
      <c r="K19" s="327">
        <v>300</v>
      </c>
      <c r="L19" s="241">
        <f>'OCT 21'!O19</f>
        <v>39544</v>
      </c>
      <c r="M19" s="327">
        <f>F19+J19+K19+L19</f>
        <v>42784</v>
      </c>
      <c r="N19" s="327">
        <v>0</v>
      </c>
      <c r="O19" s="327">
        <f>M19-N19</f>
        <v>42784</v>
      </c>
      <c r="P19" s="330"/>
      <c r="Q19" s="331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22">
        <v>15</v>
      </c>
      <c r="B20" s="323" t="s">
        <v>222</v>
      </c>
      <c r="C20" s="324" t="s">
        <v>70</v>
      </c>
      <c r="D20" s="325">
        <v>37469</v>
      </c>
      <c r="E20" s="326">
        <v>500</v>
      </c>
      <c r="F20" s="327">
        <v>3000</v>
      </c>
      <c r="G20" s="328">
        <v>3202</v>
      </c>
      <c r="H20" s="242">
        <f>'OCT 21'!G20</f>
        <v>3186</v>
      </c>
      <c r="I20" s="329">
        <f>G20-H20</f>
        <v>16</v>
      </c>
      <c r="J20" s="327">
        <f>I20*12</f>
        <v>192</v>
      </c>
      <c r="K20" s="327">
        <v>300</v>
      </c>
      <c r="L20" s="241">
        <f>'OCT 21'!O20</f>
        <v>12896</v>
      </c>
      <c r="M20" s="327">
        <f>F20+J20+K20+L20</f>
        <v>16388</v>
      </c>
      <c r="N20" s="327">
        <v>0</v>
      </c>
      <c r="O20" s="327">
        <f>M20-N20</f>
        <v>16388</v>
      </c>
      <c r="P20" s="330"/>
      <c r="Q20" s="331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22">
        <v>16</v>
      </c>
      <c r="B21" s="323" t="s">
        <v>73</v>
      </c>
      <c r="C21" s="324" t="s">
        <v>74</v>
      </c>
      <c r="D21" s="325">
        <v>37681</v>
      </c>
      <c r="E21" s="326">
        <v>500</v>
      </c>
      <c r="F21" s="327">
        <v>3000</v>
      </c>
      <c r="G21" s="328">
        <v>1312</v>
      </c>
      <c r="H21" s="242">
        <f>'OCT 21'!G21</f>
        <v>1294</v>
      </c>
      <c r="I21" s="329">
        <f>G21-H21</f>
        <v>18</v>
      </c>
      <c r="J21" s="327">
        <f>I21*12</f>
        <v>216</v>
      </c>
      <c r="K21" s="327">
        <v>300</v>
      </c>
      <c r="L21" s="241">
        <f>'OCT 21'!O21</f>
        <v>2372</v>
      </c>
      <c r="M21" s="327">
        <f>F21+J21+K21+L21</f>
        <v>5888</v>
      </c>
      <c r="N21" s="327">
        <v>0</v>
      </c>
      <c r="O21" s="327">
        <f>M21-N21</f>
        <v>5888</v>
      </c>
      <c r="P21" s="330"/>
      <c r="Q21" s="331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4091</v>
      </c>
      <c r="H22" s="242">
        <f>'OCT 21'!G22</f>
        <v>4066</v>
      </c>
      <c r="I22" s="269">
        <f>G22-H22</f>
        <v>25</v>
      </c>
      <c r="J22" s="267">
        <f>I22*12</f>
        <v>300</v>
      </c>
      <c r="K22" s="267">
        <v>300</v>
      </c>
      <c r="L22" s="241">
        <f>'OCT 21'!O22</f>
        <v>44822</v>
      </c>
      <c r="M22" s="267">
        <f>F22+J22+K22+L22</f>
        <v>47622</v>
      </c>
      <c r="N22" s="267">
        <v>4000</v>
      </c>
      <c r="O22" s="267">
        <f>M22-N22</f>
        <v>43622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431</v>
      </c>
      <c r="H23" s="242">
        <f>'OCT 21'!G23</f>
        <v>426</v>
      </c>
      <c r="I23" s="269">
        <f>G23-H23</f>
        <v>5</v>
      </c>
      <c r="J23" s="267">
        <f>I23*12</f>
        <v>60</v>
      </c>
      <c r="K23" s="267">
        <v>300</v>
      </c>
      <c r="L23" s="241">
        <f>'OCT 21'!O23</f>
        <v>8864</v>
      </c>
      <c r="M23" s="267">
        <f>F23+J23+K23+L23</f>
        <v>11924</v>
      </c>
      <c r="N23" s="267">
        <v>0</v>
      </c>
      <c r="O23" s="267">
        <f>M23-N23</f>
        <v>11924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4413</v>
      </c>
      <c r="H24" s="242">
        <f>'OCT 21'!G24</f>
        <v>4392</v>
      </c>
      <c r="I24" s="269">
        <f>G24-H24</f>
        <v>21</v>
      </c>
      <c r="J24" s="267">
        <f>I24*12</f>
        <v>252</v>
      </c>
      <c r="K24" s="267">
        <v>300</v>
      </c>
      <c r="L24" s="241">
        <f>'OCT 21'!O24</f>
        <v>0</v>
      </c>
      <c r="M24" s="267">
        <f>F24+J24+K24+L24</f>
        <v>3552</v>
      </c>
      <c r="N24" s="267">
        <v>3552</v>
      </c>
      <c r="O24" s="267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141</v>
      </c>
      <c r="H25" s="242">
        <f>'OCT 21'!G25</f>
        <v>134</v>
      </c>
      <c r="I25" s="269">
        <f>G25-H25</f>
        <v>7</v>
      </c>
      <c r="J25" s="267">
        <f>I25*12</f>
        <v>84</v>
      </c>
      <c r="K25" s="267">
        <v>300</v>
      </c>
      <c r="L25" s="241">
        <f>'OCT 21'!O25</f>
        <v>68</v>
      </c>
      <c r="M25" s="267">
        <f>F25+J25+K25+L25</f>
        <v>2952</v>
      </c>
      <c r="N25" s="267">
        <v>3000</v>
      </c>
      <c r="O25" s="267">
        <f>M25-N25</f>
        <v>-48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2559</v>
      </c>
      <c r="H26" s="242">
        <f>'OCT 21'!G26</f>
        <v>2534</v>
      </c>
      <c r="I26" s="269">
        <f>G26-H26</f>
        <v>25</v>
      </c>
      <c r="J26" s="267">
        <f>I26*12</f>
        <v>300</v>
      </c>
      <c r="K26" s="267">
        <v>300</v>
      </c>
      <c r="L26" s="241">
        <f>'OCT 21'!O26</f>
        <v>0</v>
      </c>
      <c r="M26" s="267">
        <f>F26+J26+K26+L26</f>
        <v>3400</v>
      </c>
      <c r="N26" s="267">
        <v>3400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1811</v>
      </c>
      <c r="H27" s="242">
        <f>'OCT 21'!G27</f>
        <v>1751</v>
      </c>
      <c r="I27" s="269">
        <f>G27-H27</f>
        <v>60</v>
      </c>
      <c r="J27" s="267">
        <f>I27*12</f>
        <v>720</v>
      </c>
      <c r="K27" s="267">
        <v>300</v>
      </c>
      <c r="L27" s="241">
        <f>'OCT 21'!O27</f>
        <v>40312</v>
      </c>
      <c r="M27" s="267">
        <f>F27+J27+K27+L27</f>
        <v>44632</v>
      </c>
      <c r="N27" s="267">
        <v>10000</v>
      </c>
      <c r="O27" s="267">
        <f>M27-N27</f>
        <v>34632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41100</v>
      </c>
      <c r="G28" s="204"/>
      <c r="H28" s="110"/>
      <c r="I28" s="110">
        <f>SUM(I6:I27)</f>
        <v>281</v>
      </c>
      <c r="J28" s="204">
        <f>SUM(J6:J27)</f>
        <v>3372</v>
      </c>
      <c r="K28" s="204">
        <f>SUM(K6:K27)</f>
        <v>4300</v>
      </c>
      <c r="L28" s="204">
        <f>SUM(L6:L27)</f>
        <v>217426</v>
      </c>
      <c r="M28" s="204">
        <f>SUM(M6:M27)</f>
        <v>266198</v>
      </c>
      <c r="N28" s="204">
        <f>SUM(N6:N27)</f>
        <v>36052</v>
      </c>
      <c r="O28" s="204">
        <f>SUM(O6:O27)</f>
        <v>230146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312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99</v>
      </c>
      <c r="C6" s="238" t="s">
        <v>19</v>
      </c>
      <c r="D6" s="239">
        <v>38754</v>
      </c>
      <c r="E6" s="240">
        <v>0</v>
      </c>
      <c r="F6" s="241">
        <v>2000</v>
      </c>
      <c r="G6" s="242">
        <v>319</v>
      </c>
      <c r="H6" s="242">
        <f>'SEP 21'!G6</f>
        <v>245</v>
      </c>
      <c r="I6" s="243">
        <f>G6-H6</f>
        <v>74</v>
      </c>
      <c r="J6" s="241">
        <f>I6*12</f>
        <v>888</v>
      </c>
      <c r="K6" s="241">
        <v>200</v>
      </c>
      <c r="L6" s="241">
        <f>'SEP 21'!O6</f>
        <v>2572</v>
      </c>
      <c r="M6" s="241">
        <f>F6+J6+K6+L6</f>
        <v>5660</v>
      </c>
      <c r="N6" s="241">
        <v>6000</v>
      </c>
      <c r="O6" s="241">
        <f>M6-N6</f>
        <v>-340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42">
        <f>'SEP 21'!G7</f>
        <v>2</v>
      </c>
      <c r="I7" s="284">
        <f>G7-H7</f>
        <v>0</v>
      </c>
      <c r="J7" s="283">
        <f>I7*12</f>
        <v>0</v>
      </c>
      <c r="K7" s="283">
        <v>0</v>
      </c>
      <c r="L7" s="241">
        <f>'SEP 21'!O7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3872</v>
      </c>
      <c r="H8" s="242">
        <f>'SEP 21'!G8</f>
        <v>3833</v>
      </c>
      <c r="I8" s="243">
        <f>G8-H8</f>
        <v>39</v>
      </c>
      <c r="J8" s="241">
        <f>I8*12</f>
        <v>468</v>
      </c>
      <c r="K8" s="241">
        <v>200</v>
      </c>
      <c r="L8" s="241">
        <f>'SEP 21'!O8</f>
        <v>6776</v>
      </c>
      <c r="M8" s="241">
        <f>F8+J8+K8+L8</f>
        <v>9444</v>
      </c>
      <c r="N8" s="241">
        <v>0</v>
      </c>
      <c r="O8" s="241">
        <f>M8-N8</f>
        <v>9444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1600</v>
      </c>
      <c r="G9" s="242">
        <v>3578</v>
      </c>
      <c r="H9" s="242">
        <f>'SEP 21'!G9</f>
        <v>3534</v>
      </c>
      <c r="I9" s="243">
        <f>G9-H9</f>
        <v>44</v>
      </c>
      <c r="J9" s="241">
        <f>I9*12</f>
        <v>528</v>
      </c>
      <c r="K9" s="241">
        <v>200</v>
      </c>
      <c r="L9" s="241">
        <f>'SEP 21'!O9</f>
        <v>18888</v>
      </c>
      <c r="M9" s="241">
        <f>F9+J9+K9+L9</f>
        <v>21216</v>
      </c>
      <c r="N9" s="241">
        <v>7000</v>
      </c>
      <c r="O9" s="241">
        <f>M9-N9</f>
        <v>14216</v>
      </c>
      <c r="P9" s="245"/>
      <c r="Q9" s="238" t="s">
        <v>313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3622</v>
      </c>
      <c r="H10" s="242">
        <f>'SEP 21'!G10</f>
        <v>3622</v>
      </c>
      <c r="I10" s="284">
        <f>G10-H10</f>
        <v>0</v>
      </c>
      <c r="J10" s="283">
        <f>I10*12</f>
        <v>0</v>
      </c>
      <c r="K10" s="283">
        <v>0</v>
      </c>
      <c r="L10" s="241">
        <f>'SEP 21'!O10</f>
        <v>0</v>
      </c>
      <c r="M10" s="283">
        <f>F10+J10+K10+L10</f>
        <v>0</v>
      </c>
      <c r="N10" s="283">
        <v>0</v>
      </c>
      <c r="O10" s="283">
        <f>M10-N10</f>
        <v>0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80" t="s">
        <v>112</v>
      </c>
      <c r="C11" s="280" t="s">
        <v>36</v>
      </c>
      <c r="D11" s="281">
        <v>37667</v>
      </c>
      <c r="E11" s="282">
        <v>500</v>
      </c>
      <c r="F11" s="283">
        <v>0</v>
      </c>
      <c r="G11" s="225">
        <v>1239</v>
      </c>
      <c r="H11" s="242">
        <f>'SEP 21'!G11</f>
        <v>1239</v>
      </c>
      <c r="I11" s="284">
        <f>G11-H11</f>
        <v>0</v>
      </c>
      <c r="J11" s="283">
        <f>I11*12</f>
        <v>0</v>
      </c>
      <c r="K11" s="283">
        <v>0</v>
      </c>
      <c r="L11" s="241">
        <f>'SEP 21'!O11</f>
        <v>0</v>
      </c>
      <c r="M11" s="283">
        <f>F11+J11+K11+L11</f>
        <v>0</v>
      </c>
      <c r="N11" s="283">
        <v>0</v>
      </c>
      <c r="O11" s="283">
        <f>M11-N11</f>
        <v>0</v>
      </c>
      <c r="P11" s="290"/>
      <c r="Q11" s="280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4342</v>
      </c>
      <c r="H12" s="242">
        <f>'SEP 21'!G12</f>
        <v>4330</v>
      </c>
      <c r="I12" s="243">
        <f>G12-H12</f>
        <v>12</v>
      </c>
      <c r="J12" s="241">
        <f>I12*12</f>
        <v>144</v>
      </c>
      <c r="K12" s="241">
        <v>200</v>
      </c>
      <c r="L12" s="241">
        <f>'SEP 21'!O12</f>
        <v>3856</v>
      </c>
      <c r="M12" s="241">
        <f>F12+J12+K12+L12</f>
        <v>6200</v>
      </c>
      <c r="N12" s="241">
        <v>6200</v>
      </c>
      <c r="O12" s="241">
        <f>M12-N12</f>
        <v>0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99</v>
      </c>
      <c r="C13" s="238" t="s">
        <v>44</v>
      </c>
      <c r="D13" s="239">
        <v>37469</v>
      </c>
      <c r="E13" s="240">
        <v>500</v>
      </c>
      <c r="F13" s="241">
        <v>2000</v>
      </c>
      <c r="G13" s="242">
        <v>2126</v>
      </c>
      <c r="H13" s="242">
        <f>'SEP 21'!G13</f>
        <v>2098</v>
      </c>
      <c r="I13" s="243">
        <f>G13-H13</f>
        <v>28</v>
      </c>
      <c r="J13" s="241">
        <f>I13*12</f>
        <v>336</v>
      </c>
      <c r="K13" s="241">
        <v>200</v>
      </c>
      <c r="L13" s="241">
        <f>'SEP 21'!O13</f>
        <v>348</v>
      </c>
      <c r="M13" s="241">
        <f>F13+J13+K13+L13</f>
        <v>2884</v>
      </c>
      <c r="N13" s="241">
        <v>0</v>
      </c>
      <c r="O13" s="241">
        <f>M13-N13</f>
        <v>2884</v>
      </c>
      <c r="P13" s="245"/>
      <c r="Q13" s="238" t="s">
        <v>311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80" t="s">
        <v>112</v>
      </c>
      <c r="C14" s="280" t="s">
        <v>48</v>
      </c>
      <c r="D14" s="281">
        <v>37347</v>
      </c>
      <c r="E14" s="282">
        <v>500</v>
      </c>
      <c r="F14" s="283">
        <v>0</v>
      </c>
      <c r="G14" s="225">
        <v>1169</v>
      </c>
      <c r="H14" s="242">
        <f>'SEP 21'!G14</f>
        <v>1169</v>
      </c>
      <c r="I14" s="284">
        <f>G14-H14</f>
        <v>0</v>
      </c>
      <c r="J14" s="283">
        <f>I14*12</f>
        <v>0</v>
      </c>
      <c r="K14" s="283">
        <v>0</v>
      </c>
      <c r="L14" s="241">
        <f>'SEP 21'!O14</f>
        <v>0</v>
      </c>
      <c r="M14" s="283">
        <f>F14+J14+K14+L14</f>
        <v>0</v>
      </c>
      <c r="N14" s="283">
        <v>0</v>
      </c>
      <c r="O14" s="283">
        <f>M14-N14</f>
        <v>0</v>
      </c>
      <c r="P14" s="285"/>
      <c r="Q14" s="280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42">
        <f>'SEP 21'!G15</f>
        <v>2592</v>
      </c>
      <c r="I15" s="284">
        <f>G15-H15</f>
        <v>0</v>
      </c>
      <c r="J15" s="283">
        <f>I15*12</f>
        <v>0</v>
      </c>
      <c r="K15" s="283">
        <v>0</v>
      </c>
      <c r="L15" s="241">
        <f>'SEP 21'!O15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170">
        <v>11</v>
      </c>
      <c r="B16" s="316" t="s">
        <v>112</v>
      </c>
      <c r="C16" s="317" t="s">
        <v>54</v>
      </c>
      <c r="D16" s="318">
        <v>38443</v>
      </c>
      <c r="E16" s="319">
        <v>0</v>
      </c>
      <c r="F16" s="177">
        <v>0</v>
      </c>
      <c r="G16" s="320">
        <v>855</v>
      </c>
      <c r="H16" s="242">
        <f>'SEP 21'!G16</f>
        <v>855</v>
      </c>
      <c r="I16" s="176">
        <f>G16-H16</f>
        <v>0</v>
      </c>
      <c r="J16" s="177">
        <f>I16*12</f>
        <v>0</v>
      </c>
      <c r="K16" s="177">
        <v>0</v>
      </c>
      <c r="L16" s="241">
        <f>'SEP 21'!O16</f>
        <v>0</v>
      </c>
      <c r="M16" s="177">
        <f>F16+J16+K16+L16</f>
        <v>0</v>
      </c>
      <c r="N16" s="177">
        <v>0</v>
      </c>
      <c r="O16" s="177">
        <f>M16-N16</f>
        <v>0</v>
      </c>
      <c r="P16" s="321"/>
      <c r="Q16" s="316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22">
        <v>12</v>
      </c>
      <c r="B17" s="323" t="s">
        <v>187</v>
      </c>
      <c r="C17" s="324" t="s">
        <v>58</v>
      </c>
      <c r="D17" s="325">
        <v>38292</v>
      </c>
      <c r="E17" s="326"/>
      <c r="F17" s="327">
        <v>2800</v>
      </c>
      <c r="G17" s="328">
        <v>5012</v>
      </c>
      <c r="H17" s="242">
        <f>'SEP 21'!G17</f>
        <v>4972</v>
      </c>
      <c r="I17" s="329">
        <f>G17-H17</f>
        <v>40</v>
      </c>
      <c r="J17" s="327">
        <f>I17*12</f>
        <v>480</v>
      </c>
      <c r="K17" s="327">
        <v>300</v>
      </c>
      <c r="L17" s="241">
        <f>'SEP 21'!O17</f>
        <v>24744</v>
      </c>
      <c r="M17" s="327">
        <f>F17+J17+K17+L17</f>
        <v>28324</v>
      </c>
      <c r="N17" s="327">
        <v>0</v>
      </c>
      <c r="O17" s="327">
        <f>M17-N17</f>
        <v>28324</v>
      </c>
      <c r="P17" s="330"/>
      <c r="Q17" s="331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22">
        <v>13</v>
      </c>
      <c r="B18" s="323" t="s">
        <v>180</v>
      </c>
      <c r="C18" s="324" t="s">
        <v>63</v>
      </c>
      <c r="D18" s="325">
        <v>38292</v>
      </c>
      <c r="E18" s="326">
        <v>500</v>
      </c>
      <c r="F18" s="327">
        <v>3100</v>
      </c>
      <c r="G18" s="328">
        <v>4234</v>
      </c>
      <c r="H18" s="242">
        <f>'SEP 21'!G18</f>
        <v>4184</v>
      </c>
      <c r="I18" s="329">
        <f>G18-H18</f>
        <v>50</v>
      </c>
      <c r="J18" s="327">
        <f>I18*12</f>
        <v>600</v>
      </c>
      <c r="K18" s="327">
        <v>300</v>
      </c>
      <c r="L18" s="241">
        <f>'SEP 21'!O18</f>
        <v>15020</v>
      </c>
      <c r="M18" s="327">
        <f>F18+J18+K18+L18</f>
        <v>19020</v>
      </c>
      <c r="N18" s="327">
        <v>5000</v>
      </c>
      <c r="O18" s="327">
        <f>M18-N18</f>
        <v>14020</v>
      </c>
      <c r="P18" s="330"/>
      <c r="Q18" s="331" t="s">
        <v>291</v>
      </c>
    </row>
    <row r="19">
      <c r="A19" s="322">
        <v>14</v>
      </c>
      <c r="B19" s="323" t="s">
        <v>244</v>
      </c>
      <c r="C19" s="324" t="s">
        <v>126</v>
      </c>
      <c r="D19" s="325">
        <v>38292</v>
      </c>
      <c r="E19" s="326">
        <v>500</v>
      </c>
      <c r="F19" s="327">
        <v>2700</v>
      </c>
      <c r="G19" s="328">
        <v>3474</v>
      </c>
      <c r="H19" s="242">
        <f>'SEP 21'!G19</f>
        <v>3430</v>
      </c>
      <c r="I19" s="329">
        <f>G19-H19</f>
        <v>44</v>
      </c>
      <c r="J19" s="327">
        <f>I19*12</f>
        <v>528</v>
      </c>
      <c r="K19" s="327">
        <v>300</v>
      </c>
      <c r="L19" s="241">
        <f>'SEP 21'!O19</f>
        <v>36016</v>
      </c>
      <c r="M19" s="327">
        <f>F19+J19+K19+L19</f>
        <v>39544</v>
      </c>
      <c r="N19" s="327">
        <v>0</v>
      </c>
      <c r="O19" s="327">
        <f>M19-N19</f>
        <v>39544</v>
      </c>
      <c r="P19" s="330"/>
      <c r="Q19" s="331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22">
        <v>15</v>
      </c>
      <c r="B20" s="323" t="s">
        <v>222</v>
      </c>
      <c r="C20" s="324" t="s">
        <v>70</v>
      </c>
      <c r="D20" s="325">
        <v>37469</v>
      </c>
      <c r="E20" s="326">
        <v>500</v>
      </c>
      <c r="F20" s="327">
        <v>3000</v>
      </c>
      <c r="G20" s="328">
        <v>3186</v>
      </c>
      <c r="H20" s="242">
        <f>'SEP 21'!G20</f>
        <v>3133</v>
      </c>
      <c r="I20" s="329">
        <f>G20-H20</f>
        <v>53</v>
      </c>
      <c r="J20" s="327">
        <f>I20*12</f>
        <v>636</v>
      </c>
      <c r="K20" s="327">
        <v>300</v>
      </c>
      <c r="L20" s="241">
        <f>'SEP 21'!O20</f>
        <v>8960</v>
      </c>
      <c r="M20" s="327">
        <f>F20+J20+K20+L20</f>
        <v>12896</v>
      </c>
      <c r="N20" s="327">
        <v>0</v>
      </c>
      <c r="O20" s="327">
        <f>M20-N20</f>
        <v>12896</v>
      </c>
      <c r="P20" s="330"/>
      <c r="Q20" s="331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22">
        <v>16</v>
      </c>
      <c r="B21" s="323" t="s">
        <v>73</v>
      </c>
      <c r="C21" s="324" t="s">
        <v>74</v>
      </c>
      <c r="D21" s="325">
        <v>37681</v>
      </c>
      <c r="E21" s="326">
        <v>500</v>
      </c>
      <c r="F21" s="327">
        <v>3000</v>
      </c>
      <c r="G21" s="328">
        <v>1294</v>
      </c>
      <c r="H21" s="242">
        <f>'SEP 21'!G21</f>
        <v>1207</v>
      </c>
      <c r="I21" s="329">
        <f>G21-H21</f>
        <v>87</v>
      </c>
      <c r="J21" s="327">
        <f>I21*12</f>
        <v>1044</v>
      </c>
      <c r="K21" s="327">
        <v>300</v>
      </c>
      <c r="L21" s="241">
        <f>'SEP 21'!O21</f>
        <v>4028</v>
      </c>
      <c r="M21" s="327">
        <f>F21+J21+K21+L21</f>
        <v>8372</v>
      </c>
      <c r="N21" s="327">
        <v>6000</v>
      </c>
      <c r="O21" s="327">
        <f>M21-N21</f>
        <v>2372</v>
      </c>
      <c r="P21" s="330"/>
      <c r="Q21" s="331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4066</v>
      </c>
      <c r="H22" s="242">
        <f>'SEP 21'!G22</f>
        <v>4012</v>
      </c>
      <c r="I22" s="269">
        <f>G22-H22</f>
        <v>54</v>
      </c>
      <c r="J22" s="267">
        <f>I22*12</f>
        <v>648</v>
      </c>
      <c r="K22" s="267">
        <v>300</v>
      </c>
      <c r="L22" s="241">
        <f>'SEP 21'!O22</f>
        <v>46674</v>
      </c>
      <c r="M22" s="267">
        <f>F22+J22+K22+L22</f>
        <v>49822</v>
      </c>
      <c r="N22" s="267">
        <v>5000</v>
      </c>
      <c r="O22" s="267">
        <f>M22-N22</f>
        <v>44822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426</v>
      </c>
      <c r="H23" s="242">
        <f>'SEP 21'!G23</f>
        <v>404</v>
      </c>
      <c r="I23" s="269">
        <f>G23-H23</f>
        <v>22</v>
      </c>
      <c r="J23" s="267">
        <f>I23*12</f>
        <v>264</v>
      </c>
      <c r="K23" s="267">
        <v>300</v>
      </c>
      <c r="L23" s="241">
        <f>'SEP 21'!O23</f>
        <v>5600</v>
      </c>
      <c r="M23" s="267">
        <f>F23+J23+K23+L23</f>
        <v>8864</v>
      </c>
      <c r="N23" s="267">
        <v>0</v>
      </c>
      <c r="O23" s="267">
        <f>M23-N23</f>
        <v>8864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4392</v>
      </c>
      <c r="H24" s="242">
        <f>'SEP 21'!G24</f>
        <v>4340</v>
      </c>
      <c r="I24" s="269">
        <f>G24-H24</f>
        <v>52</v>
      </c>
      <c r="J24" s="267">
        <f>I24*12</f>
        <v>624</v>
      </c>
      <c r="K24" s="267">
        <v>300</v>
      </c>
      <c r="L24" s="241">
        <f>'SEP 21'!O24</f>
        <v>0</v>
      </c>
      <c r="M24" s="267">
        <f>F24+J24+K24+L24</f>
        <v>3924</v>
      </c>
      <c r="N24" s="267">
        <v>3924</v>
      </c>
      <c r="O24" s="267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134</v>
      </c>
      <c r="H25" s="242">
        <f>'SEP 21'!G25</f>
        <v>109</v>
      </c>
      <c r="I25" s="269">
        <f>G25-H25</f>
        <v>25</v>
      </c>
      <c r="J25" s="267">
        <f>I25*12</f>
        <v>300</v>
      </c>
      <c r="K25" s="267">
        <v>300</v>
      </c>
      <c r="L25" s="241">
        <f>'SEP 21'!O25</f>
        <v>-32</v>
      </c>
      <c r="M25" s="267">
        <f>F25+J25+K25+L25</f>
        <v>3068</v>
      </c>
      <c r="N25" s="267">
        <v>3000</v>
      </c>
      <c r="O25" s="267">
        <f>M25-N25</f>
        <v>68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272</v>
      </c>
      <c r="C26" s="264" t="s">
        <v>87</v>
      </c>
      <c r="D26" s="265">
        <v>37681</v>
      </c>
      <c r="E26" s="266">
        <v>500</v>
      </c>
      <c r="F26" s="267">
        <v>2800</v>
      </c>
      <c r="G26" s="268">
        <v>2534</v>
      </c>
      <c r="H26" s="242">
        <f>'SEP 21'!G26</f>
        <v>2472</v>
      </c>
      <c r="I26" s="269">
        <f>G26-H26</f>
        <v>62</v>
      </c>
      <c r="J26" s="267">
        <f>I26*12</f>
        <v>744</v>
      </c>
      <c r="K26" s="267">
        <v>300</v>
      </c>
      <c r="L26" s="241">
        <f>'SEP 21'!O26</f>
        <v>-306</v>
      </c>
      <c r="M26" s="267">
        <f>F26+J26+K26+L26</f>
        <v>3538</v>
      </c>
      <c r="N26" s="267">
        <v>3538</v>
      </c>
      <c r="O26" s="267">
        <f>M26-N26</f>
        <v>0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1751</v>
      </c>
      <c r="H27" s="242">
        <v>1612</v>
      </c>
      <c r="I27" s="269">
        <f>G27-H27</f>
        <v>139</v>
      </c>
      <c r="J27" s="267">
        <f>I27*12</f>
        <v>1668</v>
      </c>
      <c r="K27" s="267">
        <v>300</v>
      </c>
      <c r="L27" s="241">
        <f>'SEP 21'!O27</f>
        <v>35044</v>
      </c>
      <c r="M27" s="267">
        <f>F27+J27+K27+L27</f>
        <v>40312</v>
      </c>
      <c r="N27" s="267">
        <v>0</v>
      </c>
      <c r="O27" s="267">
        <f>M27-N27</f>
        <v>40312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40700</v>
      </c>
      <c r="G28" s="204"/>
      <c r="H28" s="110"/>
      <c r="I28" s="110">
        <f>SUM(I6:I27)</f>
        <v>825</v>
      </c>
      <c r="J28" s="204">
        <f>SUM(J6:J27)</f>
        <v>9900</v>
      </c>
      <c r="K28" s="204">
        <f>SUM(K6:K27)</f>
        <v>4300</v>
      </c>
      <c r="L28" s="204">
        <f>SUM(L6:L27)</f>
        <v>208188</v>
      </c>
      <c r="M28" s="204">
        <f>SUM(M6:M27)</f>
        <v>263088</v>
      </c>
      <c r="N28" s="204">
        <f>SUM(N6:N27)</f>
        <v>45662</v>
      </c>
      <c r="O28" s="204">
        <f>SUM(O6:O27)</f>
        <v>217426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314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37">
        <v>1</v>
      </c>
      <c r="B6" s="238" t="s">
        <v>99</v>
      </c>
      <c r="C6" s="238" t="s">
        <v>19</v>
      </c>
      <c r="D6" s="239">
        <v>38754</v>
      </c>
      <c r="E6" s="240">
        <v>0</v>
      </c>
      <c r="F6" s="241">
        <v>2000</v>
      </c>
      <c r="G6" s="242">
        <v>245</v>
      </c>
      <c r="H6" s="242">
        <f>'AUG 21'!G6</f>
        <v>214</v>
      </c>
      <c r="I6" s="243">
        <f>G6-H6</f>
        <v>31</v>
      </c>
      <c r="J6" s="241">
        <f>I6*12</f>
        <v>372</v>
      </c>
      <c r="K6" s="241">
        <v>200</v>
      </c>
      <c r="L6" s="241">
        <f>'AUG 21'!O6</f>
        <v>0</v>
      </c>
      <c r="M6" s="241">
        <f>F6+J6+K6+L6</f>
        <v>2572</v>
      </c>
      <c r="N6" s="241">
        <v>0</v>
      </c>
      <c r="O6" s="241">
        <f>M6-N6</f>
        <v>2572</v>
      </c>
      <c r="P6" s="244"/>
      <c r="Q6" s="238" t="s">
        <v>296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37">
        <v>2</v>
      </c>
      <c r="B7" s="280" t="s">
        <v>112</v>
      </c>
      <c r="C7" s="280" t="s">
        <v>24</v>
      </c>
      <c r="D7" s="281">
        <v>37653</v>
      </c>
      <c r="E7" s="282">
        <v>0</v>
      </c>
      <c r="F7" s="283">
        <v>0</v>
      </c>
      <c r="G7" s="225">
        <v>2</v>
      </c>
      <c r="H7" s="225">
        <f>'AUG 21'!G7</f>
        <v>2</v>
      </c>
      <c r="I7" s="284">
        <f>G7-H7</f>
        <v>0</v>
      </c>
      <c r="J7" s="283">
        <f>I7*12</f>
        <v>0</v>
      </c>
      <c r="K7" s="283">
        <v>0</v>
      </c>
      <c r="L7" s="283">
        <f>'AUG 21'!O7</f>
        <v>0</v>
      </c>
      <c r="M7" s="283">
        <f>F7+J7+K7+L7</f>
        <v>0</v>
      </c>
      <c r="N7" s="283">
        <v>0</v>
      </c>
      <c r="O7" s="283">
        <f>M7-N7</f>
        <v>0</v>
      </c>
      <c r="P7" s="285"/>
      <c r="Q7" s="280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37">
        <v>3</v>
      </c>
      <c r="B8" s="238" t="s">
        <v>26</v>
      </c>
      <c r="C8" s="238" t="s">
        <v>27</v>
      </c>
      <c r="D8" s="239">
        <v>37895</v>
      </c>
      <c r="E8" s="240">
        <v>0</v>
      </c>
      <c r="F8" s="241">
        <v>2000</v>
      </c>
      <c r="G8" s="242">
        <v>3833</v>
      </c>
      <c r="H8" s="242">
        <f>'AUG 21'!G8</f>
        <v>3806</v>
      </c>
      <c r="I8" s="243">
        <f>G8-H8</f>
        <v>27</v>
      </c>
      <c r="J8" s="241">
        <f>I8*12</f>
        <v>324</v>
      </c>
      <c r="K8" s="241">
        <v>1700</v>
      </c>
      <c r="L8" s="241">
        <f>'AUG 21'!O8</f>
        <v>2752</v>
      </c>
      <c r="M8" s="241">
        <f>F8+J8+K8+L8</f>
        <v>6776</v>
      </c>
      <c r="N8" s="241">
        <v>0</v>
      </c>
      <c r="O8" s="241">
        <f>M8-N8</f>
        <v>6776</v>
      </c>
      <c r="P8" s="244"/>
      <c r="Q8" s="238" t="s">
        <v>297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37">
        <v>4</v>
      </c>
      <c r="B9" s="238" t="s">
        <v>299</v>
      </c>
      <c r="C9" s="238" t="s">
        <v>31</v>
      </c>
      <c r="D9" s="239">
        <v>38292</v>
      </c>
      <c r="E9" s="240">
        <v>500</v>
      </c>
      <c r="F9" s="241">
        <v>1600</v>
      </c>
      <c r="G9" s="242">
        <v>3534</v>
      </c>
      <c r="H9" s="242">
        <f>'AUG 21'!G9</f>
        <v>3516</v>
      </c>
      <c r="I9" s="243">
        <f>G9-H9</f>
        <v>18</v>
      </c>
      <c r="J9" s="241">
        <f>I9*12</f>
        <v>216</v>
      </c>
      <c r="K9" s="241">
        <v>200</v>
      </c>
      <c r="L9" s="241">
        <f>'AUG 21'!O9</f>
        <v>21872</v>
      </c>
      <c r="M9" s="241">
        <f>F9+J9+K9+L9</f>
        <v>23888</v>
      </c>
      <c r="N9" s="241">
        <v>5000</v>
      </c>
      <c r="O9" s="241">
        <f>M9-N9</f>
        <v>18888</v>
      </c>
      <c r="P9" s="245"/>
      <c r="Q9" s="238" t="s">
        <v>313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37">
        <v>5</v>
      </c>
      <c r="B10" s="280" t="s">
        <v>112</v>
      </c>
      <c r="C10" s="280" t="s">
        <v>113</v>
      </c>
      <c r="D10" s="280"/>
      <c r="E10" s="280"/>
      <c r="F10" s="283">
        <v>0</v>
      </c>
      <c r="G10" s="225">
        <v>3622</v>
      </c>
      <c r="H10" s="225">
        <f>'AUG 21'!G10</f>
        <v>3616</v>
      </c>
      <c r="I10" s="284">
        <f>G10-H10</f>
        <v>6</v>
      </c>
      <c r="J10" s="283">
        <f>I10*12</f>
        <v>72</v>
      </c>
      <c r="K10" s="283">
        <v>0</v>
      </c>
      <c r="L10" s="283">
        <f>'AUG 21'!O10</f>
        <v>0</v>
      </c>
      <c r="M10" s="283">
        <f>F10+J10+K10+L10</f>
        <v>72</v>
      </c>
      <c r="N10" s="283">
        <v>72</v>
      </c>
      <c r="O10" s="283">
        <f>M10-N10</f>
        <v>0</v>
      </c>
      <c r="P10" s="290"/>
      <c r="Q10" s="280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37">
        <v>6</v>
      </c>
      <c r="B11" s="280" t="s">
        <v>112</v>
      </c>
      <c r="C11" s="280" t="s">
        <v>36</v>
      </c>
      <c r="D11" s="281">
        <v>37667</v>
      </c>
      <c r="E11" s="282">
        <v>500</v>
      </c>
      <c r="F11" s="283">
        <v>0</v>
      </c>
      <c r="G11" s="225">
        <v>1239</v>
      </c>
      <c r="H11" s="225">
        <f>'AUG 21'!G11</f>
        <v>1239</v>
      </c>
      <c r="I11" s="284">
        <f>G11-H11</f>
        <v>0</v>
      </c>
      <c r="J11" s="283">
        <f>I11*12</f>
        <v>0</v>
      </c>
      <c r="K11" s="283">
        <v>0</v>
      </c>
      <c r="L11" s="283">
        <f>'AUG 21'!O11</f>
        <v>0</v>
      </c>
      <c r="M11" s="283">
        <f>F11+J11+K11+L11</f>
        <v>0</v>
      </c>
      <c r="N11" s="283">
        <v>0</v>
      </c>
      <c r="O11" s="283">
        <f>M11-N11</f>
        <v>0</v>
      </c>
      <c r="P11" s="290"/>
      <c r="Q11" s="280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37">
        <v>7</v>
      </c>
      <c r="B12" s="238" t="s">
        <v>289</v>
      </c>
      <c r="C12" s="238" t="s">
        <v>42</v>
      </c>
      <c r="D12" s="239">
        <v>37773</v>
      </c>
      <c r="E12" s="240">
        <v>500</v>
      </c>
      <c r="F12" s="241">
        <v>2000</v>
      </c>
      <c r="G12" s="242">
        <v>4330</v>
      </c>
      <c r="H12" s="242">
        <f>'AUG 21'!G12</f>
        <v>4317</v>
      </c>
      <c r="I12" s="243">
        <f>G12-H12</f>
        <v>13</v>
      </c>
      <c r="J12" s="241">
        <f>I12*12</f>
        <v>156</v>
      </c>
      <c r="K12" s="241">
        <v>1700</v>
      </c>
      <c r="L12" s="241">
        <f>'AUG 21'!O12</f>
        <v>0</v>
      </c>
      <c r="M12" s="241">
        <f>F12+J12+K12+L12</f>
        <v>3856</v>
      </c>
      <c r="N12" s="241">
        <v>0</v>
      </c>
      <c r="O12" s="241">
        <f>M12-N12</f>
        <v>3856</v>
      </c>
      <c r="P12" s="244"/>
      <c r="Q12" s="238" t="s">
        <v>117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37">
        <v>8</v>
      </c>
      <c r="B13" s="238" t="s">
        <v>99</v>
      </c>
      <c r="C13" s="238" t="s">
        <v>44</v>
      </c>
      <c r="D13" s="239">
        <v>37469</v>
      </c>
      <c r="E13" s="240">
        <v>500</v>
      </c>
      <c r="F13" s="241">
        <v>300</v>
      </c>
      <c r="G13" s="242">
        <v>2098</v>
      </c>
      <c r="H13" s="242">
        <f>'AUG 21'!G13</f>
        <v>2098</v>
      </c>
      <c r="I13" s="243">
        <v>0</v>
      </c>
      <c r="J13" s="241">
        <v>48</v>
      </c>
      <c r="K13" s="241">
        <v>0</v>
      </c>
      <c r="L13" s="241">
        <v>0</v>
      </c>
      <c r="M13" s="241">
        <f>F13+J13+K13+L13</f>
        <v>348</v>
      </c>
      <c r="N13" s="241">
        <v>0</v>
      </c>
      <c r="O13" s="241">
        <f>M13-N13</f>
        <v>348</v>
      </c>
      <c r="P13" s="245"/>
      <c r="Q13" s="238" t="s">
        <v>311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37">
        <v>9</v>
      </c>
      <c r="B14" s="280" t="s">
        <v>112</v>
      </c>
      <c r="C14" s="280" t="s">
        <v>48</v>
      </c>
      <c r="D14" s="281">
        <v>37347</v>
      </c>
      <c r="E14" s="282">
        <v>500</v>
      </c>
      <c r="F14" s="283">
        <v>0</v>
      </c>
      <c r="G14" s="225">
        <v>1169</v>
      </c>
      <c r="H14" s="225">
        <f>'AUG 21'!G14</f>
        <v>1169</v>
      </c>
      <c r="I14" s="284">
        <f>G14-H14</f>
        <v>0</v>
      </c>
      <c r="J14" s="283">
        <f>I14*12</f>
        <v>0</v>
      </c>
      <c r="K14" s="283">
        <v>0</v>
      </c>
      <c r="L14" s="283">
        <f>'AUG 21'!O14</f>
        <v>0</v>
      </c>
      <c r="M14" s="283">
        <f>F14+J14+K14+L14</f>
        <v>0</v>
      </c>
      <c r="N14" s="283">
        <v>0</v>
      </c>
      <c r="O14" s="283">
        <f>M14-N14</f>
        <v>0</v>
      </c>
      <c r="P14" s="285"/>
      <c r="Q14" s="280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37">
        <v>10</v>
      </c>
      <c r="B15" s="280" t="s">
        <v>112</v>
      </c>
      <c r="C15" s="280" t="s">
        <v>51</v>
      </c>
      <c r="D15" s="281">
        <v>37165</v>
      </c>
      <c r="E15" s="282">
        <v>500</v>
      </c>
      <c r="F15" s="283">
        <v>0</v>
      </c>
      <c r="G15" s="225">
        <v>2592</v>
      </c>
      <c r="H15" s="225">
        <f>'AUG 21'!G15</f>
        <v>2592</v>
      </c>
      <c r="I15" s="284">
        <f>G15-H15</f>
        <v>0</v>
      </c>
      <c r="J15" s="283">
        <f>I15*12</f>
        <v>0</v>
      </c>
      <c r="K15" s="283">
        <v>0</v>
      </c>
      <c r="L15" s="283">
        <f>'AUG 21'!O15</f>
        <v>0</v>
      </c>
      <c r="M15" s="283">
        <f>F15+J15+K15+L15</f>
        <v>0</v>
      </c>
      <c r="N15" s="283">
        <v>0</v>
      </c>
      <c r="O15" s="283">
        <f>M15-N15</f>
        <v>0</v>
      </c>
      <c r="P15" s="285"/>
      <c r="Q15" s="280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170">
        <v>11</v>
      </c>
      <c r="B16" s="316" t="s">
        <v>112</v>
      </c>
      <c r="C16" s="317" t="s">
        <v>54</v>
      </c>
      <c r="D16" s="318">
        <v>38443</v>
      </c>
      <c r="E16" s="319">
        <v>0</v>
      </c>
      <c r="F16" s="177">
        <v>0</v>
      </c>
      <c r="G16" s="320">
        <v>855</v>
      </c>
      <c r="H16" s="320">
        <f>'AUG 21'!G16</f>
        <v>855</v>
      </c>
      <c r="I16" s="176">
        <f>G16-H16</f>
        <v>0</v>
      </c>
      <c r="J16" s="177">
        <f>I16*12</f>
        <v>0</v>
      </c>
      <c r="K16" s="177">
        <v>0</v>
      </c>
      <c r="L16" s="177">
        <f>'AUG 21'!O16</f>
        <v>0</v>
      </c>
      <c r="M16" s="177">
        <f>F16+J16+K16+L16</f>
        <v>0</v>
      </c>
      <c r="N16" s="177">
        <v>0</v>
      </c>
      <c r="O16" s="177">
        <f>M16-N16</f>
        <v>0</v>
      </c>
      <c r="P16" s="321"/>
      <c r="Q16" s="316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22">
        <v>12</v>
      </c>
      <c r="B17" s="323" t="s">
        <v>187</v>
      </c>
      <c r="C17" s="324" t="s">
        <v>58</v>
      </c>
      <c r="D17" s="325">
        <v>38292</v>
      </c>
      <c r="E17" s="326"/>
      <c r="F17" s="327">
        <v>2800</v>
      </c>
      <c r="G17" s="328">
        <v>4972</v>
      </c>
      <c r="H17" s="328">
        <f>'AUG 21'!G17</f>
        <v>4952</v>
      </c>
      <c r="I17" s="329">
        <f>G17-H17</f>
        <v>20</v>
      </c>
      <c r="J17" s="327">
        <f>I17*12</f>
        <v>240</v>
      </c>
      <c r="K17" s="327">
        <v>300</v>
      </c>
      <c r="L17" s="327">
        <f>'AUG 21'!O17</f>
        <v>21404</v>
      </c>
      <c r="M17" s="327">
        <f>F17+J17+K17+L17</f>
        <v>24744</v>
      </c>
      <c r="N17" s="327">
        <v>0</v>
      </c>
      <c r="O17" s="327">
        <f>M17-N17</f>
        <v>24744</v>
      </c>
      <c r="P17" s="330"/>
      <c r="Q17" s="331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22">
        <v>13</v>
      </c>
      <c r="B18" s="323" t="s">
        <v>180</v>
      </c>
      <c r="C18" s="324" t="s">
        <v>63</v>
      </c>
      <c r="D18" s="325">
        <v>38292</v>
      </c>
      <c r="E18" s="326">
        <v>500</v>
      </c>
      <c r="F18" s="327">
        <v>3100</v>
      </c>
      <c r="G18" s="328">
        <v>4184</v>
      </c>
      <c r="H18" s="328">
        <f>'AUG 21'!G18</f>
        <v>4156</v>
      </c>
      <c r="I18" s="329">
        <f>G18-H18</f>
        <v>28</v>
      </c>
      <c r="J18" s="327">
        <f>I18*12</f>
        <v>336</v>
      </c>
      <c r="K18" s="327">
        <v>300</v>
      </c>
      <c r="L18" s="327">
        <f>'AUG 21'!O18</f>
        <v>16284</v>
      </c>
      <c r="M18" s="327">
        <f>F18+J18+K18+L18</f>
        <v>20020</v>
      </c>
      <c r="N18" s="327">
        <v>5000</v>
      </c>
      <c r="O18" s="327">
        <f>M18-N18</f>
        <v>15020</v>
      </c>
      <c r="P18" s="330"/>
      <c r="Q18" s="331" t="s">
        <v>291</v>
      </c>
    </row>
    <row r="19">
      <c r="A19" s="322">
        <v>14</v>
      </c>
      <c r="B19" s="323" t="s">
        <v>244</v>
      </c>
      <c r="C19" s="324" t="s">
        <v>126</v>
      </c>
      <c r="D19" s="325">
        <v>38292</v>
      </c>
      <c r="E19" s="326">
        <v>500</v>
      </c>
      <c r="F19" s="327">
        <v>2700</v>
      </c>
      <c r="G19" s="328">
        <v>3430</v>
      </c>
      <c r="H19" s="328">
        <f>'AUG 21'!G19</f>
        <v>3412</v>
      </c>
      <c r="I19" s="329">
        <f>G19-H19</f>
        <v>18</v>
      </c>
      <c r="J19" s="327">
        <f>I19*12</f>
        <v>216</v>
      </c>
      <c r="K19" s="327">
        <v>300</v>
      </c>
      <c r="L19" s="327">
        <f>'AUG 21'!O19</f>
        <v>32800</v>
      </c>
      <c r="M19" s="327">
        <f>F19+J19+K19+L19</f>
        <v>36016</v>
      </c>
      <c r="N19" s="327">
        <v>0</v>
      </c>
      <c r="O19" s="327">
        <f>M19-N19</f>
        <v>36016</v>
      </c>
      <c r="P19" s="330"/>
      <c r="Q19" s="331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22">
        <v>15</v>
      </c>
      <c r="B20" s="323" t="s">
        <v>222</v>
      </c>
      <c r="C20" s="324" t="s">
        <v>70</v>
      </c>
      <c r="D20" s="325">
        <v>37469</v>
      </c>
      <c r="E20" s="326">
        <v>500</v>
      </c>
      <c r="F20" s="327">
        <v>3000</v>
      </c>
      <c r="G20" s="328">
        <v>3133</v>
      </c>
      <c r="H20" s="328">
        <f>'AUG 21'!G20</f>
        <v>3085</v>
      </c>
      <c r="I20" s="329">
        <f>G20-H20</f>
        <v>48</v>
      </c>
      <c r="J20" s="327">
        <f>I20*12</f>
        <v>576</v>
      </c>
      <c r="K20" s="327">
        <v>300</v>
      </c>
      <c r="L20" s="327">
        <f>'AUG 21'!O20</f>
        <v>5084</v>
      </c>
      <c r="M20" s="327">
        <f>F20+J20+K20+L20</f>
        <v>8960</v>
      </c>
      <c r="N20" s="327">
        <v>0</v>
      </c>
      <c r="O20" s="327">
        <f>M20-N20</f>
        <v>8960</v>
      </c>
      <c r="P20" s="330"/>
      <c r="Q20" s="331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22">
        <v>16</v>
      </c>
      <c r="B21" s="323" t="s">
        <v>73</v>
      </c>
      <c r="C21" s="324" t="s">
        <v>74</v>
      </c>
      <c r="D21" s="325">
        <v>37681</v>
      </c>
      <c r="E21" s="326">
        <v>500</v>
      </c>
      <c r="F21" s="327">
        <v>3000</v>
      </c>
      <c r="G21" s="328">
        <v>1207</v>
      </c>
      <c r="H21" s="328">
        <f>'AUG 21'!G21</f>
        <v>1152</v>
      </c>
      <c r="I21" s="329">
        <f>G21-H21</f>
        <v>55</v>
      </c>
      <c r="J21" s="327">
        <f>I21*12</f>
        <v>660</v>
      </c>
      <c r="K21" s="327">
        <v>300</v>
      </c>
      <c r="L21" s="327">
        <f>'AUG 21'!O21</f>
        <v>68</v>
      </c>
      <c r="M21" s="327">
        <f>F21+J21+K21+L21</f>
        <v>4028</v>
      </c>
      <c r="N21" s="327">
        <v>0</v>
      </c>
      <c r="O21" s="327">
        <f>M21-N21</f>
        <v>4028</v>
      </c>
      <c r="P21" s="330"/>
      <c r="Q21" s="331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262">
        <v>17</v>
      </c>
      <c r="B22" s="263" t="s">
        <v>78</v>
      </c>
      <c r="C22" s="264" t="s">
        <v>79</v>
      </c>
      <c r="D22" s="265">
        <v>38292</v>
      </c>
      <c r="E22" s="266">
        <v>500</v>
      </c>
      <c r="F22" s="267">
        <v>2200</v>
      </c>
      <c r="G22" s="268">
        <v>4012</v>
      </c>
      <c r="H22" s="268">
        <f>'AUG 21'!G22</f>
        <v>3975</v>
      </c>
      <c r="I22" s="269">
        <f>G22-H22</f>
        <v>37</v>
      </c>
      <c r="J22" s="267">
        <f>I22*12</f>
        <v>444</v>
      </c>
      <c r="K22" s="267">
        <v>300</v>
      </c>
      <c r="L22" s="267">
        <f>'AUG 21'!O22</f>
        <v>46730</v>
      </c>
      <c r="M22" s="267">
        <f>F22+J22+K22+L22</f>
        <v>49674</v>
      </c>
      <c r="N22" s="267">
        <v>3000</v>
      </c>
      <c r="O22" s="267">
        <f>M22-N22</f>
        <v>46674</v>
      </c>
      <c r="P22" s="270"/>
      <c r="Q22" s="28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262">
        <v>18</v>
      </c>
      <c r="B23" s="263" t="s">
        <v>81</v>
      </c>
      <c r="C23" s="264" t="s">
        <v>82</v>
      </c>
      <c r="D23" s="265">
        <v>38292</v>
      </c>
      <c r="E23" s="266">
        <v>500</v>
      </c>
      <c r="F23" s="267">
        <v>2700</v>
      </c>
      <c r="G23" s="268">
        <v>404</v>
      </c>
      <c r="H23" s="268">
        <f>'AUG 21'!G23</f>
        <v>393</v>
      </c>
      <c r="I23" s="269">
        <f>G23-H23</f>
        <v>11</v>
      </c>
      <c r="J23" s="267">
        <f>I23*12</f>
        <v>132</v>
      </c>
      <c r="K23" s="267">
        <v>300</v>
      </c>
      <c r="L23" s="267">
        <f>'AUG 21'!O23</f>
        <v>12470</v>
      </c>
      <c r="M23" s="267">
        <f>F23+J23+K23+L23</f>
        <v>15602</v>
      </c>
      <c r="N23" s="267">
        <v>10002</v>
      </c>
      <c r="O23" s="267">
        <f>M23-N23</f>
        <v>5600</v>
      </c>
      <c r="P23" s="271"/>
      <c r="Q23" s="28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262">
        <v>19</v>
      </c>
      <c r="B24" s="263" t="s">
        <v>268</v>
      </c>
      <c r="C24" s="264" t="s">
        <v>85</v>
      </c>
      <c r="D24" s="265">
        <v>37681</v>
      </c>
      <c r="E24" s="266">
        <v>500</v>
      </c>
      <c r="F24" s="267">
        <v>3000</v>
      </c>
      <c r="G24" s="268">
        <v>4340</v>
      </c>
      <c r="H24" s="268">
        <f>'AUG 21'!G24</f>
        <v>4308</v>
      </c>
      <c r="I24" s="269">
        <f>G24-H24</f>
        <v>32</v>
      </c>
      <c r="J24" s="267">
        <f>I24*12</f>
        <v>384</v>
      </c>
      <c r="K24" s="267">
        <v>300</v>
      </c>
      <c r="L24" s="267">
        <f>'AUG 21'!O24</f>
        <v>0</v>
      </c>
      <c r="M24" s="267">
        <f>F24+J24+K24+L24</f>
        <v>3684</v>
      </c>
      <c r="N24" s="267">
        <v>3684</v>
      </c>
      <c r="O24" s="267">
        <f>M24-N24</f>
        <v>0</v>
      </c>
      <c r="P24" s="270"/>
      <c r="Q24" s="28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262">
        <v>20</v>
      </c>
      <c r="B25" s="272" t="s">
        <v>84</v>
      </c>
      <c r="C25" s="264" t="s">
        <v>66</v>
      </c>
      <c r="D25" s="265">
        <v>37681</v>
      </c>
      <c r="E25" s="266">
        <v>0</v>
      </c>
      <c r="F25" s="267">
        <v>2500</v>
      </c>
      <c r="G25" s="268">
        <v>109</v>
      </c>
      <c r="H25" s="268">
        <f>'AUG 21'!G25</f>
        <v>95</v>
      </c>
      <c r="I25" s="269">
        <f>G25-H25</f>
        <v>14</v>
      </c>
      <c r="J25" s="267">
        <f>I25*12</f>
        <v>168</v>
      </c>
      <c r="K25" s="267">
        <v>300</v>
      </c>
      <c r="L25" s="267">
        <f>'AUG 21'!O25</f>
        <v>0</v>
      </c>
      <c r="M25" s="267">
        <f>F25+J25+K25+L25</f>
        <v>2968</v>
      </c>
      <c r="N25" s="267">
        <v>3000</v>
      </c>
      <c r="O25" s="267">
        <f>M25-N25</f>
        <v>-32</v>
      </c>
      <c r="P25" s="271"/>
      <c r="Q25" s="263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262">
        <v>21</v>
      </c>
      <c r="B26" s="263" t="s">
        <v>99</v>
      </c>
      <c r="C26" s="264" t="s">
        <v>87</v>
      </c>
      <c r="D26" s="265">
        <v>37681</v>
      </c>
      <c r="E26" s="266">
        <v>500</v>
      </c>
      <c r="F26" s="267">
        <v>1400</v>
      </c>
      <c r="G26" s="268">
        <v>2472</v>
      </c>
      <c r="H26" s="268">
        <f>'AUG 21'!G26</f>
        <v>2460</v>
      </c>
      <c r="I26" s="269">
        <f>G26-H26</f>
        <v>12</v>
      </c>
      <c r="J26" s="267">
        <f>I26*12</f>
        <v>144</v>
      </c>
      <c r="K26" s="267">
        <v>150</v>
      </c>
      <c r="L26" s="267">
        <v>0</v>
      </c>
      <c r="M26" s="267">
        <f>F26+J26+K26+L26</f>
        <v>1694</v>
      </c>
      <c r="N26" s="267">
        <v>2000</v>
      </c>
      <c r="O26" s="267">
        <f>M26-N26</f>
        <v>-306</v>
      </c>
      <c r="P26" s="270"/>
      <c r="Q26" s="263" t="s">
        <v>283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262">
        <v>22</v>
      </c>
      <c r="B27" s="263" t="s">
        <v>164</v>
      </c>
      <c r="C27" s="264" t="s">
        <v>88</v>
      </c>
      <c r="D27" s="265">
        <v>37681</v>
      </c>
      <c r="E27" s="266">
        <v>0</v>
      </c>
      <c r="F27" s="267">
        <v>3300</v>
      </c>
      <c r="G27" s="268">
        <v>1612</v>
      </c>
      <c r="H27" s="268">
        <f>'AUG 21'!G27</f>
        <v>1515</v>
      </c>
      <c r="I27" s="269">
        <f>G27-H27</f>
        <v>97</v>
      </c>
      <c r="J27" s="267">
        <f>I27*12</f>
        <v>1164</v>
      </c>
      <c r="K27" s="267">
        <v>300</v>
      </c>
      <c r="L27" s="267">
        <f>'AUG 21'!O27</f>
        <v>30280</v>
      </c>
      <c r="M27" s="267">
        <f>F27+J27+K27+L27</f>
        <v>35044</v>
      </c>
      <c r="N27" s="267">
        <v>0</v>
      </c>
      <c r="O27" s="267">
        <f>M27-N27</f>
        <v>35044</v>
      </c>
      <c r="P27" s="270"/>
      <c r="Q27" s="28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37600</v>
      </c>
      <c r="G28" s="204"/>
      <c r="H28" s="110"/>
      <c r="I28" s="110">
        <f>SUM(I6:I27)</f>
        <v>467</v>
      </c>
      <c r="J28" s="204">
        <f>SUM(J6:J27)</f>
        <v>5652</v>
      </c>
      <c r="K28" s="204">
        <f>SUM(K6:K27)</f>
        <v>6950</v>
      </c>
      <c r="L28" s="204">
        <f>SUM(L6:L27)</f>
        <v>189744</v>
      </c>
      <c r="M28" s="204">
        <f>SUM(M6:M27)</f>
        <v>239946</v>
      </c>
      <c r="N28" s="204">
        <f>SUM(N6:N27)</f>
        <v>31758</v>
      </c>
      <c r="O28" s="204">
        <f>SUM(O6:O27)</f>
        <v>208188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4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315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332" t="s">
        <v>112</v>
      </c>
      <c r="C6" s="263" t="s">
        <v>19</v>
      </c>
      <c r="D6" s="265">
        <v>38754</v>
      </c>
      <c r="E6" s="266">
        <v>0</v>
      </c>
      <c r="F6" s="267">
        <v>0</v>
      </c>
      <c r="G6" s="268">
        <v>214</v>
      </c>
      <c r="H6" s="268">
        <f>'JUL 21'!G6</f>
        <v>209</v>
      </c>
      <c r="I6" s="269">
        <f>G6-H6</f>
        <v>5</v>
      </c>
      <c r="J6" s="267">
        <f>I6*12</f>
        <v>60</v>
      </c>
      <c r="K6" s="267">
        <v>0</v>
      </c>
      <c r="L6" s="267">
        <f>'JUL 21'!O6</f>
        <v>0</v>
      </c>
      <c r="M6" s="267">
        <f>F6+J6+K6+L6</f>
        <v>60</v>
      </c>
      <c r="N6" s="267">
        <v>60</v>
      </c>
      <c r="O6" s="267">
        <f>M6-N6</f>
        <v>0</v>
      </c>
      <c r="P6" s="333"/>
      <c r="Q6" s="287" t="s">
        <v>112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332" t="s">
        <v>112</v>
      </c>
      <c r="C7" s="263" t="s">
        <v>24</v>
      </c>
      <c r="D7" s="265">
        <v>37653</v>
      </c>
      <c r="E7" s="266">
        <v>0</v>
      </c>
      <c r="F7" s="267">
        <v>0</v>
      </c>
      <c r="G7" s="268">
        <v>2</v>
      </c>
      <c r="H7" s="268">
        <f>'JUL 21'!G7</f>
        <v>2</v>
      </c>
      <c r="I7" s="269">
        <f>G7-H7</f>
        <v>0</v>
      </c>
      <c r="J7" s="267">
        <f>I7*12</f>
        <v>0</v>
      </c>
      <c r="K7" s="267">
        <v>0</v>
      </c>
      <c r="L7" s="267">
        <f>'JUL 21'!O7</f>
        <v>0</v>
      </c>
      <c r="M7" s="267">
        <f>F7+J7+K7+L7</f>
        <v>0</v>
      </c>
      <c r="N7" s="267">
        <v>0</v>
      </c>
      <c r="O7" s="267">
        <f>M7-N7</f>
        <v>0</v>
      </c>
      <c r="P7" s="334"/>
      <c r="Q7" s="287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26</v>
      </c>
      <c r="C8" s="263" t="s">
        <v>27</v>
      </c>
      <c r="D8" s="265">
        <v>37895</v>
      </c>
      <c r="E8" s="266">
        <v>0</v>
      </c>
      <c r="F8" s="267">
        <v>2000</v>
      </c>
      <c r="G8" s="268">
        <v>3806</v>
      </c>
      <c r="H8" s="268">
        <f>'JUL 21'!G8</f>
        <v>3760</v>
      </c>
      <c r="I8" s="269">
        <f>G8-H8</f>
        <v>46</v>
      </c>
      <c r="J8" s="267">
        <f>I8*12</f>
        <v>552</v>
      </c>
      <c r="K8" s="267">
        <v>200</v>
      </c>
      <c r="L8" s="267">
        <f>'JUL 21'!O8</f>
        <v>0</v>
      </c>
      <c r="M8" s="267">
        <f>F8+J8+K8+L8</f>
        <v>2752</v>
      </c>
      <c r="N8" s="267">
        <v>0</v>
      </c>
      <c r="O8" s="267">
        <f>M8-N8</f>
        <v>2752</v>
      </c>
      <c r="P8" s="333"/>
      <c r="Q8" s="287" t="s">
        <v>316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3516</v>
      </c>
      <c r="H9" s="268">
        <f>'JUL 21'!G9</f>
        <v>3455</v>
      </c>
      <c r="I9" s="269">
        <f>G9-H9</f>
        <v>61</v>
      </c>
      <c r="J9" s="267">
        <f>I9*12</f>
        <v>732</v>
      </c>
      <c r="K9" s="267">
        <v>200</v>
      </c>
      <c r="L9" s="267">
        <f>'JUL 21'!O9</f>
        <v>24340</v>
      </c>
      <c r="M9" s="267">
        <f>F9+J9+K9+L9</f>
        <v>26872</v>
      </c>
      <c r="N9" s="267">
        <v>5000</v>
      </c>
      <c r="O9" s="267">
        <f>M9-N9</f>
        <v>21872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332" t="s">
        <v>112</v>
      </c>
      <c r="C10" s="263" t="s">
        <v>113</v>
      </c>
      <c r="D10" s="263"/>
      <c r="E10" s="263"/>
      <c r="F10" s="267">
        <v>0</v>
      </c>
      <c r="G10" s="268">
        <v>3616</v>
      </c>
      <c r="H10" s="268">
        <f>'JUL 21'!G10</f>
        <v>3609</v>
      </c>
      <c r="I10" s="269">
        <f>G10-H10</f>
        <v>7</v>
      </c>
      <c r="J10" s="267">
        <f>I10*12</f>
        <v>84</v>
      </c>
      <c r="K10" s="267">
        <v>0</v>
      </c>
      <c r="L10" s="267">
        <f>'JUL 21'!O10</f>
        <v>0</v>
      </c>
      <c r="M10" s="267">
        <f>F10+J10+K10+L10</f>
        <v>84</v>
      </c>
      <c r="N10" s="267">
        <v>84</v>
      </c>
      <c r="O10" s="267">
        <f>M10-N10</f>
        <v>0</v>
      </c>
      <c r="P10" s="333"/>
      <c r="Q10" s="287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332" t="s">
        <v>112</v>
      </c>
      <c r="C11" s="263" t="s">
        <v>36</v>
      </c>
      <c r="D11" s="265">
        <v>37667</v>
      </c>
      <c r="E11" s="266">
        <v>500</v>
      </c>
      <c r="F11" s="267">
        <v>0</v>
      </c>
      <c r="G11" s="268">
        <v>1239</v>
      </c>
      <c r="H11" s="268">
        <f>'JUL 21'!G11</f>
        <v>1239</v>
      </c>
      <c r="I11" s="269">
        <f>G11-H11</f>
        <v>0</v>
      </c>
      <c r="J11" s="267">
        <f>I11*12</f>
        <v>0</v>
      </c>
      <c r="K11" s="267">
        <v>0</v>
      </c>
      <c r="L11" s="267">
        <f>'JUL 21'!O11</f>
        <v>0</v>
      </c>
      <c r="M11" s="267">
        <f>F11+J11+K11+L11</f>
        <v>0</v>
      </c>
      <c r="N11" s="267">
        <v>0</v>
      </c>
      <c r="O11" s="267">
        <f>M11-N11</f>
        <v>0</v>
      </c>
      <c r="P11" s="333"/>
      <c r="Q11" s="287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112</v>
      </c>
      <c r="C12" s="263" t="s">
        <v>42</v>
      </c>
      <c r="D12" s="265">
        <v>37773</v>
      </c>
      <c r="E12" s="266">
        <v>500</v>
      </c>
      <c r="F12" s="267">
        <v>0</v>
      </c>
      <c r="G12" s="268">
        <v>4317</v>
      </c>
      <c r="H12" s="268">
        <f>'JUL 21'!G12</f>
        <v>4313</v>
      </c>
      <c r="I12" s="269">
        <f>G12-H12</f>
        <v>4</v>
      </c>
      <c r="J12" s="267">
        <f>I12*12</f>
        <v>48</v>
      </c>
      <c r="K12" s="267">
        <v>0</v>
      </c>
      <c r="L12" s="267">
        <f>'JUL 21'!O12</f>
        <v>0</v>
      </c>
      <c r="M12" s="267">
        <f>F12+J12+K12+L12</f>
        <v>48</v>
      </c>
      <c r="N12" s="267">
        <v>48</v>
      </c>
      <c r="O12" s="267">
        <f>M12-N12</f>
        <v>0</v>
      </c>
      <c r="P12" s="333"/>
      <c r="Q12" s="335" t="s">
        <v>112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332" t="s">
        <v>112</v>
      </c>
      <c r="C13" s="263" t="s">
        <v>44</v>
      </c>
      <c r="D13" s="265">
        <v>37469</v>
      </c>
      <c r="E13" s="266">
        <v>500</v>
      </c>
      <c r="F13" s="267">
        <v>0</v>
      </c>
      <c r="G13" s="268">
        <v>2098</v>
      </c>
      <c r="H13" s="268">
        <f>'JUL 21'!G13</f>
        <v>2098</v>
      </c>
      <c r="I13" s="269">
        <f>G13-H13</f>
        <v>0</v>
      </c>
      <c r="J13" s="267">
        <f>I13*12</f>
        <v>0</v>
      </c>
      <c r="K13" s="267">
        <v>0</v>
      </c>
      <c r="L13" s="267">
        <f>'JUL 21'!O13</f>
        <v>0</v>
      </c>
      <c r="M13" s="267">
        <f>F13+J13+K13+L13</f>
        <v>0</v>
      </c>
      <c r="N13" s="267">
        <v>0</v>
      </c>
      <c r="O13" s="267">
        <f>M13-N13</f>
        <v>0</v>
      </c>
      <c r="P13" s="334"/>
      <c r="Q13" s="287" t="s">
        <v>112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332" t="s">
        <v>112</v>
      </c>
      <c r="C14" s="263" t="s">
        <v>48</v>
      </c>
      <c r="D14" s="265">
        <v>37347</v>
      </c>
      <c r="E14" s="266">
        <v>500</v>
      </c>
      <c r="F14" s="267">
        <v>0</v>
      </c>
      <c r="G14" s="268">
        <v>1169</v>
      </c>
      <c r="H14" s="268">
        <f>'JUL 21'!G14</f>
        <v>1169</v>
      </c>
      <c r="I14" s="269">
        <f>G14-H14</f>
        <v>0</v>
      </c>
      <c r="J14" s="267">
        <f>I14*12</f>
        <v>0</v>
      </c>
      <c r="K14" s="267">
        <v>0</v>
      </c>
      <c r="L14" s="267">
        <f>'JUL 21'!O14</f>
        <v>0</v>
      </c>
      <c r="M14" s="267">
        <f>F14+J14+K14+L14</f>
        <v>0</v>
      </c>
      <c r="N14" s="267">
        <v>0</v>
      </c>
      <c r="O14" s="267">
        <f>M14-N14</f>
        <v>0</v>
      </c>
      <c r="P14" s="334"/>
      <c r="Q14" s="287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332" t="s">
        <v>112</v>
      </c>
      <c r="C15" s="263" t="s">
        <v>51</v>
      </c>
      <c r="D15" s="265">
        <v>37165</v>
      </c>
      <c r="E15" s="266">
        <v>500</v>
      </c>
      <c r="F15" s="267">
        <v>0</v>
      </c>
      <c r="G15" s="268">
        <v>2592</v>
      </c>
      <c r="H15" s="268">
        <f>'JUL 21'!G15</f>
        <v>2592</v>
      </c>
      <c r="I15" s="269">
        <f>G15-H15</f>
        <v>0</v>
      </c>
      <c r="J15" s="267">
        <f>I15*12</f>
        <v>0</v>
      </c>
      <c r="K15" s="267">
        <v>0</v>
      </c>
      <c r="L15" s="267">
        <f>'JUL 21'!O15</f>
        <v>0</v>
      </c>
      <c r="M15" s="267">
        <f>F15+J15+K15+L15</f>
        <v>0</v>
      </c>
      <c r="N15" s="267">
        <v>0</v>
      </c>
      <c r="O15" s="267">
        <f>M15-N15</f>
        <v>0</v>
      </c>
      <c r="P15" s="334"/>
      <c r="Q15" s="287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32" t="s">
        <v>112</v>
      </c>
      <c r="C16" s="337" t="s">
        <v>54</v>
      </c>
      <c r="D16" s="338">
        <v>38443</v>
      </c>
      <c r="E16" s="339">
        <v>0</v>
      </c>
      <c r="F16" s="340">
        <v>0</v>
      </c>
      <c r="G16" s="242">
        <v>855</v>
      </c>
      <c r="H16" s="268">
        <v>855</v>
      </c>
      <c r="I16" s="341">
        <f>G16-H16</f>
        <v>0</v>
      </c>
      <c r="J16" s="267">
        <f>I16*12</f>
        <v>0</v>
      </c>
      <c r="K16" s="340">
        <v>0</v>
      </c>
      <c r="L16" s="267">
        <f>'JUL 21'!O16</f>
        <v>0</v>
      </c>
      <c r="M16" s="340">
        <f>F16+J16+K16+L16</f>
        <v>0</v>
      </c>
      <c r="N16" s="340">
        <v>0</v>
      </c>
      <c r="O16" s="340">
        <f>M16-N16</f>
        <v>0</v>
      </c>
      <c r="P16" s="342"/>
      <c r="Q16" s="287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187</v>
      </c>
      <c r="C17" s="337" t="s">
        <v>58</v>
      </c>
      <c r="D17" s="338">
        <v>38292</v>
      </c>
      <c r="E17" s="339"/>
      <c r="F17" s="340">
        <v>2800</v>
      </c>
      <c r="G17" s="242">
        <v>4952</v>
      </c>
      <c r="H17" s="268">
        <f>'JUL 21'!G17</f>
        <v>4912</v>
      </c>
      <c r="I17" s="341">
        <f>G17-H17</f>
        <v>40</v>
      </c>
      <c r="J17" s="267">
        <f>I17*12</f>
        <v>480</v>
      </c>
      <c r="K17" s="340">
        <v>300</v>
      </c>
      <c r="L17" s="267">
        <f>'JUL 21'!O17</f>
        <v>17824</v>
      </c>
      <c r="M17" s="340">
        <f>F17+J17+K17+L17</f>
        <v>21404</v>
      </c>
      <c r="N17" s="340">
        <v>0</v>
      </c>
      <c r="O17" s="340">
        <f>M17-N17</f>
        <v>21404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3100</v>
      </c>
      <c r="G18" s="345">
        <v>4156</v>
      </c>
      <c r="H18" s="268">
        <f>'JUL 21'!G18</f>
        <v>4097</v>
      </c>
      <c r="I18" s="341">
        <f>G18-H18</f>
        <v>59</v>
      </c>
      <c r="J18" s="267">
        <f>I18*12</f>
        <v>708</v>
      </c>
      <c r="K18" s="340">
        <v>1300</v>
      </c>
      <c r="L18" s="267">
        <f>'JUL 21'!O18</f>
        <v>11176</v>
      </c>
      <c r="M18" s="340">
        <f>F18+J18+K18+L18</f>
        <v>16284</v>
      </c>
      <c r="N18" s="340">
        <v>0</v>
      </c>
      <c r="O18" s="340">
        <f>M18-N18</f>
        <v>16284</v>
      </c>
      <c r="P18" s="342"/>
      <c r="Q18" s="344" t="s">
        <v>291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242">
        <v>3412</v>
      </c>
      <c r="H19" s="268">
        <f>'JUL 21'!G19</f>
        <v>3370</v>
      </c>
      <c r="I19" s="341">
        <f>G19-H19</f>
        <v>42</v>
      </c>
      <c r="J19" s="267">
        <f>I19*12</f>
        <v>504</v>
      </c>
      <c r="K19" s="340">
        <v>300</v>
      </c>
      <c r="L19" s="267">
        <f>'JUL 21'!O19</f>
        <v>49296</v>
      </c>
      <c r="M19" s="340">
        <f>F19+J19+K19+L19</f>
        <v>52800</v>
      </c>
      <c r="N19" s="340">
        <v>20000</v>
      </c>
      <c r="O19" s="340">
        <f>M19-N19</f>
        <v>32800</v>
      </c>
      <c r="P19" s="342"/>
      <c r="Q19" s="344" t="s">
        <v>292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3000</v>
      </c>
      <c r="G20" s="242">
        <v>3085</v>
      </c>
      <c r="H20" s="268">
        <f>'JUL 21'!G20</f>
        <v>3012</v>
      </c>
      <c r="I20" s="341">
        <f>G20-H20</f>
        <v>73</v>
      </c>
      <c r="J20" s="267">
        <f>I20*12</f>
        <v>876</v>
      </c>
      <c r="K20" s="340">
        <v>300</v>
      </c>
      <c r="L20" s="267">
        <f>'JUL 21'!O20</f>
        <v>5908</v>
      </c>
      <c r="M20" s="340">
        <f>F20+J20+K20+L20</f>
        <v>10084</v>
      </c>
      <c r="N20" s="340">
        <v>5000</v>
      </c>
      <c r="O20" s="340">
        <f>M20-N20</f>
        <v>5084</v>
      </c>
      <c r="P20" s="342"/>
      <c r="Q20" s="344" t="s">
        <v>227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3000</v>
      </c>
      <c r="G21" s="242">
        <v>1152</v>
      </c>
      <c r="H21" s="268">
        <f>'JUL 21'!G21</f>
        <v>1064</v>
      </c>
      <c r="I21" s="341">
        <f>G21-H21</f>
        <v>88</v>
      </c>
      <c r="J21" s="267">
        <f>I21*12</f>
        <v>1056</v>
      </c>
      <c r="K21" s="340">
        <v>300</v>
      </c>
      <c r="L21" s="267">
        <f>'JUL 21'!O21</f>
        <v>12</v>
      </c>
      <c r="M21" s="340">
        <f>F21+J21+K21+L21</f>
        <v>4368</v>
      </c>
      <c r="N21" s="340">
        <v>4300</v>
      </c>
      <c r="O21" s="340">
        <f>M21-N21</f>
        <v>68</v>
      </c>
      <c r="P21" s="342"/>
      <c r="Q21" s="344" t="s">
        <v>182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3975</v>
      </c>
      <c r="H22" s="268">
        <f>'JUL 21'!G22</f>
        <v>3916</v>
      </c>
      <c r="I22" s="189">
        <f>G22-H22</f>
        <v>59</v>
      </c>
      <c r="J22" s="267">
        <f>I22*12</f>
        <v>708</v>
      </c>
      <c r="K22" s="174">
        <v>300</v>
      </c>
      <c r="L22" s="267">
        <f>'JUL 21'!O22</f>
        <v>48522</v>
      </c>
      <c r="M22" s="174">
        <f>F22+J22+K22+L22</f>
        <v>51730</v>
      </c>
      <c r="N22" s="174">
        <v>5000</v>
      </c>
      <c r="O22" s="174">
        <f>M22-N22</f>
        <v>46730</v>
      </c>
      <c r="P22" s="346"/>
      <c r="Q22" s="347" t="s">
        <v>293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2700</v>
      </c>
      <c r="G23" s="175">
        <v>393</v>
      </c>
      <c r="H23" s="268">
        <f>'JUL 21'!G23</f>
        <v>350</v>
      </c>
      <c r="I23" s="189">
        <f>G23-H23</f>
        <v>43</v>
      </c>
      <c r="J23" s="267">
        <f>I23*12</f>
        <v>516</v>
      </c>
      <c r="K23" s="174">
        <v>300</v>
      </c>
      <c r="L23" s="267">
        <f>'JUL 21'!O23</f>
        <v>8954</v>
      </c>
      <c r="M23" s="174">
        <f>F23+J23+K23+L23</f>
        <v>12470</v>
      </c>
      <c r="N23" s="174">
        <v>0</v>
      </c>
      <c r="O23" s="174">
        <f>M23-N23</f>
        <v>12470</v>
      </c>
      <c r="P23" s="348"/>
      <c r="Q23" s="34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3000</v>
      </c>
      <c r="G24" s="175">
        <v>4308</v>
      </c>
      <c r="H24" s="268">
        <f>'JUL 21'!G24</f>
        <v>4270</v>
      </c>
      <c r="I24" s="189">
        <f>G24-H24</f>
        <v>38</v>
      </c>
      <c r="J24" s="267">
        <f>I24*12</f>
        <v>456</v>
      </c>
      <c r="K24" s="174">
        <v>300</v>
      </c>
      <c r="L24" s="267">
        <f>'JUL 21'!O24</f>
        <v>3852</v>
      </c>
      <c r="M24" s="174">
        <f>F24+J24+K24+L24</f>
        <v>7608</v>
      </c>
      <c r="N24" s="174">
        <v>7608</v>
      </c>
      <c r="O24" s="174">
        <f>M24-N24</f>
        <v>0</v>
      </c>
      <c r="P24" s="346"/>
      <c r="Q24" s="34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49" t="s">
        <v>84</v>
      </c>
      <c r="C25" s="188" t="s">
        <v>66</v>
      </c>
      <c r="D25" s="172">
        <v>37681</v>
      </c>
      <c r="E25" s="173">
        <v>0</v>
      </c>
      <c r="F25" s="174">
        <v>2500</v>
      </c>
      <c r="G25" s="175">
        <v>95</v>
      </c>
      <c r="H25" s="268">
        <f>'JUL 21'!G25</f>
        <v>72</v>
      </c>
      <c r="I25" s="189">
        <f>G25-H25</f>
        <v>23</v>
      </c>
      <c r="J25" s="267">
        <f>I25*12</f>
        <v>276</v>
      </c>
      <c r="K25" s="174">
        <v>300</v>
      </c>
      <c r="L25" s="267">
        <f>'JUL 21'!O25</f>
        <v>-36</v>
      </c>
      <c r="M25" s="174">
        <f>F25+J25+K25+L25</f>
        <v>3040</v>
      </c>
      <c r="N25" s="174">
        <v>3040</v>
      </c>
      <c r="O25" s="174">
        <f>M25-N25</f>
        <v>0</v>
      </c>
      <c r="P25" s="348"/>
      <c r="Q25" s="347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2460</v>
      </c>
      <c r="H26" s="268">
        <f>'JUL 21'!G26</f>
        <v>2435</v>
      </c>
      <c r="I26" s="189">
        <f>G26-H26</f>
        <v>25</v>
      </c>
      <c r="J26" s="267">
        <f>I26*12</f>
        <v>300</v>
      </c>
      <c r="K26" s="174">
        <v>300</v>
      </c>
      <c r="L26" s="267">
        <f>'JUL 21'!O26</f>
        <v>46872</v>
      </c>
      <c r="M26" s="174">
        <f>F26+J26+K26+L26</f>
        <v>50272</v>
      </c>
      <c r="N26" s="174">
        <v>25000</v>
      </c>
      <c r="O26" s="174">
        <f>M26-N26</f>
        <v>25272</v>
      </c>
      <c r="P26" s="346"/>
      <c r="Q26" s="347" t="s">
        <v>319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1515</v>
      </c>
      <c r="H27" s="268">
        <f>'JUL 21'!G27</f>
        <v>1383</v>
      </c>
      <c r="I27" s="189">
        <f>G27-H27</f>
        <v>132</v>
      </c>
      <c r="J27" s="267">
        <f>I27*12</f>
        <v>1584</v>
      </c>
      <c r="K27" s="174">
        <v>300</v>
      </c>
      <c r="L27" s="267">
        <f>'JUL 21'!O27</f>
        <v>35096</v>
      </c>
      <c r="M27" s="174">
        <f>F27+J27+K27+L27</f>
        <v>40280</v>
      </c>
      <c r="N27" s="174">
        <v>10000</v>
      </c>
      <c r="O27" s="174">
        <f>M27-N27</f>
        <v>30280</v>
      </c>
      <c r="P27" s="346"/>
      <c r="Q27" s="347" t="s">
        <v>263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34700</v>
      </c>
      <c r="G28" s="204"/>
      <c r="H28" s="110"/>
      <c r="I28" s="110">
        <f>SUM(I6:I27)</f>
        <v>745</v>
      </c>
      <c r="J28" s="204">
        <f>SUM(J6:J27)</f>
        <v>8940</v>
      </c>
      <c r="K28" s="204">
        <f>SUM(K6:K27)</f>
        <v>4700</v>
      </c>
      <c r="L28" s="204">
        <f>SUM(L6:L27)</f>
        <v>251816</v>
      </c>
      <c r="M28" s="204">
        <f>SUM(M6:M27)</f>
        <v>300156</v>
      </c>
      <c r="N28" s="204">
        <f>SUM(N6:N27)</f>
        <v>85140</v>
      </c>
      <c r="O28" s="204">
        <f>SUM(O6:O27)</f>
        <v>215016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320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332" t="s">
        <v>112</v>
      </c>
      <c r="C6" s="263" t="s">
        <v>19</v>
      </c>
      <c r="D6" s="265">
        <v>38754</v>
      </c>
      <c r="E6" s="266">
        <v>0</v>
      </c>
      <c r="F6" s="267">
        <v>0</v>
      </c>
      <c r="G6" s="268">
        <v>209</v>
      </c>
      <c r="H6" s="268">
        <f>'JUN 21'!G6</f>
        <v>209</v>
      </c>
      <c r="I6" s="269">
        <f>G6-H6</f>
        <v>0</v>
      </c>
      <c r="J6" s="267">
        <f>I6*12</f>
        <v>0</v>
      </c>
      <c r="K6" s="267">
        <v>0</v>
      </c>
      <c r="L6" s="267">
        <f>'JUN 21'!O6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112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332" t="s">
        <v>112</v>
      </c>
      <c r="C7" s="263" t="s">
        <v>24</v>
      </c>
      <c r="D7" s="265">
        <v>37653</v>
      </c>
      <c r="E7" s="266">
        <v>0</v>
      </c>
      <c r="F7" s="267">
        <v>0</v>
      </c>
      <c r="G7" s="268">
        <v>2</v>
      </c>
      <c r="H7" s="268">
        <f>'JUN 21'!G7</f>
        <v>2</v>
      </c>
      <c r="I7" s="269">
        <f>G7-H7</f>
        <v>0</v>
      </c>
      <c r="J7" s="267">
        <f>I7*12</f>
        <v>0</v>
      </c>
      <c r="K7" s="267">
        <v>0</v>
      </c>
      <c r="L7" s="267">
        <f>'JUN 21'!O7</f>
        <v>0</v>
      </c>
      <c r="M7" s="267">
        <f>F7+J7+K7+L7</f>
        <v>0</v>
      </c>
      <c r="N7" s="267">
        <v>0</v>
      </c>
      <c r="O7" s="267">
        <f>M7-N7</f>
        <v>0</v>
      </c>
      <c r="P7" s="334"/>
      <c r="Q7" s="287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26</v>
      </c>
      <c r="C8" s="263" t="s">
        <v>27</v>
      </c>
      <c r="D8" s="265">
        <v>37895</v>
      </c>
      <c r="E8" s="266">
        <v>0</v>
      </c>
      <c r="F8" s="267">
        <v>2000</v>
      </c>
      <c r="G8" s="268">
        <v>3760</v>
      </c>
      <c r="H8" s="268">
        <f>'JUN 21'!G8</f>
        <v>3720</v>
      </c>
      <c r="I8" s="269">
        <f>G8-H8</f>
        <v>40</v>
      </c>
      <c r="J8" s="267">
        <f>I8*12</f>
        <v>480</v>
      </c>
      <c r="K8" s="267">
        <v>200</v>
      </c>
      <c r="L8" s="267">
        <f>'JUN 21'!O8</f>
        <v>621</v>
      </c>
      <c r="M8" s="267">
        <f>F8+J8+K8+L8</f>
        <v>3301</v>
      </c>
      <c r="N8" s="267">
        <v>3301</v>
      </c>
      <c r="O8" s="267">
        <f>M8-N8</f>
        <v>0</v>
      </c>
      <c r="P8" s="333"/>
      <c r="Q8" s="287" t="s">
        <v>316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3455</v>
      </c>
      <c r="H9" s="268">
        <f>'JUN 21'!G9</f>
        <v>3424</v>
      </c>
      <c r="I9" s="269">
        <f>G9-H9</f>
        <v>31</v>
      </c>
      <c r="J9" s="267">
        <f>I9*12</f>
        <v>372</v>
      </c>
      <c r="K9" s="267">
        <v>1700</v>
      </c>
      <c r="L9" s="267">
        <f>'JUN 21'!O9</f>
        <v>20668</v>
      </c>
      <c r="M9" s="267">
        <f>F9+J9+K9+L9</f>
        <v>24340</v>
      </c>
      <c r="N9" s="267">
        <v>0</v>
      </c>
      <c r="O9" s="267">
        <f>M9-N9</f>
        <v>24340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332" t="s">
        <v>112</v>
      </c>
      <c r="C10" s="263" t="s">
        <v>113</v>
      </c>
      <c r="D10" s="263"/>
      <c r="E10" s="263"/>
      <c r="F10" s="267">
        <v>0</v>
      </c>
      <c r="G10" s="268">
        <v>3609</v>
      </c>
      <c r="H10" s="268">
        <f>'JUN 21'!G10</f>
        <v>3609</v>
      </c>
      <c r="I10" s="269">
        <f>G10-H10</f>
        <v>0</v>
      </c>
      <c r="J10" s="267">
        <f>I10*12</f>
        <v>0</v>
      </c>
      <c r="K10" s="267">
        <v>0</v>
      </c>
      <c r="L10" s="267">
        <f>'JUN 21'!O10</f>
        <v>0</v>
      </c>
      <c r="M10" s="267">
        <f>F10+J10+K10+L10</f>
        <v>0</v>
      </c>
      <c r="N10" s="267">
        <v>0</v>
      </c>
      <c r="O10" s="267">
        <f>M10-N10</f>
        <v>0</v>
      </c>
      <c r="P10" s="333"/>
      <c r="Q10" s="287" t="s">
        <v>112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332" t="s">
        <v>112</v>
      </c>
      <c r="C11" s="263" t="s">
        <v>36</v>
      </c>
      <c r="D11" s="265">
        <v>37667</v>
      </c>
      <c r="E11" s="266">
        <v>500</v>
      </c>
      <c r="F11" s="267">
        <v>0</v>
      </c>
      <c r="G11" s="268">
        <v>1239</v>
      </c>
      <c r="H11" s="268">
        <f>'JUN 21'!G11</f>
        <v>1239</v>
      </c>
      <c r="I11" s="269">
        <f>G11-H11</f>
        <v>0</v>
      </c>
      <c r="J11" s="267">
        <f>I11*12</f>
        <v>0</v>
      </c>
      <c r="K11" s="267">
        <v>0</v>
      </c>
      <c r="L11" s="267">
        <f>'JUN 21'!O11</f>
        <v>0</v>
      </c>
      <c r="M11" s="267">
        <f>F11+J11+K11+L11</f>
        <v>0</v>
      </c>
      <c r="N11" s="267">
        <v>0</v>
      </c>
      <c r="O11" s="267">
        <f>M11-N11</f>
        <v>0</v>
      </c>
      <c r="P11" s="333"/>
      <c r="Q11" s="287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112</v>
      </c>
      <c r="C12" s="263" t="s">
        <v>42</v>
      </c>
      <c r="D12" s="265">
        <v>37773</v>
      </c>
      <c r="E12" s="266">
        <v>500</v>
      </c>
      <c r="F12" s="267">
        <v>0</v>
      </c>
      <c r="G12" s="268">
        <v>4313</v>
      </c>
      <c r="H12" s="268">
        <f>'JUN 21'!G12</f>
        <v>4313</v>
      </c>
      <c r="I12" s="269">
        <f>G12-H12</f>
        <v>0</v>
      </c>
      <c r="J12" s="267">
        <f>I12*12</f>
        <v>0</v>
      </c>
      <c r="K12" s="267">
        <v>0</v>
      </c>
      <c r="L12" s="267">
        <f>'JUN 21'!O12</f>
        <v>0</v>
      </c>
      <c r="M12" s="267">
        <f>F12+J12+K12+L12</f>
        <v>0</v>
      </c>
      <c r="N12" s="267">
        <v>0</v>
      </c>
      <c r="O12" s="267">
        <f>M12-N12</f>
        <v>0</v>
      </c>
      <c r="P12" s="333"/>
      <c r="Q12" s="335" t="s">
        <v>112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332" t="s">
        <v>112</v>
      </c>
      <c r="C13" s="263" t="s">
        <v>44</v>
      </c>
      <c r="D13" s="265">
        <v>37469</v>
      </c>
      <c r="E13" s="266">
        <v>500</v>
      </c>
      <c r="F13" s="267">
        <v>0</v>
      </c>
      <c r="G13" s="268">
        <v>2098</v>
      </c>
      <c r="H13" s="268">
        <f>'JUN 21'!G13</f>
        <v>2098</v>
      </c>
      <c r="I13" s="269">
        <f>G13-H13</f>
        <v>0</v>
      </c>
      <c r="J13" s="267">
        <f>I13*12</f>
        <v>0</v>
      </c>
      <c r="K13" s="267">
        <v>0</v>
      </c>
      <c r="L13" s="267">
        <f>'JUN 21'!O13</f>
        <v>0</v>
      </c>
      <c r="M13" s="267">
        <f>F13+J13+K13+L13</f>
        <v>0</v>
      </c>
      <c r="N13" s="267">
        <v>0</v>
      </c>
      <c r="O13" s="267">
        <f>M13-N13</f>
        <v>0</v>
      </c>
      <c r="P13" s="334"/>
      <c r="Q13" s="335" t="s">
        <v>112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332" t="s">
        <v>112</v>
      </c>
      <c r="C14" s="263" t="s">
        <v>48</v>
      </c>
      <c r="D14" s="265">
        <v>37347</v>
      </c>
      <c r="E14" s="266">
        <v>500</v>
      </c>
      <c r="F14" s="267">
        <v>0</v>
      </c>
      <c r="G14" s="268">
        <v>1169</v>
      </c>
      <c r="H14" s="268">
        <f>'JUN 21'!G14</f>
        <v>1169</v>
      </c>
      <c r="I14" s="269">
        <f>G14-H14</f>
        <v>0</v>
      </c>
      <c r="J14" s="267">
        <f>I14*12</f>
        <v>0</v>
      </c>
      <c r="K14" s="267">
        <v>0</v>
      </c>
      <c r="L14" s="267">
        <f>'JUN 21'!O14</f>
        <v>0</v>
      </c>
      <c r="M14" s="267">
        <f>F14+J14+K14+L14</f>
        <v>0</v>
      </c>
      <c r="N14" s="267">
        <v>0</v>
      </c>
      <c r="O14" s="267">
        <f>M14-N14</f>
        <v>0</v>
      </c>
      <c r="P14" s="334"/>
      <c r="Q14" s="335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332" t="s">
        <v>112</v>
      </c>
      <c r="C15" s="263" t="s">
        <v>51</v>
      </c>
      <c r="D15" s="265">
        <v>37165</v>
      </c>
      <c r="E15" s="266">
        <v>500</v>
      </c>
      <c r="F15" s="267">
        <v>0</v>
      </c>
      <c r="G15" s="268">
        <v>2592</v>
      </c>
      <c r="H15" s="268">
        <f>'JUN 21'!G15</f>
        <v>2592</v>
      </c>
      <c r="I15" s="269">
        <f>G15-H15</f>
        <v>0</v>
      </c>
      <c r="J15" s="267">
        <f>I15*12</f>
        <v>0</v>
      </c>
      <c r="K15" s="267">
        <v>0</v>
      </c>
      <c r="L15" s="267">
        <f>'JUN 21'!O15</f>
        <v>0</v>
      </c>
      <c r="M15" s="267">
        <f>F15+J15+K15+L15</f>
        <v>0</v>
      </c>
      <c r="N15" s="267">
        <v>0</v>
      </c>
      <c r="O15" s="267">
        <f>M15-N15</f>
        <v>0</v>
      </c>
      <c r="P15" s="334"/>
      <c r="Q15" s="335" t="s">
        <v>112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32" t="s">
        <v>112</v>
      </c>
      <c r="C16" s="337" t="s">
        <v>54</v>
      </c>
      <c r="D16" s="338">
        <v>38443</v>
      </c>
      <c r="E16" s="339">
        <v>0</v>
      </c>
      <c r="F16" s="340">
        <v>0</v>
      </c>
      <c r="G16" s="242">
        <v>856</v>
      </c>
      <c r="H16" s="268">
        <f>'JUN 21'!G16</f>
        <v>856</v>
      </c>
      <c r="I16" s="341">
        <f>G16-H16</f>
        <v>0</v>
      </c>
      <c r="J16" s="267">
        <f>I16*12</f>
        <v>0</v>
      </c>
      <c r="K16" s="340">
        <v>0</v>
      </c>
      <c r="L16" s="267">
        <f>'JUN 21'!O16</f>
        <v>0</v>
      </c>
      <c r="M16" s="340">
        <f>F16+J16+K16+L16</f>
        <v>0</v>
      </c>
      <c r="N16" s="340">
        <v>0</v>
      </c>
      <c r="O16" s="340">
        <f>M16-N16</f>
        <v>0</v>
      </c>
      <c r="P16" s="342"/>
      <c r="Q16" s="335" t="s">
        <v>112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187</v>
      </c>
      <c r="C17" s="337" t="s">
        <v>58</v>
      </c>
      <c r="D17" s="338">
        <v>38292</v>
      </c>
      <c r="E17" s="339"/>
      <c r="F17" s="340">
        <v>2800</v>
      </c>
      <c r="G17" s="242">
        <v>4912</v>
      </c>
      <c r="H17" s="268">
        <f>'JUN 21'!G17</f>
        <v>4872</v>
      </c>
      <c r="I17" s="341">
        <f>G17-H17</f>
        <v>40</v>
      </c>
      <c r="J17" s="267">
        <f>I17*12</f>
        <v>480</v>
      </c>
      <c r="K17" s="340">
        <v>300</v>
      </c>
      <c r="L17" s="267">
        <f>'JUN 21'!O17</f>
        <v>14244</v>
      </c>
      <c r="M17" s="340">
        <f>F17+J17+K17+L17</f>
        <v>17824</v>
      </c>
      <c r="N17" s="340">
        <v>0</v>
      </c>
      <c r="O17" s="340">
        <f>M17-N17</f>
        <v>17824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3100</v>
      </c>
      <c r="G18" s="345">
        <v>4097</v>
      </c>
      <c r="H18" s="268">
        <f>'JUN 21'!G18</f>
        <v>4054</v>
      </c>
      <c r="I18" s="341">
        <f>G18-H18</f>
        <v>43</v>
      </c>
      <c r="J18" s="267">
        <f>I18*12</f>
        <v>516</v>
      </c>
      <c r="K18" s="340">
        <v>300</v>
      </c>
      <c r="L18" s="267">
        <f>'JUN 21'!O18</f>
        <v>7260</v>
      </c>
      <c r="M18" s="340">
        <f>F18+J18+K18+L18</f>
        <v>11176</v>
      </c>
      <c r="N18" s="340">
        <v>0</v>
      </c>
      <c r="O18" s="340">
        <f>M18-N18</f>
        <v>11176</v>
      </c>
      <c r="P18" s="342"/>
      <c r="Q18" s="344" t="s">
        <v>321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242">
        <v>3370</v>
      </c>
      <c r="H19" s="268">
        <f>'JUN 21'!G19</f>
        <v>3341</v>
      </c>
      <c r="I19" s="341">
        <f>G19-H19</f>
        <v>29</v>
      </c>
      <c r="J19" s="267">
        <f>I19*12</f>
        <v>348</v>
      </c>
      <c r="K19" s="340">
        <v>300</v>
      </c>
      <c r="L19" s="267">
        <f>'JUN 21'!O19</f>
        <v>45948</v>
      </c>
      <c r="M19" s="340">
        <f>F19+J19+K19+L19</f>
        <v>49296</v>
      </c>
      <c r="N19" s="340">
        <v>0</v>
      </c>
      <c r="O19" s="340">
        <f>M19-N19</f>
        <v>49296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242">
        <v>3012</v>
      </c>
      <c r="H20" s="268">
        <f>'JUN 21'!G20</f>
        <v>2953</v>
      </c>
      <c r="I20" s="341">
        <f>G20-H20</f>
        <v>59</v>
      </c>
      <c r="J20" s="267">
        <f>I20*12</f>
        <v>708</v>
      </c>
      <c r="K20" s="340">
        <v>300</v>
      </c>
      <c r="L20" s="267">
        <f>'JUN 21'!O20</f>
        <v>7000</v>
      </c>
      <c r="M20" s="340">
        <f>F20+J20+K20+L20</f>
        <v>10408</v>
      </c>
      <c r="N20" s="340">
        <v>4500</v>
      </c>
      <c r="O20" s="340">
        <f>M20-N20</f>
        <v>5908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3000</v>
      </c>
      <c r="G21" s="242">
        <v>1064</v>
      </c>
      <c r="H21" s="268">
        <f>'JUN 21'!G21</f>
        <v>992</v>
      </c>
      <c r="I21" s="341">
        <f>G21-H21</f>
        <v>72</v>
      </c>
      <c r="J21" s="267">
        <f>I21*12</f>
        <v>864</v>
      </c>
      <c r="K21" s="340">
        <v>300</v>
      </c>
      <c r="L21" s="267">
        <f>'JUN 21'!O21</f>
        <v>48</v>
      </c>
      <c r="M21" s="340">
        <f>F21+J21+K21+L21</f>
        <v>4212</v>
      </c>
      <c r="N21" s="340">
        <v>4200</v>
      </c>
      <c r="O21" s="340">
        <f>M21-N21</f>
        <v>12</v>
      </c>
      <c r="P21" s="342"/>
      <c r="Q21" s="344" t="s">
        <v>324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3916</v>
      </c>
      <c r="H22" s="268">
        <f>'JUN 21'!G22</f>
        <v>3910</v>
      </c>
      <c r="I22" s="189">
        <f>G22-H22</f>
        <v>6</v>
      </c>
      <c r="J22" s="267">
        <f>I22*12</f>
        <v>72</v>
      </c>
      <c r="K22" s="174">
        <v>300</v>
      </c>
      <c r="L22" s="267">
        <f>'JUN 21'!O22</f>
        <v>49950</v>
      </c>
      <c r="M22" s="174">
        <f>F22+J22+K22+L22</f>
        <v>52522</v>
      </c>
      <c r="N22" s="174">
        <v>4000</v>
      </c>
      <c r="O22" s="174">
        <f>M22-N22</f>
        <v>48522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2700</v>
      </c>
      <c r="G23" s="175">
        <v>350</v>
      </c>
      <c r="H23" s="268">
        <f>'JUN 21'!G23</f>
        <v>342</v>
      </c>
      <c r="I23" s="189">
        <f>G23-H23</f>
        <v>8</v>
      </c>
      <c r="J23" s="267">
        <f>I23*12</f>
        <v>96</v>
      </c>
      <c r="K23" s="174">
        <v>300</v>
      </c>
      <c r="L23" s="267">
        <f>'JUN 21'!O23</f>
        <v>15858</v>
      </c>
      <c r="M23" s="174">
        <f>F23+J23+K23+L23</f>
        <v>18954</v>
      </c>
      <c r="N23" s="174">
        <v>10000</v>
      </c>
      <c r="O23" s="174">
        <f>M23-N23</f>
        <v>8954</v>
      </c>
      <c r="P23" s="348"/>
      <c r="Q23" s="347" t="s">
        <v>183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3000</v>
      </c>
      <c r="G24" s="175">
        <v>4270</v>
      </c>
      <c r="H24" s="268">
        <f>'JUN 21'!G24</f>
        <v>4224</v>
      </c>
      <c r="I24" s="189">
        <f>G24-H24</f>
        <v>46</v>
      </c>
      <c r="J24" s="267">
        <f>I24*12</f>
        <v>552</v>
      </c>
      <c r="K24" s="174">
        <v>300</v>
      </c>
      <c r="L24" s="267">
        <f>'JUN 21'!O24</f>
        <v>0</v>
      </c>
      <c r="M24" s="174">
        <f>F24+J24+K24+L24</f>
        <v>3852</v>
      </c>
      <c r="N24" s="174">
        <v>0</v>
      </c>
      <c r="O24" s="174">
        <f>M24-N24</f>
        <v>3852</v>
      </c>
      <c r="P24" s="346"/>
      <c r="Q24" s="34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49" t="s">
        <v>84</v>
      </c>
      <c r="C25" s="188" t="s">
        <v>66</v>
      </c>
      <c r="D25" s="172">
        <v>37681</v>
      </c>
      <c r="E25" s="173">
        <v>0</v>
      </c>
      <c r="F25" s="174">
        <v>2500</v>
      </c>
      <c r="G25" s="175">
        <v>72</v>
      </c>
      <c r="H25" s="268">
        <f>'JUN 21'!G25</f>
        <v>48</v>
      </c>
      <c r="I25" s="189">
        <f>G25-H25</f>
        <v>24</v>
      </c>
      <c r="J25" s="267">
        <f>I25*12</f>
        <v>288</v>
      </c>
      <c r="K25" s="174">
        <v>300</v>
      </c>
      <c r="L25" s="267">
        <f>'JUN 21'!O25</f>
        <v>-24</v>
      </c>
      <c r="M25" s="174">
        <f>F25+J25+K25+L25</f>
        <v>3064</v>
      </c>
      <c r="N25" s="174">
        <v>3100</v>
      </c>
      <c r="O25" s="174">
        <f>M25-N25</f>
        <v>-36</v>
      </c>
      <c r="P25" s="348"/>
      <c r="Q25" s="347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2435</v>
      </c>
      <c r="H26" s="268">
        <f>'JUN 21'!G26</f>
        <v>2409</v>
      </c>
      <c r="I26" s="189">
        <f>G26-H26</f>
        <v>26</v>
      </c>
      <c r="J26" s="267">
        <f>I26*12</f>
        <v>312</v>
      </c>
      <c r="K26" s="174">
        <v>300</v>
      </c>
      <c r="L26" s="267">
        <f>'JUN 21'!O26</f>
        <v>43460</v>
      </c>
      <c r="M26" s="174">
        <f>F26+J26+K26+L26</f>
        <v>46872</v>
      </c>
      <c r="N26" s="174">
        <v>0</v>
      </c>
      <c r="O26" s="174">
        <f>M26-N26</f>
        <v>46872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1383</v>
      </c>
      <c r="H27" s="268">
        <f>'JUN 21'!G27</f>
        <v>1252</v>
      </c>
      <c r="I27" s="189">
        <f>G27-H27</f>
        <v>131</v>
      </c>
      <c r="J27" s="267">
        <f>I27*12</f>
        <v>1572</v>
      </c>
      <c r="K27" s="174">
        <v>300</v>
      </c>
      <c r="L27" s="267">
        <f>'JUN 21'!O27</f>
        <v>29924</v>
      </c>
      <c r="M27" s="174">
        <f>F27+J27+K27+L27</f>
        <v>35096</v>
      </c>
      <c r="N27" s="174">
        <v>0</v>
      </c>
      <c r="O27" s="174">
        <f>M27-N27</f>
        <v>35096</v>
      </c>
      <c r="P27" s="346"/>
      <c r="Q27" s="347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34100</v>
      </c>
      <c r="G28" s="204"/>
      <c r="H28" s="110"/>
      <c r="I28" s="110">
        <f>SUM(I6:I27)</f>
        <v>555</v>
      </c>
      <c r="J28" s="204">
        <f>SUM(J6:J27)</f>
        <v>6660</v>
      </c>
      <c r="K28" s="204">
        <f>SUM(K6:K27)</f>
        <v>5200</v>
      </c>
      <c r="L28" s="204">
        <f>SUM(L6:L27)</f>
        <v>234957</v>
      </c>
      <c r="M28" s="204">
        <f>SUM(M6:M27)</f>
        <v>280917</v>
      </c>
      <c r="N28" s="204">
        <f>SUM(N6:N27)</f>
        <v>29101</v>
      </c>
      <c r="O28" s="204">
        <f>SUM(O6:O27)</f>
        <v>251816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328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332" t="s">
        <v>112</v>
      </c>
      <c r="C6" s="263" t="s">
        <v>19</v>
      </c>
      <c r="D6" s="265">
        <v>38754</v>
      </c>
      <c r="E6" s="266">
        <v>0</v>
      </c>
      <c r="F6" s="267">
        <v>0</v>
      </c>
      <c r="G6" s="268">
        <v>209</v>
      </c>
      <c r="H6" s="268">
        <f>'MAY 21'!G6</f>
        <v>209</v>
      </c>
      <c r="I6" s="269">
        <f>G6-H6</f>
        <v>0</v>
      </c>
      <c r="J6" s="267">
        <f>I6*12</f>
        <v>0</v>
      </c>
      <c r="K6" s="267">
        <v>0</v>
      </c>
      <c r="L6" s="267">
        <f>'MAY 21'!O6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112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332" t="s">
        <v>112</v>
      </c>
      <c r="C7" s="263" t="s">
        <v>24</v>
      </c>
      <c r="D7" s="265">
        <v>37653</v>
      </c>
      <c r="E7" s="266">
        <v>0</v>
      </c>
      <c r="F7" s="267">
        <v>0</v>
      </c>
      <c r="G7" s="268">
        <v>2</v>
      </c>
      <c r="H7" s="268">
        <f>'MAY 21'!G7</f>
        <v>2</v>
      </c>
      <c r="I7" s="269">
        <f>G7-H7</f>
        <v>0</v>
      </c>
      <c r="J7" s="267">
        <f>I7*12</f>
        <v>0</v>
      </c>
      <c r="K7" s="267">
        <v>0</v>
      </c>
      <c r="L7" s="267">
        <f>'MAY 21'!O7</f>
        <v>0</v>
      </c>
      <c r="M7" s="267">
        <f>F7+J7+K7+L7</f>
        <v>0</v>
      </c>
      <c r="N7" s="267">
        <v>0</v>
      </c>
      <c r="O7" s="267">
        <f>M7-N7</f>
        <v>0</v>
      </c>
      <c r="P7" s="334"/>
      <c r="Q7" s="287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26</v>
      </c>
      <c r="C8" s="263" t="s">
        <v>27</v>
      </c>
      <c r="D8" s="265">
        <v>37895</v>
      </c>
      <c r="E8" s="266">
        <v>0</v>
      </c>
      <c r="F8" s="267">
        <v>0</v>
      </c>
      <c r="G8" s="268">
        <v>3720</v>
      </c>
      <c r="H8" s="268">
        <f>'MAY 21'!G8</f>
        <v>3711</v>
      </c>
      <c r="I8" s="269">
        <f>G8-H8</f>
        <v>9</v>
      </c>
      <c r="J8" s="267">
        <f>I8*12</f>
        <v>108</v>
      </c>
      <c r="K8" s="267">
        <v>0</v>
      </c>
      <c r="L8" s="267">
        <f>'MAY 21'!O8</f>
        <v>0</v>
      </c>
      <c r="M8" s="267">
        <v>621</v>
      </c>
      <c r="N8" s="267">
        <v>0</v>
      </c>
      <c r="O8" s="267">
        <f>M8-N8</f>
        <v>621</v>
      </c>
      <c r="P8" s="333"/>
      <c r="Q8" s="287" t="s">
        <v>329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3424</v>
      </c>
      <c r="H9" s="268">
        <f>'MAY 21'!G9</f>
        <v>3389</v>
      </c>
      <c r="I9" s="269">
        <f>G9-H9</f>
        <v>35</v>
      </c>
      <c r="J9" s="267">
        <f>I9*12</f>
        <v>420</v>
      </c>
      <c r="K9" s="267">
        <v>200</v>
      </c>
      <c r="L9" s="267">
        <f>'MAY 21'!O9</f>
        <v>18448</v>
      </c>
      <c r="M9" s="267">
        <f>F9+J9+K9+L9</f>
        <v>20668</v>
      </c>
      <c r="N9" s="267">
        <v>0</v>
      </c>
      <c r="O9" s="267">
        <f>M9-N9</f>
        <v>20668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332" t="s">
        <v>330</v>
      </c>
      <c r="C10" s="263" t="s">
        <v>113</v>
      </c>
      <c r="D10" s="263"/>
      <c r="E10" s="263"/>
      <c r="F10" s="267">
        <v>2000</v>
      </c>
      <c r="G10" s="268">
        <v>3609</v>
      </c>
      <c r="H10" s="268">
        <f>'MAY 21'!G10</f>
        <v>3573</v>
      </c>
      <c r="I10" s="269">
        <f>G10-H10</f>
        <v>36</v>
      </c>
      <c r="J10" s="267">
        <f>I10*12</f>
        <v>432</v>
      </c>
      <c r="K10" s="267">
        <v>200</v>
      </c>
      <c r="L10" s="267">
        <f>'MAY 21'!O10</f>
        <v>3324</v>
      </c>
      <c r="M10" s="267">
        <f>F10+J10+K10+L10</f>
        <v>5956</v>
      </c>
      <c r="N10" s="267">
        <v>5956</v>
      </c>
      <c r="O10" s="267">
        <f>M10-N10</f>
        <v>0</v>
      </c>
      <c r="P10" s="333"/>
      <c r="Q10" s="287" t="s">
        <v>331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332" t="s">
        <v>112</v>
      </c>
      <c r="C11" s="263" t="s">
        <v>36</v>
      </c>
      <c r="D11" s="265">
        <v>37667</v>
      </c>
      <c r="E11" s="266">
        <v>500</v>
      </c>
      <c r="F11" s="267">
        <v>0</v>
      </c>
      <c r="G11" s="268">
        <v>1239</v>
      </c>
      <c r="H11" s="268">
        <f>'MAY 21'!G11</f>
        <v>1239</v>
      </c>
      <c r="I11" s="269">
        <f>G11-H11</f>
        <v>0</v>
      </c>
      <c r="J11" s="267">
        <f>I11*12</f>
        <v>0</v>
      </c>
      <c r="K11" s="267">
        <v>0</v>
      </c>
      <c r="L11" s="267">
        <f>'MAY 21'!O11</f>
        <v>0</v>
      </c>
      <c r="M11" s="267">
        <f>F11+J11+K11+L11</f>
        <v>0</v>
      </c>
      <c r="N11" s="267">
        <v>0</v>
      </c>
      <c r="O11" s="267">
        <f>M11-N11</f>
        <v>0</v>
      </c>
      <c r="P11" s="333"/>
      <c r="Q11" s="287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112</v>
      </c>
      <c r="C12" s="263" t="s">
        <v>42</v>
      </c>
      <c r="D12" s="265">
        <v>37773</v>
      </c>
      <c r="E12" s="266">
        <v>500</v>
      </c>
      <c r="F12" s="267">
        <v>0</v>
      </c>
      <c r="G12" s="268">
        <v>4313</v>
      </c>
      <c r="H12" s="268">
        <f>'MAY 21'!G12</f>
        <v>4313</v>
      </c>
      <c r="I12" s="269">
        <f>G12-H12</f>
        <v>0</v>
      </c>
      <c r="J12" s="267">
        <f>I12*12</f>
        <v>0</v>
      </c>
      <c r="K12" s="267">
        <v>0</v>
      </c>
      <c r="L12" s="267">
        <f>'MAY 21'!O12</f>
        <v>0</v>
      </c>
      <c r="M12" s="267">
        <f>F12+J12+K12+L12</f>
        <v>0</v>
      </c>
      <c r="N12" s="267">
        <v>0</v>
      </c>
      <c r="O12" s="267">
        <f>M12-N12</f>
        <v>0</v>
      </c>
      <c r="P12" s="333"/>
      <c r="Q12" s="335" t="s">
        <v>112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332" t="s">
        <v>112</v>
      </c>
      <c r="C13" s="263" t="s">
        <v>44</v>
      </c>
      <c r="D13" s="265">
        <v>37469</v>
      </c>
      <c r="E13" s="266">
        <v>500</v>
      </c>
      <c r="F13" s="267">
        <v>0</v>
      </c>
      <c r="G13" s="268">
        <v>2098</v>
      </c>
      <c r="H13" s="268">
        <f>'MAY 21'!G13</f>
        <v>2098</v>
      </c>
      <c r="I13" s="269">
        <f>G13-H13</f>
        <v>0</v>
      </c>
      <c r="J13" s="267">
        <f>I13*12</f>
        <v>0</v>
      </c>
      <c r="K13" s="267">
        <v>0</v>
      </c>
      <c r="L13" s="267">
        <v>0</v>
      </c>
      <c r="M13" s="267">
        <f>F13+J13+K13+L13</f>
        <v>0</v>
      </c>
      <c r="N13" s="267">
        <v>0</v>
      </c>
      <c r="O13" s="267">
        <f>M13-N13</f>
        <v>0</v>
      </c>
      <c r="P13" s="334"/>
      <c r="Q13" s="287" t="s">
        <v>332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332" t="s">
        <v>112</v>
      </c>
      <c r="C14" s="263" t="s">
        <v>48</v>
      </c>
      <c r="D14" s="265">
        <v>37347</v>
      </c>
      <c r="E14" s="266">
        <v>500</v>
      </c>
      <c r="F14" s="267">
        <v>0</v>
      </c>
      <c r="G14" s="268">
        <v>1169</v>
      </c>
      <c r="H14" s="268">
        <f>'MAY 21'!G14</f>
        <v>1169</v>
      </c>
      <c r="I14" s="269">
        <f>G14-H14</f>
        <v>0</v>
      </c>
      <c r="J14" s="267">
        <f>I14*12</f>
        <v>0</v>
      </c>
      <c r="K14" s="267">
        <v>0</v>
      </c>
      <c r="L14" s="267">
        <v>0</v>
      </c>
      <c r="M14" s="267">
        <f>F14+J14+K14+L14</f>
        <v>0</v>
      </c>
      <c r="N14" s="267">
        <v>0</v>
      </c>
      <c r="O14" s="267">
        <f>M14-N14</f>
        <v>0</v>
      </c>
      <c r="P14" s="334"/>
      <c r="Q14" s="287" t="s">
        <v>333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332" t="s">
        <v>112</v>
      </c>
      <c r="C15" s="263" t="s">
        <v>51</v>
      </c>
      <c r="D15" s="265">
        <v>37165</v>
      </c>
      <c r="E15" s="266">
        <v>500</v>
      </c>
      <c r="F15" s="267">
        <v>0</v>
      </c>
      <c r="G15" s="268">
        <v>2592</v>
      </c>
      <c r="H15" s="268">
        <f>'MAY 21'!G15</f>
        <v>2592</v>
      </c>
      <c r="I15" s="269">
        <f>G15-H15</f>
        <v>0</v>
      </c>
      <c r="J15" s="267">
        <f>I15*12</f>
        <v>0</v>
      </c>
      <c r="K15" s="267">
        <v>0</v>
      </c>
      <c r="L15" s="267">
        <v>0</v>
      </c>
      <c r="M15" s="267">
        <f>F15+J15+K15+L15</f>
        <v>0</v>
      </c>
      <c r="N15" s="267">
        <v>0</v>
      </c>
      <c r="O15" s="267">
        <f>M15-N15</f>
        <v>0</v>
      </c>
      <c r="P15" s="334"/>
      <c r="Q15" s="287" t="s">
        <v>334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242">
        <v>856</v>
      </c>
      <c r="H16" s="268">
        <f>'MAY 21'!G16</f>
        <v>823</v>
      </c>
      <c r="I16" s="341">
        <f>G16-H16</f>
        <v>33</v>
      </c>
      <c r="J16" s="267">
        <f>I16*12</f>
        <v>396</v>
      </c>
      <c r="K16" s="340">
        <v>300</v>
      </c>
      <c r="L16" s="267">
        <f>'MAY 21'!O16</f>
        <v>2848</v>
      </c>
      <c r="M16" s="340">
        <f>F16+J16+K16+L16</f>
        <v>5244</v>
      </c>
      <c r="N16" s="340">
        <v>5244</v>
      </c>
      <c r="O16" s="340">
        <f>M16-N16</f>
        <v>0</v>
      </c>
      <c r="P16" s="342"/>
      <c r="Q16" s="344" t="s">
        <v>335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187</v>
      </c>
      <c r="C17" s="337" t="s">
        <v>58</v>
      </c>
      <c r="D17" s="338">
        <v>38292</v>
      </c>
      <c r="E17" s="339"/>
      <c r="F17" s="340">
        <v>2800</v>
      </c>
      <c r="G17" s="242">
        <v>4872</v>
      </c>
      <c r="H17" s="268">
        <v>4822</v>
      </c>
      <c r="I17" s="341">
        <f>G17-H17</f>
        <v>50</v>
      </c>
      <c r="J17" s="267">
        <f>I17*12</f>
        <v>600</v>
      </c>
      <c r="K17" s="340">
        <v>300</v>
      </c>
      <c r="L17" s="267">
        <f>'MAY 21'!O17</f>
        <v>10544</v>
      </c>
      <c r="M17" s="340">
        <f>F17+J17+K17+L17</f>
        <v>14244</v>
      </c>
      <c r="N17" s="340">
        <v>0</v>
      </c>
      <c r="O17" s="340">
        <f>M17-N17</f>
        <v>14244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4054</v>
      </c>
      <c r="H18" s="268">
        <f>'MAY 21'!G18</f>
        <v>4016</v>
      </c>
      <c r="I18" s="341">
        <f>G18-H18</f>
        <v>38</v>
      </c>
      <c r="J18" s="267">
        <f>I18*12</f>
        <v>456</v>
      </c>
      <c r="K18" s="340">
        <v>300</v>
      </c>
      <c r="L18" s="267">
        <f>'MAY 21'!O18</f>
        <v>3904</v>
      </c>
      <c r="M18" s="340">
        <f>F18+J18+K18+L18</f>
        <v>7260</v>
      </c>
      <c r="N18" s="340">
        <v>0</v>
      </c>
      <c r="O18" s="340">
        <f>M18-N18</f>
        <v>7260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242">
        <v>3341</v>
      </c>
      <c r="H19" s="268">
        <f>'MAY 21'!G19</f>
        <v>3341</v>
      </c>
      <c r="I19" s="341">
        <f>G19-H19</f>
        <v>0</v>
      </c>
      <c r="J19" s="267">
        <f>I19*12</f>
        <v>0</v>
      </c>
      <c r="K19" s="340">
        <v>300</v>
      </c>
      <c r="L19" s="267">
        <f>'MAY 21'!O19</f>
        <v>42948</v>
      </c>
      <c r="M19" s="340">
        <f>F19+J19+K19+L19</f>
        <v>45948</v>
      </c>
      <c r="N19" s="340">
        <v>0</v>
      </c>
      <c r="O19" s="340">
        <f>M19-N19</f>
        <v>45948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242">
        <v>2953</v>
      </c>
      <c r="H20" s="268">
        <f>'MAY 21'!G20</f>
        <v>2899</v>
      </c>
      <c r="I20" s="341">
        <f>G20-H20</f>
        <v>54</v>
      </c>
      <c r="J20" s="267">
        <f>I20*12</f>
        <v>648</v>
      </c>
      <c r="K20" s="340">
        <v>300</v>
      </c>
      <c r="L20" s="267">
        <f>'MAY 21'!O20</f>
        <v>10846</v>
      </c>
      <c r="M20" s="340">
        <f>F20+J20+K20+L20</f>
        <v>14194</v>
      </c>
      <c r="N20" s="340">
        <v>7194</v>
      </c>
      <c r="O20" s="340">
        <f>M20-N20</f>
        <v>7000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3000</v>
      </c>
      <c r="G21" s="242">
        <v>992</v>
      </c>
      <c r="H21" s="268">
        <f>'MAY 21'!G21</f>
        <v>918</v>
      </c>
      <c r="I21" s="341">
        <f>G21-H21</f>
        <v>74</v>
      </c>
      <c r="J21" s="267">
        <f>I21*12</f>
        <v>888</v>
      </c>
      <c r="K21" s="340">
        <v>300</v>
      </c>
      <c r="L21" s="267">
        <f>'MAY 21'!O21</f>
        <v>2060</v>
      </c>
      <c r="M21" s="340">
        <f>F21+J21+K21+L21</f>
        <v>6248</v>
      </c>
      <c r="N21" s="340">
        <v>6200</v>
      </c>
      <c r="O21" s="340">
        <f>M21-N21</f>
        <v>48</v>
      </c>
      <c r="P21" s="342"/>
      <c r="Q21" s="344" t="s">
        <v>324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3910</v>
      </c>
      <c r="H22" s="268">
        <f>'MAY 21'!G22</f>
        <v>3862</v>
      </c>
      <c r="I22" s="189">
        <f>G22-H22</f>
        <v>48</v>
      </c>
      <c r="J22" s="267">
        <f>I22*12</f>
        <v>576</v>
      </c>
      <c r="K22" s="174">
        <v>300</v>
      </c>
      <c r="L22" s="267">
        <f>'MAY 21'!O22</f>
        <v>55374</v>
      </c>
      <c r="M22" s="174">
        <f>F22+J22+K22+L22</f>
        <v>58450</v>
      </c>
      <c r="N22" s="174">
        <v>8500</v>
      </c>
      <c r="O22" s="174">
        <f>M22-N22</f>
        <v>49950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342</v>
      </c>
      <c r="H23" s="268">
        <f>'MAY 21'!G23</f>
        <v>342</v>
      </c>
      <c r="I23" s="189">
        <f>G23-H23</f>
        <v>0</v>
      </c>
      <c r="J23" s="267">
        <f>I23*12</f>
        <v>0</v>
      </c>
      <c r="K23" s="174">
        <v>300</v>
      </c>
      <c r="L23" s="267">
        <f>'MAY 21'!O23</f>
        <v>13358</v>
      </c>
      <c r="M23" s="174">
        <f>F23+J23+K23+L23</f>
        <v>15858</v>
      </c>
      <c r="N23" s="174">
        <v>0</v>
      </c>
      <c r="O23" s="174">
        <f>M23-N23</f>
        <v>15858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3000</v>
      </c>
      <c r="G24" s="175">
        <v>4224</v>
      </c>
      <c r="H24" s="268">
        <f>'MAY 21'!G24</f>
        <v>4175</v>
      </c>
      <c r="I24" s="189">
        <f>G24-H24</f>
        <v>49</v>
      </c>
      <c r="J24" s="267">
        <f>I24*12</f>
        <v>588</v>
      </c>
      <c r="K24" s="174">
        <v>300</v>
      </c>
      <c r="L24" s="267">
        <f>'MAY 21'!O24</f>
        <v>0</v>
      </c>
      <c r="M24" s="174">
        <f>F24+J24+K24+L24</f>
        <v>3888</v>
      </c>
      <c r="N24" s="174">
        <v>3888</v>
      </c>
      <c r="O24" s="174">
        <f>M24-N24</f>
        <v>0</v>
      </c>
      <c r="P24" s="346"/>
      <c r="Q24" s="34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49" t="s">
        <v>84</v>
      </c>
      <c r="C25" s="188" t="s">
        <v>66</v>
      </c>
      <c r="D25" s="172">
        <v>37681</v>
      </c>
      <c r="E25" s="173">
        <v>0</v>
      </c>
      <c r="F25" s="174">
        <v>2500</v>
      </c>
      <c r="G25" s="175">
        <v>48</v>
      </c>
      <c r="H25" s="268">
        <f>'MAY 21'!G25</f>
        <v>27</v>
      </c>
      <c r="I25" s="189">
        <f>G25-H25</f>
        <v>21</v>
      </c>
      <c r="J25" s="267">
        <f>I25*12</f>
        <v>252</v>
      </c>
      <c r="K25" s="174">
        <v>300</v>
      </c>
      <c r="L25" s="267">
        <f>'MAY 21'!O25</f>
        <v>-76</v>
      </c>
      <c r="M25" s="174">
        <f>F25+J25+K25+L25</f>
        <v>2976</v>
      </c>
      <c r="N25" s="174">
        <v>3000</v>
      </c>
      <c r="O25" s="174">
        <f>M25-N25</f>
        <v>-24</v>
      </c>
      <c r="P25" s="348"/>
      <c r="Q25" s="347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2409</v>
      </c>
      <c r="H26" s="268">
        <f>'MAY 21'!G26</f>
        <v>2409</v>
      </c>
      <c r="I26" s="189">
        <f>G26-H26</f>
        <v>0</v>
      </c>
      <c r="J26" s="267">
        <f>I26*12</f>
        <v>0</v>
      </c>
      <c r="K26" s="174">
        <v>300</v>
      </c>
      <c r="L26" s="267">
        <f>'MAY 21'!O26</f>
        <v>40360</v>
      </c>
      <c r="M26" s="174">
        <f>F26+J26+K26+L26</f>
        <v>43460</v>
      </c>
      <c r="N26" s="174">
        <v>0</v>
      </c>
      <c r="O26" s="174">
        <f>M26-N26</f>
        <v>43460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1252</v>
      </c>
      <c r="H27" s="268">
        <f>'MAY 21'!G27</f>
        <v>1107</v>
      </c>
      <c r="I27" s="189">
        <f>G27-H27</f>
        <v>145</v>
      </c>
      <c r="J27" s="267">
        <f>I27*12</f>
        <v>1740</v>
      </c>
      <c r="K27" s="174">
        <v>300</v>
      </c>
      <c r="L27" s="267">
        <f>'MAY 21'!O27</f>
        <v>24584</v>
      </c>
      <c r="M27" s="174">
        <f>F27+J27+K27+L27</f>
        <v>29924</v>
      </c>
      <c r="N27" s="174">
        <v>0</v>
      </c>
      <c r="O27" s="174">
        <f>M27-N27</f>
        <v>29924</v>
      </c>
      <c r="P27" s="346"/>
      <c r="Q27" s="347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34800</v>
      </c>
      <c r="G28" s="204"/>
      <c r="H28" s="110"/>
      <c r="I28" s="110">
        <f>SUM(I6:I27)</f>
        <v>592</v>
      </c>
      <c r="J28" s="204">
        <f>SUM(J6:J27)</f>
        <v>7104</v>
      </c>
      <c r="K28" s="204">
        <f>SUM(K6:K27)</f>
        <v>4000</v>
      </c>
      <c r="L28" s="204">
        <f>SUM(L6:L27)</f>
        <v>228522</v>
      </c>
      <c r="M28" s="204">
        <f>SUM(M6:M27)</f>
        <v>274939</v>
      </c>
      <c r="N28" s="204">
        <f>SUM(N6:N27)</f>
        <v>39982</v>
      </c>
      <c r="O28" s="204">
        <f>SUM(O6:O27)</f>
        <v>234957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338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332" t="s">
        <v>112</v>
      </c>
      <c r="C6" s="263" t="s">
        <v>19</v>
      </c>
      <c r="D6" s="265">
        <v>38754</v>
      </c>
      <c r="E6" s="266">
        <v>0</v>
      </c>
      <c r="F6" s="267">
        <v>0</v>
      </c>
      <c r="G6" s="268">
        <v>209</v>
      </c>
      <c r="H6" s="268">
        <v>209</v>
      </c>
      <c r="I6" s="269">
        <f>G6-H6</f>
        <v>0</v>
      </c>
      <c r="J6" s="267">
        <f>I6*12</f>
        <v>0</v>
      </c>
      <c r="K6" s="267">
        <v>0</v>
      </c>
      <c r="L6" s="267">
        <f>'APR 21'!O6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112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332" t="s">
        <v>112</v>
      </c>
      <c r="C7" s="263" t="s">
        <v>24</v>
      </c>
      <c r="D7" s="265">
        <v>37653</v>
      </c>
      <c r="E7" s="266">
        <v>0</v>
      </c>
      <c r="F7" s="267">
        <v>0</v>
      </c>
      <c r="G7" s="268">
        <v>2</v>
      </c>
      <c r="H7" s="268">
        <v>2</v>
      </c>
      <c r="I7" s="269">
        <f>G7-H7</f>
        <v>0</v>
      </c>
      <c r="J7" s="267">
        <f>I7*12</f>
        <v>0</v>
      </c>
      <c r="K7" s="267">
        <v>0</v>
      </c>
      <c r="L7" s="267">
        <f>'APR 21'!O7</f>
        <v>0</v>
      </c>
      <c r="M7" s="267">
        <f>F7+J7+K7+L7</f>
        <v>0</v>
      </c>
      <c r="N7" s="267">
        <v>0</v>
      </c>
      <c r="O7" s="267">
        <f>M7-N7</f>
        <v>0</v>
      </c>
      <c r="P7" s="334"/>
      <c r="Q7" s="287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332" t="s">
        <v>112</v>
      </c>
      <c r="C8" s="263" t="s">
        <v>27</v>
      </c>
      <c r="D8" s="265">
        <v>37895</v>
      </c>
      <c r="E8" s="266">
        <v>0</v>
      </c>
      <c r="F8" s="267">
        <v>0</v>
      </c>
      <c r="G8" s="268">
        <v>3711</v>
      </c>
      <c r="H8" s="268">
        <f>'APR 21'!G8</f>
        <v>3711</v>
      </c>
      <c r="I8" s="269">
        <f>G8-H8</f>
        <v>0</v>
      </c>
      <c r="J8" s="267">
        <f>I8*12</f>
        <v>0</v>
      </c>
      <c r="K8" s="267">
        <v>0</v>
      </c>
      <c r="L8" s="267">
        <f>'APR 21'!O8</f>
        <v>0</v>
      </c>
      <c r="M8" s="267">
        <f>F8+J8+K8+L8</f>
        <v>0</v>
      </c>
      <c r="N8" s="267">
        <v>0</v>
      </c>
      <c r="O8" s="267">
        <f>M8-N8</f>
        <v>0</v>
      </c>
      <c r="P8" s="333"/>
      <c r="Q8" s="287" t="s">
        <v>112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3389</v>
      </c>
      <c r="H9" s="268">
        <f>'APR 21'!G9</f>
        <v>3353</v>
      </c>
      <c r="I9" s="269">
        <f>G9-H9</f>
        <v>36</v>
      </c>
      <c r="J9" s="267">
        <f>I9*12</f>
        <v>432</v>
      </c>
      <c r="K9" s="267">
        <v>700</v>
      </c>
      <c r="L9" s="267">
        <f>'APR 21'!O9</f>
        <v>15716</v>
      </c>
      <c r="M9" s="267">
        <f>F9+J9+K9+L9</f>
        <v>18448</v>
      </c>
      <c r="N9" s="267">
        <v>0</v>
      </c>
      <c r="O9" s="267">
        <f>M9-N9</f>
        <v>18448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3573</v>
      </c>
      <c r="H10" s="268">
        <f>'APR 21'!G10</f>
        <v>3521</v>
      </c>
      <c r="I10" s="269">
        <f>G10-H10</f>
        <v>52</v>
      </c>
      <c r="J10" s="267">
        <f>I10*12</f>
        <v>624</v>
      </c>
      <c r="K10" s="267">
        <v>700</v>
      </c>
      <c r="L10" s="267">
        <f>'APR 21'!O10</f>
        <v>0</v>
      </c>
      <c r="M10" s="267">
        <f>F10+J10+K10+L10</f>
        <v>3324</v>
      </c>
      <c r="N10" s="267">
        <v>0</v>
      </c>
      <c r="O10" s="267">
        <f>M10-N10</f>
        <v>3324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332" t="s">
        <v>112</v>
      </c>
      <c r="C11" s="263" t="s">
        <v>36</v>
      </c>
      <c r="D11" s="265">
        <v>37667</v>
      </c>
      <c r="E11" s="266">
        <v>500</v>
      </c>
      <c r="F11" s="267">
        <v>0</v>
      </c>
      <c r="G11" s="268">
        <v>1239</v>
      </c>
      <c r="H11" s="268">
        <f>'APR 21'!G11</f>
        <v>1239</v>
      </c>
      <c r="I11" s="269">
        <f>G11-H11</f>
        <v>0</v>
      </c>
      <c r="J11" s="267">
        <f>I11*12</f>
        <v>0</v>
      </c>
      <c r="K11" s="267">
        <v>0</v>
      </c>
      <c r="L11" s="267">
        <v>0</v>
      </c>
      <c r="M11" s="267">
        <f>F11+J11+K11+L11</f>
        <v>0</v>
      </c>
      <c r="N11" s="267">
        <v>0</v>
      </c>
      <c r="O11" s="267">
        <f>M11-N11</f>
        <v>0</v>
      </c>
      <c r="P11" s="333"/>
      <c r="Q11" s="287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112</v>
      </c>
      <c r="C12" s="263" t="s">
        <v>42</v>
      </c>
      <c r="D12" s="265">
        <v>37773</v>
      </c>
      <c r="E12" s="266">
        <v>500</v>
      </c>
      <c r="F12" s="267">
        <v>0</v>
      </c>
      <c r="G12" s="268">
        <v>4313</v>
      </c>
      <c r="H12" s="268">
        <f>'APR 21'!G12</f>
        <v>4313</v>
      </c>
      <c r="I12" s="269">
        <f>G12-H12</f>
        <v>0</v>
      </c>
      <c r="J12" s="267">
        <f>I12*12</f>
        <v>0</v>
      </c>
      <c r="K12" s="267">
        <v>0</v>
      </c>
      <c r="L12" s="267">
        <f>'APR 21'!O12</f>
        <v>0</v>
      </c>
      <c r="M12" s="267">
        <f>F12+J12+K12+L12</f>
        <v>0</v>
      </c>
      <c r="N12" s="267">
        <v>0</v>
      </c>
      <c r="O12" s="267">
        <f>M12-N12</f>
        <v>0</v>
      </c>
      <c r="P12" s="333"/>
      <c r="Q12" s="335" t="s">
        <v>112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332" t="s">
        <v>112</v>
      </c>
      <c r="C13" s="263" t="s">
        <v>44</v>
      </c>
      <c r="D13" s="265">
        <v>37469</v>
      </c>
      <c r="E13" s="266">
        <v>500</v>
      </c>
      <c r="F13" s="267">
        <v>0</v>
      </c>
      <c r="G13" s="268">
        <v>2098</v>
      </c>
      <c r="H13" s="268">
        <f>'APR 21'!G13</f>
        <v>2098</v>
      </c>
      <c r="I13" s="269">
        <f>G13-H13</f>
        <v>0</v>
      </c>
      <c r="J13" s="267">
        <f>I13*12</f>
        <v>0</v>
      </c>
      <c r="K13" s="267">
        <v>0</v>
      </c>
      <c r="L13" s="267">
        <f>'APR 21'!O13</f>
        <v>3724</v>
      </c>
      <c r="M13" s="267">
        <f>F13+J13+K13+L13</f>
        <v>3724</v>
      </c>
      <c r="N13" s="267">
        <v>0</v>
      </c>
      <c r="O13" s="267">
        <f>M13-N13</f>
        <v>3724</v>
      </c>
      <c r="P13" s="334"/>
      <c r="Q13" s="287" t="s">
        <v>332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332" t="s">
        <v>112</v>
      </c>
      <c r="C14" s="263" t="s">
        <v>48</v>
      </c>
      <c r="D14" s="265">
        <v>37347</v>
      </c>
      <c r="E14" s="266">
        <v>500</v>
      </c>
      <c r="F14" s="267">
        <v>0</v>
      </c>
      <c r="G14" s="268">
        <v>1169</v>
      </c>
      <c r="H14" s="268">
        <f>'APR 21'!G14</f>
        <v>1169</v>
      </c>
      <c r="I14" s="269">
        <f>G14-H14</f>
        <v>0</v>
      </c>
      <c r="J14" s="267">
        <f>I14*12</f>
        <v>0</v>
      </c>
      <c r="K14" s="267">
        <v>0</v>
      </c>
      <c r="L14" s="267">
        <f>'APR 21'!O14</f>
        <v>34500</v>
      </c>
      <c r="M14" s="267">
        <f>F14+J14+K14+L14</f>
        <v>34500</v>
      </c>
      <c r="N14" s="267">
        <v>0</v>
      </c>
      <c r="O14" s="267">
        <f>M14-N14</f>
        <v>34500</v>
      </c>
      <c r="P14" s="334"/>
      <c r="Q14" s="287" t="s">
        <v>333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332" t="s">
        <v>112</v>
      </c>
      <c r="C15" s="263" t="s">
        <v>51</v>
      </c>
      <c r="D15" s="265">
        <v>37165</v>
      </c>
      <c r="E15" s="266">
        <v>500</v>
      </c>
      <c r="F15" s="267">
        <v>0</v>
      </c>
      <c r="G15" s="268">
        <v>2592</v>
      </c>
      <c r="H15" s="268">
        <f>'APR 21'!G15</f>
        <v>2592</v>
      </c>
      <c r="I15" s="269">
        <f>G15-H15</f>
        <v>0</v>
      </c>
      <c r="J15" s="267">
        <f>I15*12</f>
        <v>0</v>
      </c>
      <c r="K15" s="267">
        <v>0</v>
      </c>
      <c r="L15" s="267">
        <f>'APR 21'!O15</f>
        <v>8654</v>
      </c>
      <c r="M15" s="267">
        <f>F15+J15+K15+L15</f>
        <v>8654</v>
      </c>
      <c r="N15" s="267">
        <v>0</v>
      </c>
      <c r="O15" s="267">
        <f>M15-N15</f>
        <v>8654</v>
      </c>
      <c r="P15" s="334"/>
      <c r="Q15" s="287" t="s">
        <v>334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50" t="s">
        <v>135</v>
      </c>
      <c r="C16" s="351" t="s">
        <v>54</v>
      </c>
      <c r="D16" s="352">
        <v>38443</v>
      </c>
      <c r="E16" s="353">
        <v>0</v>
      </c>
      <c r="F16" s="354">
        <v>1700</v>
      </c>
      <c r="G16" s="355">
        <v>823</v>
      </c>
      <c r="H16" s="355">
        <f>'APR 21'!G16</f>
        <v>794</v>
      </c>
      <c r="I16" s="356">
        <f>G16-H16</f>
        <v>29</v>
      </c>
      <c r="J16" s="354">
        <f>I16*12</f>
        <v>348</v>
      </c>
      <c r="K16" s="354">
        <v>800</v>
      </c>
      <c r="L16" s="354">
        <f>'APR 21'!O16</f>
        <v>0</v>
      </c>
      <c r="M16" s="354">
        <f>F16+J16+K16+L16</f>
        <v>2848</v>
      </c>
      <c r="N16" s="354">
        <v>0</v>
      </c>
      <c r="O16" s="354">
        <f>M16-N16</f>
        <v>2848</v>
      </c>
      <c r="P16" s="357"/>
      <c r="Q16" s="0" t="s">
        <v>340</v>
      </c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58" t="s">
        <v>187</v>
      </c>
      <c r="C17" s="351" t="s">
        <v>58</v>
      </c>
      <c r="D17" s="352">
        <v>38292</v>
      </c>
      <c r="E17" s="353"/>
      <c r="F17" s="354">
        <v>2800</v>
      </c>
      <c r="G17" s="355">
        <v>4821</v>
      </c>
      <c r="H17" s="355">
        <f>'APR 21'!G17</f>
        <v>4782</v>
      </c>
      <c r="I17" s="356">
        <f>G17-H17</f>
        <v>39</v>
      </c>
      <c r="J17" s="354">
        <f>I17*12</f>
        <v>468</v>
      </c>
      <c r="K17" s="354">
        <v>800</v>
      </c>
      <c r="L17" s="354">
        <f>'APR 21'!O17</f>
        <v>6476</v>
      </c>
      <c r="M17" s="354">
        <f>F17+J17+K17+L17</f>
        <v>10544</v>
      </c>
      <c r="N17" s="354">
        <v>0</v>
      </c>
      <c r="O17" s="354">
        <f>M17-N17</f>
        <v>10544</v>
      </c>
      <c r="P17" s="357"/>
      <c r="Q17" s="0" t="s">
        <v>221</v>
      </c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58" t="s">
        <v>180</v>
      </c>
      <c r="C18" s="351" t="s">
        <v>63</v>
      </c>
      <c r="D18" s="352">
        <v>38292</v>
      </c>
      <c r="E18" s="353">
        <v>500</v>
      </c>
      <c r="F18" s="354">
        <v>2600</v>
      </c>
      <c r="G18" s="355">
        <v>4016</v>
      </c>
      <c r="H18" s="355">
        <f>'APR 21'!G18</f>
        <v>3975</v>
      </c>
      <c r="I18" s="356">
        <f>G18-H18</f>
        <v>41</v>
      </c>
      <c r="J18" s="354">
        <f>I18*12</f>
        <v>492</v>
      </c>
      <c r="K18" s="354">
        <v>800</v>
      </c>
      <c r="L18" s="354">
        <f>'APR 21'!O18</f>
        <v>12</v>
      </c>
      <c r="M18" s="354">
        <f>F18+J18+K18+L18</f>
        <v>3904</v>
      </c>
      <c r="N18" s="354">
        <v>0</v>
      </c>
      <c r="O18" s="354">
        <f>M18-N18</f>
        <v>3904</v>
      </c>
      <c r="P18" s="357"/>
      <c r="Q18" s="0" t="s">
        <v>336</v>
      </c>
    </row>
    <row r="19">
      <c r="A19" s="336">
        <v>14</v>
      </c>
      <c r="B19" s="358" t="s">
        <v>244</v>
      </c>
      <c r="C19" s="351" t="s">
        <v>126</v>
      </c>
      <c r="D19" s="352">
        <v>38292</v>
      </c>
      <c r="E19" s="353">
        <v>500</v>
      </c>
      <c r="F19" s="354">
        <v>2700</v>
      </c>
      <c r="G19" s="355">
        <v>3341</v>
      </c>
      <c r="H19" s="355">
        <f>'APR 21'!G19</f>
        <v>3341</v>
      </c>
      <c r="I19" s="356">
        <f>G19-H19</f>
        <v>0</v>
      </c>
      <c r="J19" s="354">
        <f>I19*12</f>
        <v>0</v>
      </c>
      <c r="K19" s="354">
        <v>800</v>
      </c>
      <c r="L19" s="354">
        <f>'APR 21'!O19</f>
        <v>39448</v>
      </c>
      <c r="M19" s="354">
        <f>F19+J19+K19+L19</f>
        <v>42948</v>
      </c>
      <c r="N19" s="354">
        <v>0</v>
      </c>
      <c r="O19" s="354">
        <f>M19-N19</f>
        <v>42948</v>
      </c>
      <c r="P19" s="357"/>
      <c r="Q19" s="0" t="s">
        <v>322</v>
      </c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58" t="s">
        <v>222</v>
      </c>
      <c r="C20" s="351" t="s">
        <v>70</v>
      </c>
      <c r="D20" s="352">
        <v>37469</v>
      </c>
      <c r="E20" s="353">
        <v>500</v>
      </c>
      <c r="F20" s="354">
        <v>2400</v>
      </c>
      <c r="G20" s="355">
        <v>2899</v>
      </c>
      <c r="H20" s="355">
        <f>'APR 21'!G20</f>
        <v>2840</v>
      </c>
      <c r="I20" s="356">
        <f>G20-H20</f>
        <v>59</v>
      </c>
      <c r="J20" s="354">
        <f>I20*12</f>
        <v>708</v>
      </c>
      <c r="K20" s="354">
        <v>800</v>
      </c>
      <c r="L20" s="354">
        <f>'APR 21'!O20</f>
        <v>6938</v>
      </c>
      <c r="M20" s="354">
        <f>F20+J20+K20+L20</f>
        <v>10846</v>
      </c>
      <c r="N20" s="354">
        <v>0</v>
      </c>
      <c r="O20" s="354">
        <f>M20-N20</f>
        <v>10846</v>
      </c>
      <c r="P20" s="357"/>
      <c r="Q20" s="0" t="s">
        <v>323</v>
      </c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58" t="s">
        <v>73</v>
      </c>
      <c r="C21" s="351" t="s">
        <v>74</v>
      </c>
      <c r="D21" s="352">
        <v>37681</v>
      </c>
      <c r="E21" s="353">
        <v>500</v>
      </c>
      <c r="F21" s="354">
        <v>3000</v>
      </c>
      <c r="G21" s="355">
        <v>918</v>
      </c>
      <c r="H21" s="355">
        <f>'APR 21'!G21</f>
        <v>851</v>
      </c>
      <c r="I21" s="356">
        <f>G21-H21</f>
        <v>67</v>
      </c>
      <c r="J21" s="354">
        <f>I21*12</f>
        <v>804</v>
      </c>
      <c r="K21" s="354">
        <v>800</v>
      </c>
      <c r="L21" s="354">
        <f>'APR 21'!O21</f>
        <v>1456</v>
      </c>
      <c r="M21" s="354">
        <f>F21+J21+K21+L21</f>
        <v>6060</v>
      </c>
      <c r="N21" s="354">
        <v>4000</v>
      </c>
      <c r="O21" s="354">
        <f>M21-N21</f>
        <v>2060</v>
      </c>
      <c r="P21" s="357"/>
      <c r="Q21" s="0" t="s">
        <v>324</v>
      </c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358" t="s">
        <v>78</v>
      </c>
      <c r="C22" s="351" t="s">
        <v>79</v>
      </c>
      <c r="D22" s="352">
        <v>38292</v>
      </c>
      <c r="E22" s="353">
        <v>500</v>
      </c>
      <c r="F22" s="354">
        <v>2200</v>
      </c>
      <c r="G22" s="355">
        <v>3862</v>
      </c>
      <c r="H22" s="355">
        <f>'APR 21'!G22</f>
        <v>3820</v>
      </c>
      <c r="I22" s="356">
        <f>G22-H22</f>
        <v>42</v>
      </c>
      <c r="J22" s="354">
        <f>I22*12</f>
        <v>504</v>
      </c>
      <c r="K22" s="354">
        <v>500</v>
      </c>
      <c r="L22" s="354">
        <f>'APR 21'!O22</f>
        <v>57170</v>
      </c>
      <c r="M22" s="354">
        <f>F22+J22+K22+L22</f>
        <v>60374</v>
      </c>
      <c r="N22" s="354">
        <v>5000</v>
      </c>
      <c r="O22" s="354">
        <f>M22-N22</f>
        <v>55374</v>
      </c>
      <c r="P22" s="357"/>
      <c r="Q22" s="0" t="s">
        <v>325</v>
      </c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358" t="s">
        <v>81</v>
      </c>
      <c r="C23" s="351" t="s">
        <v>82</v>
      </c>
      <c r="D23" s="352">
        <v>38292</v>
      </c>
      <c r="E23" s="353">
        <v>500</v>
      </c>
      <c r="F23" s="354">
        <v>2200</v>
      </c>
      <c r="G23" s="355">
        <v>342</v>
      </c>
      <c r="H23" s="355">
        <f>'APR 21'!G23</f>
        <v>341</v>
      </c>
      <c r="I23" s="356">
        <f>G23-H23</f>
        <v>1</v>
      </c>
      <c r="J23" s="354">
        <f>I23*12</f>
        <v>12</v>
      </c>
      <c r="K23" s="354">
        <v>500</v>
      </c>
      <c r="L23" s="354">
        <f>'APR 21'!O23</f>
        <v>10646</v>
      </c>
      <c r="M23" s="354">
        <f>F23+J23+K23+L23</f>
        <v>13358</v>
      </c>
      <c r="N23" s="354">
        <v>0</v>
      </c>
      <c r="O23" s="354">
        <f>M23-N23</f>
        <v>13358</v>
      </c>
      <c r="P23" s="359"/>
      <c r="Q23" s="0" t="s">
        <v>337</v>
      </c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358" t="s">
        <v>268</v>
      </c>
      <c r="C24" s="351" t="s">
        <v>85</v>
      </c>
      <c r="D24" s="352">
        <v>37681</v>
      </c>
      <c r="E24" s="353">
        <v>500</v>
      </c>
      <c r="F24" s="354">
        <v>3000</v>
      </c>
      <c r="G24" s="355">
        <v>4175</v>
      </c>
      <c r="H24" s="355">
        <f>'APR 21'!G24</f>
        <v>4131</v>
      </c>
      <c r="I24" s="356">
        <f>G24-H24</f>
        <v>44</v>
      </c>
      <c r="J24" s="354">
        <f>I24*12</f>
        <v>528</v>
      </c>
      <c r="K24" s="354">
        <v>500</v>
      </c>
      <c r="L24" s="354">
        <f>'APR 21'!O24</f>
        <v>600</v>
      </c>
      <c r="M24" s="354">
        <f>F24+J24+K24+L24</f>
        <v>4628</v>
      </c>
      <c r="N24" s="354">
        <v>4628</v>
      </c>
      <c r="O24" s="354">
        <f>M24-N24</f>
        <v>0</v>
      </c>
      <c r="P24" s="357"/>
      <c r="Q24" s="0" t="s">
        <v>274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60" t="s">
        <v>84</v>
      </c>
      <c r="C25" s="351" t="s">
        <v>66</v>
      </c>
      <c r="D25" s="352">
        <v>37681</v>
      </c>
      <c r="E25" s="353">
        <v>0</v>
      </c>
      <c r="F25" s="354">
        <v>2500</v>
      </c>
      <c r="G25" s="355">
        <v>27</v>
      </c>
      <c r="H25" s="355">
        <f>'APR 21'!G25</f>
        <v>13</v>
      </c>
      <c r="I25" s="356">
        <f>G25-H25</f>
        <v>14</v>
      </c>
      <c r="J25" s="354">
        <f>I25*12</f>
        <v>168</v>
      </c>
      <c r="K25" s="354">
        <v>500</v>
      </c>
      <c r="L25" s="354">
        <f>'APR 21'!O25</f>
        <v>-44</v>
      </c>
      <c r="M25" s="354">
        <f>F25+J25+K25+L25</f>
        <v>3124</v>
      </c>
      <c r="N25" s="354">
        <v>3200</v>
      </c>
      <c r="O25" s="354">
        <f>M25-N25</f>
        <v>-76</v>
      </c>
      <c r="P25" s="359"/>
      <c r="Q25" s="0" t="s">
        <v>294</v>
      </c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358" t="s">
        <v>318</v>
      </c>
      <c r="C26" s="351" t="s">
        <v>87</v>
      </c>
      <c r="D26" s="352">
        <v>37681</v>
      </c>
      <c r="E26" s="353">
        <v>500</v>
      </c>
      <c r="F26" s="354">
        <v>2800</v>
      </c>
      <c r="G26" s="355">
        <v>2409</v>
      </c>
      <c r="H26" s="355">
        <f>'APR 21'!G26</f>
        <v>2409</v>
      </c>
      <c r="I26" s="356">
        <f>G26-H26</f>
        <v>0</v>
      </c>
      <c r="J26" s="354">
        <f>I26*12</f>
        <v>0</v>
      </c>
      <c r="K26" s="354">
        <v>500</v>
      </c>
      <c r="L26" s="354">
        <f>'APR 21'!O26</f>
        <v>37060</v>
      </c>
      <c r="M26" s="354">
        <f>F26+J26+K26+L26</f>
        <v>40360</v>
      </c>
      <c r="N26" s="354">
        <v>0</v>
      </c>
      <c r="O26" s="354">
        <f>M26-N26</f>
        <v>40360</v>
      </c>
      <c r="P26" s="357"/>
      <c r="Q26" s="0" t="s">
        <v>326</v>
      </c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358" t="s">
        <v>164</v>
      </c>
      <c r="C27" s="351" t="s">
        <v>88</v>
      </c>
      <c r="D27" s="352">
        <v>37681</v>
      </c>
      <c r="E27" s="353">
        <v>0</v>
      </c>
      <c r="F27" s="354">
        <v>3300</v>
      </c>
      <c r="G27" s="355">
        <v>1107</v>
      </c>
      <c r="H27" s="355">
        <f>'APR 21'!G27</f>
        <v>977</v>
      </c>
      <c r="I27" s="356">
        <f>G27-H27</f>
        <v>130</v>
      </c>
      <c r="J27" s="354">
        <f>I27*12</f>
        <v>1560</v>
      </c>
      <c r="K27" s="354">
        <v>500</v>
      </c>
      <c r="L27" s="354">
        <f>'APR 21'!O27</f>
        <v>19224</v>
      </c>
      <c r="M27" s="354">
        <f>F27+J27+K27+L27</f>
        <v>24584</v>
      </c>
      <c r="N27" s="354">
        <v>0</v>
      </c>
      <c r="O27" s="354">
        <f>M27-N27</f>
        <v>24584</v>
      </c>
      <c r="P27" s="357"/>
      <c r="Q27" s="0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34800</v>
      </c>
      <c r="G28" s="204"/>
      <c r="H28" s="110"/>
      <c r="I28" s="110">
        <f>SUM(I6:I27)</f>
        <v>554</v>
      </c>
      <c r="J28" s="204">
        <f>SUM(J6:J27)</f>
        <v>6648</v>
      </c>
      <c r="K28" s="204">
        <f>SUM(K6:K27)</f>
        <v>9200</v>
      </c>
      <c r="L28" s="204">
        <f>SUM(L6:L27)</f>
        <v>241580</v>
      </c>
      <c r="M28" s="204">
        <f>SUM(M6:M27)</f>
        <v>292228</v>
      </c>
      <c r="N28" s="204">
        <f>SUM(N6:N27)</f>
        <v>16828</v>
      </c>
      <c r="O28" s="204">
        <f>SUM(O6:O27)</f>
        <v>275400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341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332" t="s">
        <v>112</v>
      </c>
      <c r="C6" s="263" t="s">
        <v>19</v>
      </c>
      <c r="D6" s="265">
        <v>38754</v>
      </c>
      <c r="E6" s="266">
        <v>0</v>
      </c>
      <c r="F6" s="267">
        <v>0</v>
      </c>
      <c r="G6" s="268">
        <v>205</v>
      </c>
      <c r="H6" s="268">
        <f>'MAR 21'!G6</f>
        <v>205</v>
      </c>
      <c r="I6" s="269">
        <f>G6-H6</f>
        <v>0</v>
      </c>
      <c r="J6" s="267">
        <f>I6*12</f>
        <v>0</v>
      </c>
      <c r="K6" s="267">
        <v>0</v>
      </c>
      <c r="L6" s="267">
        <f>'MAR 21'!O6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112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332" t="s">
        <v>112</v>
      </c>
      <c r="C7" s="263" t="s">
        <v>24</v>
      </c>
      <c r="D7" s="265">
        <v>37653</v>
      </c>
      <c r="E7" s="266">
        <v>0</v>
      </c>
      <c r="F7" s="267">
        <v>0</v>
      </c>
      <c r="G7" s="268">
        <v>2243</v>
      </c>
      <c r="H7" s="268">
        <f>'MAR 21'!G7</f>
        <v>2243</v>
      </c>
      <c r="I7" s="269">
        <f>G7-H7</f>
        <v>0</v>
      </c>
      <c r="J7" s="267">
        <f>I7*12</f>
        <v>0</v>
      </c>
      <c r="K7" s="267">
        <v>0</v>
      </c>
      <c r="L7" s="267">
        <f>'MAR 21'!O7</f>
        <v>0</v>
      </c>
      <c r="M7" s="267">
        <f>F7+J7+K7+L7</f>
        <v>0</v>
      </c>
      <c r="N7" s="267">
        <v>0</v>
      </c>
      <c r="O7" s="267">
        <f>M7-N7</f>
        <v>0</v>
      </c>
      <c r="P7" s="334"/>
      <c r="Q7" s="287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332" t="s">
        <v>112</v>
      </c>
      <c r="C8" s="263" t="s">
        <v>27</v>
      </c>
      <c r="D8" s="265">
        <v>37895</v>
      </c>
      <c r="E8" s="266">
        <v>0</v>
      </c>
      <c r="F8" s="267">
        <v>0</v>
      </c>
      <c r="G8" s="268">
        <v>3711</v>
      </c>
      <c r="H8" s="268">
        <v>3711</v>
      </c>
      <c r="I8" s="269">
        <f>G8-H8</f>
        <v>0</v>
      </c>
      <c r="J8" s="267">
        <f>I8*12</f>
        <v>0</v>
      </c>
      <c r="K8" s="267">
        <v>0</v>
      </c>
      <c r="L8" s="267">
        <f>'MAR 21'!O8</f>
        <v>0</v>
      </c>
      <c r="M8" s="267">
        <f>F8+J8+K8+L8</f>
        <v>0</v>
      </c>
      <c r="N8" s="267">
        <v>0</v>
      </c>
      <c r="O8" s="267">
        <f>M8-N8</f>
        <v>0</v>
      </c>
      <c r="P8" s="333"/>
      <c r="Q8" s="287" t="s">
        <v>112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3353</v>
      </c>
      <c r="H9" s="268">
        <f>'MAR 21'!G9</f>
        <v>3290</v>
      </c>
      <c r="I9" s="269">
        <f>G9-H9</f>
        <v>63</v>
      </c>
      <c r="J9" s="267">
        <f>I9*12</f>
        <v>756</v>
      </c>
      <c r="K9" s="267">
        <v>200</v>
      </c>
      <c r="L9" s="267">
        <f>'MAR 21'!O9</f>
        <v>13160</v>
      </c>
      <c r="M9" s="267">
        <f>F9+J9+K9+L9</f>
        <v>15716</v>
      </c>
      <c r="N9" s="267">
        <v>0</v>
      </c>
      <c r="O9" s="267">
        <f>M9-N9</f>
        <v>15716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3521</v>
      </c>
      <c r="H10" s="268">
        <f>'MAR 21'!G10</f>
        <v>3440</v>
      </c>
      <c r="I10" s="269">
        <f>G10-H10</f>
        <v>81</v>
      </c>
      <c r="J10" s="267">
        <f>I10*12</f>
        <v>972</v>
      </c>
      <c r="K10" s="267">
        <v>200</v>
      </c>
      <c r="L10" s="267">
        <f>'MAR 21'!O10</f>
        <v>4880</v>
      </c>
      <c r="M10" s="267">
        <f>F10+J10+K10+L10</f>
        <v>8052</v>
      </c>
      <c r="N10" s="267">
        <v>8052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332" t="s">
        <v>289</v>
      </c>
      <c r="C11" s="263" t="s">
        <v>36</v>
      </c>
      <c r="D11" s="265">
        <v>37667</v>
      </c>
      <c r="E11" s="266">
        <v>500</v>
      </c>
      <c r="F11" s="267">
        <v>0</v>
      </c>
      <c r="G11" s="268">
        <v>1239</v>
      </c>
      <c r="H11" s="268">
        <f>'MAR 21'!G11</f>
        <v>1239</v>
      </c>
      <c r="I11" s="269">
        <f>G11-H11</f>
        <v>0</v>
      </c>
      <c r="J11" s="267">
        <f>I11*12</f>
        <v>0</v>
      </c>
      <c r="K11" s="267">
        <v>0</v>
      </c>
      <c r="L11" s="267">
        <f>'MAR 21'!O11</f>
        <v>0</v>
      </c>
      <c r="M11" s="267">
        <f>F11+J11+K11+L11</f>
        <v>0</v>
      </c>
      <c r="N11" s="267">
        <v>0</v>
      </c>
      <c r="O11" s="267">
        <f>M11-N11</f>
        <v>0</v>
      </c>
      <c r="P11" s="333"/>
      <c r="Q11" s="287" t="s">
        <v>112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112</v>
      </c>
      <c r="C12" s="263" t="s">
        <v>42</v>
      </c>
      <c r="D12" s="265">
        <v>37773</v>
      </c>
      <c r="E12" s="266">
        <v>500</v>
      </c>
      <c r="F12" s="267">
        <v>0</v>
      </c>
      <c r="G12" s="268">
        <v>4313</v>
      </c>
      <c r="H12" s="268">
        <f>'MAR 21'!G12</f>
        <v>4313</v>
      </c>
      <c r="I12" s="269">
        <f>G12-H12</f>
        <v>0</v>
      </c>
      <c r="J12" s="267">
        <f>I12*12</f>
        <v>0</v>
      </c>
      <c r="K12" s="267">
        <v>0</v>
      </c>
      <c r="L12" s="267">
        <f>'MAR 21'!O12</f>
        <v>0</v>
      </c>
      <c r="M12" s="267">
        <f>F12+J12+K12+L12</f>
        <v>0</v>
      </c>
      <c r="N12" s="267">
        <v>0</v>
      </c>
      <c r="O12" s="267">
        <f>M12-N12</f>
        <v>0</v>
      </c>
      <c r="P12" s="333"/>
      <c r="Q12" s="335" t="s">
        <v>112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332" t="s">
        <v>112</v>
      </c>
      <c r="C13" s="263" t="s">
        <v>44</v>
      </c>
      <c r="D13" s="265">
        <v>37469</v>
      </c>
      <c r="E13" s="266">
        <v>500</v>
      </c>
      <c r="F13" s="267">
        <v>0</v>
      </c>
      <c r="G13" s="268">
        <v>2098</v>
      </c>
      <c r="H13" s="268">
        <f>'MAR 21'!G13</f>
        <v>2098</v>
      </c>
      <c r="I13" s="269">
        <f>G13-H13</f>
        <v>0</v>
      </c>
      <c r="J13" s="267">
        <f>I13*12</f>
        <v>0</v>
      </c>
      <c r="K13" s="267">
        <v>0</v>
      </c>
      <c r="L13" s="267">
        <f>'MAR 21'!O13</f>
        <v>3724</v>
      </c>
      <c r="M13" s="267">
        <f>F13+J13+K13+L13</f>
        <v>3724</v>
      </c>
      <c r="N13" s="267">
        <v>0</v>
      </c>
      <c r="O13" s="267">
        <f>M13-N13</f>
        <v>3724</v>
      </c>
      <c r="P13" s="334"/>
      <c r="Q13" s="287" t="s">
        <v>112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332" t="s">
        <v>112</v>
      </c>
      <c r="C14" s="263" t="s">
        <v>48</v>
      </c>
      <c r="D14" s="265">
        <v>37347</v>
      </c>
      <c r="E14" s="266">
        <v>500</v>
      </c>
      <c r="F14" s="267">
        <v>0</v>
      </c>
      <c r="G14" s="268">
        <v>1169</v>
      </c>
      <c r="H14" s="268">
        <v>1169</v>
      </c>
      <c r="I14" s="269">
        <f>G14-H14</f>
        <v>0</v>
      </c>
      <c r="J14" s="267">
        <f>I14*12</f>
        <v>0</v>
      </c>
      <c r="K14" s="267">
        <v>0</v>
      </c>
      <c r="L14" s="267">
        <f>'MAR 21'!O14</f>
        <v>34500</v>
      </c>
      <c r="M14" s="267">
        <f>F14+J14+K14+L14</f>
        <v>34500</v>
      </c>
      <c r="N14" s="267">
        <v>0</v>
      </c>
      <c r="O14" s="267">
        <f>M14-N14</f>
        <v>34500</v>
      </c>
      <c r="P14" s="334"/>
      <c r="Q14" s="287" t="s">
        <v>112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332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2592</v>
      </c>
      <c r="H15" s="268">
        <f>'MAR 21'!G15</f>
        <v>2549</v>
      </c>
      <c r="I15" s="269">
        <f>G15-H15</f>
        <v>43</v>
      </c>
      <c r="J15" s="267">
        <f>I15*12</f>
        <v>516</v>
      </c>
      <c r="K15" s="267">
        <v>200</v>
      </c>
      <c r="L15" s="267">
        <f>'MAR 21'!O15</f>
        <v>16338</v>
      </c>
      <c r="M15" s="267">
        <f>F15+J15+K15+L15</f>
        <v>18654</v>
      </c>
      <c r="N15" s="267">
        <v>10000</v>
      </c>
      <c r="O15" s="267">
        <f>M15-N15</f>
        <v>8654</v>
      </c>
      <c r="P15" s="334"/>
      <c r="Q15" s="287" t="s">
        <v>342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794</v>
      </c>
      <c r="H16" s="268">
        <f>'MAR 21'!G16</f>
        <v>779</v>
      </c>
      <c r="I16" s="341">
        <f>G16-H16</f>
        <v>15</v>
      </c>
      <c r="J16" s="267">
        <f>I16*12</f>
        <v>180</v>
      </c>
      <c r="K16" s="340">
        <v>300</v>
      </c>
      <c r="L16" s="267">
        <f>'MAR 21'!O16</f>
        <v>2108</v>
      </c>
      <c r="M16" s="340">
        <f>F16+J16+K16+L16</f>
        <v>4288</v>
      </c>
      <c r="N16" s="340">
        <v>4288</v>
      </c>
      <c r="O16" s="340">
        <f>M16-N16</f>
        <v>0</v>
      </c>
      <c r="P16" s="342"/>
      <c r="Q16" s="344" t="s">
        <v>340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187</v>
      </c>
      <c r="C17" s="337" t="s">
        <v>58</v>
      </c>
      <c r="D17" s="338">
        <v>38292</v>
      </c>
      <c r="E17" s="339"/>
      <c r="F17" s="340">
        <v>2800</v>
      </c>
      <c r="G17" s="345">
        <v>4782</v>
      </c>
      <c r="H17" s="268">
        <f>'MAR 21'!G17</f>
        <v>4763</v>
      </c>
      <c r="I17" s="341">
        <f>G17-H17</f>
        <v>19</v>
      </c>
      <c r="J17" s="267">
        <f>I17*12</f>
        <v>228</v>
      </c>
      <c r="K17" s="340">
        <v>300</v>
      </c>
      <c r="L17" s="267">
        <f>'MAR 21'!O17</f>
        <v>3148</v>
      </c>
      <c r="M17" s="340">
        <f>F17+J17+K17+L17</f>
        <v>6476</v>
      </c>
      <c r="N17" s="340">
        <v>0</v>
      </c>
      <c r="O17" s="340">
        <f>M17-N17</f>
        <v>6476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3975</v>
      </c>
      <c r="H18" s="268">
        <f>'MAR 21'!G18</f>
        <v>3924</v>
      </c>
      <c r="I18" s="341">
        <f>G18-H18</f>
        <v>51</v>
      </c>
      <c r="J18" s="267">
        <f>I18*12</f>
        <v>612</v>
      </c>
      <c r="K18" s="340">
        <v>300</v>
      </c>
      <c r="L18" s="267">
        <f>'MAR 21'!O18</f>
        <v>0</v>
      </c>
      <c r="M18" s="340">
        <f>F18+J18+K18+L18</f>
        <v>3512</v>
      </c>
      <c r="N18" s="340">
        <v>3500</v>
      </c>
      <c r="O18" s="340">
        <f>M18-N18</f>
        <v>12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3341</v>
      </c>
      <c r="H19" s="268">
        <f>'MAR 21'!G19</f>
        <v>3312</v>
      </c>
      <c r="I19" s="341">
        <f>G19-H19</f>
        <v>29</v>
      </c>
      <c r="J19" s="267">
        <f>I19*12</f>
        <v>348</v>
      </c>
      <c r="K19" s="340">
        <v>300</v>
      </c>
      <c r="L19" s="267">
        <f>'MAR 21'!O19</f>
        <v>36100</v>
      </c>
      <c r="M19" s="340">
        <f>F19+J19+K19+L19</f>
        <v>39448</v>
      </c>
      <c r="N19" s="340">
        <v>0</v>
      </c>
      <c r="O19" s="340">
        <f>M19-N19</f>
        <v>39448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2840</v>
      </c>
      <c r="H20" s="268">
        <f>'MAR 21'!G20</f>
        <v>2814</v>
      </c>
      <c r="I20" s="341">
        <f>G20-H20</f>
        <v>26</v>
      </c>
      <c r="J20" s="267">
        <f>I20*12</f>
        <v>312</v>
      </c>
      <c r="K20" s="340">
        <v>300</v>
      </c>
      <c r="L20" s="267">
        <f>'MAR 21'!O20</f>
        <v>3926</v>
      </c>
      <c r="M20" s="340">
        <f>F20+J20+K20+L20</f>
        <v>6938</v>
      </c>
      <c r="N20" s="340">
        <v>0</v>
      </c>
      <c r="O20" s="340">
        <f>M20-N20</f>
        <v>6938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3000</v>
      </c>
      <c r="G21" s="345">
        <v>851</v>
      </c>
      <c r="H21" s="268">
        <f>'MAR 21'!G21</f>
        <v>799</v>
      </c>
      <c r="I21" s="341">
        <f>G21-H21</f>
        <v>52</v>
      </c>
      <c r="J21" s="267">
        <f>I21*12</f>
        <v>624</v>
      </c>
      <c r="K21" s="340">
        <v>300</v>
      </c>
      <c r="L21" s="267">
        <f>'MAR 21'!O21</f>
        <v>732</v>
      </c>
      <c r="M21" s="340">
        <f>F21+J21+K21+L21</f>
        <v>4656</v>
      </c>
      <c r="N21" s="340">
        <v>3200</v>
      </c>
      <c r="O21" s="340">
        <f>M21-N21</f>
        <v>1456</v>
      </c>
      <c r="P21" s="342"/>
      <c r="Q21" s="344" t="s">
        <v>324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3820</v>
      </c>
      <c r="H22" s="268">
        <f>'MAR 21'!G22</f>
        <v>3790</v>
      </c>
      <c r="I22" s="189">
        <f>G22-H22</f>
        <v>30</v>
      </c>
      <c r="J22" s="267">
        <f>I22*12</f>
        <v>360</v>
      </c>
      <c r="K22" s="174">
        <v>300</v>
      </c>
      <c r="L22" s="267">
        <f>'MAR 21'!O22</f>
        <v>54310</v>
      </c>
      <c r="M22" s="174">
        <f>F22+J22+K22+L22</f>
        <v>57170</v>
      </c>
      <c r="N22" s="174">
        <v>0</v>
      </c>
      <c r="O22" s="174">
        <f>M22-N22</f>
        <v>57170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341</v>
      </c>
      <c r="H23" s="268">
        <f>'MAR 21'!G23</f>
        <v>323</v>
      </c>
      <c r="I23" s="189">
        <f>G23-H23</f>
        <v>18</v>
      </c>
      <c r="J23" s="267">
        <f>I23*12</f>
        <v>216</v>
      </c>
      <c r="K23" s="174">
        <v>300</v>
      </c>
      <c r="L23" s="267">
        <f>'MAR 21'!O23</f>
        <v>11930</v>
      </c>
      <c r="M23" s="174">
        <f>F23+J23+K23+L23</f>
        <v>14646</v>
      </c>
      <c r="N23" s="174">
        <v>4000</v>
      </c>
      <c r="O23" s="174">
        <f>M23-N23</f>
        <v>10646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3000</v>
      </c>
      <c r="G24" s="175">
        <v>4131</v>
      </c>
      <c r="H24" s="268">
        <f>'MAR 21'!G24</f>
        <v>4097</v>
      </c>
      <c r="I24" s="189">
        <f>G24-H24</f>
        <v>34</v>
      </c>
      <c r="J24" s="267">
        <f>I24*12</f>
        <v>408</v>
      </c>
      <c r="K24" s="174">
        <v>300</v>
      </c>
      <c r="L24" s="267">
        <f>'MAR 21'!O24</f>
        <v>0</v>
      </c>
      <c r="M24" s="174">
        <f>F24+J24+K24+L24</f>
        <v>3708</v>
      </c>
      <c r="N24" s="174">
        <v>3108</v>
      </c>
      <c r="O24" s="174">
        <f>M24-N24</f>
        <v>600</v>
      </c>
      <c r="P24" s="346"/>
      <c r="Q24" s="347" t="s">
        <v>274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49" t="s">
        <v>84</v>
      </c>
      <c r="C25" s="188" t="s">
        <v>66</v>
      </c>
      <c r="D25" s="172">
        <v>37681</v>
      </c>
      <c r="E25" s="173">
        <v>0</v>
      </c>
      <c r="F25" s="174">
        <v>2500</v>
      </c>
      <c r="G25" s="175">
        <v>13</v>
      </c>
      <c r="H25" s="268">
        <v>0</v>
      </c>
      <c r="I25" s="189">
        <f>G25-H25</f>
        <v>13</v>
      </c>
      <c r="J25" s="267">
        <f>I25*12</f>
        <v>156</v>
      </c>
      <c r="K25" s="174">
        <v>300</v>
      </c>
      <c r="L25" s="267">
        <f>'MAR 21'!O25</f>
        <v>0</v>
      </c>
      <c r="M25" s="174">
        <f>F25+J25+K25+L25</f>
        <v>2956</v>
      </c>
      <c r="N25" s="174">
        <v>3000</v>
      </c>
      <c r="O25" s="174">
        <f>M25-N25</f>
        <v>-44</v>
      </c>
      <c r="P25" s="348"/>
      <c r="Q25" s="347" t="s">
        <v>294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2409</v>
      </c>
      <c r="H26" s="268">
        <f>'MAR 21'!G26</f>
        <v>2409</v>
      </c>
      <c r="I26" s="189">
        <f>G26-H26</f>
        <v>0</v>
      </c>
      <c r="J26" s="267">
        <f>I26*12</f>
        <v>0</v>
      </c>
      <c r="K26" s="174">
        <v>300</v>
      </c>
      <c r="L26" s="267">
        <f>'MAR 21'!O26</f>
        <v>33960</v>
      </c>
      <c r="M26" s="174">
        <f>F26+J26+K26+L26</f>
        <v>37060</v>
      </c>
      <c r="N26" s="174">
        <v>0</v>
      </c>
      <c r="O26" s="174">
        <f>M26-N26</f>
        <v>37060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977</v>
      </c>
      <c r="H27" s="268">
        <f>'MAR 21'!G27</f>
        <v>874</v>
      </c>
      <c r="I27" s="189">
        <f>G27-H27</f>
        <v>103</v>
      </c>
      <c r="J27" s="267">
        <f>I27*12</f>
        <v>1236</v>
      </c>
      <c r="K27" s="174">
        <v>300</v>
      </c>
      <c r="L27" s="267">
        <f>'MAR 21'!O27</f>
        <v>24388</v>
      </c>
      <c r="M27" s="174">
        <f>F27+J27+K27+L27</f>
        <v>29224</v>
      </c>
      <c r="N27" s="174">
        <v>10000</v>
      </c>
      <c r="O27" s="174">
        <f>M27-N27</f>
        <v>19224</v>
      </c>
      <c r="P27" s="346"/>
      <c r="Q27" s="347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36400</v>
      </c>
      <c r="G28" s="204"/>
      <c r="H28" s="110"/>
      <c r="I28" s="110">
        <f>SUM(I6:I27)</f>
        <v>577</v>
      </c>
      <c r="J28" s="204">
        <f>SUM(J6:J27)</f>
        <v>6924</v>
      </c>
      <c r="K28" s="204">
        <f>SUM(K6:K27)</f>
        <v>4200</v>
      </c>
      <c r="L28" s="204">
        <f>SUM(L6:L27)</f>
        <v>243204</v>
      </c>
      <c r="M28" s="204">
        <f>SUM(M6:M27)</f>
        <v>290728</v>
      </c>
      <c r="N28" s="204">
        <f>SUM(N6:N27)</f>
        <v>49148</v>
      </c>
      <c r="O28" s="204">
        <f>SUM(O6:O27)</f>
        <v>241580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343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332" t="s">
        <v>112</v>
      </c>
      <c r="C6" s="263" t="s">
        <v>19</v>
      </c>
      <c r="D6" s="265">
        <v>38754</v>
      </c>
      <c r="E6" s="266">
        <v>0</v>
      </c>
      <c r="F6" s="267">
        <v>0</v>
      </c>
      <c r="G6" s="268">
        <v>205</v>
      </c>
      <c r="H6" s="268">
        <f>'FEB 21'!G6</f>
        <v>205</v>
      </c>
      <c r="I6" s="269">
        <f>G6-H6</f>
        <v>0</v>
      </c>
      <c r="J6" s="267">
        <f>I6*12</f>
        <v>0</v>
      </c>
      <c r="K6" s="267">
        <v>0</v>
      </c>
      <c r="L6" s="267">
        <f>'FEB 21'!O6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112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332" t="s">
        <v>112</v>
      </c>
      <c r="C7" s="263" t="s">
        <v>24</v>
      </c>
      <c r="D7" s="265">
        <v>37653</v>
      </c>
      <c r="E7" s="266">
        <v>0</v>
      </c>
      <c r="F7" s="267">
        <v>0</v>
      </c>
      <c r="G7" s="268">
        <v>2243</v>
      </c>
      <c r="H7" s="268">
        <f>'FEB 21'!G7</f>
        <v>2243</v>
      </c>
      <c r="I7" s="269">
        <f>G7-H7</f>
        <v>0</v>
      </c>
      <c r="J7" s="267">
        <f>I7*12</f>
        <v>0</v>
      </c>
      <c r="K7" s="267">
        <v>0</v>
      </c>
      <c r="L7" s="267">
        <f>'FEB 21'!O7</f>
        <v>0</v>
      </c>
      <c r="M7" s="267">
        <f>F7+J7+K7+L7</f>
        <v>0</v>
      </c>
      <c r="N7" s="267">
        <v>0</v>
      </c>
      <c r="O7" s="267">
        <f>M7-N7</f>
        <v>0</v>
      </c>
      <c r="P7" s="334"/>
      <c r="Q7" s="287" t="s">
        <v>112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332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3718</v>
      </c>
      <c r="H8" s="268">
        <f>'FEB 21'!G8</f>
        <v>3660</v>
      </c>
      <c r="I8" s="269">
        <f>G8-H8</f>
        <v>58</v>
      </c>
      <c r="J8" s="267">
        <f>I8*12</f>
        <v>696</v>
      </c>
      <c r="K8" s="267">
        <v>200</v>
      </c>
      <c r="L8" s="267">
        <f>'FEB 21'!O8</f>
        <v>2182</v>
      </c>
      <c r="M8" s="267">
        <f>F8+J8+K8+L8</f>
        <v>4578</v>
      </c>
      <c r="N8" s="267">
        <v>4578</v>
      </c>
      <c r="O8" s="267">
        <f>M8-N8</f>
        <v>0</v>
      </c>
      <c r="P8" s="333"/>
      <c r="Q8" s="287" t="s">
        <v>345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3290</v>
      </c>
      <c r="H9" s="268">
        <f>'FEB 21'!G9</f>
        <v>3276</v>
      </c>
      <c r="I9" s="269">
        <f>G9-H9</f>
        <v>14</v>
      </c>
      <c r="J9" s="267">
        <f>I9*12</f>
        <v>168</v>
      </c>
      <c r="K9" s="267">
        <v>200</v>
      </c>
      <c r="L9" s="267">
        <f>'FEB 21'!O9</f>
        <v>20192</v>
      </c>
      <c r="M9" s="267">
        <f>F9+J9+K9+L9</f>
        <v>22160</v>
      </c>
      <c r="N9" s="267">
        <v>9000</v>
      </c>
      <c r="O9" s="267">
        <f>M9-N9</f>
        <v>13160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3440</v>
      </c>
      <c r="H10" s="268">
        <f>'FEB 21'!G10</f>
        <v>3419</v>
      </c>
      <c r="I10" s="269">
        <f>G10-H10</f>
        <v>21</v>
      </c>
      <c r="J10" s="267">
        <f>I10*12</f>
        <v>252</v>
      </c>
      <c r="K10" s="267">
        <v>200</v>
      </c>
      <c r="L10" s="267">
        <f>'FEB 21'!O10</f>
        <v>2428</v>
      </c>
      <c r="M10" s="267">
        <f>F10+J10+K10+L10</f>
        <v>4880</v>
      </c>
      <c r="N10" s="267">
        <v>0</v>
      </c>
      <c r="O10" s="267">
        <f>M10-N10</f>
        <v>4880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332" t="s">
        <v>289</v>
      </c>
      <c r="C11" s="263" t="s">
        <v>36</v>
      </c>
      <c r="D11" s="265">
        <v>37667</v>
      </c>
      <c r="E11" s="266">
        <v>500</v>
      </c>
      <c r="F11" s="267">
        <v>1850</v>
      </c>
      <c r="G11" s="268">
        <v>1239</v>
      </c>
      <c r="H11" s="268">
        <f>'FEB 21'!G11</f>
        <v>1224</v>
      </c>
      <c r="I11" s="269">
        <f>G11-H11</f>
        <v>15</v>
      </c>
      <c r="J11" s="267">
        <f>I11*12</f>
        <v>180</v>
      </c>
      <c r="K11" s="267">
        <v>200</v>
      </c>
      <c r="L11" s="267">
        <f>'FEB 21'!O11</f>
        <v>2062</v>
      </c>
      <c r="M11" s="267">
        <f>F11+J11+K11+L11</f>
        <v>4292</v>
      </c>
      <c r="N11" s="267">
        <v>4292</v>
      </c>
      <c r="O11" s="267">
        <f>M11-N11</f>
        <v>0</v>
      </c>
      <c r="P11" s="333"/>
      <c r="Q11" s="287" t="s">
        <v>346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112</v>
      </c>
      <c r="C12" s="263" t="s">
        <v>42</v>
      </c>
      <c r="D12" s="265">
        <v>37773</v>
      </c>
      <c r="E12" s="266">
        <v>500</v>
      </c>
      <c r="F12" s="267">
        <v>0</v>
      </c>
      <c r="G12" s="268">
        <v>4313</v>
      </c>
      <c r="H12" s="268">
        <f>'FEB 21'!G12</f>
        <v>4313</v>
      </c>
      <c r="I12" s="269">
        <f>G12-H12</f>
        <v>0</v>
      </c>
      <c r="J12" s="267">
        <f>I12*12</f>
        <v>0</v>
      </c>
      <c r="K12" s="267">
        <v>0</v>
      </c>
      <c r="L12" s="267">
        <f>'FEB 21'!O12</f>
        <v>0</v>
      </c>
      <c r="M12" s="267">
        <f>F12+J12+K12+L12</f>
        <v>0</v>
      </c>
      <c r="N12" s="267">
        <v>0</v>
      </c>
      <c r="O12" s="267">
        <f>M12-N12</f>
        <v>0</v>
      </c>
      <c r="P12" s="333"/>
      <c r="Q12" s="335" t="s">
        <v>112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332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2098</v>
      </c>
      <c r="H13" s="268">
        <f>'FEB 21'!G13</f>
        <v>2061</v>
      </c>
      <c r="I13" s="269">
        <f>G13-H13</f>
        <v>37</v>
      </c>
      <c r="J13" s="267">
        <f>I13*12</f>
        <v>444</v>
      </c>
      <c r="K13" s="267">
        <v>200</v>
      </c>
      <c r="L13" s="267">
        <f>'FEB 21'!O13</f>
        <v>6480</v>
      </c>
      <c r="M13" s="267">
        <f>F13+J13+K13+L13</f>
        <v>8724</v>
      </c>
      <c r="N13" s="267">
        <v>5000</v>
      </c>
      <c r="O13" s="267">
        <f>M13-N13</f>
        <v>3724</v>
      </c>
      <c r="P13" s="334"/>
      <c r="Q13" s="287" t="s">
        <v>348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332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1177</v>
      </c>
      <c r="H14" s="268">
        <f>'FEB 21'!G14</f>
        <v>1168</v>
      </c>
      <c r="I14" s="269">
        <f>G14-H14</f>
        <v>9</v>
      </c>
      <c r="J14" s="267">
        <f>I14*12</f>
        <v>108</v>
      </c>
      <c r="K14" s="267">
        <v>202</v>
      </c>
      <c r="L14" s="267">
        <f>'FEB 21'!O14</f>
        <v>39390</v>
      </c>
      <c r="M14" s="267">
        <f>F14+J14+K14+L14</f>
        <v>41500</v>
      </c>
      <c r="N14" s="267">
        <v>7000</v>
      </c>
      <c r="O14" s="267">
        <f>M14-N14</f>
        <v>34500</v>
      </c>
      <c r="P14" s="334"/>
      <c r="Q14" s="287" t="s">
        <v>350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2549</v>
      </c>
      <c r="H15" s="268">
        <f>'FEB 21'!G15</f>
        <v>2529</v>
      </c>
      <c r="I15" s="269">
        <f>G15-H15</f>
        <v>20</v>
      </c>
      <c r="J15" s="267">
        <f>I15*12</f>
        <v>240</v>
      </c>
      <c r="K15" s="267">
        <v>200</v>
      </c>
      <c r="L15" s="267">
        <f>'FEB 21'!O15</f>
        <v>14298</v>
      </c>
      <c r="M15" s="267">
        <f>F15+J15+K15+L15</f>
        <v>16338</v>
      </c>
      <c r="N15" s="267">
        <v>0</v>
      </c>
      <c r="O15" s="267">
        <f>M15-N15</f>
        <v>16338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779</v>
      </c>
      <c r="H16" s="268">
        <f>'FEB 21'!G16</f>
        <v>770</v>
      </c>
      <c r="I16" s="341">
        <f>G16-H16</f>
        <v>9</v>
      </c>
      <c r="J16" s="267">
        <f>I16*12</f>
        <v>108</v>
      </c>
      <c r="K16" s="340">
        <v>300</v>
      </c>
      <c r="L16" s="267">
        <f>'FEB 21'!O16</f>
        <v>0</v>
      </c>
      <c r="M16" s="340">
        <f>F16+J16+K16+L16</f>
        <v>2108</v>
      </c>
      <c r="N16" s="340">
        <v>0</v>
      </c>
      <c r="O16" s="340">
        <f>M16-N16</f>
        <v>2108</v>
      </c>
      <c r="P16" s="342"/>
      <c r="Q16" s="344" t="s">
        <v>340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187</v>
      </c>
      <c r="C17" s="337" t="s">
        <v>58</v>
      </c>
      <c r="D17" s="338">
        <v>38292</v>
      </c>
      <c r="E17" s="339"/>
      <c r="F17" s="340">
        <v>2800</v>
      </c>
      <c r="G17" s="345">
        <v>4763</v>
      </c>
      <c r="H17" s="268">
        <f>'FEB 21'!G17</f>
        <v>4759</v>
      </c>
      <c r="I17" s="341">
        <f>G17-H17</f>
        <v>4</v>
      </c>
      <c r="J17" s="267">
        <f>I17*12</f>
        <v>48</v>
      </c>
      <c r="K17" s="340">
        <v>300</v>
      </c>
      <c r="L17" s="267">
        <f>'FEB 21'!O17</f>
        <v>0</v>
      </c>
      <c r="M17" s="340">
        <f>F17+J17+K17+L17</f>
        <v>3148</v>
      </c>
      <c r="N17" s="340">
        <v>0</v>
      </c>
      <c r="O17" s="340">
        <f>M17-N17</f>
        <v>3148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3924</v>
      </c>
      <c r="H18" s="268">
        <f>'FEB 21'!G18</f>
        <v>3882</v>
      </c>
      <c r="I18" s="341">
        <f>G18-H18</f>
        <v>42</v>
      </c>
      <c r="J18" s="267">
        <f>I18*12</f>
        <v>504</v>
      </c>
      <c r="K18" s="340">
        <v>300</v>
      </c>
      <c r="L18" s="267">
        <f>'FEB 21'!O18</f>
        <v>250</v>
      </c>
      <c r="M18" s="340">
        <f>F18+J18+K18+L18</f>
        <v>3654</v>
      </c>
      <c r="N18" s="340">
        <v>3654</v>
      </c>
      <c r="O18" s="340">
        <f>M18-N18</f>
        <v>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3312</v>
      </c>
      <c r="H19" s="268">
        <f>'FEB 21'!G19</f>
        <v>3279</v>
      </c>
      <c r="I19" s="341">
        <f>G19-H19</f>
        <v>33</v>
      </c>
      <c r="J19" s="267">
        <f>I19*12</f>
        <v>396</v>
      </c>
      <c r="K19" s="340">
        <v>300</v>
      </c>
      <c r="L19" s="267">
        <f>'FEB 21'!O19</f>
        <v>32704</v>
      </c>
      <c r="M19" s="340">
        <f>F19+J19+K19+L19</f>
        <v>36100</v>
      </c>
      <c r="N19" s="340">
        <v>0</v>
      </c>
      <c r="O19" s="340">
        <f>M19-N19</f>
        <v>36100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2814</v>
      </c>
      <c r="H20" s="268">
        <f>'FEB 21'!G20</f>
        <v>2780</v>
      </c>
      <c r="I20" s="341">
        <f>G20-H20</f>
        <v>34</v>
      </c>
      <c r="J20" s="267">
        <f>I20*12</f>
        <v>408</v>
      </c>
      <c r="K20" s="340">
        <v>300</v>
      </c>
      <c r="L20" s="267">
        <f>'FEB 21'!O20</f>
        <v>8818</v>
      </c>
      <c r="M20" s="340">
        <f>F20+J20+K20+L20</f>
        <v>11926</v>
      </c>
      <c r="N20" s="340">
        <v>8000</v>
      </c>
      <c r="O20" s="340">
        <f>M20-N20</f>
        <v>3926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3000</v>
      </c>
      <c r="G21" s="345">
        <v>799</v>
      </c>
      <c r="H21" s="268">
        <f>'FEB 21'!G21</f>
        <v>738</v>
      </c>
      <c r="I21" s="341">
        <f>G21-H21</f>
        <v>61</v>
      </c>
      <c r="J21" s="267">
        <f>I21*12</f>
        <v>732</v>
      </c>
      <c r="K21" s="340">
        <v>300</v>
      </c>
      <c r="L21" s="267">
        <f>'FEB 21'!O21</f>
        <v>0</v>
      </c>
      <c r="M21" s="340">
        <f>F21+J21+K21+L21</f>
        <v>4032</v>
      </c>
      <c r="N21" s="340">
        <v>3300</v>
      </c>
      <c r="O21" s="340">
        <f>M21-N21</f>
        <v>732</v>
      </c>
      <c r="P21" s="342"/>
      <c r="Q21" s="344" t="s">
        <v>324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3790</v>
      </c>
      <c r="H22" s="268">
        <f>'FEB 21'!G22</f>
        <v>3760</v>
      </c>
      <c r="I22" s="189">
        <f>G22-H22</f>
        <v>30</v>
      </c>
      <c r="J22" s="267">
        <f>I22*12</f>
        <v>360</v>
      </c>
      <c r="K22" s="174">
        <v>300</v>
      </c>
      <c r="L22" s="267">
        <f>'FEB 21'!O22</f>
        <v>51450</v>
      </c>
      <c r="M22" s="174">
        <f>F22+J22+K22+L22</f>
        <v>54310</v>
      </c>
      <c r="N22" s="174">
        <v>0</v>
      </c>
      <c r="O22" s="174">
        <f>M22-N22</f>
        <v>54310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323</v>
      </c>
      <c r="H23" s="268">
        <f>'FEB 21'!G23</f>
        <v>290</v>
      </c>
      <c r="I23" s="189">
        <f>G23-H23</f>
        <v>33</v>
      </c>
      <c r="J23" s="267">
        <f>I23*12</f>
        <v>396</v>
      </c>
      <c r="K23" s="174">
        <v>300</v>
      </c>
      <c r="L23" s="267">
        <f>'FEB 21'!O23</f>
        <v>13034</v>
      </c>
      <c r="M23" s="174">
        <f>F23+J23+K23+L23</f>
        <v>15930</v>
      </c>
      <c r="N23" s="174">
        <v>4000</v>
      </c>
      <c r="O23" s="174">
        <f>M23-N23</f>
        <v>11930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4097</v>
      </c>
      <c r="H24" s="268">
        <f>'FEB 21'!G24</f>
        <v>4056</v>
      </c>
      <c r="I24" s="189">
        <f>G24-H24</f>
        <v>41</v>
      </c>
      <c r="J24" s="267">
        <f>I24*12</f>
        <v>492</v>
      </c>
      <c r="K24" s="174">
        <v>300</v>
      </c>
      <c r="L24" s="267">
        <f>'FEB 21'!O24</f>
        <v>0</v>
      </c>
      <c r="M24" s="174">
        <f>F24+J24+K24+L24</f>
        <v>3192</v>
      </c>
      <c r="N24" s="174">
        <v>3192</v>
      </c>
      <c r="O24" s="174">
        <f>M24-N24</f>
        <v>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16" t="s">
        <v>353</v>
      </c>
      <c r="C25" s="188" t="s">
        <v>66</v>
      </c>
      <c r="D25" s="172">
        <v>37681</v>
      </c>
      <c r="E25" s="173">
        <v>0</v>
      </c>
      <c r="F25" s="174">
        <v>3000</v>
      </c>
      <c r="G25" s="175">
        <v>445</v>
      </c>
      <c r="H25" s="268">
        <f>'FEB 21'!G25</f>
        <v>414</v>
      </c>
      <c r="I25" s="189">
        <f>G25-H25</f>
        <v>31</v>
      </c>
      <c r="J25" s="267">
        <f>I25*12</f>
        <v>372</v>
      </c>
      <c r="K25" s="174">
        <v>300</v>
      </c>
      <c r="L25" s="267">
        <f>'FEB 21'!O25</f>
        <v>3600</v>
      </c>
      <c r="M25" s="174">
        <f>F25+J25+K25+L25</f>
        <v>7272</v>
      </c>
      <c r="N25" s="174">
        <v>7272</v>
      </c>
      <c r="O25" s="174">
        <f>M25-N25</f>
        <v>0</v>
      </c>
      <c r="P25" s="348"/>
      <c r="Q25" s="347" t="s">
        <v>354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2409</v>
      </c>
      <c r="H26" s="268">
        <f>'FEB 21'!G26</f>
        <v>2409</v>
      </c>
      <c r="I26" s="189">
        <f>G26-H26</f>
        <v>0</v>
      </c>
      <c r="J26" s="267">
        <f>I26*12</f>
        <v>0</v>
      </c>
      <c r="K26" s="174">
        <v>300</v>
      </c>
      <c r="L26" s="267">
        <f>'FEB 21'!O26</f>
        <v>30860</v>
      </c>
      <c r="M26" s="174">
        <f>F26+J26+K26+L26</f>
        <v>33960</v>
      </c>
      <c r="N26" s="174">
        <v>0</v>
      </c>
      <c r="O26" s="174">
        <f>M26-N26</f>
        <v>33960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874</v>
      </c>
      <c r="H27" s="268">
        <v>762</v>
      </c>
      <c r="I27" s="189">
        <f>G27-H27</f>
        <v>112</v>
      </c>
      <c r="J27" s="267">
        <f>I27*12</f>
        <v>1344</v>
      </c>
      <c r="K27" s="174">
        <v>300</v>
      </c>
      <c r="L27" s="267">
        <f>'FEB 21'!O27</f>
        <v>19444</v>
      </c>
      <c r="M27" s="174">
        <f>F27+J27+K27+L27</f>
        <v>24388</v>
      </c>
      <c r="N27" s="174">
        <v>0</v>
      </c>
      <c r="O27" s="174">
        <f>M27-N27</f>
        <v>24388</v>
      </c>
      <c r="P27" s="346"/>
      <c r="Q27" s="347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43050</v>
      </c>
      <c r="G28" s="204"/>
      <c r="H28" s="110"/>
      <c r="I28" s="110">
        <f>SUM(I6:I27)</f>
        <v>604</v>
      </c>
      <c r="J28" s="204">
        <f>SUM(J6:J27)</f>
        <v>7248</v>
      </c>
      <c r="K28" s="204">
        <f>SUM(K6:K27)</f>
        <v>5002</v>
      </c>
      <c r="L28" s="204">
        <f>SUM(L6:L27)</f>
        <v>247192</v>
      </c>
      <c r="M28" s="204">
        <f>SUM(M6:M27)</f>
        <v>302492</v>
      </c>
      <c r="N28" s="204">
        <f>SUM(N6:N27)</f>
        <v>59288</v>
      </c>
      <c r="O28" s="204">
        <f>SUM(O6:O27)</f>
        <v>243204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355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356</v>
      </c>
      <c r="C6" s="263" t="s">
        <v>19</v>
      </c>
      <c r="D6" s="265">
        <v>38754</v>
      </c>
      <c r="E6" s="266">
        <v>0</v>
      </c>
      <c r="F6" s="267">
        <v>0</v>
      </c>
      <c r="G6" s="268">
        <v>205</v>
      </c>
      <c r="H6" s="268">
        <f>'JAN 21'!G6</f>
        <v>205</v>
      </c>
      <c r="I6" s="269">
        <f>G6-H6</f>
        <v>0</v>
      </c>
      <c r="J6" s="267">
        <f>I6*12</f>
        <v>0</v>
      </c>
      <c r="K6" s="267">
        <v>0</v>
      </c>
      <c r="L6" s="267">
        <f>'JAN 21'!O6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112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2243</v>
      </c>
      <c r="H7" s="268">
        <f>'JAN 21'!G7</f>
        <v>2233</v>
      </c>
      <c r="I7" s="269">
        <f>G7-H7</f>
        <v>10</v>
      </c>
      <c r="J7" s="267">
        <f>I7*12</f>
        <v>120</v>
      </c>
      <c r="K7" s="267">
        <v>200</v>
      </c>
      <c r="L7" s="267">
        <f>'JAN 21'!O7</f>
        <v>1748</v>
      </c>
      <c r="M7" s="267">
        <f>F7+J7+K7+L7</f>
        <v>3568</v>
      </c>
      <c r="N7" s="267">
        <v>3568</v>
      </c>
      <c r="O7" s="267">
        <f>M7-N7</f>
        <v>0</v>
      </c>
      <c r="P7" s="334"/>
      <c r="Q7" s="287" t="s">
        <v>358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3660</v>
      </c>
      <c r="H8" s="268">
        <f>'JAN 21'!G8</f>
        <v>3625</v>
      </c>
      <c r="I8" s="269">
        <f>G8-H8</f>
        <v>35</v>
      </c>
      <c r="J8" s="267">
        <f>I8*12</f>
        <v>420</v>
      </c>
      <c r="K8" s="267">
        <v>200</v>
      </c>
      <c r="L8" s="267">
        <f>'JAN 21'!O8</f>
        <v>62</v>
      </c>
      <c r="M8" s="267">
        <f>F8+J8+K8+L8</f>
        <v>2182</v>
      </c>
      <c r="N8" s="267">
        <v>0</v>
      </c>
      <c r="O8" s="267">
        <f>M8-N8</f>
        <v>2182</v>
      </c>
      <c r="P8" s="333"/>
      <c r="Q8" s="287" t="s">
        <v>359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3276</v>
      </c>
      <c r="H9" s="268">
        <v>3272</v>
      </c>
      <c r="I9" s="269">
        <f>G9-H9</f>
        <v>4</v>
      </c>
      <c r="J9" s="267">
        <f>I9*12</f>
        <v>48</v>
      </c>
      <c r="K9" s="267">
        <v>200</v>
      </c>
      <c r="L9" s="267">
        <f>'JAN 21'!O9</f>
        <v>18344</v>
      </c>
      <c r="M9" s="267">
        <f>F9+J9+K9+L9</f>
        <v>20192</v>
      </c>
      <c r="N9" s="267">
        <v>0</v>
      </c>
      <c r="O9" s="267">
        <f>M9-N9</f>
        <v>20192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3419</v>
      </c>
      <c r="H10" s="268">
        <f>'JAN 21'!G10</f>
        <v>3400</v>
      </c>
      <c r="I10" s="269">
        <f>G10-H10</f>
        <v>19</v>
      </c>
      <c r="J10" s="267">
        <f>I10*12</f>
        <v>228</v>
      </c>
      <c r="K10" s="267">
        <v>200</v>
      </c>
      <c r="L10" s="267">
        <f>'JAN 21'!O10</f>
        <v>0</v>
      </c>
      <c r="M10" s="267">
        <f>F10+J10+K10+L10</f>
        <v>2428</v>
      </c>
      <c r="N10" s="267">
        <v>0</v>
      </c>
      <c r="O10" s="267">
        <f>M10-N10</f>
        <v>2428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1850</v>
      </c>
      <c r="G11" s="268">
        <v>1224</v>
      </c>
      <c r="H11" s="268">
        <f>'JAN 21'!G11</f>
        <v>1223</v>
      </c>
      <c r="I11" s="269">
        <f>G11-H11</f>
        <v>1</v>
      </c>
      <c r="J11" s="267">
        <f>I11*12</f>
        <v>12</v>
      </c>
      <c r="K11" s="267">
        <v>200</v>
      </c>
      <c r="L11" s="267">
        <f>'JAN 21'!O11</f>
        <v>0</v>
      </c>
      <c r="M11" s="267">
        <f>F11+J11+K11+L11</f>
        <v>2062</v>
      </c>
      <c r="N11" s="267">
        <v>0</v>
      </c>
      <c r="O11" s="267">
        <f>M11-N11</f>
        <v>2062</v>
      </c>
      <c r="P11" s="333"/>
      <c r="Q11" s="287" t="s">
        <v>360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356</v>
      </c>
      <c r="C12" s="263" t="s">
        <v>42</v>
      </c>
      <c r="D12" s="265">
        <v>37773</v>
      </c>
      <c r="E12" s="266">
        <v>500</v>
      </c>
      <c r="F12" s="267">
        <v>0</v>
      </c>
      <c r="G12" s="268">
        <v>4313</v>
      </c>
      <c r="H12" s="268">
        <f>'JAN 21'!G12</f>
        <v>4313</v>
      </c>
      <c r="I12" s="269">
        <f>G12-H12</f>
        <v>0</v>
      </c>
      <c r="J12" s="267">
        <f>I12*12</f>
        <v>0</v>
      </c>
      <c r="K12" s="267">
        <v>0</v>
      </c>
      <c r="L12" s="267">
        <f>'JAN 21'!O12</f>
        <v>0</v>
      </c>
      <c r="M12" s="267">
        <f>F12+J12+K12+L12</f>
        <v>0</v>
      </c>
      <c r="N12" s="267">
        <v>0</v>
      </c>
      <c r="O12" s="267">
        <f>M12-N12</f>
        <v>0</v>
      </c>
      <c r="P12" s="333"/>
      <c r="Q12" s="335" t="s">
        <v>112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2061</v>
      </c>
      <c r="H13" s="268">
        <f>'JAN 21'!G13</f>
        <v>2044</v>
      </c>
      <c r="I13" s="269">
        <f>G13-H13</f>
        <v>17</v>
      </c>
      <c r="J13" s="267">
        <f>I13*12</f>
        <v>204</v>
      </c>
      <c r="K13" s="267">
        <v>200</v>
      </c>
      <c r="L13" s="267">
        <f>'JAN 21'!O13</f>
        <v>4476</v>
      </c>
      <c r="M13" s="267">
        <f>F13+J13+K13+L13</f>
        <v>6480</v>
      </c>
      <c r="N13" s="267">
        <v>0</v>
      </c>
      <c r="O13" s="267">
        <f>M13-N13</f>
        <v>6480</v>
      </c>
      <c r="P13" s="334"/>
      <c r="Q13" s="287" t="s">
        <v>361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'JAN 21'!G14</f>
        <v>1168</v>
      </c>
      <c r="I14" s="269">
        <f>G14-H14</f>
        <v>0</v>
      </c>
      <c r="J14" s="267">
        <f>I14*12</f>
        <v>0</v>
      </c>
      <c r="K14" s="267">
        <v>200</v>
      </c>
      <c r="L14" s="267">
        <f>'JAN 21'!O14</f>
        <v>37390</v>
      </c>
      <c r="M14" s="267">
        <f>F14+J14+K14+L14</f>
        <v>39390</v>
      </c>
      <c r="N14" s="267">
        <v>0</v>
      </c>
      <c r="O14" s="267">
        <f>M14-N14</f>
        <v>39390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2529</v>
      </c>
      <c r="H15" s="268">
        <f>'JAN 21'!G15</f>
        <v>2522</v>
      </c>
      <c r="I15" s="269">
        <f>G15-H15</f>
        <v>7</v>
      </c>
      <c r="J15" s="267">
        <f>I15*12</f>
        <v>84</v>
      </c>
      <c r="K15" s="267">
        <v>200</v>
      </c>
      <c r="L15" s="267">
        <f>'JAN 21'!O15</f>
        <v>12414</v>
      </c>
      <c r="M15" s="267">
        <f>F15+J15+K15+L15</f>
        <v>14298</v>
      </c>
      <c r="N15" s="267">
        <v>0</v>
      </c>
      <c r="O15" s="267">
        <f>M15-N15</f>
        <v>14298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770</v>
      </c>
      <c r="H16" s="268">
        <f>'JAN 21'!G16</f>
        <v>764</v>
      </c>
      <c r="I16" s="341">
        <f>G16-H16</f>
        <v>6</v>
      </c>
      <c r="J16" s="267">
        <f>I16*12</f>
        <v>72</v>
      </c>
      <c r="K16" s="340">
        <v>300</v>
      </c>
      <c r="L16" s="267">
        <f>'JAN 21'!O16</f>
        <v>0</v>
      </c>
      <c r="M16" s="340">
        <f>F16+J16+K16+L16</f>
        <v>2072</v>
      </c>
      <c r="N16" s="340">
        <v>2072</v>
      </c>
      <c r="O16" s="340">
        <f>M16-N16</f>
        <v>0</v>
      </c>
      <c r="P16" s="342"/>
      <c r="Q16" s="344" t="s">
        <v>340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61" t="s">
        <v>187</v>
      </c>
      <c r="C17" s="337" t="s">
        <v>58</v>
      </c>
      <c r="D17" s="338">
        <v>38292</v>
      </c>
      <c r="E17" s="339"/>
      <c r="F17" s="340">
        <v>2800</v>
      </c>
      <c r="G17" s="345">
        <v>4759</v>
      </c>
      <c r="H17" s="268">
        <f>'JAN 21'!G17</f>
        <v>4757</v>
      </c>
      <c r="I17" s="341">
        <f>G17-H17</f>
        <v>2</v>
      </c>
      <c r="J17" s="267">
        <f>I17*12</f>
        <v>24</v>
      </c>
      <c r="K17" s="340">
        <v>300</v>
      </c>
      <c r="L17" s="267">
        <f>'JAN 21'!O17</f>
        <v>0</v>
      </c>
      <c r="M17" s="340">
        <f>F17+J17+K17+L17</f>
        <v>3124</v>
      </c>
      <c r="N17" s="340">
        <v>3124</v>
      </c>
      <c r="O17" s="340">
        <f>M17-N17</f>
        <v>0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3882</v>
      </c>
      <c r="H18" s="268">
        <f>'JAN 21'!G18</f>
        <v>3870</v>
      </c>
      <c r="I18" s="341">
        <f>G18-H18</f>
        <v>12</v>
      </c>
      <c r="J18" s="267">
        <f>I18*12</f>
        <v>144</v>
      </c>
      <c r="K18" s="340">
        <v>300</v>
      </c>
      <c r="L18" s="267">
        <f>'JAN 21'!O18</f>
        <v>4206</v>
      </c>
      <c r="M18" s="340">
        <f>F18+J18+K18+L18</f>
        <v>7250</v>
      </c>
      <c r="N18" s="340">
        <v>7000</v>
      </c>
      <c r="O18" s="340">
        <f>M18-N18</f>
        <v>250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3279</v>
      </c>
      <c r="H19" s="268">
        <f>'JAN 21'!G19</f>
        <v>3260</v>
      </c>
      <c r="I19" s="341">
        <f>G19-H19</f>
        <v>19</v>
      </c>
      <c r="J19" s="267">
        <f>I19*12</f>
        <v>228</v>
      </c>
      <c r="K19" s="340">
        <v>300</v>
      </c>
      <c r="L19" s="267">
        <f>'JAN 21'!O19</f>
        <v>29476</v>
      </c>
      <c r="M19" s="340">
        <f>F19+J19+K19+L19</f>
        <v>32704</v>
      </c>
      <c r="N19" s="340">
        <v>0</v>
      </c>
      <c r="O19" s="340">
        <f>M19-N19</f>
        <v>32704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2780</v>
      </c>
      <c r="H20" s="268">
        <f>'JAN 21'!G20</f>
        <v>2759</v>
      </c>
      <c r="I20" s="341">
        <f>G20-H20</f>
        <v>21</v>
      </c>
      <c r="J20" s="267">
        <f>I20*12</f>
        <v>252</v>
      </c>
      <c r="K20" s="340">
        <v>300</v>
      </c>
      <c r="L20" s="267">
        <f>'JAN 21'!O20</f>
        <v>5866</v>
      </c>
      <c r="M20" s="340">
        <f>F20+J20+K20+L20</f>
        <v>8818</v>
      </c>
      <c r="N20" s="340">
        <v>0</v>
      </c>
      <c r="O20" s="340">
        <f>M20-N20</f>
        <v>8818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738</v>
      </c>
      <c r="H21" s="268">
        <f>'JAN 21'!G21</f>
        <v>721</v>
      </c>
      <c r="I21" s="341">
        <f>G21-H21</f>
        <v>17</v>
      </c>
      <c r="J21" s="267">
        <f>I21*12</f>
        <v>204</v>
      </c>
      <c r="K21" s="340">
        <v>300</v>
      </c>
      <c r="L21" s="267">
        <f>'JAN 21'!O21</f>
        <v>14</v>
      </c>
      <c r="M21" s="340">
        <f>F21+J21+K21+L21</f>
        <v>2818</v>
      </c>
      <c r="N21" s="340">
        <v>2818</v>
      </c>
      <c r="O21" s="340">
        <f>M21-N21</f>
        <v>0</v>
      </c>
      <c r="P21" s="342"/>
      <c r="Q21" s="344" t="s">
        <v>363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'JAN 21'!G22</f>
        <v>3760</v>
      </c>
      <c r="I22" s="189">
        <f>G22-H22</f>
        <v>0</v>
      </c>
      <c r="J22" s="267">
        <f>I22*12</f>
        <v>0</v>
      </c>
      <c r="K22" s="174">
        <v>300</v>
      </c>
      <c r="L22" s="267">
        <f>'JAN 21'!O22</f>
        <v>58950</v>
      </c>
      <c r="M22" s="174">
        <f>F22+J22+K22+L22</f>
        <v>61450</v>
      </c>
      <c r="N22" s="174">
        <v>10000</v>
      </c>
      <c r="O22" s="174">
        <f>M22-N22</f>
        <v>51450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290</v>
      </c>
      <c r="H23" s="268">
        <f>'JAN 21'!G23</f>
        <v>284</v>
      </c>
      <c r="I23" s="189">
        <f>G23-H23</f>
        <v>6</v>
      </c>
      <c r="J23" s="267">
        <f>I23*12</f>
        <v>72</v>
      </c>
      <c r="K23" s="174">
        <v>300</v>
      </c>
      <c r="L23" s="267">
        <f>'JAN 21'!O23</f>
        <v>16462</v>
      </c>
      <c r="M23" s="174">
        <f>F23+J23+K23+L23</f>
        <v>19034</v>
      </c>
      <c r="N23" s="174">
        <v>6000</v>
      </c>
      <c r="O23" s="174">
        <f>M23-N23</f>
        <v>13034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4056</v>
      </c>
      <c r="H24" s="268">
        <f>'JAN 21'!G24</f>
        <v>4045</v>
      </c>
      <c r="I24" s="189">
        <f>G24-H24</f>
        <v>11</v>
      </c>
      <c r="J24" s="267">
        <f>I24*12</f>
        <v>132</v>
      </c>
      <c r="K24" s="174">
        <v>300</v>
      </c>
      <c r="L24" s="267">
        <f>'JAN 21'!O24</f>
        <v>32</v>
      </c>
      <c r="M24" s="174">
        <f>F24+J24+K24+L24</f>
        <v>2864</v>
      </c>
      <c r="N24" s="174">
        <v>2864</v>
      </c>
      <c r="O24" s="174">
        <f>M24-N24</f>
        <v>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16" t="s">
        <v>353</v>
      </c>
      <c r="C25" s="188" t="s">
        <v>66</v>
      </c>
      <c r="D25" s="172">
        <v>37681</v>
      </c>
      <c r="E25" s="173">
        <v>0</v>
      </c>
      <c r="F25" s="174">
        <v>3000</v>
      </c>
      <c r="G25" s="175">
        <v>414</v>
      </c>
      <c r="H25" s="268">
        <f>'JAN 21'!G25</f>
        <v>389</v>
      </c>
      <c r="I25" s="189">
        <f>G25-H25</f>
        <v>25</v>
      </c>
      <c r="J25" s="267">
        <f>I25*12</f>
        <v>300</v>
      </c>
      <c r="K25" s="174">
        <v>300</v>
      </c>
      <c r="L25" s="267">
        <f>'JAN 21'!O25</f>
        <v>0</v>
      </c>
      <c r="M25" s="174">
        <f>F25+J25+K25+L25</f>
        <v>3600</v>
      </c>
      <c r="N25" s="174">
        <v>0</v>
      </c>
      <c r="O25" s="174">
        <f>M25-N25</f>
        <v>3600</v>
      </c>
      <c r="P25" s="348"/>
      <c r="Q25" s="347" t="s">
        <v>364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2409</v>
      </c>
      <c r="H26" s="268">
        <f>'JAN 21'!G26</f>
        <v>2409</v>
      </c>
      <c r="I26" s="189">
        <f>G26-H26</f>
        <v>0</v>
      </c>
      <c r="J26" s="267">
        <f>I26*12</f>
        <v>0</v>
      </c>
      <c r="K26" s="174">
        <v>300</v>
      </c>
      <c r="L26" s="267">
        <f>'JAN 21'!O26</f>
        <v>27760</v>
      </c>
      <c r="M26" s="174">
        <f>F26+J26+K26+L26</f>
        <v>30860</v>
      </c>
      <c r="N26" s="174">
        <v>0</v>
      </c>
      <c r="O26" s="174">
        <f>M26-N26</f>
        <v>30860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362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10762</v>
      </c>
      <c r="H27" s="268">
        <f>'JAN 21'!G27</f>
        <v>10725</v>
      </c>
      <c r="I27" s="189">
        <f>G27-H27</f>
        <v>37</v>
      </c>
      <c r="J27" s="267">
        <f>I27*12</f>
        <v>444</v>
      </c>
      <c r="K27" s="174">
        <v>300</v>
      </c>
      <c r="L27" s="267">
        <f>'JAN 21'!O27</f>
        <v>35400</v>
      </c>
      <c r="M27" s="174">
        <f>F27+J27+K27+L27</f>
        <v>39444</v>
      </c>
      <c r="N27" s="174">
        <v>20000</v>
      </c>
      <c r="O27" s="174">
        <f>M27-N27</f>
        <v>19444</v>
      </c>
      <c r="P27" s="346"/>
      <c r="Q27" s="347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43850</v>
      </c>
      <c r="G28" s="204"/>
      <c r="H28" s="110"/>
      <c r="I28" s="110">
        <f>SUM(I6:I27)</f>
        <v>249</v>
      </c>
      <c r="J28" s="204">
        <f>SUM(J6:J27)</f>
        <v>2988</v>
      </c>
      <c r="K28" s="204">
        <f>SUM(K6:K27)</f>
        <v>5200</v>
      </c>
      <c r="L28" s="204">
        <f>SUM(L6:L27)</f>
        <v>252600</v>
      </c>
      <c r="M28" s="204">
        <f>SUM(M6:M27)</f>
        <v>304638</v>
      </c>
      <c r="N28" s="204">
        <f>SUM(N6:N27)</f>
        <v>57446</v>
      </c>
      <c r="O28" s="204">
        <f>SUM(O6:O27)</f>
        <v>247192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365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356</v>
      </c>
      <c r="C6" s="263" t="s">
        <v>19</v>
      </c>
      <c r="D6" s="265">
        <v>38754</v>
      </c>
      <c r="E6" s="266">
        <v>0</v>
      </c>
      <c r="F6" s="267">
        <v>1700</v>
      </c>
      <c r="G6" s="268">
        <v>205</v>
      </c>
      <c r="H6" s="268">
        <f>'DEC 20'!G6</f>
        <v>188</v>
      </c>
      <c r="I6" s="269">
        <f>G6-H6</f>
        <v>17</v>
      </c>
      <c r="J6" s="267">
        <f>I6*12</f>
        <v>204</v>
      </c>
      <c r="K6" s="267">
        <v>200</v>
      </c>
      <c r="L6" s="267">
        <f>'DEC 20'!O6</f>
        <v>0</v>
      </c>
      <c r="M6" s="267">
        <f>F6+J6+K6+L6</f>
        <v>2104</v>
      </c>
      <c r="N6" s="267">
        <v>2104</v>
      </c>
      <c r="O6" s="267">
        <f>M6-N6</f>
        <v>0</v>
      </c>
      <c r="P6" s="333"/>
      <c r="Q6" s="287" t="s">
        <v>366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2233</v>
      </c>
      <c r="H7" s="268">
        <f>'DEC 20'!G7</f>
        <v>2229</v>
      </c>
      <c r="I7" s="269">
        <f>G7-H7</f>
        <v>4</v>
      </c>
      <c r="J7" s="267">
        <f>I7*12</f>
        <v>48</v>
      </c>
      <c r="K7" s="267">
        <v>200</v>
      </c>
      <c r="L7" s="267">
        <f>'DEC 20'!O7</f>
        <v>0</v>
      </c>
      <c r="M7" s="267">
        <f>F7+J7+K7+L7</f>
        <v>1748</v>
      </c>
      <c r="N7" s="267">
        <v>0</v>
      </c>
      <c r="O7" s="267">
        <f>M7-N7</f>
        <v>1748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3625</v>
      </c>
      <c r="H8" s="268">
        <f>'DEC 20'!G8</f>
        <v>3587</v>
      </c>
      <c r="I8" s="269">
        <f>G8-H8</f>
        <v>38</v>
      </c>
      <c r="J8" s="267">
        <f>I8*12</f>
        <v>456</v>
      </c>
      <c r="K8" s="267">
        <v>200</v>
      </c>
      <c r="L8" s="267">
        <f>'DEC 20'!O8</f>
        <v>-94</v>
      </c>
      <c r="M8" s="267">
        <f>F8+J8+K8+L8</f>
        <v>2062</v>
      </c>
      <c r="N8" s="267">
        <v>2000</v>
      </c>
      <c r="O8" s="267">
        <f>M8-N8</f>
        <v>62</v>
      </c>
      <c r="P8" s="333"/>
      <c r="Q8" s="287" t="s">
        <v>359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13272</v>
      </c>
      <c r="H9" s="268">
        <f>'DEC 20'!G9</f>
        <v>13266</v>
      </c>
      <c r="I9" s="269">
        <f>G9-H9</f>
        <v>6</v>
      </c>
      <c r="J9" s="267">
        <f>I9*12</f>
        <v>72</v>
      </c>
      <c r="K9" s="267">
        <v>200</v>
      </c>
      <c r="L9" s="267">
        <f>'DEC 20'!O9</f>
        <v>16472</v>
      </c>
      <c r="M9" s="267">
        <f>F9+J9+K9+L9</f>
        <v>18344</v>
      </c>
      <c r="N9" s="267">
        <v>0</v>
      </c>
      <c r="O9" s="267">
        <f>M9-N9</f>
        <v>18344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3400</v>
      </c>
      <c r="H10" s="268">
        <f>'DEC 20'!G10</f>
        <v>3379</v>
      </c>
      <c r="I10" s="269">
        <f>G10-H10</f>
        <v>21</v>
      </c>
      <c r="J10" s="267">
        <f>I10*12</f>
        <v>252</v>
      </c>
      <c r="K10" s="267">
        <v>200</v>
      </c>
      <c r="L10" s="267">
        <f>'DEC 20'!O10</f>
        <v>0</v>
      </c>
      <c r="M10" s="267">
        <f>F10+J10+K10+L10</f>
        <v>2452</v>
      </c>
      <c r="N10" s="267">
        <v>2452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1850</v>
      </c>
      <c r="G11" s="268">
        <v>1223</v>
      </c>
      <c r="H11" s="268">
        <f>'DEC 20'!G11</f>
        <v>1215</v>
      </c>
      <c r="I11" s="269">
        <f>G11-H11</f>
        <v>8</v>
      </c>
      <c r="J11" s="267">
        <f>I11*12</f>
        <v>96</v>
      </c>
      <c r="K11" s="267">
        <v>200</v>
      </c>
      <c r="L11" s="267">
        <f>'DEC 20'!O11</f>
        <v>0</v>
      </c>
      <c r="M11" s="267">
        <f>F11+J11+K11+L11</f>
        <v>2146</v>
      </c>
      <c r="N11" s="267">
        <v>2146</v>
      </c>
      <c r="O11" s="267">
        <f>M11-N11</f>
        <v>0</v>
      </c>
      <c r="P11" s="333"/>
      <c r="Q11" s="287" t="s">
        <v>360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356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4313</v>
      </c>
      <c r="H12" s="268">
        <f>'DEC 20'!G12</f>
        <v>4310</v>
      </c>
      <c r="I12" s="269">
        <f>G12-H12</f>
        <v>3</v>
      </c>
      <c r="J12" s="267">
        <f>I12*12</f>
        <v>36</v>
      </c>
      <c r="K12" s="267">
        <v>100</v>
      </c>
      <c r="L12" s="267">
        <v>0</v>
      </c>
      <c r="M12" s="267">
        <f>F12+J12+K12+L12</f>
        <v>1836</v>
      </c>
      <c r="N12" s="267">
        <v>1836</v>
      </c>
      <c r="O12" s="267">
        <f>M12-N12</f>
        <v>0</v>
      </c>
      <c r="P12" s="333"/>
      <c r="Q12" s="287" t="s">
        <v>366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2044</v>
      </c>
      <c r="H13" s="268">
        <f>'DEC 20'!G13</f>
        <v>2041</v>
      </c>
      <c r="I13" s="269">
        <f>G13-H13</f>
        <v>3</v>
      </c>
      <c r="J13" s="267">
        <f>I13*12</f>
        <v>36</v>
      </c>
      <c r="K13" s="267">
        <v>200</v>
      </c>
      <c r="L13" s="267">
        <f>'DEC 20'!O13</f>
        <v>10640</v>
      </c>
      <c r="M13" s="267">
        <f>F13+J13+K13+L13</f>
        <v>12476</v>
      </c>
      <c r="N13" s="267">
        <v>8000</v>
      </c>
      <c r="O13" s="267">
        <f>M13-N13</f>
        <v>4476</v>
      </c>
      <c r="P13" s="334"/>
      <c r="Q13" s="287" t="s">
        <v>361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'DEC 20'!G14</f>
        <v>1168</v>
      </c>
      <c r="I14" s="269">
        <f>G14-H14</f>
        <v>0</v>
      </c>
      <c r="J14" s="267">
        <f>I14*12</f>
        <v>0</v>
      </c>
      <c r="K14" s="267">
        <v>200</v>
      </c>
      <c r="L14" s="267">
        <f>'DEC 20'!O14</f>
        <v>35390</v>
      </c>
      <c r="M14" s="267">
        <f>F14+J14+K14+L14</f>
        <v>37390</v>
      </c>
      <c r="N14" s="267">
        <v>0</v>
      </c>
      <c r="O14" s="267">
        <f>M14-N14</f>
        <v>37390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2522</v>
      </c>
      <c r="H15" s="268">
        <f>'DEC 20'!G15</f>
        <v>2510</v>
      </c>
      <c r="I15" s="269">
        <f>G15-H15</f>
        <v>12</v>
      </c>
      <c r="J15" s="267">
        <f>I15*12</f>
        <v>144</v>
      </c>
      <c r="K15" s="267">
        <v>200</v>
      </c>
      <c r="L15" s="267">
        <f>'DEC 20'!O15</f>
        <v>10470</v>
      </c>
      <c r="M15" s="267">
        <f>F15+J15+K15+L15</f>
        <v>12414</v>
      </c>
      <c r="N15" s="267">
        <v>0</v>
      </c>
      <c r="O15" s="267">
        <f>M15-N15</f>
        <v>12414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764</v>
      </c>
      <c r="H16" s="268">
        <f>'DEC 20'!G16</f>
        <v>749</v>
      </c>
      <c r="I16" s="341">
        <f>G16-H16</f>
        <v>15</v>
      </c>
      <c r="J16" s="267">
        <f>I16*12</f>
        <v>180</v>
      </c>
      <c r="K16" s="340">
        <v>300</v>
      </c>
      <c r="L16" s="267">
        <f>'DEC 20'!O16</f>
        <v>0</v>
      </c>
      <c r="M16" s="340">
        <f>F16+J16+K16+L16</f>
        <v>2180</v>
      </c>
      <c r="N16" s="340">
        <v>2180</v>
      </c>
      <c r="O16" s="340">
        <f>M16-N16</f>
        <v>0</v>
      </c>
      <c r="P16" s="342"/>
      <c r="Q16" s="344" t="s">
        <v>340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61" t="s">
        <v>187</v>
      </c>
      <c r="C17" s="337" t="s">
        <v>58</v>
      </c>
      <c r="D17" s="338">
        <v>38292</v>
      </c>
      <c r="E17" s="339"/>
      <c r="F17" s="340">
        <v>2800</v>
      </c>
      <c r="G17" s="345">
        <v>4757</v>
      </c>
      <c r="H17" s="268">
        <f>'DEC 20'!G17</f>
        <v>4752</v>
      </c>
      <c r="I17" s="341">
        <f>G17-H17</f>
        <v>5</v>
      </c>
      <c r="J17" s="267">
        <f>I17*12</f>
        <v>60</v>
      </c>
      <c r="K17" s="340">
        <v>300</v>
      </c>
      <c r="L17" s="267">
        <f>'DEC 20'!O17</f>
        <v>0</v>
      </c>
      <c r="M17" s="340">
        <f>F17+J17+K17+L17</f>
        <v>3160</v>
      </c>
      <c r="N17" s="340">
        <v>3160</v>
      </c>
      <c r="O17" s="340">
        <f>M17-N17</f>
        <v>0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3870</v>
      </c>
      <c r="H18" s="268">
        <f>'DEC 20'!G18</f>
        <v>3850</v>
      </c>
      <c r="I18" s="341">
        <f>G18-H18</f>
        <v>20</v>
      </c>
      <c r="J18" s="267">
        <f>I18*12</f>
        <v>240</v>
      </c>
      <c r="K18" s="340">
        <v>300</v>
      </c>
      <c r="L18" s="267">
        <f>'DEC 20'!O18</f>
        <v>13066</v>
      </c>
      <c r="M18" s="340">
        <f>F18+J18+K18+L18</f>
        <v>16206</v>
      </c>
      <c r="N18" s="340">
        <v>12000</v>
      </c>
      <c r="O18" s="340">
        <f>M18-N18</f>
        <v>4206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3260</v>
      </c>
      <c r="H19" s="268">
        <f>'DEC 20'!G19</f>
        <v>3252</v>
      </c>
      <c r="I19" s="341">
        <f>G19-H19</f>
        <v>8</v>
      </c>
      <c r="J19" s="267">
        <f>I19*12</f>
        <v>96</v>
      </c>
      <c r="K19" s="340">
        <v>300</v>
      </c>
      <c r="L19" s="267">
        <f>'DEC 20'!O19</f>
        <v>26380</v>
      </c>
      <c r="M19" s="340">
        <f>F19+J19+K19+L19</f>
        <v>29476</v>
      </c>
      <c r="N19" s="340">
        <v>0</v>
      </c>
      <c r="O19" s="340">
        <f>M19-N19</f>
        <v>29476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2759</v>
      </c>
      <c r="H20" s="268">
        <f>'DEC 20'!G20</f>
        <v>2743</v>
      </c>
      <c r="I20" s="341">
        <f>G20-H20</f>
        <v>16</v>
      </c>
      <c r="J20" s="267">
        <f>I20*12</f>
        <v>192</v>
      </c>
      <c r="K20" s="340">
        <v>300</v>
      </c>
      <c r="L20" s="267">
        <f>'DEC 20'!O20</f>
        <v>7974</v>
      </c>
      <c r="M20" s="340">
        <f>F20+J20+K20+L20</f>
        <v>10866</v>
      </c>
      <c r="N20" s="340">
        <v>5000</v>
      </c>
      <c r="O20" s="340">
        <f>M20-N20</f>
        <v>5866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721</v>
      </c>
      <c r="H21" s="268">
        <f>'DEC 20'!G21</f>
        <v>705</v>
      </c>
      <c r="I21" s="341">
        <f>G21-H21</f>
        <v>16</v>
      </c>
      <c r="J21" s="267">
        <f>I21*12</f>
        <v>192</v>
      </c>
      <c r="K21" s="340">
        <v>300</v>
      </c>
      <c r="L21" s="267">
        <f>'DEC 20'!O21</f>
        <v>172</v>
      </c>
      <c r="M21" s="340">
        <f>F21+J21+K21+L21</f>
        <v>2964</v>
      </c>
      <c r="N21" s="340">
        <v>2950</v>
      </c>
      <c r="O21" s="340">
        <f>M21-N21</f>
        <v>14</v>
      </c>
      <c r="P21" s="342"/>
      <c r="Q21" s="344" t="s">
        <v>363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'DEC 20'!G22</f>
        <v>3760</v>
      </c>
      <c r="I22" s="189">
        <f>G22-H22</f>
        <v>0</v>
      </c>
      <c r="J22" s="267">
        <f>I22*12</f>
        <v>0</v>
      </c>
      <c r="K22" s="174">
        <v>300</v>
      </c>
      <c r="L22" s="267">
        <f>'DEC 20'!O22</f>
        <v>56450</v>
      </c>
      <c r="M22" s="174">
        <f>F22+J22+K22+L22</f>
        <v>58950</v>
      </c>
      <c r="N22" s="174">
        <v>0</v>
      </c>
      <c r="O22" s="174">
        <f>M22-N22</f>
        <v>58950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284</v>
      </c>
      <c r="H23" s="268">
        <f>'DEC 20'!G23</f>
        <v>283</v>
      </c>
      <c r="I23" s="189">
        <f>G23-H23</f>
        <v>1</v>
      </c>
      <c r="J23" s="267">
        <f>I23*12</f>
        <v>12</v>
      </c>
      <c r="K23" s="174">
        <v>300</v>
      </c>
      <c r="L23" s="267">
        <f>'DEC 20'!O23</f>
        <v>13950</v>
      </c>
      <c r="M23" s="174">
        <f>F23+J23+K23+L23</f>
        <v>16462</v>
      </c>
      <c r="N23" s="174">
        <v>0</v>
      </c>
      <c r="O23" s="174">
        <f>M23-N23</f>
        <v>16462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4045</v>
      </c>
      <c r="H24" s="268">
        <f>'DEC 20'!G24</f>
        <v>4019</v>
      </c>
      <c r="I24" s="189">
        <f>G24-H24</f>
        <v>26</v>
      </c>
      <c r="J24" s="267">
        <f>I24*12</f>
        <v>312</v>
      </c>
      <c r="K24" s="174">
        <v>300</v>
      </c>
      <c r="L24" s="267">
        <f>'DEC 20'!O24</f>
        <v>4520</v>
      </c>
      <c r="M24" s="174">
        <f>F24+J24+K24+L24</f>
        <v>7532</v>
      </c>
      <c r="N24" s="174">
        <v>7500</v>
      </c>
      <c r="O24" s="174">
        <f>M24-N24</f>
        <v>32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16" t="s">
        <v>353</v>
      </c>
      <c r="C25" s="188" t="s">
        <v>66</v>
      </c>
      <c r="D25" s="172">
        <v>37681</v>
      </c>
      <c r="E25" s="173">
        <v>0</v>
      </c>
      <c r="F25" s="174">
        <v>3000</v>
      </c>
      <c r="G25" s="175">
        <v>389</v>
      </c>
      <c r="H25" s="268">
        <f>'DEC 20'!G25</f>
        <v>383</v>
      </c>
      <c r="I25" s="189">
        <f>G25-H25</f>
        <v>6</v>
      </c>
      <c r="J25" s="267">
        <f>I25*12</f>
        <v>72</v>
      </c>
      <c r="K25" s="174">
        <v>300</v>
      </c>
      <c r="L25" s="267">
        <f>'DEC 20'!O25</f>
        <v>2032</v>
      </c>
      <c r="M25" s="174">
        <f>F25+J25+K25+L25</f>
        <v>5404</v>
      </c>
      <c r="N25" s="174">
        <v>5404</v>
      </c>
      <c r="O25" s="174">
        <f>M25-N25</f>
        <v>0</v>
      </c>
      <c r="P25" s="348"/>
      <c r="Q25" s="347" t="s">
        <v>364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2409</v>
      </c>
      <c r="H26" s="268">
        <f>'DEC 20'!G26</f>
        <v>2404</v>
      </c>
      <c r="I26" s="189">
        <f>G26-H26</f>
        <v>5</v>
      </c>
      <c r="J26" s="267">
        <f>I26*12</f>
        <v>60</v>
      </c>
      <c r="K26" s="174">
        <v>300</v>
      </c>
      <c r="L26" s="267">
        <f>'DEC 20'!O26</f>
        <v>34600</v>
      </c>
      <c r="M26" s="174">
        <f>F26+J26+K26+L26</f>
        <v>37760</v>
      </c>
      <c r="N26" s="174">
        <v>10000</v>
      </c>
      <c r="O26" s="174">
        <f>M26-N26</f>
        <v>27760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362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10725</v>
      </c>
      <c r="H27" s="268">
        <f>'DEC 20'!G27</f>
        <v>10688</v>
      </c>
      <c r="I27" s="189">
        <f>G27-H27</f>
        <v>37</v>
      </c>
      <c r="J27" s="267">
        <f>I27*12</f>
        <v>444</v>
      </c>
      <c r="K27" s="174">
        <v>300</v>
      </c>
      <c r="L27" s="267">
        <f>'DEC 20'!O27</f>
        <v>31356</v>
      </c>
      <c r="M27" s="174">
        <f>F27+J27+K27+L27</f>
        <v>35400</v>
      </c>
      <c r="N27" s="174">
        <v>0</v>
      </c>
      <c r="O27" s="174">
        <f>M27-N27</f>
        <v>35400</v>
      </c>
      <c r="P27" s="346"/>
      <c r="Q27" s="347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47250</v>
      </c>
      <c r="G28" s="204"/>
      <c r="H28" s="110"/>
      <c r="I28" s="110">
        <f>SUM(I6:I27)</f>
        <v>267</v>
      </c>
      <c r="J28" s="204">
        <f>SUM(J6:J27)</f>
        <v>3204</v>
      </c>
      <c r="K28" s="204">
        <f>SUM(K6:K27)</f>
        <v>5500</v>
      </c>
      <c r="L28" s="204">
        <f>SUM(L6:L27)</f>
        <v>263378</v>
      </c>
      <c r="M28" s="204">
        <f>SUM(M6:M27)</f>
        <v>319332</v>
      </c>
      <c r="N28" s="204">
        <f>SUM(N6:N27)</f>
        <v>66732</v>
      </c>
      <c r="O28" s="204">
        <f>SUM(O6:O27)</f>
        <v>252600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368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356</v>
      </c>
      <c r="C6" s="263" t="s">
        <v>19</v>
      </c>
      <c r="D6" s="265">
        <v>38754</v>
      </c>
      <c r="E6" s="266">
        <v>0</v>
      </c>
      <c r="F6" s="267">
        <v>1700</v>
      </c>
      <c r="G6" s="268">
        <v>188</v>
      </c>
      <c r="H6" s="268">
        <f>'NOV 20'!G6</f>
        <v>174</v>
      </c>
      <c r="I6" s="269">
        <f>G6-H6</f>
        <v>14</v>
      </c>
      <c r="J6" s="267">
        <f>I6*12</f>
        <v>168</v>
      </c>
      <c r="K6" s="267">
        <v>200</v>
      </c>
      <c r="L6" s="267">
        <f>'NOV 20'!O6</f>
        <v>0</v>
      </c>
      <c r="M6" s="267">
        <f>F6+J6+K6+L6</f>
        <v>2068</v>
      </c>
      <c r="N6" s="267">
        <v>2068</v>
      </c>
      <c r="O6" s="267">
        <f>M6-N6</f>
        <v>0</v>
      </c>
      <c r="P6" s="333"/>
      <c r="Q6" s="287" t="s">
        <v>369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2229</v>
      </c>
      <c r="H7" s="268">
        <f>'NOV 20'!G7</f>
        <v>2229</v>
      </c>
      <c r="I7" s="269">
        <f>G7-H7</f>
        <v>0</v>
      </c>
      <c r="J7" s="267">
        <f>I7*12</f>
        <v>0</v>
      </c>
      <c r="K7" s="267">
        <v>200</v>
      </c>
      <c r="L7" s="267">
        <f>'NOV 20'!O7</f>
        <v>1820</v>
      </c>
      <c r="M7" s="267">
        <f>F7+J7+K7+L7</f>
        <v>3520</v>
      </c>
      <c r="N7" s="267">
        <v>3520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3587</v>
      </c>
      <c r="H8" s="268">
        <f>'NOV 20'!G8</f>
        <v>3564</v>
      </c>
      <c r="I8" s="269">
        <f>G8-H8</f>
        <v>23</v>
      </c>
      <c r="J8" s="267">
        <f>I8*12</f>
        <v>276</v>
      </c>
      <c r="K8" s="267">
        <v>200</v>
      </c>
      <c r="L8" s="267">
        <f>'NOV 20'!O8</f>
        <v>230</v>
      </c>
      <c r="M8" s="267">
        <f>F8+J8+K8+L8</f>
        <v>2206</v>
      </c>
      <c r="N8" s="267">
        <v>2300</v>
      </c>
      <c r="O8" s="267">
        <f>M8-N8</f>
        <v>-94</v>
      </c>
      <c r="P8" s="333"/>
      <c r="Q8" s="287" t="s">
        <v>359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13266</v>
      </c>
      <c r="H9" s="268">
        <v>13260</v>
      </c>
      <c r="I9" s="269">
        <f>G9-H9</f>
        <v>6</v>
      </c>
      <c r="J9" s="267">
        <f>I9*12</f>
        <v>72</v>
      </c>
      <c r="K9" s="267">
        <v>200</v>
      </c>
      <c r="L9" s="267">
        <f>'NOV 20'!O9</f>
        <v>20600</v>
      </c>
      <c r="M9" s="267">
        <f>F9+J9+K9+L9</f>
        <v>22472</v>
      </c>
      <c r="N9" s="267">
        <v>6000</v>
      </c>
      <c r="O9" s="267">
        <f>M9-N9</f>
        <v>16472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3379</v>
      </c>
      <c r="H10" s="268">
        <v>3364</v>
      </c>
      <c r="I10" s="269">
        <f>G10-H10</f>
        <v>15</v>
      </c>
      <c r="J10" s="267">
        <f>I10*12</f>
        <v>180</v>
      </c>
      <c r="K10" s="267">
        <v>200</v>
      </c>
      <c r="L10" s="267">
        <f>'NOV 20'!O10</f>
        <v>0</v>
      </c>
      <c r="M10" s="267">
        <f>F10+J10+K10+L10</f>
        <v>2380</v>
      </c>
      <c r="N10" s="267">
        <v>2380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1850</v>
      </c>
      <c r="G11" s="268">
        <v>1215</v>
      </c>
      <c r="H11" s="268">
        <f>'NOV 20'!G11</f>
        <v>1211</v>
      </c>
      <c r="I11" s="269">
        <f>G11-H11</f>
        <v>4</v>
      </c>
      <c r="J11" s="267">
        <f>I11*12</f>
        <v>48</v>
      </c>
      <c r="K11" s="267">
        <v>200</v>
      </c>
      <c r="L11" s="267">
        <f>'NOV 20'!O11</f>
        <v>0</v>
      </c>
      <c r="M11" s="267">
        <f>F11+J11+K11+L11</f>
        <v>2098</v>
      </c>
      <c r="N11" s="267">
        <v>2098</v>
      </c>
      <c r="O11" s="267">
        <f>M11-N11</f>
        <v>0</v>
      </c>
      <c r="P11" s="333"/>
      <c r="Q11" s="287" t="s">
        <v>360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356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4310</v>
      </c>
      <c r="H12" s="268">
        <f>'NOV 20'!G12</f>
        <v>4308</v>
      </c>
      <c r="I12" s="269">
        <f>G12-H12</f>
        <v>2</v>
      </c>
      <c r="J12" s="267">
        <f>I12*12</f>
        <v>24</v>
      </c>
      <c r="K12" s="267">
        <v>100</v>
      </c>
      <c r="L12" s="267">
        <f>'NOV 20'!O12</f>
        <v>100</v>
      </c>
      <c r="M12" s="267">
        <f>F12+J12+K12+L12</f>
        <v>1924</v>
      </c>
      <c r="N12" s="267">
        <v>1724</v>
      </c>
      <c r="O12" s="267">
        <f>M12-N12</f>
        <v>200</v>
      </c>
      <c r="P12" s="333"/>
      <c r="Q12" s="335" t="s">
        <v>370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2041</v>
      </c>
      <c r="H13" s="268">
        <f>'NOV 20'!G13</f>
        <v>2036</v>
      </c>
      <c r="I13" s="269">
        <f>G13-H13</f>
        <v>5</v>
      </c>
      <c r="J13" s="267">
        <f>I13*12</f>
        <v>60</v>
      </c>
      <c r="K13" s="267">
        <v>200</v>
      </c>
      <c r="L13" s="267">
        <f>'NOV 20'!O13</f>
        <v>12780</v>
      </c>
      <c r="M13" s="267">
        <f>F13+J13+K13+L13</f>
        <v>14640</v>
      </c>
      <c r="N13" s="267">
        <v>4000</v>
      </c>
      <c r="O13" s="267">
        <f>M13-N13</f>
        <v>10640</v>
      </c>
      <c r="P13" s="334"/>
      <c r="Q13" s="287" t="s">
        <v>361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'NOV 20'!G14</f>
        <v>1168</v>
      </c>
      <c r="I14" s="269">
        <f>G14-H14</f>
        <v>0</v>
      </c>
      <c r="J14" s="267">
        <f>I14*12</f>
        <v>0</v>
      </c>
      <c r="K14" s="267">
        <v>200</v>
      </c>
      <c r="L14" s="267">
        <f>'NOV 20'!O14</f>
        <v>33390</v>
      </c>
      <c r="M14" s="267">
        <f>F14+J14+K14+L14</f>
        <v>35390</v>
      </c>
      <c r="N14" s="267">
        <v>0</v>
      </c>
      <c r="O14" s="267">
        <f>M14-N14</f>
        <v>35390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2510</v>
      </c>
      <c r="H15" s="268">
        <f>'NOV 20'!G15</f>
        <v>2495</v>
      </c>
      <c r="I15" s="269">
        <f>G15-H15</f>
        <v>15</v>
      </c>
      <c r="J15" s="267">
        <f>I15*12</f>
        <v>180</v>
      </c>
      <c r="K15" s="267">
        <v>200</v>
      </c>
      <c r="L15" s="267">
        <f>'NOV 20'!O15</f>
        <v>8490</v>
      </c>
      <c r="M15" s="267">
        <f>F15+J15+K15+L15</f>
        <v>10470</v>
      </c>
      <c r="N15" s="267">
        <v>0</v>
      </c>
      <c r="O15" s="267">
        <f>M15-N15</f>
        <v>10470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749</v>
      </c>
      <c r="H16" s="268">
        <f>'NOV 20'!G16</f>
        <v>742</v>
      </c>
      <c r="I16" s="341">
        <f>G16-H16</f>
        <v>7</v>
      </c>
      <c r="J16" s="267">
        <f>I16*12</f>
        <v>84</v>
      </c>
      <c r="K16" s="340">
        <v>300</v>
      </c>
      <c r="L16" s="267">
        <f>'NOV 20'!O16</f>
        <v>0</v>
      </c>
      <c r="M16" s="340">
        <f>F16+J16+K16+L16</f>
        <v>2084</v>
      </c>
      <c r="N16" s="340">
        <v>2084</v>
      </c>
      <c r="O16" s="340">
        <f>M16-N16</f>
        <v>0</v>
      </c>
      <c r="P16" s="342"/>
      <c r="Q16" s="344" t="s">
        <v>340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61" t="s">
        <v>187</v>
      </c>
      <c r="C17" s="337" t="s">
        <v>58</v>
      </c>
      <c r="D17" s="338">
        <v>38292</v>
      </c>
      <c r="E17" s="339"/>
      <c r="F17" s="340">
        <v>2800</v>
      </c>
      <c r="G17" s="345">
        <v>4752</v>
      </c>
      <c r="H17" s="268">
        <f>'NOV 20'!G17</f>
        <v>4748</v>
      </c>
      <c r="I17" s="341">
        <f>G17-H17</f>
        <v>4</v>
      </c>
      <c r="J17" s="267">
        <f>I17*12</f>
        <v>48</v>
      </c>
      <c r="K17" s="340">
        <v>300</v>
      </c>
      <c r="L17" s="267">
        <v>0</v>
      </c>
      <c r="M17" s="340">
        <f>F17+J17+K17+L17</f>
        <v>3148</v>
      </c>
      <c r="N17" s="340">
        <v>3148</v>
      </c>
      <c r="O17" s="340">
        <f>M17-N17</f>
        <v>0</v>
      </c>
      <c r="P17" s="342"/>
      <c r="Q17" s="344" t="s">
        <v>221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3850</v>
      </c>
      <c r="H18" s="268">
        <f>'NOV 20'!G18</f>
        <v>3827</v>
      </c>
      <c r="I18" s="341">
        <f>G18-H18</f>
        <v>23</v>
      </c>
      <c r="J18" s="267">
        <f>I18*12</f>
        <v>276</v>
      </c>
      <c r="K18" s="340">
        <v>300</v>
      </c>
      <c r="L18" s="267">
        <f>'NOV 20'!O18</f>
        <v>9890</v>
      </c>
      <c r="M18" s="340">
        <f>F18+J18+K18+L18</f>
        <v>13066</v>
      </c>
      <c r="N18" s="340">
        <v>0</v>
      </c>
      <c r="O18" s="340">
        <f>M18-N18</f>
        <v>13066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3252</v>
      </c>
      <c r="H19" s="268">
        <f>'NOV 20'!G19</f>
        <v>3252</v>
      </c>
      <c r="I19" s="341">
        <f>G19-H19</f>
        <v>0</v>
      </c>
      <c r="J19" s="267">
        <f>I19*12</f>
        <v>0</v>
      </c>
      <c r="K19" s="340">
        <v>300</v>
      </c>
      <c r="L19" s="267">
        <f>'NOV 20'!O19</f>
        <v>23380</v>
      </c>
      <c r="M19" s="340">
        <f>F19+J19+K19+L19</f>
        <v>26380</v>
      </c>
      <c r="N19" s="340">
        <v>0</v>
      </c>
      <c r="O19" s="340">
        <f>M19-N19</f>
        <v>26380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2743</v>
      </c>
      <c r="H20" s="268">
        <f>'NOV 20'!G20</f>
        <v>2726</v>
      </c>
      <c r="I20" s="341">
        <f>G20-H20</f>
        <v>17</v>
      </c>
      <c r="J20" s="267">
        <f>I20*12</f>
        <v>204</v>
      </c>
      <c r="K20" s="340">
        <v>300</v>
      </c>
      <c r="L20" s="267">
        <f>'NOV 20'!O20</f>
        <v>5070</v>
      </c>
      <c r="M20" s="340">
        <f>F20+J20+K20+L20</f>
        <v>7974</v>
      </c>
      <c r="N20" s="340">
        <v>0</v>
      </c>
      <c r="O20" s="340">
        <f>M20-N20</f>
        <v>7974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705</v>
      </c>
      <c r="H21" s="268">
        <f>'NOV 20'!G21</f>
        <v>684</v>
      </c>
      <c r="I21" s="341">
        <f>G21-H21</f>
        <v>21</v>
      </c>
      <c r="J21" s="267">
        <f>I21*12</f>
        <v>252</v>
      </c>
      <c r="K21" s="340">
        <v>300</v>
      </c>
      <c r="L21" s="267">
        <f>'NOV 20'!O21</f>
        <v>820</v>
      </c>
      <c r="M21" s="340">
        <f>F21+J21+K21+L21</f>
        <v>3672</v>
      </c>
      <c r="N21" s="340">
        <v>3500</v>
      </c>
      <c r="O21" s="340">
        <f>M21-N21</f>
        <v>172</v>
      </c>
      <c r="P21" s="342"/>
      <c r="Q21" s="344" t="s">
        <v>363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'NOV 20'!G22</f>
        <v>3760</v>
      </c>
      <c r="I22" s="189">
        <f>G22-H22</f>
        <v>0</v>
      </c>
      <c r="J22" s="267">
        <f>I22*12</f>
        <v>0</v>
      </c>
      <c r="K22" s="174">
        <v>300</v>
      </c>
      <c r="L22" s="267">
        <f>'NOV 20'!O22</f>
        <v>53950</v>
      </c>
      <c r="M22" s="174">
        <f>F22+J22+K22+L22</f>
        <v>56450</v>
      </c>
      <c r="N22" s="174">
        <v>0</v>
      </c>
      <c r="O22" s="174">
        <f>M22-N22</f>
        <v>56450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283</v>
      </c>
      <c r="H23" s="268">
        <f>'NOV 20'!G23</f>
        <v>283</v>
      </c>
      <c r="I23" s="189">
        <f>G23-H23</f>
        <v>0</v>
      </c>
      <c r="J23" s="267">
        <f>I23*12</f>
        <v>0</v>
      </c>
      <c r="K23" s="174">
        <v>300</v>
      </c>
      <c r="L23" s="267">
        <f>'NOV 20'!O23</f>
        <v>15650</v>
      </c>
      <c r="M23" s="174">
        <f>F23+J23+K23+L23</f>
        <v>18150</v>
      </c>
      <c r="N23" s="174">
        <v>4200</v>
      </c>
      <c r="O23" s="174">
        <f>M23-N23</f>
        <v>13950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4019</v>
      </c>
      <c r="H24" s="268">
        <f>'NOV 20'!G24</f>
        <v>3999</v>
      </c>
      <c r="I24" s="189">
        <f>G24-H24</f>
        <v>20</v>
      </c>
      <c r="J24" s="267">
        <f>I24*12</f>
        <v>240</v>
      </c>
      <c r="K24" s="174">
        <v>300</v>
      </c>
      <c r="L24" s="267">
        <f>'NOV 20'!O24</f>
        <v>11580</v>
      </c>
      <c r="M24" s="174">
        <f>F24+J24+K24+L24</f>
        <v>14520</v>
      </c>
      <c r="N24" s="174">
        <v>10000</v>
      </c>
      <c r="O24" s="174">
        <f>M24-N24</f>
        <v>4520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16" t="s">
        <v>353</v>
      </c>
      <c r="C25" s="188" t="s">
        <v>66</v>
      </c>
      <c r="D25" s="172">
        <v>37681</v>
      </c>
      <c r="E25" s="173">
        <v>0</v>
      </c>
      <c r="F25" s="174">
        <v>3000</v>
      </c>
      <c r="G25" s="175">
        <v>383</v>
      </c>
      <c r="H25" s="268">
        <f>'NOV 20'!G25</f>
        <v>372</v>
      </c>
      <c r="I25" s="189">
        <f>G25-H25</f>
        <v>11</v>
      </c>
      <c r="J25" s="267">
        <f>I25*12</f>
        <v>132</v>
      </c>
      <c r="K25" s="174">
        <v>300</v>
      </c>
      <c r="L25" s="267">
        <f>'NOV 20'!O25</f>
        <v>3600</v>
      </c>
      <c r="M25" s="174">
        <f>F25+J25+K25+L25</f>
        <v>7032</v>
      </c>
      <c r="N25" s="174">
        <v>5000</v>
      </c>
      <c r="O25" s="174">
        <f>M25-N25</f>
        <v>2032</v>
      </c>
      <c r="P25" s="348"/>
      <c r="Q25" s="347" t="s">
        <v>364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'NOV 20'!G26</f>
        <v>2404</v>
      </c>
      <c r="I26" s="189">
        <f>G26-H26</f>
        <v>0</v>
      </c>
      <c r="J26" s="267">
        <f>I26*12</f>
        <v>0</v>
      </c>
      <c r="K26" s="174">
        <v>300</v>
      </c>
      <c r="L26" s="267">
        <f>'NOV 20'!O26</f>
        <v>31500</v>
      </c>
      <c r="M26" s="174">
        <f>F26+J26+K26+L26</f>
        <v>34600</v>
      </c>
      <c r="N26" s="174">
        <v>0</v>
      </c>
      <c r="O26" s="174">
        <f>M26-N26</f>
        <v>34600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362" t="s">
        <v>164</v>
      </c>
      <c r="C27" s="188" t="s">
        <v>88</v>
      </c>
      <c r="D27" s="172">
        <v>37681</v>
      </c>
      <c r="E27" s="173">
        <v>0</v>
      </c>
      <c r="F27" s="174">
        <v>3300</v>
      </c>
      <c r="G27" s="175">
        <v>10688</v>
      </c>
      <c r="H27" s="268">
        <f>'NOV 20'!G27</f>
        <v>10655</v>
      </c>
      <c r="I27" s="189">
        <f>G27-H27</f>
        <v>33</v>
      </c>
      <c r="J27" s="267">
        <f>I27*12</f>
        <v>396</v>
      </c>
      <c r="K27" s="174">
        <v>300</v>
      </c>
      <c r="L27" s="267">
        <v>37360</v>
      </c>
      <c r="M27" s="174">
        <f>F27+J27+K27+L27</f>
        <v>41356</v>
      </c>
      <c r="N27" s="174">
        <v>10000</v>
      </c>
      <c r="O27" s="174">
        <f>M27-N27</f>
        <v>31356</v>
      </c>
      <c r="P27" s="346"/>
      <c r="Q27" s="347" t="s">
        <v>327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47250</v>
      </c>
      <c r="G28" s="204"/>
      <c r="H28" s="110"/>
      <c r="I28" s="110">
        <f>SUM(I6:I27)</f>
        <v>220</v>
      </c>
      <c r="J28" s="204">
        <f>SUM(J6:J27)</f>
        <v>2640</v>
      </c>
      <c r="K28" s="204">
        <f>SUM(K6:K27)</f>
        <v>5500</v>
      </c>
      <c r="L28" s="204">
        <f>SUM(L6:L27)</f>
        <v>270210</v>
      </c>
      <c r="M28" s="204">
        <f>SUM(M6:M27)</f>
        <v>325600</v>
      </c>
      <c r="N28" s="204">
        <f>SUM(N6:N27)</f>
        <v>62022</v>
      </c>
      <c r="O28" s="204">
        <f>SUM(O6:O27)</f>
        <v>263578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371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356</v>
      </c>
      <c r="C6" s="263" t="s">
        <v>19</v>
      </c>
      <c r="D6" s="265">
        <v>38754</v>
      </c>
      <c r="E6" s="266">
        <v>0</v>
      </c>
      <c r="F6" s="267">
        <v>1700</v>
      </c>
      <c r="G6" s="268">
        <v>174</v>
      </c>
      <c r="H6" s="268">
        <f>'OCT 20'!G6</f>
        <v>163</v>
      </c>
      <c r="I6" s="269">
        <f>G6-H6</f>
        <v>11</v>
      </c>
      <c r="J6" s="267">
        <f>I6*10</f>
        <v>110</v>
      </c>
      <c r="K6" s="267">
        <v>200</v>
      </c>
      <c r="L6" s="267">
        <f>'OCT 20'!O6</f>
        <v>0</v>
      </c>
      <c r="M6" s="267">
        <f>F6+J6+K6+L6</f>
        <v>2010</v>
      </c>
      <c r="N6" s="267">
        <v>2010</v>
      </c>
      <c r="O6" s="267">
        <f>M6-N6</f>
        <v>0</v>
      </c>
      <c r="P6" s="333"/>
      <c r="Q6" s="287" t="s">
        <v>369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2229</v>
      </c>
      <c r="H7" s="268">
        <f>'OCT 20'!G7</f>
        <v>2217</v>
      </c>
      <c r="I7" s="269">
        <f>G7-H7</f>
        <v>12</v>
      </c>
      <c r="J7" s="267">
        <f>I7*10</f>
        <v>120</v>
      </c>
      <c r="K7" s="267">
        <v>200</v>
      </c>
      <c r="L7" s="267">
        <f>'OCT 20'!O7</f>
        <v>0</v>
      </c>
      <c r="M7" s="267">
        <f>F7+J7+K7+L7</f>
        <v>1820</v>
      </c>
      <c r="N7" s="267">
        <v>0</v>
      </c>
      <c r="O7" s="267">
        <f>M7-N7</f>
        <v>1820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3564</v>
      </c>
      <c r="H8" s="268">
        <f>'OCT 20'!G8</f>
        <v>3525</v>
      </c>
      <c r="I8" s="269">
        <f>G8-H8</f>
        <v>39</v>
      </c>
      <c r="J8" s="267">
        <f>I8*10</f>
        <v>390</v>
      </c>
      <c r="K8" s="267">
        <v>200</v>
      </c>
      <c r="L8" s="267">
        <f>'OCT 20'!O8</f>
        <v>1140</v>
      </c>
      <c r="M8" s="267">
        <f>F8+J8+K8+L8</f>
        <v>3230</v>
      </c>
      <c r="N8" s="267">
        <v>3000</v>
      </c>
      <c r="O8" s="267">
        <f>M8-N8</f>
        <v>230</v>
      </c>
      <c r="P8" s="333"/>
      <c r="Q8" s="287" t="s">
        <v>359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13163</v>
      </c>
      <c r="H9" s="268">
        <f>'OCT 20'!G9</f>
        <v>13145</v>
      </c>
      <c r="I9" s="269">
        <f>G9-H9</f>
        <v>18</v>
      </c>
      <c r="J9" s="267">
        <f>I9*10</f>
        <v>180</v>
      </c>
      <c r="K9" s="267">
        <v>200</v>
      </c>
      <c r="L9" s="267">
        <f>'OCT 20'!O9</f>
        <v>18620</v>
      </c>
      <c r="M9" s="267">
        <f>F9+J9+K9+L9</f>
        <v>20600</v>
      </c>
      <c r="N9" s="267">
        <v>0</v>
      </c>
      <c r="O9" s="267">
        <f>M9-N9</f>
        <v>20600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3264</v>
      </c>
      <c r="H10" s="268">
        <f>'OCT 20'!G10</f>
        <v>3245</v>
      </c>
      <c r="I10" s="269">
        <f>G10-H10</f>
        <v>19</v>
      </c>
      <c r="J10" s="267">
        <f>I10*10</f>
        <v>190</v>
      </c>
      <c r="K10" s="267">
        <v>200</v>
      </c>
      <c r="L10" s="267">
        <f>'OCT 20'!O10</f>
        <v>0</v>
      </c>
      <c r="M10" s="267">
        <f>F10+J10+K10+L10</f>
        <v>2390</v>
      </c>
      <c r="N10" s="267">
        <v>2390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1850</v>
      </c>
      <c r="G11" s="268">
        <v>1211</v>
      </c>
      <c r="H11" s="268">
        <f>'OCT 20'!G11</f>
        <v>1201</v>
      </c>
      <c r="I11" s="269">
        <f>G11-H11</f>
        <v>10</v>
      </c>
      <c r="J11" s="267">
        <f>I11*10</f>
        <v>100</v>
      </c>
      <c r="K11" s="267">
        <v>200</v>
      </c>
      <c r="L11" s="267">
        <f>'OCT 20'!O11</f>
        <v>2380</v>
      </c>
      <c r="M11" s="267">
        <f>F11+J11+K11+L11</f>
        <v>4530</v>
      </c>
      <c r="N11" s="267">
        <v>4530</v>
      </c>
      <c r="O11" s="267">
        <f>M11-N11</f>
        <v>0</v>
      </c>
      <c r="P11" s="333"/>
      <c r="Q11" s="287" t="s">
        <v>360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332" t="s">
        <v>356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4308</v>
      </c>
      <c r="H12" s="268">
        <v>4298</v>
      </c>
      <c r="I12" s="269">
        <f>G12-H12</f>
        <v>10</v>
      </c>
      <c r="J12" s="267">
        <f>I12*10</f>
        <v>100</v>
      </c>
      <c r="K12" s="267">
        <v>100</v>
      </c>
      <c r="L12" s="267">
        <f>'OCT 20'!O12</f>
        <v>0</v>
      </c>
      <c r="M12" s="267">
        <f>F12+J12+K12+L12</f>
        <v>1900</v>
      </c>
      <c r="N12" s="267">
        <v>1800</v>
      </c>
      <c r="O12" s="267">
        <f>M12-N12</f>
        <v>100</v>
      </c>
      <c r="P12" s="333"/>
      <c r="Q12" s="335" t="s">
        <v>372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2036</v>
      </c>
      <c r="H13" s="268">
        <f>'OCT 20'!G13</f>
        <v>2007</v>
      </c>
      <c r="I13" s="269">
        <f>G13-H13</f>
        <v>29</v>
      </c>
      <c r="J13" s="267">
        <f>I13*10</f>
        <v>290</v>
      </c>
      <c r="K13" s="267">
        <v>200</v>
      </c>
      <c r="L13" s="267">
        <f>'OCT 20'!O13</f>
        <v>10690</v>
      </c>
      <c r="M13" s="267">
        <f>F13+J13+K13+L13</f>
        <v>12780</v>
      </c>
      <c r="N13" s="267">
        <v>0</v>
      </c>
      <c r="O13" s="267">
        <f>M13-N13</f>
        <v>12780</v>
      </c>
      <c r="P13" s="334"/>
      <c r="Q13" s="287" t="s">
        <v>361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'OCT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'OCT 20'!O14</f>
        <v>31390</v>
      </c>
      <c r="M14" s="267">
        <f>F14+J14+K14+L14</f>
        <v>33390</v>
      </c>
      <c r="N14" s="267">
        <v>0</v>
      </c>
      <c r="O14" s="267">
        <f>M14-N14</f>
        <v>33390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2495</v>
      </c>
      <c r="H15" s="268">
        <f>'OCT 20'!G15</f>
        <v>2470</v>
      </c>
      <c r="I15" s="269">
        <f>G15-H15</f>
        <v>25</v>
      </c>
      <c r="J15" s="267">
        <f>I15*10</f>
        <v>250</v>
      </c>
      <c r="K15" s="267">
        <v>200</v>
      </c>
      <c r="L15" s="267">
        <f>'OCT 20'!O15</f>
        <v>10440</v>
      </c>
      <c r="M15" s="267">
        <f>F15+J15+K15+L15</f>
        <v>12490</v>
      </c>
      <c r="N15" s="267">
        <v>4000</v>
      </c>
      <c r="O15" s="267">
        <f>M15-N15</f>
        <v>8490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742</v>
      </c>
      <c r="H16" s="268">
        <f>'OCT 20'!G16</f>
        <v>727</v>
      </c>
      <c r="I16" s="341">
        <f>G16-H16</f>
        <v>15</v>
      </c>
      <c r="J16" s="340">
        <f>I16*10</f>
        <v>150</v>
      </c>
      <c r="K16" s="340">
        <v>300</v>
      </c>
      <c r="L16" s="267">
        <f>'OCT 20'!O16</f>
        <v>0</v>
      </c>
      <c r="M16" s="340">
        <f>F16+J16+K16+L16</f>
        <v>2150</v>
      </c>
      <c r="N16" s="340">
        <v>2150</v>
      </c>
      <c r="O16" s="340">
        <f>M16-N16</f>
        <v>0</v>
      </c>
      <c r="P16" s="342"/>
      <c r="Q16" s="344" t="s">
        <v>340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4748</v>
      </c>
      <c r="H17" s="268">
        <f>'OCT 20'!G17</f>
        <v>4714</v>
      </c>
      <c r="I17" s="341">
        <f>G17-H17</f>
        <v>34</v>
      </c>
      <c r="J17" s="340">
        <f>I17*10</f>
        <v>340</v>
      </c>
      <c r="K17" s="340">
        <v>300</v>
      </c>
      <c r="L17" s="267">
        <f>'OCT 20'!O17</f>
        <v>34420</v>
      </c>
      <c r="M17" s="340">
        <f>F17+J17+K17+L17</f>
        <v>37360</v>
      </c>
      <c r="N17" s="340">
        <v>0</v>
      </c>
      <c r="O17" s="340">
        <f>M17-N17</f>
        <v>37360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3827</v>
      </c>
      <c r="H18" s="268">
        <f>'OCT 20'!G18</f>
        <v>3793</v>
      </c>
      <c r="I18" s="341">
        <f>G18-H18</f>
        <v>34</v>
      </c>
      <c r="J18" s="340">
        <f>I18*10</f>
        <v>340</v>
      </c>
      <c r="K18" s="340">
        <v>300</v>
      </c>
      <c r="L18" s="267">
        <f>'OCT 20'!O18</f>
        <v>14650</v>
      </c>
      <c r="M18" s="340">
        <f>F18+J18+K18+L18</f>
        <v>17890</v>
      </c>
      <c r="N18" s="340">
        <v>8000</v>
      </c>
      <c r="O18" s="340">
        <f>M18-N18</f>
        <v>9890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3252</v>
      </c>
      <c r="H19" s="268">
        <f>'OCT 20'!G19</f>
        <v>3238</v>
      </c>
      <c r="I19" s="341">
        <f>G19-H19</f>
        <v>14</v>
      </c>
      <c r="J19" s="340">
        <f>I19*10</f>
        <v>140</v>
      </c>
      <c r="K19" s="340">
        <v>300</v>
      </c>
      <c r="L19" s="267">
        <f>'OCT 20'!O19</f>
        <v>20240</v>
      </c>
      <c r="M19" s="340">
        <f>F19+J19+K19+L19</f>
        <v>23380</v>
      </c>
      <c r="N19" s="340">
        <v>0</v>
      </c>
      <c r="O19" s="340">
        <f>M19-N19</f>
        <v>23380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2726</v>
      </c>
      <c r="H20" s="268">
        <f>'OCT 20'!G20</f>
        <v>2689</v>
      </c>
      <c r="I20" s="341">
        <f>G20-H20</f>
        <v>37</v>
      </c>
      <c r="J20" s="340">
        <f>I20*10</f>
        <v>370</v>
      </c>
      <c r="K20" s="340">
        <v>300</v>
      </c>
      <c r="L20" s="267">
        <f>'OCT 20'!O20</f>
        <v>6500</v>
      </c>
      <c r="M20" s="340">
        <f>F20+J20+K20+L20</f>
        <v>9570</v>
      </c>
      <c r="N20" s="340">
        <v>4500</v>
      </c>
      <c r="O20" s="340">
        <f>M20-N20</f>
        <v>5070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684</v>
      </c>
      <c r="H21" s="268">
        <f>'OCT 20'!G21</f>
        <v>651</v>
      </c>
      <c r="I21" s="341">
        <f>G21-H21</f>
        <v>33</v>
      </c>
      <c r="J21" s="340">
        <f>I21*10</f>
        <v>330</v>
      </c>
      <c r="K21" s="340">
        <v>300</v>
      </c>
      <c r="L21" s="267">
        <f>'OCT 20'!O21</f>
        <v>2890</v>
      </c>
      <c r="M21" s="340">
        <f>F21+J21+K21+L21</f>
        <v>5820</v>
      </c>
      <c r="N21" s="340">
        <v>5000</v>
      </c>
      <c r="O21" s="340">
        <f>M21-N21</f>
        <v>820</v>
      </c>
      <c r="P21" s="342"/>
      <c r="Q21" s="344" t="s">
        <v>363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'OCT 20'!G22</f>
        <v>3760</v>
      </c>
      <c r="I22" s="189">
        <f>G22-H22</f>
        <v>0</v>
      </c>
      <c r="J22" s="174">
        <f>I22*10</f>
        <v>0</v>
      </c>
      <c r="K22" s="174">
        <v>300</v>
      </c>
      <c r="L22" s="267">
        <f>'OCT 20'!O22</f>
        <v>51450</v>
      </c>
      <c r="M22" s="174">
        <f>F22+J22+K22+L22</f>
        <v>53950</v>
      </c>
      <c r="N22" s="174">
        <v>0</v>
      </c>
      <c r="O22" s="174">
        <f>M22-N22</f>
        <v>53950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283</v>
      </c>
      <c r="H23" s="268">
        <f>'OCT 20'!G23</f>
        <v>269</v>
      </c>
      <c r="I23" s="189">
        <f>G23-H23</f>
        <v>14</v>
      </c>
      <c r="J23" s="174">
        <f>I23*10</f>
        <v>140</v>
      </c>
      <c r="K23" s="174">
        <v>300</v>
      </c>
      <c r="L23" s="267">
        <f>'OCT 20'!O23</f>
        <v>13010</v>
      </c>
      <c r="M23" s="174">
        <f>F23+J23+K23+L23</f>
        <v>15650</v>
      </c>
      <c r="N23" s="174">
        <v>0</v>
      </c>
      <c r="O23" s="174">
        <f>M23-N23</f>
        <v>15650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3999</v>
      </c>
      <c r="H24" s="268">
        <f>'OCT 20'!G24</f>
        <v>3976</v>
      </c>
      <c r="I24" s="189">
        <f>G24-H24</f>
        <v>23</v>
      </c>
      <c r="J24" s="174">
        <f>I24*10</f>
        <v>230</v>
      </c>
      <c r="K24" s="174">
        <v>300</v>
      </c>
      <c r="L24" s="267">
        <f>'OCT 20'!O24</f>
        <v>8650</v>
      </c>
      <c r="M24" s="174">
        <f>F24+J24+K24+L24</f>
        <v>11580</v>
      </c>
      <c r="N24" s="174">
        <v>0</v>
      </c>
      <c r="O24" s="174">
        <f>M24-N24</f>
        <v>11580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316" t="s">
        <v>353</v>
      </c>
      <c r="C25" s="188" t="s">
        <v>66</v>
      </c>
      <c r="D25" s="172">
        <v>37681</v>
      </c>
      <c r="E25" s="173">
        <v>0</v>
      </c>
      <c r="F25" s="174">
        <v>3000</v>
      </c>
      <c r="G25" s="175">
        <v>372</v>
      </c>
      <c r="H25" s="268">
        <v>342</v>
      </c>
      <c r="I25" s="189">
        <f>G25-H25</f>
        <v>30</v>
      </c>
      <c r="J25" s="174">
        <f>I25*10</f>
        <v>300</v>
      </c>
      <c r="K25" s="174">
        <v>300</v>
      </c>
      <c r="L25" s="267">
        <f>'OCT 20'!O25</f>
        <v>0</v>
      </c>
      <c r="M25" s="174">
        <f>F25+J25+K25+L25</f>
        <v>3600</v>
      </c>
      <c r="N25" s="174">
        <v>0</v>
      </c>
      <c r="O25" s="174">
        <f>M25-N25</f>
        <v>3600</v>
      </c>
      <c r="P25" s="348"/>
      <c r="Q25" s="347" t="s">
        <v>374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'OCT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'OCT 20'!O26</f>
        <v>28400</v>
      </c>
      <c r="M26" s="174">
        <f>F26+J26+K26+L26</f>
        <v>31500</v>
      </c>
      <c r="N26" s="174">
        <v>0</v>
      </c>
      <c r="O26" s="174">
        <f>M26-N26</f>
        <v>31500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10655</v>
      </c>
      <c r="H27" s="268">
        <f>'OCT 20'!G27</f>
        <v>10628</v>
      </c>
      <c r="I27" s="189">
        <f>G27-H27</f>
        <v>27</v>
      </c>
      <c r="J27" s="174">
        <f>I27*10</f>
        <v>270</v>
      </c>
      <c r="K27" s="174">
        <v>300</v>
      </c>
      <c r="L27" s="267">
        <f>'OCT 20'!O27</f>
        <v>22240</v>
      </c>
      <c r="M27" s="174">
        <f>F27+J27+K27+L27</f>
        <v>25810</v>
      </c>
      <c r="N27" s="174">
        <v>25810</v>
      </c>
      <c r="O27" s="174">
        <f>M27-N27</f>
        <v>0</v>
      </c>
      <c r="P27" s="346"/>
      <c r="Q27" s="347" t="s">
        <v>376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46450</v>
      </c>
      <c r="G28" s="204"/>
      <c r="H28" s="110"/>
      <c r="I28" s="110">
        <f>SUM(I6:I27)</f>
        <v>434</v>
      </c>
      <c r="J28" s="204">
        <f>SUM(J6:J27)</f>
        <v>4340</v>
      </c>
      <c r="K28" s="204">
        <f>SUM(K6:K27)</f>
        <v>5500</v>
      </c>
      <c r="L28" s="204">
        <f>SUM(L6:L27)</f>
        <v>277110</v>
      </c>
      <c r="M28" s="204">
        <f>SUM(M6:M27)</f>
        <v>333400</v>
      </c>
      <c r="N28" s="204">
        <f>SUM(N6:N27)</f>
        <v>63190</v>
      </c>
      <c r="O28" s="204">
        <f>SUM(O6:O27)</f>
        <v>270210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5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377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356</v>
      </c>
      <c r="C6" s="263" t="s">
        <v>19</v>
      </c>
      <c r="D6" s="265">
        <v>38754</v>
      </c>
      <c r="E6" s="266">
        <v>0</v>
      </c>
      <c r="F6" s="267">
        <v>1700</v>
      </c>
      <c r="G6" s="268">
        <v>163</v>
      </c>
      <c r="H6" s="268">
        <f>'SEP 20'!G6</f>
        <v>112</v>
      </c>
      <c r="I6" s="269">
        <f>G6-H6</f>
        <v>51</v>
      </c>
      <c r="J6" s="267">
        <f>I6*10</f>
        <v>510</v>
      </c>
      <c r="K6" s="267">
        <v>200</v>
      </c>
      <c r="L6" s="267">
        <f>'SEP 20'!O6</f>
        <v>0</v>
      </c>
      <c r="M6" s="267">
        <f>F6+J6+K6+L6</f>
        <v>2410</v>
      </c>
      <c r="N6" s="267">
        <v>2410</v>
      </c>
      <c r="O6" s="267">
        <f>M6-N6</f>
        <v>0</v>
      </c>
      <c r="P6" s="333"/>
      <c r="Q6" s="287" t="s">
        <v>369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2217</v>
      </c>
      <c r="H7" s="268">
        <f>'SEP 20'!G7</f>
        <v>2169</v>
      </c>
      <c r="I7" s="269">
        <f>G7-H7</f>
        <v>48</v>
      </c>
      <c r="J7" s="267">
        <f>I7*10</f>
        <v>480</v>
      </c>
      <c r="K7" s="267">
        <v>200</v>
      </c>
      <c r="L7" s="267">
        <f>'SEP 20'!O7</f>
        <v>0</v>
      </c>
      <c r="M7" s="267">
        <f>F7+J7+K7+L7</f>
        <v>2180</v>
      </c>
      <c r="N7" s="267">
        <v>2180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3525</v>
      </c>
      <c r="H8" s="268">
        <f>'SEP 20'!G8</f>
        <v>3463</v>
      </c>
      <c r="I8" s="269">
        <f>G8-H8</f>
        <v>62</v>
      </c>
      <c r="J8" s="267">
        <f>I8*10</f>
        <v>620</v>
      </c>
      <c r="K8" s="267">
        <v>200</v>
      </c>
      <c r="L8" s="267">
        <f>'SEP 20'!O8</f>
        <v>1320</v>
      </c>
      <c r="M8" s="267">
        <f>F8+J8+K8+L8</f>
        <v>3640</v>
      </c>
      <c r="N8" s="267">
        <v>2500</v>
      </c>
      <c r="O8" s="267">
        <f>M8-N8</f>
        <v>1140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13145</v>
      </c>
      <c r="H9" s="268">
        <f>'SEP 20'!G9</f>
        <v>13115</v>
      </c>
      <c r="I9" s="269">
        <f>G9-H9</f>
        <v>30</v>
      </c>
      <c r="J9" s="267">
        <f>I9*10</f>
        <v>300</v>
      </c>
      <c r="K9" s="267">
        <v>200</v>
      </c>
      <c r="L9" s="267">
        <f>'SEP 20'!O9</f>
        <v>16520</v>
      </c>
      <c r="M9" s="267">
        <f>F9+J9+K9+L9</f>
        <v>18620</v>
      </c>
      <c r="N9" s="267">
        <v>0</v>
      </c>
      <c r="O9" s="267">
        <f>M9-N9</f>
        <v>18620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3245</v>
      </c>
      <c r="H10" s="268">
        <f>'SEP 20'!G10</f>
        <v>3216</v>
      </c>
      <c r="I10" s="269">
        <f>G10-H10</f>
        <v>29</v>
      </c>
      <c r="J10" s="267">
        <f>I10*10</f>
        <v>290</v>
      </c>
      <c r="K10" s="267">
        <v>200</v>
      </c>
      <c r="L10" s="267">
        <f>'SEP 20'!O10</f>
        <v>0</v>
      </c>
      <c r="M10" s="267">
        <f>F10+J10+K10+L10</f>
        <v>2490</v>
      </c>
      <c r="N10" s="267">
        <v>2490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1850</v>
      </c>
      <c r="G11" s="268">
        <v>1201</v>
      </c>
      <c r="H11" s="268">
        <f>'SEP 20'!G11</f>
        <v>1168</v>
      </c>
      <c r="I11" s="269">
        <f>G11-H11</f>
        <v>33</v>
      </c>
      <c r="J11" s="267">
        <f>I11*10</f>
        <v>330</v>
      </c>
      <c r="K11" s="267">
        <v>200</v>
      </c>
      <c r="L11" s="267">
        <f>'SEP 20'!O11</f>
        <v>0</v>
      </c>
      <c r="M11" s="267">
        <f>F11+J11+K11+L11</f>
        <v>2380</v>
      </c>
      <c r="N11" s="267">
        <v>0</v>
      </c>
      <c r="O11" s="267">
        <f>M11-N11</f>
        <v>2380</v>
      </c>
      <c r="P11" s="333"/>
      <c r="Q11" s="287" t="s">
        <v>360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2100</v>
      </c>
      <c r="G12" s="268">
        <v>4301</v>
      </c>
      <c r="H12" s="268">
        <f>'SEP 20'!G12</f>
        <v>4279</v>
      </c>
      <c r="I12" s="269">
        <f>G12-H12</f>
        <v>22</v>
      </c>
      <c r="J12" s="267">
        <f>I12*10</f>
        <v>220</v>
      </c>
      <c r="K12" s="267">
        <v>200</v>
      </c>
      <c r="L12" s="267">
        <f>'SEP 20'!O12</f>
        <v>0</v>
      </c>
      <c r="M12" s="267">
        <f>F12+J12+K12+L12</f>
        <v>2520</v>
      </c>
      <c r="N12" s="267">
        <v>2520</v>
      </c>
      <c r="O12" s="267">
        <f>M12-N12</f>
        <v>0</v>
      </c>
      <c r="P12" s="333"/>
      <c r="Q12" s="335" t="s">
        <v>379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2007</v>
      </c>
      <c r="H13" s="268">
        <f>'SEP 20'!G13</f>
        <v>1962</v>
      </c>
      <c r="I13" s="269">
        <f>G13-H13</f>
        <v>45</v>
      </c>
      <c r="J13" s="267">
        <f>I13*10</f>
        <v>450</v>
      </c>
      <c r="K13" s="267">
        <v>200</v>
      </c>
      <c r="L13" s="267">
        <f>'SEP 20'!O13</f>
        <v>8440</v>
      </c>
      <c r="M13" s="267">
        <f>F13+J13+K13+L13</f>
        <v>10690</v>
      </c>
      <c r="N13" s="267">
        <v>0</v>
      </c>
      <c r="O13" s="267">
        <f>M13-N13</f>
        <v>10690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'SEP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'SEP 20'!O14</f>
        <v>29390</v>
      </c>
      <c r="M14" s="267">
        <f>F14+J14+K14+L14</f>
        <v>31390</v>
      </c>
      <c r="N14" s="267">
        <v>0</v>
      </c>
      <c r="O14" s="267">
        <f>M14-N14</f>
        <v>31390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2470</v>
      </c>
      <c r="H15" s="268">
        <f>'SEP 20'!G15</f>
        <v>2422</v>
      </c>
      <c r="I15" s="269">
        <f>G15-H15</f>
        <v>48</v>
      </c>
      <c r="J15" s="267">
        <f>I15*10</f>
        <v>480</v>
      </c>
      <c r="K15" s="267">
        <v>200</v>
      </c>
      <c r="L15" s="267">
        <f>'SEP 20'!O15</f>
        <v>8160</v>
      </c>
      <c r="M15" s="267">
        <f>F15+J15+K15+L15</f>
        <v>10440</v>
      </c>
      <c r="N15" s="267">
        <v>0</v>
      </c>
      <c r="O15" s="267">
        <f>M15-N15</f>
        <v>10440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727</v>
      </c>
      <c r="H16" s="268">
        <f>'SEP 20'!G16</f>
        <v>697</v>
      </c>
      <c r="I16" s="341">
        <f>G16-H16</f>
        <v>30</v>
      </c>
      <c r="J16" s="340">
        <f>I16*10</f>
        <v>300</v>
      </c>
      <c r="K16" s="340">
        <v>300</v>
      </c>
      <c r="L16" s="267">
        <f>'SEP 20'!O16</f>
        <v>2400</v>
      </c>
      <c r="M16" s="340">
        <f>F16+J16+K16+L16</f>
        <v>4700</v>
      </c>
      <c r="N16" s="340">
        <v>4700</v>
      </c>
      <c r="O16" s="340">
        <f>M16-N16</f>
        <v>0</v>
      </c>
      <c r="P16" s="342"/>
      <c r="Q16" s="344" t="s">
        <v>381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4714</v>
      </c>
      <c r="H17" s="268">
        <f>'SEP 20'!G17</f>
        <v>4633</v>
      </c>
      <c r="I17" s="341">
        <f>G17-H17</f>
        <v>81</v>
      </c>
      <c r="J17" s="340">
        <f>I17*10</f>
        <v>810</v>
      </c>
      <c r="K17" s="340">
        <v>300</v>
      </c>
      <c r="L17" s="267">
        <f>'SEP 20'!O17</f>
        <v>36010</v>
      </c>
      <c r="M17" s="340">
        <f>F17+J17+K17+L17</f>
        <v>39420</v>
      </c>
      <c r="N17" s="340">
        <v>5000</v>
      </c>
      <c r="O17" s="340">
        <f>M17-N17</f>
        <v>34420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3793</v>
      </c>
      <c r="H18" s="268">
        <f>'SEP 20'!G18</f>
        <v>3723</v>
      </c>
      <c r="I18" s="341">
        <f>G18-H18</f>
        <v>70</v>
      </c>
      <c r="J18" s="340">
        <f>I18*10</f>
        <v>700</v>
      </c>
      <c r="K18" s="340">
        <v>300</v>
      </c>
      <c r="L18" s="267">
        <f>'SEP 20'!O18</f>
        <v>11050</v>
      </c>
      <c r="M18" s="340">
        <f>F18+J18+K18+L18</f>
        <v>14650</v>
      </c>
      <c r="N18" s="340">
        <v>0</v>
      </c>
      <c r="O18" s="340">
        <f>M18-N18</f>
        <v>14650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3238</v>
      </c>
      <c r="H19" s="268">
        <f>'SEP 20'!G19</f>
        <v>3195</v>
      </c>
      <c r="I19" s="341">
        <f>G19-H19</f>
        <v>43</v>
      </c>
      <c r="J19" s="340">
        <f>I19*10</f>
        <v>430</v>
      </c>
      <c r="K19" s="340">
        <v>300</v>
      </c>
      <c r="L19" s="267">
        <f>'SEP 20'!O19</f>
        <v>16810</v>
      </c>
      <c r="M19" s="340">
        <f>F19+J19+K19+L19</f>
        <v>20240</v>
      </c>
      <c r="N19" s="340">
        <v>0</v>
      </c>
      <c r="O19" s="340">
        <f>M19-N19</f>
        <v>20240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2689</v>
      </c>
      <c r="H20" s="268">
        <f>'SEP 20'!G20</f>
        <v>2626</v>
      </c>
      <c r="I20" s="341">
        <f>G20-H20</f>
        <v>63</v>
      </c>
      <c r="J20" s="340">
        <f>I20*10</f>
        <v>630</v>
      </c>
      <c r="K20" s="340">
        <v>300</v>
      </c>
      <c r="L20" s="267">
        <f>'SEP 20'!O20</f>
        <v>7490</v>
      </c>
      <c r="M20" s="340">
        <f>F20+J20+K20+L20</f>
        <v>10820</v>
      </c>
      <c r="N20" s="340">
        <v>4320</v>
      </c>
      <c r="O20" s="340">
        <f>M20-N20</f>
        <v>6500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651</v>
      </c>
      <c r="H21" s="268">
        <f>'SEP 20'!G21</f>
        <v>588</v>
      </c>
      <c r="I21" s="341">
        <f>G21-H21</f>
        <v>63</v>
      </c>
      <c r="J21" s="340">
        <f>I21*10</f>
        <v>630</v>
      </c>
      <c r="K21" s="340">
        <v>300</v>
      </c>
      <c r="L21" s="267">
        <f>'SEP 20'!O21</f>
        <v>2660</v>
      </c>
      <c r="M21" s="340">
        <f>F21+J21+K21+L21</f>
        <v>5890</v>
      </c>
      <c r="N21" s="340">
        <v>3000</v>
      </c>
      <c r="O21" s="340">
        <f>M21-N21</f>
        <v>2890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'SEP 20'!G22</f>
        <v>3760</v>
      </c>
      <c r="I22" s="189">
        <f>G22-H22</f>
        <v>0</v>
      </c>
      <c r="J22" s="174">
        <f>I22*10</f>
        <v>0</v>
      </c>
      <c r="K22" s="174">
        <v>300</v>
      </c>
      <c r="L22" s="267">
        <f>'SEP 20'!O22</f>
        <v>48950</v>
      </c>
      <c r="M22" s="174">
        <f>F22+J22+K22+L22</f>
        <v>51450</v>
      </c>
      <c r="N22" s="174">
        <v>0</v>
      </c>
      <c r="O22" s="174">
        <f>M22-N22</f>
        <v>51450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269</v>
      </c>
      <c r="H23" s="268">
        <f>'SEP 20'!G23</f>
        <v>251</v>
      </c>
      <c r="I23" s="189">
        <f>G23-H23</f>
        <v>18</v>
      </c>
      <c r="J23" s="174">
        <f>I23*10</f>
        <v>180</v>
      </c>
      <c r="K23" s="174">
        <v>300</v>
      </c>
      <c r="L23" s="267">
        <f>'SEP 20'!O23</f>
        <v>28330</v>
      </c>
      <c r="M23" s="174">
        <f>F23+J23+K23+L23</f>
        <v>31010</v>
      </c>
      <c r="N23" s="174">
        <v>18000</v>
      </c>
      <c r="O23" s="174">
        <f>M23-N23</f>
        <v>13010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3976</v>
      </c>
      <c r="H24" s="268">
        <f>'SEP 20'!G24</f>
        <v>3939</v>
      </c>
      <c r="I24" s="189">
        <f>G24-H24</f>
        <v>37</v>
      </c>
      <c r="J24" s="174">
        <f>I24*10</f>
        <v>370</v>
      </c>
      <c r="K24" s="174">
        <v>300</v>
      </c>
      <c r="L24" s="267">
        <f>'SEP 20'!O24</f>
        <v>20580</v>
      </c>
      <c r="M24" s="174">
        <f>F24+J24+K24+L24</f>
        <v>23650</v>
      </c>
      <c r="N24" s="174">
        <v>15000</v>
      </c>
      <c r="O24" s="174">
        <f>M24-N24</f>
        <v>8650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2142</v>
      </c>
      <c r="H25" s="268">
        <f>'SEP 20'!G25</f>
        <v>2083</v>
      </c>
      <c r="I25" s="189">
        <f>G25-H25</f>
        <v>59</v>
      </c>
      <c r="J25" s="174">
        <f>I25*10</f>
        <v>590</v>
      </c>
      <c r="K25" s="174">
        <v>300</v>
      </c>
      <c r="L25" s="267">
        <f>'SEP 20'!O25</f>
        <v>7600</v>
      </c>
      <c r="M25" s="174">
        <f>F25+J25+K25+L25</f>
        <v>10840</v>
      </c>
      <c r="N25" s="174">
        <v>10840</v>
      </c>
      <c r="O25" s="174">
        <f>M25-N25</f>
        <v>0</v>
      </c>
      <c r="P25" s="348"/>
      <c r="Q25" s="347" t="s">
        <v>384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'SEP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'SEP 20'!O26</f>
        <v>25300</v>
      </c>
      <c r="M26" s="174">
        <f>F26+J26+K26+L26</f>
        <v>28400</v>
      </c>
      <c r="N26" s="174">
        <v>0</v>
      </c>
      <c r="O26" s="174">
        <f>M26-N26</f>
        <v>28400</v>
      </c>
      <c r="P26" s="346"/>
      <c r="Q26" s="347" t="s">
        <v>326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10628</v>
      </c>
      <c r="H27" s="268">
        <f>'SEP 20'!G27</f>
        <v>10610</v>
      </c>
      <c r="I27" s="189">
        <f>G27-H27</f>
        <v>18</v>
      </c>
      <c r="J27" s="174">
        <f>I27*10</f>
        <v>180</v>
      </c>
      <c r="K27" s="174">
        <v>300</v>
      </c>
      <c r="L27" s="267">
        <f>'SEP 20'!O27</f>
        <v>43760</v>
      </c>
      <c r="M27" s="174">
        <f>F27+J27+K27+L27</f>
        <v>47240</v>
      </c>
      <c r="N27" s="174">
        <v>25000</v>
      </c>
      <c r="O27" s="174">
        <f>M27-N27</f>
        <v>22240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46200</v>
      </c>
      <c r="G28" s="204"/>
      <c r="H28" s="110"/>
      <c r="I28" s="110">
        <f>SUM(I6:I27)</f>
        <v>850</v>
      </c>
      <c r="J28" s="204">
        <f>SUM(J6:J27)</f>
        <v>8500</v>
      </c>
      <c r="K28" s="204">
        <f>SUM(K6:K27)</f>
        <v>5600</v>
      </c>
      <c r="L28" s="204">
        <f>SUM(L6:L27)</f>
        <v>314770</v>
      </c>
      <c r="M28" s="204">
        <f>SUM(M6:M27)</f>
        <v>375070</v>
      </c>
      <c r="N28" s="204">
        <f>SUM(N6:N27)</f>
        <v>97960</v>
      </c>
      <c r="O28" s="204">
        <f>SUM(O6:O27)</f>
        <v>277110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386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387</v>
      </c>
      <c r="C6" s="263" t="s">
        <v>19</v>
      </c>
      <c r="D6" s="265">
        <v>38754</v>
      </c>
      <c r="E6" s="266">
        <v>0</v>
      </c>
      <c r="F6" s="267">
        <v>1700</v>
      </c>
      <c r="G6" s="268">
        <v>112</v>
      </c>
      <c r="H6" s="268">
        <f>'AUG 20'!G6</f>
        <v>48</v>
      </c>
      <c r="I6" s="269">
        <f>G6-H6</f>
        <v>64</v>
      </c>
      <c r="J6" s="267">
        <f>I6*10</f>
        <v>640</v>
      </c>
      <c r="K6" s="267">
        <v>200</v>
      </c>
      <c r="L6" s="267">
        <f>'AUG 20'!O6</f>
        <v>0</v>
      </c>
      <c r="M6" s="267">
        <f>F6+J6+K6+L6</f>
        <v>2540</v>
      </c>
      <c r="N6" s="267">
        <v>2540</v>
      </c>
      <c r="O6" s="267">
        <f>M6-N6</f>
        <v>0</v>
      </c>
      <c r="P6" s="333"/>
      <c r="Q6" s="287" t="s">
        <v>369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2169</v>
      </c>
      <c r="H7" s="268">
        <f>'AUG 20'!G7</f>
        <v>2115</v>
      </c>
      <c r="I7" s="269">
        <f>G7-H7</f>
        <v>54</v>
      </c>
      <c r="J7" s="267">
        <f>I7*10</f>
        <v>540</v>
      </c>
      <c r="K7" s="267">
        <v>200</v>
      </c>
      <c r="L7" s="267">
        <f>'AUG 20'!O7</f>
        <v>0</v>
      </c>
      <c r="M7" s="267">
        <f>F7+J7+K7+L7</f>
        <v>2240</v>
      </c>
      <c r="N7" s="267">
        <v>2240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3463</v>
      </c>
      <c r="H8" s="268">
        <f>'AUG 20'!G8</f>
        <v>3398</v>
      </c>
      <c r="I8" s="269">
        <f>G8-H8</f>
        <v>65</v>
      </c>
      <c r="J8" s="267">
        <f>I8*10</f>
        <v>650</v>
      </c>
      <c r="K8" s="267">
        <v>200</v>
      </c>
      <c r="L8" s="267">
        <f>'AUG 20'!O8</f>
        <v>2970</v>
      </c>
      <c r="M8" s="267">
        <f>F8+J8+K8+L8</f>
        <v>5320</v>
      </c>
      <c r="N8" s="267">
        <v>4000</v>
      </c>
      <c r="O8" s="267">
        <f>M8-N8</f>
        <v>1320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13115</v>
      </c>
      <c r="H9" s="268">
        <f>'AUG 20'!G9</f>
        <v>13085</v>
      </c>
      <c r="I9" s="269">
        <f>G9-H9</f>
        <v>30</v>
      </c>
      <c r="J9" s="267">
        <f>I9*10</f>
        <v>300</v>
      </c>
      <c r="K9" s="267">
        <v>200</v>
      </c>
      <c r="L9" s="267">
        <f>'AUG 20'!O9</f>
        <v>19420</v>
      </c>
      <c r="M9" s="267">
        <f>F9+J9+K9+L9</f>
        <v>21520</v>
      </c>
      <c r="N9" s="267">
        <v>5000</v>
      </c>
      <c r="O9" s="267">
        <f>M9-N9</f>
        <v>16520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3216</v>
      </c>
      <c r="H10" s="268">
        <f>'AUG 20'!G10</f>
        <v>3190</v>
      </c>
      <c r="I10" s="269">
        <f>G10-H10</f>
        <v>26</v>
      </c>
      <c r="J10" s="267">
        <f>I10*10</f>
        <v>260</v>
      </c>
      <c r="K10" s="267">
        <v>200</v>
      </c>
      <c r="L10" s="267">
        <f>'AUG 20'!O10</f>
        <v>0</v>
      </c>
      <c r="M10" s="267">
        <f>F10+J10+K10+L10</f>
        <v>2460</v>
      </c>
      <c r="N10" s="267">
        <v>2460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363">
        <v>1850</v>
      </c>
      <c r="G11" s="268">
        <v>1168</v>
      </c>
      <c r="H11" s="268">
        <f>'AUG 20'!G11</f>
        <v>1124</v>
      </c>
      <c r="I11" s="269">
        <f>G11-H11</f>
        <v>44</v>
      </c>
      <c r="J11" s="267">
        <f>I11*10</f>
        <v>440</v>
      </c>
      <c r="K11" s="267">
        <v>200</v>
      </c>
      <c r="L11" s="267">
        <f>'AUG 20'!O11</f>
        <v>2090</v>
      </c>
      <c r="M11" s="267">
        <f>F11+J11+K11+L11</f>
        <v>4580</v>
      </c>
      <c r="N11" s="267">
        <v>4580</v>
      </c>
      <c r="O11" s="267">
        <f>M11-N11</f>
        <v>0</v>
      </c>
      <c r="P11" s="333"/>
      <c r="Q11" s="287" t="s">
        <v>360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4279</v>
      </c>
      <c r="H12" s="268">
        <f>'AUG 20'!G12</f>
        <v>4234</v>
      </c>
      <c r="I12" s="269">
        <f>G12-H12</f>
        <v>45</v>
      </c>
      <c r="J12" s="267">
        <f>I12*10</f>
        <v>450</v>
      </c>
      <c r="K12" s="267">
        <v>200</v>
      </c>
      <c r="L12" s="267">
        <f>'AUG 20'!O12</f>
        <v>2400</v>
      </c>
      <c r="M12" s="267">
        <f>F12+J12+K12+L12</f>
        <v>4750</v>
      </c>
      <c r="N12" s="267">
        <v>4750</v>
      </c>
      <c r="O12" s="267">
        <f>M12-N12</f>
        <v>0</v>
      </c>
      <c r="P12" s="333"/>
      <c r="Q12" s="335" t="s">
        <v>379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1962</v>
      </c>
      <c r="H13" s="268">
        <f>'AUG 20'!G13</f>
        <v>1913</v>
      </c>
      <c r="I13" s="269">
        <f>G13-H13</f>
        <v>49</v>
      </c>
      <c r="J13" s="267">
        <f>I13*10</f>
        <v>490</v>
      </c>
      <c r="K13" s="267">
        <v>200</v>
      </c>
      <c r="L13" s="267">
        <f>'AUG 20'!O13</f>
        <v>6150</v>
      </c>
      <c r="M13" s="267">
        <f>F13+J13+K13+L13</f>
        <v>8440</v>
      </c>
      <c r="N13" s="267">
        <v>0</v>
      </c>
      <c r="O13" s="267">
        <f>M13-N13</f>
        <v>8440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'AUG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'AUG 20'!O14</f>
        <v>27390</v>
      </c>
      <c r="M14" s="267">
        <f>F14+J14+K14+L14</f>
        <v>29390</v>
      </c>
      <c r="N14" s="267">
        <v>0</v>
      </c>
      <c r="O14" s="267">
        <f>M14-N14</f>
        <v>29390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2422</v>
      </c>
      <c r="H15" s="268">
        <f>'AUG 20'!G15</f>
        <v>2365</v>
      </c>
      <c r="I15" s="269">
        <f>G15-H15</f>
        <v>57</v>
      </c>
      <c r="J15" s="267">
        <f>I15*10</f>
        <v>570</v>
      </c>
      <c r="K15" s="267">
        <v>200</v>
      </c>
      <c r="L15" s="267">
        <f>'AUG 20'!O15</f>
        <v>9790</v>
      </c>
      <c r="M15" s="267">
        <f>F15+J15+K15+L15</f>
        <v>12160</v>
      </c>
      <c r="N15" s="267">
        <v>4000</v>
      </c>
      <c r="O15" s="267">
        <f>M15-N15</f>
        <v>8160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697</v>
      </c>
      <c r="H16" s="268">
        <f>'AUG 20'!G16</f>
        <v>657</v>
      </c>
      <c r="I16" s="341">
        <f>G16-H16</f>
        <v>40</v>
      </c>
      <c r="J16" s="340">
        <f>I16*10</f>
        <v>400</v>
      </c>
      <c r="K16" s="340">
        <v>300</v>
      </c>
      <c r="L16" s="267">
        <f>'AUG 20'!O16</f>
        <v>0</v>
      </c>
      <c r="M16" s="340">
        <f>F16+J16+K16+L16</f>
        <v>2400</v>
      </c>
      <c r="N16" s="340">
        <v>0</v>
      </c>
      <c r="O16" s="340">
        <f>M16-N16</f>
        <v>2400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4633</v>
      </c>
      <c r="H17" s="268">
        <f>'AUG 20'!G17</f>
        <v>4513</v>
      </c>
      <c r="I17" s="341">
        <f>G17-H17</f>
        <v>120</v>
      </c>
      <c r="J17" s="340">
        <f>I17*10</f>
        <v>1200</v>
      </c>
      <c r="K17" s="340">
        <v>300</v>
      </c>
      <c r="L17" s="267">
        <f>'AUG 20'!O17</f>
        <v>32210</v>
      </c>
      <c r="M17" s="340">
        <f>F17+J17+K17+L17</f>
        <v>36010</v>
      </c>
      <c r="N17" s="340">
        <v>0</v>
      </c>
      <c r="O17" s="340">
        <f>M17-N17</f>
        <v>36010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3723</v>
      </c>
      <c r="H18" s="268">
        <f>'AUG 20'!G18</f>
        <v>3665</v>
      </c>
      <c r="I18" s="341">
        <f>G18-H18</f>
        <v>58</v>
      </c>
      <c r="J18" s="340">
        <f>I18*10</f>
        <v>580</v>
      </c>
      <c r="K18" s="340">
        <v>300</v>
      </c>
      <c r="L18" s="267">
        <f>'AUG 20'!O18</f>
        <v>7570</v>
      </c>
      <c r="M18" s="340">
        <f>F18+J18+K18+L18</f>
        <v>11050</v>
      </c>
      <c r="N18" s="340">
        <v>0</v>
      </c>
      <c r="O18" s="340">
        <f>M18-N18</f>
        <v>11050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3195</v>
      </c>
      <c r="H19" s="268">
        <f>'AUG 20'!G19</f>
        <v>3142</v>
      </c>
      <c r="I19" s="341">
        <f>G19-H19</f>
        <v>53</v>
      </c>
      <c r="J19" s="340">
        <f>I19*10</f>
        <v>530</v>
      </c>
      <c r="K19" s="340">
        <v>300</v>
      </c>
      <c r="L19" s="267">
        <f>'AUG 20'!O19</f>
        <v>13280</v>
      </c>
      <c r="M19" s="340">
        <f>F19+J19+K19+L19</f>
        <v>16810</v>
      </c>
      <c r="N19" s="340">
        <v>0</v>
      </c>
      <c r="O19" s="340">
        <f>M19-N19</f>
        <v>16810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2626</v>
      </c>
      <c r="H20" s="268">
        <f>'AUG 20'!G20</f>
        <v>2554</v>
      </c>
      <c r="I20" s="341">
        <f>G20-H20</f>
        <v>72</v>
      </c>
      <c r="J20" s="340">
        <f>I20*10</f>
        <v>720</v>
      </c>
      <c r="K20" s="340">
        <v>300</v>
      </c>
      <c r="L20" s="267">
        <f>'AUG 20'!O20</f>
        <v>9720</v>
      </c>
      <c r="M20" s="340">
        <f>F20+J20+K20+L20</f>
        <v>13140</v>
      </c>
      <c r="N20" s="340">
        <v>5650</v>
      </c>
      <c r="O20" s="340">
        <f>M20-N20</f>
        <v>7490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588</v>
      </c>
      <c r="H21" s="268">
        <f>'AUG 20'!G21</f>
        <v>510</v>
      </c>
      <c r="I21" s="341">
        <f>G21-H21</f>
        <v>78</v>
      </c>
      <c r="J21" s="340">
        <f>I21*10</f>
        <v>780</v>
      </c>
      <c r="K21" s="340">
        <v>300</v>
      </c>
      <c r="L21" s="267">
        <f>'AUG 20'!O21</f>
        <v>4280</v>
      </c>
      <c r="M21" s="340">
        <f>F21+J21+K21+L21</f>
        <v>7660</v>
      </c>
      <c r="N21" s="340">
        <v>5000</v>
      </c>
      <c r="O21" s="340">
        <f>M21-N21</f>
        <v>2660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'AUG 20'!G22</f>
        <v>3760</v>
      </c>
      <c r="I22" s="189">
        <f>G22-H22</f>
        <v>0</v>
      </c>
      <c r="J22" s="174">
        <f>I22*10</f>
        <v>0</v>
      </c>
      <c r="K22" s="174">
        <v>300</v>
      </c>
      <c r="L22" s="267">
        <f>'AUG 20'!O22</f>
        <v>46450</v>
      </c>
      <c r="M22" s="174">
        <f>F22+J22+K22+L22</f>
        <v>48950</v>
      </c>
      <c r="N22" s="174">
        <v>0</v>
      </c>
      <c r="O22" s="174">
        <f>M22-N22</f>
        <v>48950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251</v>
      </c>
      <c r="H23" s="268">
        <f>'AUG 20'!G23</f>
        <v>251</v>
      </c>
      <c r="I23" s="189">
        <f>G23-H23</f>
        <v>0</v>
      </c>
      <c r="J23" s="174">
        <f>I23*10</f>
        <v>0</v>
      </c>
      <c r="K23" s="174">
        <v>300</v>
      </c>
      <c r="L23" s="267">
        <f>'AUG 20'!O23</f>
        <v>25830</v>
      </c>
      <c r="M23" s="174">
        <f>F23+J23+K23+L23</f>
        <v>28330</v>
      </c>
      <c r="N23" s="174">
        <v>0</v>
      </c>
      <c r="O23" s="174">
        <f>M23-N23</f>
        <v>28330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3939</v>
      </c>
      <c r="H24" s="268">
        <f>'AUG 20'!G24</f>
        <v>3920</v>
      </c>
      <c r="I24" s="189">
        <f>G24-H24</f>
        <v>19</v>
      </c>
      <c r="J24" s="174">
        <f>I24*10</f>
        <v>190</v>
      </c>
      <c r="K24" s="174">
        <v>300</v>
      </c>
      <c r="L24" s="267">
        <f>'AUG 20'!O24</f>
        <v>17690</v>
      </c>
      <c r="M24" s="174">
        <f>F24+J24+K24+L24</f>
        <v>20580</v>
      </c>
      <c r="N24" s="174">
        <v>0</v>
      </c>
      <c r="O24" s="174">
        <f>M24-N24</f>
        <v>20580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2083</v>
      </c>
      <c r="H25" s="268">
        <f>'AUG 20'!G25</f>
        <v>2083</v>
      </c>
      <c r="I25" s="189">
        <f>G25-H25</f>
        <v>0</v>
      </c>
      <c r="J25" s="174">
        <f>I25*10</f>
        <v>0</v>
      </c>
      <c r="K25" s="174">
        <v>300</v>
      </c>
      <c r="L25" s="267">
        <f>'AUG 20'!O25</f>
        <v>23950</v>
      </c>
      <c r="M25" s="174">
        <f>F25+J25+K25+L25</f>
        <v>26600</v>
      </c>
      <c r="N25" s="174">
        <v>19000</v>
      </c>
      <c r="O25" s="174">
        <f>M25-N25</f>
        <v>7600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'AUG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'AUG 20'!O26</f>
        <v>22200</v>
      </c>
      <c r="M26" s="174">
        <f>F26+J26+K26+L26</f>
        <v>25300</v>
      </c>
      <c r="N26" s="174">
        <v>0</v>
      </c>
      <c r="O26" s="174">
        <f>M26-N26</f>
        <v>25300</v>
      </c>
      <c r="P26" s="346"/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10610</v>
      </c>
      <c r="H27" s="268">
        <f>'AUG 20'!G27</f>
        <v>10606</v>
      </c>
      <c r="I27" s="189">
        <f>G27-H27</f>
        <v>4</v>
      </c>
      <c r="J27" s="174">
        <f>I27*10</f>
        <v>40</v>
      </c>
      <c r="K27" s="174">
        <v>300</v>
      </c>
      <c r="L27" s="267">
        <f>'AUG 20'!O27</f>
        <v>40420</v>
      </c>
      <c r="M27" s="174">
        <f>F27+J27+K27+L27</f>
        <v>43760</v>
      </c>
      <c r="N27" s="174">
        <v>0</v>
      </c>
      <c r="O27" s="174">
        <f>M27-N27</f>
        <v>43760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45800</v>
      </c>
      <c r="G28" s="204"/>
      <c r="H28" s="110"/>
      <c r="I28" s="110">
        <f>SUM(I6:I27)</f>
        <v>878</v>
      </c>
      <c r="J28" s="204">
        <f>SUM(J6:J27)</f>
        <v>8780</v>
      </c>
      <c r="K28" s="204">
        <f>SUM(K6:K27)</f>
        <v>5600</v>
      </c>
      <c r="L28" s="204">
        <f>SUM(L6:L27)</f>
        <v>313810</v>
      </c>
      <c r="M28" s="204">
        <f>SUM(M6:M27)</f>
        <v>373990</v>
      </c>
      <c r="N28" s="204">
        <f>SUM(N6:N27)</f>
        <v>59220</v>
      </c>
      <c r="O28" s="204">
        <f>SUM(O6:O27)</f>
        <v>314770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391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392</v>
      </c>
      <c r="C6" s="263" t="s">
        <v>19</v>
      </c>
      <c r="D6" s="265">
        <v>38754</v>
      </c>
      <c r="E6" s="266">
        <v>0</v>
      </c>
      <c r="F6" s="267">
        <v>0</v>
      </c>
      <c r="G6" s="268">
        <v>48</v>
      </c>
      <c r="H6" s="268">
        <f>'JUL 20'!G6</f>
        <v>48</v>
      </c>
      <c r="I6" s="269">
        <f>G6-H6</f>
        <v>0</v>
      </c>
      <c r="J6" s="267">
        <f>I6*10</f>
        <v>0</v>
      </c>
      <c r="K6" s="267">
        <v>0</v>
      </c>
      <c r="L6" s="267">
        <f>'JUL 20'!O6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393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332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2115</v>
      </c>
      <c r="H7" s="268">
        <f>'JUL 20'!G7</f>
        <v>2065</v>
      </c>
      <c r="I7" s="269">
        <f>G7-H7</f>
        <v>50</v>
      </c>
      <c r="J7" s="267">
        <f>I7*10</f>
        <v>500</v>
      </c>
      <c r="K7" s="267">
        <v>200</v>
      </c>
      <c r="L7" s="267">
        <f>'JUL 20'!O7</f>
        <v>0</v>
      </c>
      <c r="M7" s="267">
        <f>F7+J7+K7+L7</f>
        <v>2200</v>
      </c>
      <c r="N7" s="267">
        <v>2200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3398</v>
      </c>
      <c r="H8" s="268">
        <f>'JUL 20'!G8</f>
        <v>3336</v>
      </c>
      <c r="I8" s="269">
        <f>G8-H8</f>
        <v>62</v>
      </c>
      <c r="J8" s="267">
        <f>I8*10</f>
        <v>620</v>
      </c>
      <c r="K8" s="267">
        <v>200</v>
      </c>
      <c r="L8" s="267">
        <f>'JUL 20'!O8</f>
        <v>650</v>
      </c>
      <c r="M8" s="267">
        <f>F8+J8+K8+L8</f>
        <v>2970</v>
      </c>
      <c r="N8" s="267">
        <v>0</v>
      </c>
      <c r="O8" s="267">
        <f>M8-N8</f>
        <v>2970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332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13085</v>
      </c>
      <c r="H9" s="268">
        <f>'JUL 20'!G9</f>
        <v>13056</v>
      </c>
      <c r="I9" s="269">
        <f>G9-H9</f>
        <v>29</v>
      </c>
      <c r="J9" s="267">
        <f>I9*10</f>
        <v>290</v>
      </c>
      <c r="K9" s="267">
        <v>200</v>
      </c>
      <c r="L9" s="267">
        <f>'JUL 20'!O9</f>
        <v>17330</v>
      </c>
      <c r="M9" s="267">
        <f>F9+J9+K9+L9</f>
        <v>19420</v>
      </c>
      <c r="N9" s="267">
        <v>0</v>
      </c>
      <c r="O9" s="267">
        <f>M9-N9</f>
        <v>19420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3190</v>
      </c>
      <c r="H10" s="268">
        <f>'JUL 20'!G10</f>
        <v>3118</v>
      </c>
      <c r="I10" s="269">
        <f>G10-H10</f>
        <v>72</v>
      </c>
      <c r="J10" s="267">
        <f>I10*10</f>
        <v>720</v>
      </c>
      <c r="K10" s="267">
        <v>200</v>
      </c>
      <c r="L10" s="267">
        <f>'JUL 20'!O10</f>
        <v>0</v>
      </c>
      <c r="M10" s="267">
        <f>F10+J10+K10+L10</f>
        <v>2920</v>
      </c>
      <c r="N10" s="267">
        <v>2920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1450</v>
      </c>
      <c r="G11" s="268">
        <v>1124</v>
      </c>
      <c r="H11" s="268">
        <f>'JUL 20'!G11</f>
        <v>1080</v>
      </c>
      <c r="I11" s="269">
        <f>G11-H11</f>
        <v>44</v>
      </c>
      <c r="J11" s="267">
        <f>I11*10</f>
        <v>440</v>
      </c>
      <c r="K11" s="267">
        <v>200</v>
      </c>
      <c r="L11" s="267">
        <f>'JUL 20'!O11</f>
        <v>0</v>
      </c>
      <c r="M11" s="267">
        <f>F11+J11+K11+L11</f>
        <v>2090</v>
      </c>
      <c r="N11" s="267">
        <v>0</v>
      </c>
      <c r="O11" s="267">
        <f>M11-N11</f>
        <v>2090</v>
      </c>
      <c r="P11" s="333"/>
      <c r="Q11" s="287" t="s">
        <v>394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4234</v>
      </c>
      <c r="H12" s="268">
        <f>'JUL 20'!G12</f>
        <v>4184</v>
      </c>
      <c r="I12" s="269">
        <f>G12-H12</f>
        <v>50</v>
      </c>
      <c r="J12" s="267">
        <f>I12*10</f>
        <v>500</v>
      </c>
      <c r="K12" s="267">
        <v>200</v>
      </c>
      <c r="L12" s="267">
        <f>'JUL 20'!O12</f>
        <v>0</v>
      </c>
      <c r="M12" s="267">
        <f>F12+J12+K12+L12</f>
        <v>2400</v>
      </c>
      <c r="N12" s="267">
        <v>0</v>
      </c>
      <c r="O12" s="267">
        <f>M12-N12</f>
        <v>2400</v>
      </c>
      <c r="P12" s="333"/>
      <c r="Q12" s="335" t="s">
        <v>395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1913</v>
      </c>
      <c r="H13" s="268">
        <f>'JUL 20'!G13</f>
        <v>1859</v>
      </c>
      <c r="I13" s="269">
        <f>G13-H13</f>
        <v>54</v>
      </c>
      <c r="J13" s="267">
        <f>I13*10</f>
        <v>540</v>
      </c>
      <c r="K13" s="267">
        <v>200</v>
      </c>
      <c r="L13" s="267">
        <f>'JUL 20'!O13</f>
        <v>8610</v>
      </c>
      <c r="M13" s="267">
        <f>F13+J13+K13+L13</f>
        <v>10950</v>
      </c>
      <c r="N13" s="267">
        <v>4800</v>
      </c>
      <c r="O13" s="267">
        <f>M13-N13</f>
        <v>6150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'JUL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'JUL 20'!O14</f>
        <v>25390</v>
      </c>
      <c r="M14" s="267">
        <f>F14+J14+K14+L14</f>
        <v>27390</v>
      </c>
      <c r="N14" s="267">
        <v>0</v>
      </c>
      <c r="O14" s="267">
        <f>M14-N14</f>
        <v>27390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2365</v>
      </c>
      <c r="H15" s="268">
        <f>'JUL 20'!G15</f>
        <v>2318</v>
      </c>
      <c r="I15" s="269">
        <f>G15-H15</f>
        <v>47</v>
      </c>
      <c r="J15" s="267">
        <f>I15*10</f>
        <v>470</v>
      </c>
      <c r="K15" s="267">
        <v>200</v>
      </c>
      <c r="L15" s="267">
        <f>'JUL 20'!O15</f>
        <v>7520</v>
      </c>
      <c r="M15" s="267">
        <f>F15+J15+K15+L15</f>
        <v>9790</v>
      </c>
      <c r="N15" s="267">
        <v>0</v>
      </c>
      <c r="O15" s="267">
        <f>M15-N15</f>
        <v>9790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64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657</v>
      </c>
      <c r="H16" s="268">
        <f>'JUL 20'!G16</f>
        <v>618</v>
      </c>
      <c r="I16" s="341">
        <f>G16-H16</f>
        <v>39</v>
      </c>
      <c r="J16" s="340">
        <f>I16*10</f>
        <v>390</v>
      </c>
      <c r="K16" s="340">
        <v>300</v>
      </c>
      <c r="L16" s="267">
        <f>'JUL 20'!O16</f>
        <v>2330</v>
      </c>
      <c r="M16" s="340">
        <f>F16+J16+K16+L16</f>
        <v>4720</v>
      </c>
      <c r="N16" s="340">
        <v>4720</v>
      </c>
      <c r="O16" s="340">
        <f>M16-N16</f>
        <v>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4513</v>
      </c>
      <c r="H17" s="268">
        <f>'JUL 20'!G17</f>
        <v>4395</v>
      </c>
      <c r="I17" s="341">
        <f>G17-H17</f>
        <v>118</v>
      </c>
      <c r="J17" s="340">
        <f>I17*10</f>
        <v>1180</v>
      </c>
      <c r="K17" s="340">
        <v>300</v>
      </c>
      <c r="L17" s="267">
        <f>'JUL 20'!O17</f>
        <v>28430</v>
      </c>
      <c r="M17" s="340">
        <f>F17+J17+K17+L17</f>
        <v>32210</v>
      </c>
      <c r="N17" s="340">
        <v>0</v>
      </c>
      <c r="O17" s="340">
        <f>M17-N17</f>
        <v>32210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64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3665</v>
      </c>
      <c r="H18" s="268">
        <f>'JUL 20'!G18</f>
        <v>3589</v>
      </c>
      <c r="I18" s="341">
        <f>G18-H18</f>
        <v>76</v>
      </c>
      <c r="J18" s="340">
        <f>I18*10</f>
        <v>760</v>
      </c>
      <c r="K18" s="340">
        <v>300</v>
      </c>
      <c r="L18" s="267">
        <f>'JUL 20'!O18</f>
        <v>3910</v>
      </c>
      <c r="M18" s="340">
        <f>F18+J18+K18+L18</f>
        <v>7570</v>
      </c>
      <c r="N18" s="340">
        <v>0</v>
      </c>
      <c r="O18" s="340">
        <f>M18-N18</f>
        <v>7570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3142</v>
      </c>
      <c r="H19" s="268">
        <f>'JUL 20'!G19</f>
        <v>3086</v>
      </c>
      <c r="I19" s="341">
        <f>G19-H19</f>
        <v>56</v>
      </c>
      <c r="J19" s="340">
        <f>I19*10</f>
        <v>560</v>
      </c>
      <c r="K19" s="340">
        <v>300</v>
      </c>
      <c r="L19" s="267">
        <f>'JUL 20'!O19</f>
        <v>29720</v>
      </c>
      <c r="M19" s="340">
        <f>F19+J19+K19+L19</f>
        <v>33280</v>
      </c>
      <c r="N19" s="340">
        <v>20000</v>
      </c>
      <c r="O19" s="340">
        <f>M19-N19</f>
        <v>13280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2554</v>
      </c>
      <c r="H20" s="268">
        <f>'JUL 20'!G20</f>
        <v>2485</v>
      </c>
      <c r="I20" s="341">
        <f>G20-H20</f>
        <v>69</v>
      </c>
      <c r="J20" s="340">
        <f>I20*10</f>
        <v>690</v>
      </c>
      <c r="K20" s="340">
        <v>300</v>
      </c>
      <c r="L20" s="267">
        <f>'JUL 20'!O20</f>
        <v>6330</v>
      </c>
      <c r="M20" s="340">
        <f>F20+J20+K20+L20</f>
        <v>9720</v>
      </c>
      <c r="N20" s="340">
        <v>0</v>
      </c>
      <c r="O20" s="340">
        <f>M20-N20</f>
        <v>9720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510</v>
      </c>
      <c r="H21" s="268">
        <f>'JUL 20'!G21</f>
        <v>437</v>
      </c>
      <c r="I21" s="341">
        <f>G21-H21</f>
        <v>73</v>
      </c>
      <c r="J21" s="340">
        <f>I21*10</f>
        <v>730</v>
      </c>
      <c r="K21" s="340">
        <v>300</v>
      </c>
      <c r="L21" s="267">
        <f>'JUL 20'!O21</f>
        <v>5950</v>
      </c>
      <c r="M21" s="340">
        <f>F21+J21+K21+L21</f>
        <v>9280</v>
      </c>
      <c r="N21" s="340">
        <v>5000</v>
      </c>
      <c r="O21" s="340">
        <f>M21-N21</f>
        <v>4280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'JUL 20'!G22</f>
        <v>3760</v>
      </c>
      <c r="I22" s="189">
        <f>G22-H22</f>
        <v>0</v>
      </c>
      <c r="J22" s="174">
        <f>I22*10</f>
        <v>0</v>
      </c>
      <c r="K22" s="174">
        <v>300</v>
      </c>
      <c r="L22" s="267">
        <f>'JUL 20'!O22</f>
        <v>43950</v>
      </c>
      <c r="M22" s="174">
        <f>F22+J22+K22+L22</f>
        <v>46450</v>
      </c>
      <c r="N22" s="174">
        <v>0</v>
      </c>
      <c r="O22" s="174">
        <f>M22-N22</f>
        <v>46450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251</v>
      </c>
      <c r="H23" s="268">
        <f>'JUL 20'!G23</f>
        <v>251</v>
      </c>
      <c r="I23" s="189">
        <f>G23-H23</f>
        <v>0</v>
      </c>
      <c r="J23" s="174">
        <f>I23*10</f>
        <v>0</v>
      </c>
      <c r="K23" s="174">
        <v>300</v>
      </c>
      <c r="L23" s="267">
        <f>'JUL 20'!O23</f>
        <v>23330</v>
      </c>
      <c r="M23" s="174">
        <f>F23+J23+K23+L23</f>
        <v>25830</v>
      </c>
      <c r="N23" s="174">
        <v>0</v>
      </c>
      <c r="O23" s="174">
        <f>M23-N23</f>
        <v>25830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3920</v>
      </c>
      <c r="H24" s="268">
        <f>'JUL 20'!G24</f>
        <v>3920</v>
      </c>
      <c r="I24" s="189">
        <f>G24-H24</f>
        <v>0</v>
      </c>
      <c r="J24" s="174">
        <f>I24*10</f>
        <v>0</v>
      </c>
      <c r="K24" s="174">
        <v>300</v>
      </c>
      <c r="L24" s="267">
        <f>'JUL 20'!O24</f>
        <v>14990</v>
      </c>
      <c r="M24" s="174">
        <f>F24+J24+K24+L24</f>
        <v>17690</v>
      </c>
      <c r="N24" s="174">
        <v>0</v>
      </c>
      <c r="O24" s="174">
        <f>M24-N24</f>
        <v>17690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2083</v>
      </c>
      <c r="H25" s="268">
        <f>'JUL 20'!G25</f>
        <v>2083</v>
      </c>
      <c r="I25" s="189">
        <f>G25-H25</f>
        <v>0</v>
      </c>
      <c r="J25" s="174">
        <f>I25*10</f>
        <v>0</v>
      </c>
      <c r="K25" s="174">
        <v>300</v>
      </c>
      <c r="L25" s="267">
        <f>'JUL 20'!O25</f>
        <v>21300</v>
      </c>
      <c r="M25" s="174">
        <f>F25+J25+K25+L25</f>
        <v>23950</v>
      </c>
      <c r="N25" s="174">
        <v>0</v>
      </c>
      <c r="O25" s="174">
        <f>M25-N25</f>
        <v>23950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'JUL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'JUL 20'!O26</f>
        <v>19100</v>
      </c>
      <c r="M26" s="174">
        <f>F26+J26+K26+L26</f>
        <v>22200</v>
      </c>
      <c r="N26" s="174">
        <v>0</v>
      </c>
      <c r="O26" s="174">
        <f>M26-N26</f>
        <v>22200</v>
      </c>
      <c r="P26" s="346"/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10606</v>
      </c>
      <c r="H27" s="268">
        <f>'JUL 20'!G27</f>
        <v>10606</v>
      </c>
      <c r="I27" s="189">
        <f>G27-H27</f>
        <v>0</v>
      </c>
      <c r="J27" s="174">
        <f>I27*10</f>
        <v>0</v>
      </c>
      <c r="K27" s="174">
        <v>300</v>
      </c>
      <c r="L27" s="267">
        <f>'JUL 20'!O27</f>
        <v>37120</v>
      </c>
      <c r="M27" s="174">
        <f>F27+J27+K27+L27</f>
        <v>40420</v>
      </c>
      <c r="N27" s="174">
        <v>0</v>
      </c>
      <c r="O27" s="174">
        <f>M27-N27</f>
        <v>40420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43700</v>
      </c>
      <c r="G28" s="204"/>
      <c r="H28" s="110"/>
      <c r="I28" s="110">
        <f>SUM(I6:I27)</f>
        <v>839</v>
      </c>
      <c r="J28" s="204">
        <f>SUM(J6:J27)</f>
        <v>8390</v>
      </c>
      <c r="K28" s="204">
        <f>SUM(K6:K27)</f>
        <v>5400</v>
      </c>
      <c r="L28" s="204">
        <f>SUM(L6:L27)</f>
        <v>295960</v>
      </c>
      <c r="M28" s="204">
        <f>SUM(M6:M27)</f>
        <v>353450</v>
      </c>
      <c r="N28" s="204">
        <f>SUM(N6:N27)</f>
        <v>39640</v>
      </c>
      <c r="O28" s="204">
        <f>SUM(O6:O27)</f>
        <v>313810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396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392</v>
      </c>
      <c r="C6" s="263" t="s">
        <v>19</v>
      </c>
      <c r="D6" s="265">
        <v>38754</v>
      </c>
      <c r="E6" s="266">
        <v>0</v>
      </c>
      <c r="F6" s="267">
        <v>0</v>
      </c>
      <c r="G6" s="268">
        <v>48</v>
      </c>
      <c r="H6" s="268">
        <f>'JUN 20'!G6</f>
        <v>48</v>
      </c>
      <c r="I6" s="269">
        <f>G6-H6</f>
        <v>0</v>
      </c>
      <c r="J6" s="267">
        <f>I6*10</f>
        <v>0</v>
      </c>
      <c r="K6" s="267">
        <v>0</v>
      </c>
      <c r="L6" s="267">
        <f>'JUN 20'!O6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393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2065</v>
      </c>
      <c r="H7" s="268">
        <f>'JUN 20'!G7</f>
        <v>2020</v>
      </c>
      <c r="I7" s="269">
        <f>G7-H7</f>
        <v>45</v>
      </c>
      <c r="J7" s="267">
        <f>I7*10</f>
        <v>450</v>
      </c>
      <c r="K7" s="267">
        <v>200</v>
      </c>
      <c r="L7" s="267">
        <f>'JUN 20'!O7</f>
        <v>0</v>
      </c>
      <c r="M7" s="267">
        <f>F7+J7+K7+L7</f>
        <v>2150</v>
      </c>
      <c r="N7" s="267">
        <v>2150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3336</v>
      </c>
      <c r="H8" s="268">
        <f>'JUN 20'!G8</f>
        <v>3278</v>
      </c>
      <c r="I8" s="269">
        <f>G8-H8</f>
        <v>58</v>
      </c>
      <c r="J8" s="267">
        <f>I8*10</f>
        <v>580</v>
      </c>
      <c r="K8" s="267">
        <v>200</v>
      </c>
      <c r="L8" s="267">
        <f>'JUN 20'!O8</f>
        <v>4370</v>
      </c>
      <c r="M8" s="267">
        <f>F8+J8+K8+L8</f>
        <v>6650</v>
      </c>
      <c r="N8" s="267">
        <v>6000</v>
      </c>
      <c r="O8" s="267">
        <f>M8-N8</f>
        <v>650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13056</v>
      </c>
      <c r="H9" s="268">
        <f>'JUN 20'!G9</f>
        <v>13021</v>
      </c>
      <c r="I9" s="269">
        <f>G9-H9</f>
        <v>35</v>
      </c>
      <c r="J9" s="267">
        <f>I9*10</f>
        <v>350</v>
      </c>
      <c r="K9" s="267">
        <v>200</v>
      </c>
      <c r="L9" s="267">
        <f>'JUN 20'!O9</f>
        <v>19180</v>
      </c>
      <c r="M9" s="267">
        <f>F9+J9+K9+L9</f>
        <v>21330</v>
      </c>
      <c r="N9" s="267">
        <v>4000</v>
      </c>
      <c r="O9" s="267">
        <f>M9-N9</f>
        <v>17330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3118</v>
      </c>
      <c r="H10" s="268">
        <f>'JUN 20'!G10</f>
        <v>3055</v>
      </c>
      <c r="I10" s="269">
        <f>G10-H10</f>
        <v>63</v>
      </c>
      <c r="J10" s="267">
        <f>I10*10</f>
        <v>630</v>
      </c>
      <c r="K10" s="267">
        <v>200</v>
      </c>
      <c r="L10" s="267">
        <f>'JUN 20'!O10</f>
        <v>0</v>
      </c>
      <c r="M10" s="267">
        <f>F10+J10+K10+L10</f>
        <v>2830</v>
      </c>
      <c r="N10" s="267">
        <v>2830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1450</v>
      </c>
      <c r="G11" s="268">
        <v>1080</v>
      </c>
      <c r="H11" s="268">
        <f>'JUN 20'!G11</f>
        <v>1045</v>
      </c>
      <c r="I11" s="269">
        <f>G11-H11</f>
        <v>35</v>
      </c>
      <c r="J11" s="267">
        <f>I11*10</f>
        <v>350</v>
      </c>
      <c r="K11" s="267">
        <v>200</v>
      </c>
      <c r="L11" s="267">
        <f>'JUN 20'!O11</f>
        <v>3950</v>
      </c>
      <c r="M11" s="267">
        <f>F11+J11+K11+L11</f>
        <v>5950</v>
      </c>
      <c r="N11" s="267">
        <v>5950</v>
      </c>
      <c r="O11" s="267">
        <f>M11-N11</f>
        <v>0</v>
      </c>
      <c r="P11" s="333"/>
      <c r="Q11" s="287" t="s">
        <v>394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4184</v>
      </c>
      <c r="H12" s="268">
        <f>'JUN 20'!G12</f>
        <v>4132</v>
      </c>
      <c r="I12" s="269">
        <f>G12-H12</f>
        <v>52</v>
      </c>
      <c r="J12" s="267">
        <f>I12*10</f>
        <v>520</v>
      </c>
      <c r="K12" s="267">
        <v>200</v>
      </c>
      <c r="L12" s="267">
        <f>'JUN 20'!O12</f>
        <v>2430</v>
      </c>
      <c r="M12" s="267">
        <f>F12+J12+K12+L12</f>
        <v>4850</v>
      </c>
      <c r="N12" s="267">
        <v>4850</v>
      </c>
      <c r="O12" s="267">
        <f>M12-N12</f>
        <v>0</v>
      </c>
      <c r="P12" s="333"/>
      <c r="Q12" s="335" t="s">
        <v>395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1859</v>
      </c>
      <c r="H13" s="268">
        <f>'JUN 20'!G13</f>
        <v>1810</v>
      </c>
      <c r="I13" s="269">
        <f>G13-H13</f>
        <v>49</v>
      </c>
      <c r="J13" s="267">
        <f>I13*10</f>
        <v>490</v>
      </c>
      <c r="K13" s="267">
        <v>200</v>
      </c>
      <c r="L13" s="267">
        <f>'JUN 20'!O13</f>
        <v>6320</v>
      </c>
      <c r="M13" s="267">
        <f>F13+J13+K13+L13</f>
        <v>8610</v>
      </c>
      <c r="N13" s="267">
        <v>0</v>
      </c>
      <c r="O13" s="267">
        <f>M13-N13</f>
        <v>8610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'JUN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'JUN 20'!O14</f>
        <v>23390</v>
      </c>
      <c r="M14" s="267">
        <f>F14+J14+K14+L14</f>
        <v>25390</v>
      </c>
      <c r="N14" s="267">
        <v>0</v>
      </c>
      <c r="O14" s="267">
        <f>M14-N14</f>
        <v>25390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2318</v>
      </c>
      <c r="H15" s="268">
        <f>'JUN 20'!G15</f>
        <v>2273</v>
      </c>
      <c r="I15" s="269">
        <f>G15-H15</f>
        <v>45</v>
      </c>
      <c r="J15" s="267">
        <f>I15*10</f>
        <v>450</v>
      </c>
      <c r="K15" s="267">
        <v>200</v>
      </c>
      <c r="L15" s="267">
        <f>'JUN 20'!O15</f>
        <v>8270</v>
      </c>
      <c r="M15" s="267">
        <f>F15+J15+K15+L15</f>
        <v>10520</v>
      </c>
      <c r="N15" s="267">
        <v>3000</v>
      </c>
      <c r="O15" s="267">
        <f>M15-N15</f>
        <v>7520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618</v>
      </c>
      <c r="H16" s="268">
        <f>'JUN 20'!G16</f>
        <v>585</v>
      </c>
      <c r="I16" s="341">
        <f>G16-H16</f>
        <v>33</v>
      </c>
      <c r="J16" s="340">
        <f>I16*10</f>
        <v>330</v>
      </c>
      <c r="K16" s="340">
        <v>300</v>
      </c>
      <c r="L16" s="267">
        <f>'JUN 20'!O16</f>
        <v>0</v>
      </c>
      <c r="M16" s="340">
        <f>F16+J16+K16+L16</f>
        <v>2330</v>
      </c>
      <c r="N16" s="340">
        <v>0</v>
      </c>
      <c r="O16" s="340">
        <f>M16-N16</f>
        <v>2330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4395</v>
      </c>
      <c r="H17" s="268">
        <f>'JUN 20'!G17</f>
        <v>4303</v>
      </c>
      <c r="I17" s="341">
        <f>G17-H17</f>
        <v>92</v>
      </c>
      <c r="J17" s="340">
        <f>I17*10</f>
        <v>920</v>
      </c>
      <c r="K17" s="340">
        <v>300</v>
      </c>
      <c r="L17" s="267">
        <f>'JUN 20'!O17</f>
        <v>24910</v>
      </c>
      <c r="M17" s="340">
        <f>F17+J17+K17+L17</f>
        <v>28430</v>
      </c>
      <c r="N17" s="340">
        <v>0</v>
      </c>
      <c r="O17" s="340">
        <f>M17-N17</f>
        <v>28430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3589</v>
      </c>
      <c r="H18" s="268">
        <f>'JUN 20'!G18</f>
        <v>3528</v>
      </c>
      <c r="I18" s="341">
        <f>G18-H18</f>
        <v>61</v>
      </c>
      <c r="J18" s="340">
        <f>I18*10</f>
        <v>610</v>
      </c>
      <c r="K18" s="340">
        <v>300</v>
      </c>
      <c r="L18" s="267">
        <f>'JUN 20'!O18</f>
        <v>3900</v>
      </c>
      <c r="M18" s="340">
        <f>F18+J18+K18+L18</f>
        <v>7410</v>
      </c>
      <c r="N18" s="340">
        <v>3500</v>
      </c>
      <c r="O18" s="340">
        <f>M18-N18</f>
        <v>3910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3086</v>
      </c>
      <c r="H19" s="268">
        <f>'JUN 20'!G19</f>
        <v>3036</v>
      </c>
      <c r="I19" s="341">
        <f>G19-H19</f>
        <v>50</v>
      </c>
      <c r="J19" s="340">
        <f>I19*10</f>
        <v>500</v>
      </c>
      <c r="K19" s="340">
        <v>300</v>
      </c>
      <c r="L19" s="267">
        <f>'JUN 20'!O19</f>
        <v>26220</v>
      </c>
      <c r="M19" s="340">
        <f>F19+J19+K19+L19</f>
        <v>29720</v>
      </c>
      <c r="N19" s="340">
        <v>0</v>
      </c>
      <c r="O19" s="340">
        <f>M19-N19</f>
        <v>29720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2485</v>
      </c>
      <c r="H20" s="268">
        <f>'JUN 20'!G20</f>
        <v>2422</v>
      </c>
      <c r="I20" s="341">
        <f>G20-H20</f>
        <v>63</v>
      </c>
      <c r="J20" s="340">
        <f>I20*10</f>
        <v>630</v>
      </c>
      <c r="K20" s="340">
        <v>300</v>
      </c>
      <c r="L20" s="267">
        <f>'JUN 20'!O20</f>
        <v>7000</v>
      </c>
      <c r="M20" s="340">
        <f>F20+J20+K20+L20</f>
        <v>10330</v>
      </c>
      <c r="N20" s="340">
        <v>4000</v>
      </c>
      <c r="O20" s="340">
        <f>M20-N20</f>
        <v>6330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437</v>
      </c>
      <c r="H21" s="268">
        <f>'JUN 20'!G21</f>
        <v>371</v>
      </c>
      <c r="I21" s="341">
        <f>G21-H21</f>
        <v>66</v>
      </c>
      <c r="J21" s="340">
        <f>I21*10</f>
        <v>660</v>
      </c>
      <c r="K21" s="340">
        <v>300</v>
      </c>
      <c r="L21" s="267">
        <f>'JUN 20'!O21</f>
        <v>7690</v>
      </c>
      <c r="M21" s="340">
        <f>F21+J21+K21+L21</f>
        <v>10950</v>
      </c>
      <c r="N21" s="340">
        <v>5000</v>
      </c>
      <c r="O21" s="340">
        <f>M21-N21</f>
        <v>5950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3760</v>
      </c>
      <c r="H22" s="268">
        <f>'JUN 20'!G22</f>
        <v>3751</v>
      </c>
      <c r="I22" s="189">
        <f>G22-H22</f>
        <v>9</v>
      </c>
      <c r="J22" s="174">
        <f>I22*10</f>
        <v>90</v>
      </c>
      <c r="K22" s="174">
        <v>300</v>
      </c>
      <c r="L22" s="267">
        <f>'JUN 20'!O22</f>
        <v>41360</v>
      </c>
      <c r="M22" s="174">
        <f>F22+J22+K22+L22</f>
        <v>43950</v>
      </c>
      <c r="N22" s="174">
        <v>0</v>
      </c>
      <c r="O22" s="174">
        <f>M22-N22</f>
        <v>43950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251</v>
      </c>
      <c r="H23" s="268">
        <f>'JUN 20'!G23</f>
        <v>251</v>
      </c>
      <c r="I23" s="189">
        <f>G23-H23</f>
        <v>0</v>
      </c>
      <c r="J23" s="174">
        <f>I23*10</f>
        <v>0</v>
      </c>
      <c r="K23" s="174">
        <v>300</v>
      </c>
      <c r="L23" s="267">
        <f>'JUN 20'!O23</f>
        <v>20830</v>
      </c>
      <c r="M23" s="174">
        <f>F23+J23+K23+L23</f>
        <v>23330</v>
      </c>
      <c r="N23" s="174">
        <v>0</v>
      </c>
      <c r="O23" s="174">
        <f>M23-N23</f>
        <v>23330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3920</v>
      </c>
      <c r="H24" s="268">
        <f>'JUN 20'!G24</f>
        <v>3900</v>
      </c>
      <c r="I24" s="189">
        <f>G24-H24</f>
        <v>20</v>
      </c>
      <c r="J24" s="174">
        <f>I24*10</f>
        <v>200</v>
      </c>
      <c r="K24" s="174">
        <v>300</v>
      </c>
      <c r="L24" s="267">
        <f>'JUN 20'!O24</f>
        <v>12090</v>
      </c>
      <c r="M24" s="174">
        <f>F24+J24+K24+L24</f>
        <v>14990</v>
      </c>
      <c r="N24" s="174">
        <v>0</v>
      </c>
      <c r="O24" s="174">
        <f>M24-N24</f>
        <v>14990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2083</v>
      </c>
      <c r="H25" s="268">
        <f>'JUN 20'!G25</f>
        <v>2083</v>
      </c>
      <c r="I25" s="189">
        <f>G25-H25</f>
        <v>0</v>
      </c>
      <c r="J25" s="174">
        <f>I25*10</f>
        <v>0</v>
      </c>
      <c r="K25" s="174">
        <v>300</v>
      </c>
      <c r="L25" s="267">
        <f>'JUN 20'!O25</f>
        <v>18650</v>
      </c>
      <c r="M25" s="174">
        <f>F25+J25+K25+L25</f>
        <v>21300</v>
      </c>
      <c r="N25" s="174">
        <v>0</v>
      </c>
      <c r="O25" s="174">
        <f>M25-N25</f>
        <v>21300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'JUN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'JUN 20'!O26</f>
        <v>26000</v>
      </c>
      <c r="M26" s="174">
        <f>F26+J26+K26+L26</f>
        <v>29100</v>
      </c>
      <c r="N26" s="174">
        <v>10000</v>
      </c>
      <c r="O26" s="174">
        <f>M26-N26</f>
        <v>19100</v>
      </c>
      <c r="P26" s="346"/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10606</v>
      </c>
      <c r="H27" s="268">
        <f>'JUN 20'!G27</f>
        <v>10583</v>
      </c>
      <c r="I27" s="189">
        <f>G27-H27</f>
        <v>23</v>
      </c>
      <c r="J27" s="174">
        <f>I27*10</f>
        <v>230</v>
      </c>
      <c r="K27" s="174">
        <v>300</v>
      </c>
      <c r="L27" s="267">
        <f>'JUN 20'!O27</f>
        <v>33590</v>
      </c>
      <c r="M27" s="174">
        <f>F27+J27+K27+L27</f>
        <v>37120</v>
      </c>
      <c r="N27" s="174">
        <v>0</v>
      </c>
      <c r="O27" s="174">
        <f>M27-N27</f>
        <v>37120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43700</v>
      </c>
      <c r="G28" s="204"/>
      <c r="H28" s="110"/>
      <c r="I28" s="110">
        <f>SUM(I6:I27)</f>
        <v>799</v>
      </c>
      <c r="J28" s="204">
        <f>SUM(J6:J27)</f>
        <v>7990</v>
      </c>
      <c r="K28" s="204">
        <f>SUM(K6:K27)</f>
        <v>5400</v>
      </c>
      <c r="L28" s="204">
        <f>SUM(L6:L27)</f>
        <v>290150</v>
      </c>
      <c r="M28" s="204">
        <f>SUM(M6:M27)</f>
        <v>347240</v>
      </c>
      <c r="N28" s="204">
        <f>SUM(N6:N27)</f>
        <v>51280</v>
      </c>
      <c r="O28" s="204">
        <f>SUM(O6:O27)</f>
        <v>295960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397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392</v>
      </c>
      <c r="C6" s="263" t="s">
        <v>19</v>
      </c>
      <c r="D6" s="265">
        <v>38754</v>
      </c>
      <c r="E6" s="266">
        <v>0</v>
      </c>
      <c r="F6" s="267">
        <v>0</v>
      </c>
      <c r="G6" s="268">
        <v>48</v>
      </c>
      <c r="H6" s="268">
        <f>'MAY 20'!G6</f>
        <v>48</v>
      </c>
      <c r="I6" s="269">
        <f>G6-H6</f>
        <v>0</v>
      </c>
      <c r="J6" s="267">
        <f>I6*10</f>
        <v>0</v>
      </c>
      <c r="K6" s="267">
        <v>0</v>
      </c>
      <c r="L6" s="267">
        <f>'MAY 20'!O6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393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2020</v>
      </c>
      <c r="H7" s="268">
        <f>'MAY 20'!G7</f>
        <v>1974</v>
      </c>
      <c r="I7" s="269">
        <f>G7-H7</f>
        <v>46</v>
      </c>
      <c r="J7" s="267">
        <f>I7*10</f>
        <v>460</v>
      </c>
      <c r="K7" s="267">
        <v>200</v>
      </c>
      <c r="L7" s="267">
        <f>'MAY 20'!O7</f>
        <v>0</v>
      </c>
      <c r="M7" s="267">
        <f>F7+J7+K7+L7</f>
        <v>2160</v>
      </c>
      <c r="N7" s="267">
        <v>2160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3278</v>
      </c>
      <c r="H8" s="268">
        <f>'MAY 20'!G8</f>
        <v>3219</v>
      </c>
      <c r="I8" s="269">
        <f>G8-H8</f>
        <v>59</v>
      </c>
      <c r="J8" s="267">
        <f>I8*10</f>
        <v>590</v>
      </c>
      <c r="K8" s="267">
        <v>200</v>
      </c>
      <c r="L8" s="267">
        <f>'MAY 20'!O8</f>
        <v>2080</v>
      </c>
      <c r="M8" s="267">
        <f>F8+J8+K8+L8</f>
        <v>4370</v>
      </c>
      <c r="N8" s="267">
        <v>0</v>
      </c>
      <c r="O8" s="267">
        <f>M8-N8</f>
        <v>4370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13021</v>
      </c>
      <c r="H9" s="268">
        <f>'MAY 20'!G9</f>
        <v>12987</v>
      </c>
      <c r="I9" s="269">
        <f>G9-H9</f>
        <v>34</v>
      </c>
      <c r="J9" s="267">
        <f>I9*10</f>
        <v>340</v>
      </c>
      <c r="K9" s="267">
        <v>200</v>
      </c>
      <c r="L9" s="267">
        <f>'MAY 20'!O9</f>
        <v>17040</v>
      </c>
      <c r="M9" s="267">
        <f>F9+J9+K9+L9</f>
        <v>19180</v>
      </c>
      <c r="N9" s="267">
        <v>0</v>
      </c>
      <c r="O9" s="267">
        <f>M9-N9</f>
        <v>19180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3055</v>
      </c>
      <c r="H10" s="268">
        <f>'MAY 20'!G10</f>
        <v>2992</v>
      </c>
      <c r="I10" s="269">
        <f>G10-H10</f>
        <v>63</v>
      </c>
      <c r="J10" s="267">
        <f>I10*10</f>
        <v>630</v>
      </c>
      <c r="K10" s="267">
        <v>200</v>
      </c>
      <c r="L10" s="267">
        <f>'MAY 20'!O10</f>
        <v>0</v>
      </c>
      <c r="M10" s="267">
        <f>F10+J10+K10+L10</f>
        <v>2830</v>
      </c>
      <c r="N10" s="267">
        <v>2830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1450</v>
      </c>
      <c r="G11" s="268">
        <v>1045</v>
      </c>
      <c r="H11" s="268">
        <f>'MAY 20'!G11</f>
        <v>1006</v>
      </c>
      <c r="I11" s="269">
        <f>G11-H11</f>
        <v>39</v>
      </c>
      <c r="J11" s="267">
        <f>I11*10</f>
        <v>390</v>
      </c>
      <c r="K11" s="267">
        <v>200</v>
      </c>
      <c r="L11" s="267">
        <f>'MAY 20'!O11</f>
        <v>1910</v>
      </c>
      <c r="M11" s="267">
        <f>F11+J11+K11+L11</f>
        <v>3950</v>
      </c>
      <c r="N11" s="267">
        <v>0</v>
      </c>
      <c r="O11" s="267">
        <f>M11-N11</f>
        <v>3950</v>
      </c>
      <c r="P11" s="333"/>
      <c r="Q11" s="287" t="s">
        <v>394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4132</v>
      </c>
      <c r="H12" s="268">
        <f>'MAY 20'!G12</f>
        <v>4079</v>
      </c>
      <c r="I12" s="269">
        <f>G12-H12</f>
        <v>53</v>
      </c>
      <c r="J12" s="267">
        <f>I12*10</f>
        <v>530</v>
      </c>
      <c r="K12" s="267">
        <v>200</v>
      </c>
      <c r="L12" s="267">
        <f>'MAY 20'!O12</f>
        <v>0</v>
      </c>
      <c r="M12" s="267">
        <f>F12+J12+K12+L12</f>
        <v>2430</v>
      </c>
      <c r="N12" s="267">
        <v>0</v>
      </c>
      <c r="O12" s="267">
        <f>M12-N12</f>
        <v>2430</v>
      </c>
      <c r="P12" s="333"/>
      <c r="Q12" s="335" t="s">
        <v>395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1810</v>
      </c>
      <c r="H13" s="268">
        <f>'MAY 20'!G13</f>
        <v>1774</v>
      </c>
      <c r="I13" s="269">
        <f>G13-H13</f>
        <v>36</v>
      </c>
      <c r="J13" s="267">
        <f>I13*10</f>
        <v>360</v>
      </c>
      <c r="K13" s="267">
        <v>200</v>
      </c>
      <c r="L13" s="267">
        <f>'MAY 20'!O13</f>
        <v>6160</v>
      </c>
      <c r="M13" s="267">
        <f>F13+J13+K13+L13</f>
        <v>8320</v>
      </c>
      <c r="N13" s="267">
        <v>2000</v>
      </c>
      <c r="O13" s="267">
        <f>M13-N13</f>
        <v>6320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'MAY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'MAY 20'!O14</f>
        <v>21390</v>
      </c>
      <c r="M14" s="267">
        <f>F14+J14+K14+L14</f>
        <v>23390</v>
      </c>
      <c r="N14" s="267">
        <v>0</v>
      </c>
      <c r="O14" s="267">
        <f>M14-N14</f>
        <v>23390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2273</v>
      </c>
      <c r="H15" s="268">
        <f>'MAY 20'!G15</f>
        <v>2232</v>
      </c>
      <c r="I15" s="269">
        <f>G15-H15</f>
        <v>41</v>
      </c>
      <c r="J15" s="267">
        <f>I15*10</f>
        <v>410</v>
      </c>
      <c r="K15" s="267">
        <v>200</v>
      </c>
      <c r="L15" s="267">
        <f>'MAY 20'!O15</f>
        <v>8060</v>
      </c>
      <c r="M15" s="267">
        <f>F15+J15+K15+L15</f>
        <v>10270</v>
      </c>
      <c r="N15" s="267">
        <v>2000</v>
      </c>
      <c r="O15" s="267">
        <f>M15-N15</f>
        <v>8270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585</v>
      </c>
      <c r="H16" s="268">
        <f>'MAY 20'!G16</f>
        <v>540</v>
      </c>
      <c r="I16" s="341">
        <f>G16-H16</f>
        <v>45</v>
      </c>
      <c r="J16" s="340">
        <f>I16*10</f>
        <v>450</v>
      </c>
      <c r="K16" s="340">
        <v>300</v>
      </c>
      <c r="L16" s="267">
        <f>'MAY 20'!O16</f>
        <v>2000</v>
      </c>
      <c r="M16" s="340">
        <f>F16+J16+K16+L16</f>
        <v>4450</v>
      </c>
      <c r="N16" s="340">
        <v>4450</v>
      </c>
      <c r="O16" s="340">
        <f>M16-N16</f>
        <v>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4303</v>
      </c>
      <c r="H17" s="268">
        <f>'MAY 20'!G17</f>
        <v>4212</v>
      </c>
      <c r="I17" s="341">
        <f>G17-H17</f>
        <v>91</v>
      </c>
      <c r="J17" s="340">
        <f>I17*10</f>
        <v>910</v>
      </c>
      <c r="K17" s="340">
        <v>300</v>
      </c>
      <c r="L17" s="267">
        <f>'MAY 20'!O17</f>
        <v>31400</v>
      </c>
      <c r="M17" s="340">
        <f>F17+J17+K17+L17</f>
        <v>34910</v>
      </c>
      <c r="N17" s="340">
        <v>10000</v>
      </c>
      <c r="O17" s="340">
        <f>M17-N17</f>
        <v>24910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3528</v>
      </c>
      <c r="H18" s="268">
        <f>'MAY 20'!G18</f>
        <v>3461</v>
      </c>
      <c r="I18" s="341">
        <f>G18-H18</f>
        <v>67</v>
      </c>
      <c r="J18" s="340">
        <f>I18*10</f>
        <v>670</v>
      </c>
      <c r="K18" s="340">
        <v>300</v>
      </c>
      <c r="L18" s="267">
        <f>'MAY 20'!O18</f>
        <v>5330</v>
      </c>
      <c r="M18" s="340">
        <f>F18+J18+K18+L18</f>
        <v>8900</v>
      </c>
      <c r="N18" s="340">
        <v>5000</v>
      </c>
      <c r="O18" s="340">
        <f>M18-N18</f>
        <v>3900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2700</v>
      </c>
      <c r="G19" s="345">
        <v>3036</v>
      </c>
      <c r="H19" s="268">
        <f>'MAY 20'!G19</f>
        <v>2979</v>
      </c>
      <c r="I19" s="341">
        <f>G19-H19</f>
        <v>57</v>
      </c>
      <c r="J19" s="340">
        <f>I19*10</f>
        <v>570</v>
      </c>
      <c r="K19" s="340">
        <v>300</v>
      </c>
      <c r="L19" s="267">
        <f>'MAY 20'!O19</f>
        <v>22650</v>
      </c>
      <c r="M19" s="340">
        <f>F19+J19+K19+L19</f>
        <v>26220</v>
      </c>
      <c r="N19" s="340">
        <v>0</v>
      </c>
      <c r="O19" s="340">
        <f>M19-N19</f>
        <v>26220</v>
      </c>
      <c r="P19" s="342"/>
      <c r="Q19" s="344" t="s">
        <v>322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2422</v>
      </c>
      <c r="H20" s="268">
        <f>'MAY 20'!G20</f>
        <v>2352</v>
      </c>
      <c r="I20" s="341">
        <f>G20-H20</f>
        <v>70</v>
      </c>
      <c r="J20" s="340">
        <f>I20*10</f>
        <v>700</v>
      </c>
      <c r="K20" s="340">
        <v>300</v>
      </c>
      <c r="L20" s="267">
        <f>'MAY 20'!O20</f>
        <v>7840</v>
      </c>
      <c r="M20" s="340">
        <f>F20+J20+K20+L20</f>
        <v>11240</v>
      </c>
      <c r="N20" s="340">
        <v>4240</v>
      </c>
      <c r="O20" s="340">
        <f>M20-N20</f>
        <v>7000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371</v>
      </c>
      <c r="H21" s="268">
        <f>'MAY 20'!G21</f>
        <v>295</v>
      </c>
      <c r="I21" s="341">
        <f>G21-H21</f>
        <v>76</v>
      </c>
      <c r="J21" s="340">
        <f>I21*10</f>
        <v>760</v>
      </c>
      <c r="K21" s="340">
        <v>300</v>
      </c>
      <c r="L21" s="267">
        <f>'MAY 20'!O21</f>
        <v>4330</v>
      </c>
      <c r="M21" s="340">
        <f>F21+J21+K21+L21</f>
        <v>7690</v>
      </c>
      <c r="N21" s="340">
        <v>0</v>
      </c>
      <c r="O21" s="340">
        <f>M21-N21</f>
        <v>7690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3751</v>
      </c>
      <c r="H22" s="268">
        <f>'MAY 20'!G22</f>
        <v>3709</v>
      </c>
      <c r="I22" s="189">
        <f>G22-H22</f>
        <v>42</v>
      </c>
      <c r="J22" s="174">
        <f>I22*10</f>
        <v>420</v>
      </c>
      <c r="K22" s="174">
        <v>300</v>
      </c>
      <c r="L22" s="267">
        <f>'MAY 20'!O22</f>
        <v>38440</v>
      </c>
      <c r="M22" s="174">
        <f>F22+J22+K22+L22</f>
        <v>41360</v>
      </c>
      <c r="N22" s="174">
        <v>0</v>
      </c>
      <c r="O22" s="174">
        <f>M22-N22</f>
        <v>41360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251</v>
      </c>
      <c r="H23" s="268">
        <f>'MAY 20'!G23</f>
        <v>251</v>
      </c>
      <c r="I23" s="189">
        <f>G23-H23</f>
        <v>0</v>
      </c>
      <c r="J23" s="174">
        <f>I23*10</f>
        <v>0</v>
      </c>
      <c r="K23" s="174">
        <v>300</v>
      </c>
      <c r="L23" s="267">
        <f>'MAY 20'!O23</f>
        <v>18330</v>
      </c>
      <c r="M23" s="174">
        <f>F23+J23+K23+L23</f>
        <v>20830</v>
      </c>
      <c r="N23" s="174">
        <v>0</v>
      </c>
      <c r="O23" s="174">
        <f>M23-N23</f>
        <v>20830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3900</v>
      </c>
      <c r="H24" s="268">
        <f>'MAY 20'!G24</f>
        <v>3900</v>
      </c>
      <c r="I24" s="189">
        <f>G24-H24</f>
        <v>0</v>
      </c>
      <c r="J24" s="174">
        <f>I24*10</f>
        <v>0</v>
      </c>
      <c r="K24" s="174">
        <v>300</v>
      </c>
      <c r="L24" s="267">
        <f>'MAY 20'!O24</f>
        <v>9390</v>
      </c>
      <c r="M24" s="174">
        <f>F24+J24+K24+L24</f>
        <v>12090</v>
      </c>
      <c r="N24" s="174">
        <v>0</v>
      </c>
      <c r="O24" s="174">
        <f>M24-N24</f>
        <v>12090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2083</v>
      </c>
      <c r="H25" s="268">
        <f>'MAY 20'!G25</f>
        <v>2083</v>
      </c>
      <c r="I25" s="189">
        <f>G25-H25</f>
        <v>0</v>
      </c>
      <c r="J25" s="174">
        <f>I25*10</f>
        <v>0</v>
      </c>
      <c r="K25" s="174">
        <v>300</v>
      </c>
      <c r="L25" s="267">
        <f>'MAY 20'!O25</f>
        <v>16000</v>
      </c>
      <c r="M25" s="174">
        <f>F25+J25+K25+L25</f>
        <v>18650</v>
      </c>
      <c r="N25" s="174">
        <v>0</v>
      </c>
      <c r="O25" s="174">
        <f>M25-N25</f>
        <v>18650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'MAY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'MAY 20'!O26</f>
        <v>22900</v>
      </c>
      <c r="M26" s="174">
        <f>F26+J26+K26+L26</f>
        <v>26000</v>
      </c>
      <c r="N26" s="174">
        <v>0</v>
      </c>
      <c r="O26" s="174">
        <f>M26-N26</f>
        <v>26000</v>
      </c>
      <c r="P26" s="346"/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10583</v>
      </c>
      <c r="H27" s="268">
        <f>'MAY 20'!G27</f>
        <v>10583</v>
      </c>
      <c r="I27" s="189">
        <f>G27-H27</f>
        <v>0</v>
      </c>
      <c r="J27" s="174">
        <f>I27*10</f>
        <v>0</v>
      </c>
      <c r="K27" s="174">
        <v>300</v>
      </c>
      <c r="L27" s="267">
        <f>'MAY 20'!O27</f>
        <v>30290</v>
      </c>
      <c r="M27" s="174">
        <f>F27+J27+K27+L27</f>
        <v>33590</v>
      </c>
      <c r="N27" s="174">
        <v>0</v>
      </c>
      <c r="O27" s="174">
        <f>M27-N27</f>
        <v>33590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43700</v>
      </c>
      <c r="G28" s="204"/>
      <c r="H28" s="110"/>
      <c r="I28" s="110">
        <f>SUM(I6:I27)</f>
        <v>819</v>
      </c>
      <c r="J28" s="204">
        <f>SUM(J6:J27)</f>
        <v>8190</v>
      </c>
      <c r="K28" s="204">
        <f>SUM(K6:K27)</f>
        <v>5400</v>
      </c>
      <c r="L28" s="204">
        <f>SUM(L6:L27)</f>
        <v>265540</v>
      </c>
      <c r="M28" s="204">
        <f>SUM(M6:M27)</f>
        <v>322830</v>
      </c>
      <c r="N28" s="204">
        <f>SUM(N6:N27)</f>
        <v>32680</v>
      </c>
      <c r="O28" s="204">
        <f>SUM(O6:O27)</f>
        <v>290150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398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392</v>
      </c>
      <c r="C6" s="263" t="s">
        <v>19</v>
      </c>
      <c r="D6" s="265">
        <v>38754</v>
      </c>
      <c r="E6" s="266">
        <v>0</v>
      </c>
      <c r="F6" s="267">
        <v>0</v>
      </c>
      <c r="G6" s="268">
        <v>48</v>
      </c>
      <c r="H6" s="268">
        <f>'APR 20'!G6</f>
        <v>48</v>
      </c>
      <c r="I6" s="269">
        <f>G6-H6</f>
        <v>0</v>
      </c>
      <c r="J6" s="267">
        <f>I6*10</f>
        <v>0</v>
      </c>
      <c r="K6" s="267">
        <v>0</v>
      </c>
      <c r="L6" s="267">
        <f>'APR 20'!O6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393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1974</v>
      </c>
      <c r="H7" s="268">
        <f>'APR 20'!G7</f>
        <v>1938</v>
      </c>
      <c r="I7" s="269">
        <f>G7-H7</f>
        <v>36</v>
      </c>
      <c r="J7" s="267">
        <f>I7*10</f>
        <v>360</v>
      </c>
      <c r="K7" s="267">
        <v>200</v>
      </c>
      <c r="L7" s="267">
        <f>'APR 20'!O7</f>
        <v>3930</v>
      </c>
      <c r="M7" s="267">
        <f>F7+J7+K7+L7</f>
        <v>5990</v>
      </c>
      <c r="N7" s="267">
        <v>5990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3219</v>
      </c>
      <c r="H8" s="268">
        <f>'APR 20'!G8</f>
        <v>3178</v>
      </c>
      <c r="I8" s="269">
        <f>G8-H8</f>
        <v>41</v>
      </c>
      <c r="J8" s="267">
        <f>I8*10</f>
        <v>410</v>
      </c>
      <c r="K8" s="267">
        <v>200</v>
      </c>
      <c r="L8" s="267">
        <f>'APR 20'!O8</f>
        <v>5970</v>
      </c>
      <c r="M8" s="267">
        <f>F8+J8+K8+L8</f>
        <v>8080</v>
      </c>
      <c r="N8" s="267">
        <v>6000</v>
      </c>
      <c r="O8" s="267">
        <f>M8-N8</f>
        <v>2080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12987</v>
      </c>
      <c r="H9" s="268">
        <f>'APR 20'!G9</f>
        <v>12962</v>
      </c>
      <c r="I9" s="269">
        <f>G9-H9</f>
        <v>25</v>
      </c>
      <c r="J9" s="267">
        <f>I9*10</f>
        <v>250</v>
      </c>
      <c r="K9" s="267">
        <v>200</v>
      </c>
      <c r="L9" s="267">
        <f>'APR 20'!O9</f>
        <v>14990</v>
      </c>
      <c r="M9" s="267">
        <f>F9+J9+K9+L9</f>
        <v>17040</v>
      </c>
      <c r="N9" s="267">
        <v>0</v>
      </c>
      <c r="O9" s="267">
        <f>M9-N9</f>
        <v>17040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2992</v>
      </c>
      <c r="H10" s="268">
        <f>'APR 20'!G10</f>
        <v>2948</v>
      </c>
      <c r="I10" s="269">
        <f>G10-H10</f>
        <v>44</v>
      </c>
      <c r="J10" s="267">
        <f>I10*10</f>
        <v>440</v>
      </c>
      <c r="K10" s="267">
        <v>200</v>
      </c>
      <c r="L10" s="267">
        <f>'APR 20'!O10</f>
        <v>5420</v>
      </c>
      <c r="M10" s="267">
        <f>F10+J10+K10+L10</f>
        <v>8060</v>
      </c>
      <c r="N10" s="267">
        <v>8060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1450</v>
      </c>
      <c r="G11" s="268">
        <v>1006</v>
      </c>
      <c r="H11" s="268">
        <f>'APR 20'!G11</f>
        <v>980</v>
      </c>
      <c r="I11" s="269">
        <f>G11-H11</f>
        <v>26</v>
      </c>
      <c r="J11" s="267">
        <f>I11*10</f>
        <v>260</v>
      </c>
      <c r="K11" s="267">
        <v>200</v>
      </c>
      <c r="L11" s="267">
        <f>'APR 20'!O11</f>
        <v>0</v>
      </c>
      <c r="M11" s="267">
        <f>F11+J11+K11+L11</f>
        <v>1910</v>
      </c>
      <c r="N11" s="267">
        <v>0</v>
      </c>
      <c r="O11" s="267">
        <f>M11-N11</f>
        <v>1910</v>
      </c>
      <c r="P11" s="333"/>
      <c r="Q11" s="287" t="s">
        <v>394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4079</v>
      </c>
      <c r="H12" s="268">
        <f>'APR 20'!G12</f>
        <v>4036</v>
      </c>
      <c r="I12" s="269">
        <f>G12-H12</f>
        <v>43</v>
      </c>
      <c r="J12" s="267">
        <f>I12*10</f>
        <v>430</v>
      </c>
      <c r="K12" s="267">
        <v>200</v>
      </c>
      <c r="L12" s="267">
        <f>'APR 20'!O12</f>
        <v>1970</v>
      </c>
      <c r="M12" s="267">
        <f>F12+J12+K12+L12</f>
        <v>4300</v>
      </c>
      <c r="N12" s="267">
        <v>4300</v>
      </c>
      <c r="O12" s="267">
        <f>M12-N12</f>
        <v>0</v>
      </c>
      <c r="P12" s="333"/>
      <c r="Q12" s="335" t="s">
        <v>395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1774</v>
      </c>
      <c r="H13" s="268">
        <f>'APR 20'!G13</f>
        <v>1753</v>
      </c>
      <c r="I13" s="269">
        <f>G13-H13</f>
        <v>21</v>
      </c>
      <c r="J13" s="267">
        <f>I13*10</f>
        <v>210</v>
      </c>
      <c r="K13" s="267">
        <v>200</v>
      </c>
      <c r="L13" s="267">
        <f>'APR 20'!O13</f>
        <v>6150</v>
      </c>
      <c r="M13" s="267">
        <f>F13+J13+K13+L13</f>
        <v>8160</v>
      </c>
      <c r="N13" s="267">
        <v>2000</v>
      </c>
      <c r="O13" s="267">
        <f>M13-N13</f>
        <v>6160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'APR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'APR 20'!O14</f>
        <v>19390</v>
      </c>
      <c r="M14" s="267">
        <f>F14+J14+K14+L14</f>
        <v>21390</v>
      </c>
      <c r="N14" s="267">
        <v>0</v>
      </c>
      <c r="O14" s="267">
        <f>M14-N14</f>
        <v>21390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2232</v>
      </c>
      <c r="H15" s="268">
        <f>'APR 20'!G15</f>
        <v>2203</v>
      </c>
      <c r="I15" s="269">
        <f>G15-H15</f>
        <v>29</v>
      </c>
      <c r="J15" s="267">
        <f>I15*10</f>
        <v>290</v>
      </c>
      <c r="K15" s="267">
        <v>200</v>
      </c>
      <c r="L15" s="267">
        <f>'APR 20'!O15</f>
        <v>5970</v>
      </c>
      <c r="M15" s="267">
        <f>F15+J15+K15+L15</f>
        <v>8060</v>
      </c>
      <c r="N15" s="267">
        <v>0</v>
      </c>
      <c r="O15" s="267">
        <f>M15-N15</f>
        <v>8060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540</v>
      </c>
      <c r="H16" s="268">
        <f>'APR 20'!G16</f>
        <v>520</v>
      </c>
      <c r="I16" s="341">
        <f>G16-H16</f>
        <v>20</v>
      </c>
      <c r="J16" s="340">
        <f>I16*10</f>
        <v>200</v>
      </c>
      <c r="K16" s="340">
        <v>300</v>
      </c>
      <c r="L16" s="267">
        <f>'APR 20'!O16</f>
        <v>4550</v>
      </c>
      <c r="M16" s="340">
        <f>F16+J16+K16+L16</f>
        <v>6750</v>
      </c>
      <c r="N16" s="340">
        <v>4750</v>
      </c>
      <c r="O16" s="340">
        <f>M16-N16</f>
        <v>2000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4212</v>
      </c>
      <c r="H17" s="268">
        <f>'APR 20'!G17</f>
        <v>4138</v>
      </c>
      <c r="I17" s="341">
        <f>G17-H17</f>
        <v>74</v>
      </c>
      <c r="J17" s="340">
        <f>I17*10</f>
        <v>740</v>
      </c>
      <c r="K17" s="340">
        <v>300</v>
      </c>
      <c r="L17" s="267">
        <f>'APR 20'!O17</f>
        <v>28060</v>
      </c>
      <c r="M17" s="340">
        <f>F17+J17+K17+L17</f>
        <v>31400</v>
      </c>
      <c r="N17" s="340">
        <v>0</v>
      </c>
      <c r="O17" s="340">
        <f>M17-N17</f>
        <v>31400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3461</v>
      </c>
      <c r="H18" s="268">
        <f>'APR 20'!G18</f>
        <v>3414</v>
      </c>
      <c r="I18" s="341">
        <f>G18-H18</f>
        <v>47</v>
      </c>
      <c r="J18" s="340">
        <f>I18*10</f>
        <v>470</v>
      </c>
      <c r="K18" s="340">
        <v>300</v>
      </c>
      <c r="L18" s="267">
        <f>'APR 20'!O18</f>
        <v>6960</v>
      </c>
      <c r="M18" s="340">
        <f>F18+J18+K18+L18</f>
        <v>10330</v>
      </c>
      <c r="N18" s="340">
        <v>5000</v>
      </c>
      <c r="O18" s="340">
        <f>M18-N18</f>
        <v>5330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2200</v>
      </c>
      <c r="G19" s="345">
        <v>2979</v>
      </c>
      <c r="H19" s="268">
        <f>'APR 20'!G19</f>
        <v>2925</v>
      </c>
      <c r="I19" s="341">
        <f>G19-H19</f>
        <v>54</v>
      </c>
      <c r="J19" s="340">
        <f>I19*10</f>
        <v>540</v>
      </c>
      <c r="K19" s="340">
        <v>300</v>
      </c>
      <c r="L19" s="267">
        <f>'APR 20'!O19</f>
        <v>19610</v>
      </c>
      <c r="M19" s="340">
        <f>F19+J19+K19+L19</f>
        <v>22650</v>
      </c>
      <c r="N19" s="340">
        <v>0</v>
      </c>
      <c r="O19" s="340">
        <f>M19-N19</f>
        <v>22650</v>
      </c>
      <c r="P19" s="342"/>
      <c r="Q19" s="344" t="s">
        <v>399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2352</v>
      </c>
      <c r="H20" s="268">
        <f>'APR 20'!G20</f>
        <v>2302</v>
      </c>
      <c r="I20" s="341">
        <f>G20-H20</f>
        <v>50</v>
      </c>
      <c r="J20" s="340">
        <f>I20*10</f>
        <v>500</v>
      </c>
      <c r="K20" s="340">
        <v>300</v>
      </c>
      <c r="L20" s="267">
        <f>'APR 20'!O20</f>
        <v>9640</v>
      </c>
      <c r="M20" s="340">
        <f>F20+J20+K20+L20</f>
        <v>12840</v>
      </c>
      <c r="N20" s="340">
        <v>5000</v>
      </c>
      <c r="O20" s="340">
        <f>M20-N20</f>
        <v>7840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295</v>
      </c>
      <c r="H21" s="268">
        <f>'APR 20'!G21</f>
        <v>243</v>
      </c>
      <c r="I21" s="341">
        <f>G21-H21</f>
        <v>52</v>
      </c>
      <c r="J21" s="340">
        <f>I21*10</f>
        <v>520</v>
      </c>
      <c r="K21" s="340">
        <v>300</v>
      </c>
      <c r="L21" s="267">
        <f>'APR 20'!O21</f>
        <v>6210</v>
      </c>
      <c r="M21" s="340">
        <f>F21+J21+K21+L21</f>
        <v>9330</v>
      </c>
      <c r="N21" s="340">
        <v>5000</v>
      </c>
      <c r="O21" s="340">
        <f>M21-N21</f>
        <v>4330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3709</v>
      </c>
      <c r="H22" s="268">
        <f>'APR 20'!G22</f>
        <v>3669</v>
      </c>
      <c r="I22" s="189">
        <f>G22-H22</f>
        <v>40</v>
      </c>
      <c r="J22" s="174">
        <f>I22*10</f>
        <v>400</v>
      </c>
      <c r="K22" s="174">
        <v>300</v>
      </c>
      <c r="L22" s="267">
        <f>'APR 20'!O22</f>
        <v>35540</v>
      </c>
      <c r="M22" s="174">
        <f>F22+J22+K22+L22</f>
        <v>38440</v>
      </c>
      <c r="N22" s="174">
        <v>0</v>
      </c>
      <c r="O22" s="174">
        <f>M22-N22</f>
        <v>38440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251</v>
      </c>
      <c r="H23" s="268">
        <f>'APR 20'!G23</f>
        <v>239</v>
      </c>
      <c r="I23" s="189">
        <f>G23-H23</f>
        <v>12</v>
      </c>
      <c r="J23" s="174">
        <f>I23*10</f>
        <v>120</v>
      </c>
      <c r="K23" s="174">
        <v>300</v>
      </c>
      <c r="L23" s="267">
        <f>'APR 20'!O23</f>
        <v>15710</v>
      </c>
      <c r="M23" s="174">
        <f>F23+J23+K23+L23</f>
        <v>18330</v>
      </c>
      <c r="N23" s="174">
        <v>0</v>
      </c>
      <c r="O23" s="174">
        <f>M23-N23</f>
        <v>18330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3900</v>
      </c>
      <c r="H24" s="268">
        <f>'APR 20'!G24</f>
        <v>3866</v>
      </c>
      <c r="I24" s="189">
        <f>G24-H24</f>
        <v>34</v>
      </c>
      <c r="J24" s="174">
        <f>I24*10</f>
        <v>340</v>
      </c>
      <c r="K24" s="174">
        <v>300</v>
      </c>
      <c r="L24" s="267">
        <f>'APR 20'!O24</f>
        <v>6350</v>
      </c>
      <c r="M24" s="174">
        <f>F24+J24+K24+L24</f>
        <v>9390</v>
      </c>
      <c r="N24" s="174">
        <v>0</v>
      </c>
      <c r="O24" s="174">
        <f>M24-N24</f>
        <v>9390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2083</v>
      </c>
      <c r="H25" s="268">
        <f>'APR 20'!G25</f>
        <v>2083</v>
      </c>
      <c r="I25" s="189">
        <f>G25-H25</f>
        <v>0</v>
      </c>
      <c r="J25" s="174">
        <f>I25*10</f>
        <v>0</v>
      </c>
      <c r="K25" s="174">
        <v>300</v>
      </c>
      <c r="L25" s="267">
        <f>'APR 20'!O25</f>
        <v>13350</v>
      </c>
      <c r="M25" s="174">
        <f>F25+J25+K25+L25</f>
        <v>16000</v>
      </c>
      <c r="N25" s="174">
        <v>0</v>
      </c>
      <c r="O25" s="174">
        <f>M25-N25</f>
        <v>16000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'APR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'APR 20'!O26</f>
        <v>19800</v>
      </c>
      <c r="M26" s="174">
        <f>F26+J26+K26+L26</f>
        <v>22900</v>
      </c>
      <c r="N26" s="174">
        <v>0</v>
      </c>
      <c r="O26" s="174">
        <f>M26-N26</f>
        <v>22900</v>
      </c>
      <c r="P26" s="346"/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10583</v>
      </c>
      <c r="H27" s="268">
        <f>'APR 20'!G27</f>
        <v>10550</v>
      </c>
      <c r="I27" s="189">
        <f>G27-H27</f>
        <v>33</v>
      </c>
      <c r="J27" s="174">
        <f>I27*10</f>
        <v>330</v>
      </c>
      <c r="K27" s="174">
        <v>300</v>
      </c>
      <c r="L27" s="267">
        <f>'APR 20'!O27</f>
        <v>26660</v>
      </c>
      <c r="M27" s="174">
        <f>F27+J27+K27+L27</f>
        <v>30290</v>
      </c>
      <c r="N27" s="174">
        <v>0</v>
      </c>
      <c r="O27" s="174">
        <f>M27-N27</f>
        <v>30290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43200</v>
      </c>
      <c r="G28" s="204"/>
      <c r="H28" s="110"/>
      <c r="I28" s="110">
        <f>SUM(I6:I27)</f>
        <v>681</v>
      </c>
      <c r="J28" s="204">
        <f>SUM(J6:J27)</f>
        <v>6810</v>
      </c>
      <c r="K28" s="204">
        <f>SUM(K6:K27)</f>
        <v>5400</v>
      </c>
      <c r="L28" s="204">
        <f>SUM(L6:L27)</f>
        <v>256230</v>
      </c>
      <c r="M28" s="204">
        <f>SUM(M6:M27)</f>
        <v>311640</v>
      </c>
      <c r="N28" s="204">
        <f>SUM(N6:N27)</f>
        <v>46100</v>
      </c>
      <c r="O28" s="204">
        <f>SUM(O6:O27)</f>
        <v>265540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400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392</v>
      </c>
      <c r="C6" s="263" t="s">
        <v>19</v>
      </c>
      <c r="D6" s="265">
        <v>38754</v>
      </c>
      <c r="E6" s="266">
        <v>0</v>
      </c>
      <c r="F6" s="267">
        <v>0</v>
      </c>
      <c r="G6" s="268">
        <v>48</v>
      </c>
      <c r="H6" s="268">
        <f>'MAR 20'!G6</f>
        <v>48</v>
      </c>
      <c r="I6" s="269">
        <f>G6-H6</f>
        <v>0</v>
      </c>
      <c r="J6" s="267">
        <f>I6*10</f>
        <v>0</v>
      </c>
      <c r="K6" s="267">
        <v>0</v>
      </c>
      <c r="L6" s="267">
        <f>'MAR 20'!O6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393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1938</v>
      </c>
      <c r="H7" s="268">
        <f>'MAR 20'!G7</f>
        <v>1907</v>
      </c>
      <c r="I7" s="269">
        <f>G7-H7</f>
        <v>31</v>
      </c>
      <c r="J7" s="267">
        <f>I7*10</f>
        <v>310</v>
      </c>
      <c r="K7" s="267">
        <v>200</v>
      </c>
      <c r="L7" s="267">
        <f>'MAR 20'!O7</f>
        <v>1920</v>
      </c>
      <c r="M7" s="267">
        <f>F7+J7+K7+L7</f>
        <v>3930</v>
      </c>
      <c r="N7" s="267">
        <v>0</v>
      </c>
      <c r="O7" s="267">
        <f>M7-N7</f>
        <v>3930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3178</v>
      </c>
      <c r="H8" s="268">
        <f>'MAR 20'!G8</f>
        <v>3129</v>
      </c>
      <c r="I8" s="269">
        <f>G8-H8</f>
        <v>49</v>
      </c>
      <c r="J8" s="267">
        <f>I8*10</f>
        <v>490</v>
      </c>
      <c r="K8" s="267">
        <v>200</v>
      </c>
      <c r="L8" s="267">
        <f>'MAR 20'!O8</f>
        <v>3780</v>
      </c>
      <c r="M8" s="267">
        <f>F8+J8+K8+L8</f>
        <v>5970</v>
      </c>
      <c r="N8" s="267">
        <v>0</v>
      </c>
      <c r="O8" s="267">
        <f>M8-N8</f>
        <v>5970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12962</v>
      </c>
      <c r="H9" s="268">
        <f>'MAR 20'!G9</f>
        <v>12935</v>
      </c>
      <c r="I9" s="269">
        <f>G9-H9</f>
        <v>27</v>
      </c>
      <c r="J9" s="267">
        <f>I9*10</f>
        <v>270</v>
      </c>
      <c r="K9" s="267">
        <v>200</v>
      </c>
      <c r="L9" s="267">
        <f>'MAR 20'!O9</f>
        <v>12920</v>
      </c>
      <c r="M9" s="267">
        <f>F9+J9+K9+L9</f>
        <v>14990</v>
      </c>
      <c r="N9" s="267">
        <v>0</v>
      </c>
      <c r="O9" s="267">
        <f>M9-N9</f>
        <v>14990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2948</v>
      </c>
      <c r="H10" s="268">
        <f>'MAR 20'!G10</f>
        <v>2866</v>
      </c>
      <c r="I10" s="269">
        <f>G10-H10</f>
        <v>82</v>
      </c>
      <c r="J10" s="267">
        <f>I10*10</f>
        <v>820</v>
      </c>
      <c r="K10" s="267">
        <v>200</v>
      </c>
      <c r="L10" s="267">
        <f>'MAR 20'!O10</f>
        <v>2400</v>
      </c>
      <c r="M10" s="267">
        <f>F10+J10+K10+L10</f>
        <v>5420</v>
      </c>
      <c r="N10" s="267">
        <v>0</v>
      </c>
      <c r="O10" s="267">
        <f>M10-N10</f>
        <v>5420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1450</v>
      </c>
      <c r="G11" s="268">
        <v>980</v>
      </c>
      <c r="H11" s="268">
        <f>'MAR 20'!G11</f>
        <v>956</v>
      </c>
      <c r="I11" s="269">
        <f>G11-H11</f>
        <v>24</v>
      </c>
      <c r="J11" s="267">
        <f>I11*10</f>
        <v>240</v>
      </c>
      <c r="K11" s="267">
        <v>200</v>
      </c>
      <c r="L11" s="267">
        <f>'MAR 20'!O11</f>
        <v>3520</v>
      </c>
      <c r="M11" s="267">
        <f>F11+J11+K11+L11</f>
        <v>5410</v>
      </c>
      <c r="N11" s="267">
        <v>5410</v>
      </c>
      <c r="O11" s="267">
        <f>M11-N11</f>
        <v>0</v>
      </c>
      <c r="P11" s="333"/>
      <c r="Q11" s="287" t="s">
        <v>394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4036</v>
      </c>
      <c r="H12" s="268">
        <f>'MAR 20'!G12</f>
        <v>3963</v>
      </c>
      <c r="I12" s="269">
        <f>G12-H12</f>
        <v>73</v>
      </c>
      <c r="J12" s="267">
        <f>I12*10</f>
        <v>730</v>
      </c>
      <c r="K12" s="267">
        <v>200</v>
      </c>
      <c r="L12" s="267">
        <f>'MAR 20'!O12</f>
        <v>3840</v>
      </c>
      <c r="M12" s="267">
        <f>F12+J12+K12+L12</f>
        <v>6470</v>
      </c>
      <c r="N12" s="267">
        <v>4500</v>
      </c>
      <c r="O12" s="267">
        <f>M12-N12</f>
        <v>1970</v>
      </c>
      <c r="P12" s="333"/>
      <c r="Q12" s="335" t="s">
        <v>395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1753</v>
      </c>
      <c r="H13" s="268">
        <f>'MAR 20'!G13</f>
        <v>1728</v>
      </c>
      <c r="I13" s="269">
        <f>G13-H13</f>
        <v>25</v>
      </c>
      <c r="J13" s="267">
        <f>I13*10</f>
        <v>250</v>
      </c>
      <c r="K13" s="267">
        <v>200</v>
      </c>
      <c r="L13" s="267">
        <f>'MAR 20'!O13</f>
        <v>4100</v>
      </c>
      <c r="M13" s="267">
        <f>F13+J13+K13+L13</f>
        <v>6150</v>
      </c>
      <c r="N13" s="267">
        <v>0</v>
      </c>
      <c r="O13" s="267">
        <f>M13-N13</f>
        <v>6150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'MAR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'MAR 20'!O14</f>
        <v>17390</v>
      </c>
      <c r="M14" s="267">
        <f>F14+J14+K14+L14</f>
        <v>19390</v>
      </c>
      <c r="N14" s="267">
        <v>0</v>
      </c>
      <c r="O14" s="267">
        <f>M14-N14</f>
        <v>19390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2203</v>
      </c>
      <c r="H15" s="268">
        <f>'MAR 20'!G15</f>
        <v>2178</v>
      </c>
      <c r="I15" s="269">
        <f>G15-H15</f>
        <v>25</v>
      </c>
      <c r="J15" s="267">
        <f>I15*10</f>
        <v>250</v>
      </c>
      <c r="K15" s="267">
        <v>200</v>
      </c>
      <c r="L15" s="267">
        <f>'MAR 20'!O15</f>
        <v>3920</v>
      </c>
      <c r="M15" s="267">
        <f>F15+J15+K15+L15</f>
        <v>5970</v>
      </c>
      <c r="N15" s="267">
        <v>0</v>
      </c>
      <c r="O15" s="267">
        <f>M15-N15</f>
        <v>5970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520</v>
      </c>
      <c r="H16" s="268">
        <f>'MAR 20'!G16</f>
        <v>489</v>
      </c>
      <c r="I16" s="341">
        <f>G16-H16</f>
        <v>31</v>
      </c>
      <c r="J16" s="340">
        <f>I16*10</f>
        <v>310</v>
      </c>
      <c r="K16" s="340">
        <v>300</v>
      </c>
      <c r="L16" s="267">
        <f>'MAR 20'!O16</f>
        <v>2240</v>
      </c>
      <c r="M16" s="340">
        <f>F16+J16+K16+L16</f>
        <v>4550</v>
      </c>
      <c r="N16" s="340">
        <v>0</v>
      </c>
      <c r="O16" s="340">
        <f>M16-N16</f>
        <v>4550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4138</v>
      </c>
      <c r="H17" s="268">
        <f>'MAR 20'!G17</f>
        <v>4067</v>
      </c>
      <c r="I17" s="341">
        <f>G17-H17</f>
        <v>71</v>
      </c>
      <c r="J17" s="340">
        <f>I17*10</f>
        <v>710</v>
      </c>
      <c r="K17" s="340">
        <v>300</v>
      </c>
      <c r="L17" s="267">
        <f>'MAR 20'!O17</f>
        <v>24750</v>
      </c>
      <c r="M17" s="340">
        <f>F17+J17+K17+L17</f>
        <v>28060</v>
      </c>
      <c r="N17" s="340">
        <v>0</v>
      </c>
      <c r="O17" s="340">
        <f>M17-N17</f>
        <v>28060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3414</v>
      </c>
      <c r="H18" s="268">
        <f>'MAR 20'!G18</f>
        <v>3359</v>
      </c>
      <c r="I18" s="341">
        <f>G18-H18</f>
        <v>55</v>
      </c>
      <c r="J18" s="340">
        <f>I18*10</f>
        <v>550</v>
      </c>
      <c r="K18" s="340">
        <v>300</v>
      </c>
      <c r="L18" s="267">
        <f>'MAR 20'!O18</f>
        <v>3510</v>
      </c>
      <c r="M18" s="340">
        <f>F18+J18+K18+L18</f>
        <v>6960</v>
      </c>
      <c r="N18" s="340">
        <v>0</v>
      </c>
      <c r="O18" s="340">
        <f>M18-N18</f>
        <v>6960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2200</v>
      </c>
      <c r="G19" s="345">
        <v>2925</v>
      </c>
      <c r="H19" s="268">
        <f>'MAR 20'!G19</f>
        <v>2867</v>
      </c>
      <c r="I19" s="341">
        <f>G19-H19</f>
        <v>58</v>
      </c>
      <c r="J19" s="340">
        <f>I19*10</f>
        <v>580</v>
      </c>
      <c r="K19" s="340">
        <v>300</v>
      </c>
      <c r="L19" s="267">
        <f>'MAR 20'!O19</f>
        <v>16530</v>
      </c>
      <c r="M19" s="340">
        <f>F19+J19+K19+L19</f>
        <v>19610</v>
      </c>
      <c r="N19" s="340">
        <v>0</v>
      </c>
      <c r="O19" s="340">
        <f>M19-N19</f>
        <v>19610</v>
      </c>
      <c r="P19" s="342"/>
      <c r="Q19" s="344" t="s">
        <v>399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2302</v>
      </c>
      <c r="H20" s="268">
        <f>'MAR 20'!G20</f>
        <v>2245</v>
      </c>
      <c r="I20" s="341">
        <f>G20-H20</f>
        <v>57</v>
      </c>
      <c r="J20" s="340">
        <f>I20*10</f>
        <v>570</v>
      </c>
      <c r="K20" s="340">
        <v>300</v>
      </c>
      <c r="L20" s="267">
        <f>'MAR 20'!O20</f>
        <v>6370</v>
      </c>
      <c r="M20" s="340">
        <f>F20+J20+K20+L20</f>
        <v>9640</v>
      </c>
      <c r="N20" s="340">
        <v>0</v>
      </c>
      <c r="O20" s="340">
        <f>M20-N20</f>
        <v>9640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243</v>
      </c>
      <c r="H21" s="268">
        <f>'MAR 20'!G21</f>
        <v>194</v>
      </c>
      <c r="I21" s="341">
        <f>G21-H21</f>
        <v>49</v>
      </c>
      <c r="J21" s="340">
        <f>I21*10</f>
        <v>490</v>
      </c>
      <c r="K21" s="340">
        <v>300</v>
      </c>
      <c r="L21" s="267">
        <f>'MAR 20'!O21</f>
        <v>3120</v>
      </c>
      <c r="M21" s="340">
        <f>F21+J21+K21+L21</f>
        <v>6210</v>
      </c>
      <c r="N21" s="340">
        <v>0</v>
      </c>
      <c r="O21" s="340">
        <f>M21-N21</f>
        <v>6210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3669</v>
      </c>
      <c r="H22" s="268">
        <f>'MAR 20'!G22</f>
        <v>3637</v>
      </c>
      <c r="I22" s="189">
        <f>G22-H22</f>
        <v>32</v>
      </c>
      <c r="J22" s="174">
        <f>I22*10</f>
        <v>320</v>
      </c>
      <c r="K22" s="174">
        <v>300</v>
      </c>
      <c r="L22" s="267">
        <f>'MAR 20'!O22</f>
        <v>32720</v>
      </c>
      <c r="M22" s="174">
        <f>F22+J22+K22+L22</f>
        <v>35540</v>
      </c>
      <c r="N22" s="174">
        <v>0</v>
      </c>
      <c r="O22" s="174">
        <f>M22-N22</f>
        <v>35540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239</v>
      </c>
      <c r="H23" s="268">
        <f>'MAR 20'!G23</f>
        <v>217</v>
      </c>
      <c r="I23" s="189">
        <f>G23-H23</f>
        <v>22</v>
      </c>
      <c r="J23" s="174">
        <f>I23*10</f>
        <v>220</v>
      </c>
      <c r="K23" s="174">
        <v>300</v>
      </c>
      <c r="L23" s="267">
        <f>'MAR 20'!O23</f>
        <v>12990</v>
      </c>
      <c r="M23" s="174">
        <f>F23+J23+K23+L23</f>
        <v>15710</v>
      </c>
      <c r="N23" s="174">
        <v>0</v>
      </c>
      <c r="O23" s="174">
        <f>M23-N23</f>
        <v>15710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3866</v>
      </c>
      <c r="H24" s="268">
        <f>'MAR 20'!G24</f>
        <v>3822</v>
      </c>
      <c r="I24" s="189">
        <f>G24-H24</f>
        <v>44</v>
      </c>
      <c r="J24" s="174">
        <f>I24*10</f>
        <v>440</v>
      </c>
      <c r="K24" s="174">
        <v>300</v>
      </c>
      <c r="L24" s="267">
        <f>'MAR 20'!O24</f>
        <v>3210</v>
      </c>
      <c r="M24" s="174">
        <f>F24+J24+K24+L24</f>
        <v>6350</v>
      </c>
      <c r="N24" s="174">
        <v>0</v>
      </c>
      <c r="O24" s="174">
        <f>M24-N24</f>
        <v>6350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2083</v>
      </c>
      <c r="H25" s="268">
        <f>'MAR 20'!G25</f>
        <v>2083</v>
      </c>
      <c r="I25" s="189">
        <f>G25-H25</f>
        <v>0</v>
      </c>
      <c r="J25" s="174">
        <f>I25*10</f>
        <v>0</v>
      </c>
      <c r="K25" s="174">
        <v>300</v>
      </c>
      <c r="L25" s="267">
        <f>'MAR 20'!O25</f>
        <v>10700</v>
      </c>
      <c r="M25" s="174">
        <f>F25+J25+K25+L25</f>
        <v>13350</v>
      </c>
      <c r="N25" s="174">
        <v>0</v>
      </c>
      <c r="O25" s="174">
        <f>M25-N25</f>
        <v>13350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'MAR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'MAR 20'!O26</f>
        <v>16700</v>
      </c>
      <c r="M26" s="174">
        <f>F26+J26+K26+L26</f>
        <v>19800</v>
      </c>
      <c r="N26" s="174">
        <v>0</v>
      </c>
      <c r="O26" s="174">
        <f>M26-N26</f>
        <v>19800</v>
      </c>
      <c r="P26" s="346"/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10550</v>
      </c>
      <c r="H27" s="268">
        <f>'MAR 20'!G27</f>
        <v>10494</v>
      </c>
      <c r="I27" s="189">
        <f>G27-H27</f>
        <v>56</v>
      </c>
      <c r="J27" s="174">
        <f>I27*10</f>
        <v>560</v>
      </c>
      <c r="K27" s="174">
        <v>300</v>
      </c>
      <c r="L27" s="267">
        <f>'MAR 20'!O27</f>
        <v>22800</v>
      </c>
      <c r="M27" s="174">
        <f>F27+J27+K27+L27</f>
        <v>26660</v>
      </c>
      <c r="N27" s="174">
        <v>0</v>
      </c>
      <c r="O27" s="174">
        <f>M27-N27</f>
        <v>26660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43200</v>
      </c>
      <c r="G28" s="204"/>
      <c r="H28" s="110"/>
      <c r="I28" s="110">
        <f>SUM(I6:I27)</f>
        <v>811</v>
      </c>
      <c r="J28" s="204">
        <f>SUM(J6:J27)</f>
        <v>8110</v>
      </c>
      <c r="K28" s="204">
        <f>SUM(K6:K27)</f>
        <v>5400</v>
      </c>
      <c r="L28" s="204">
        <f>SUM(L6:L27)</f>
        <v>209430</v>
      </c>
      <c r="M28" s="204">
        <f>SUM(M6:M27)</f>
        <v>266140</v>
      </c>
      <c r="N28" s="204">
        <f>SUM(N6:N27)</f>
        <v>9910</v>
      </c>
      <c r="O28" s="204">
        <f>SUM(O6:O27)</f>
        <v>256230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401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392</v>
      </c>
      <c r="C6" s="263" t="s">
        <v>19</v>
      </c>
      <c r="D6" s="265">
        <v>38754</v>
      </c>
      <c r="E6" s="266">
        <v>0</v>
      </c>
      <c r="F6" s="267">
        <v>0</v>
      </c>
      <c r="G6" s="268">
        <v>48</v>
      </c>
      <c r="H6" s="268">
        <f>'FEB 20'!G6</f>
        <v>48</v>
      </c>
      <c r="I6" s="269">
        <f>G6-H6</f>
        <v>0</v>
      </c>
      <c r="J6" s="267">
        <f>I6*10</f>
        <v>0</v>
      </c>
      <c r="K6" s="267">
        <v>0</v>
      </c>
      <c r="L6" s="267">
        <f>'FEB 20'!O6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393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1907</v>
      </c>
      <c r="H7" s="268">
        <f>'FEB 20'!G7</f>
        <v>1885</v>
      </c>
      <c r="I7" s="269">
        <f>G7-H7</f>
        <v>22</v>
      </c>
      <c r="J7" s="267">
        <f>I7*10</f>
        <v>220</v>
      </c>
      <c r="K7" s="267">
        <v>200</v>
      </c>
      <c r="L7" s="267">
        <f>'FEB 20'!O7</f>
        <v>0</v>
      </c>
      <c r="M7" s="267">
        <f>F7+J7+K7+L7</f>
        <v>1920</v>
      </c>
      <c r="N7" s="267">
        <v>0</v>
      </c>
      <c r="O7" s="267">
        <f>M7-N7</f>
        <v>1920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3129</v>
      </c>
      <c r="H8" s="268">
        <f>'FEB 20'!G8</f>
        <v>3096</v>
      </c>
      <c r="I8" s="269">
        <f>G8-H8</f>
        <v>33</v>
      </c>
      <c r="J8" s="267">
        <f>I8*10</f>
        <v>330</v>
      </c>
      <c r="K8" s="267">
        <v>200</v>
      </c>
      <c r="L8" s="267">
        <f>'FEB 20'!O8</f>
        <v>1750</v>
      </c>
      <c r="M8" s="267">
        <f>F8+J8+K8+L8</f>
        <v>3780</v>
      </c>
      <c r="N8" s="267">
        <v>0</v>
      </c>
      <c r="O8" s="267">
        <f>M8-N8</f>
        <v>3780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12935</v>
      </c>
      <c r="H9" s="268">
        <f>'FEB 20'!G9</f>
        <v>12915</v>
      </c>
      <c r="I9" s="269">
        <f>G9-H9</f>
        <v>20</v>
      </c>
      <c r="J9" s="267">
        <f>I9*10</f>
        <v>200</v>
      </c>
      <c r="K9" s="267">
        <v>200</v>
      </c>
      <c r="L9" s="267">
        <f>'FEB 20'!O9</f>
        <v>10920</v>
      </c>
      <c r="M9" s="267">
        <f>F9+J9+K9+L9</f>
        <v>12920</v>
      </c>
      <c r="N9" s="267">
        <v>0</v>
      </c>
      <c r="O9" s="267">
        <f>M9-N9</f>
        <v>12920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2866</v>
      </c>
      <c r="H10" s="268">
        <f>'FEB 20'!G10</f>
        <v>2846</v>
      </c>
      <c r="I10" s="269">
        <f>G10-H10</f>
        <v>20</v>
      </c>
      <c r="J10" s="267">
        <f>I10*10</f>
        <v>200</v>
      </c>
      <c r="K10" s="267">
        <v>200</v>
      </c>
      <c r="L10" s="267">
        <f>'FEB 20'!O10</f>
        <v>0</v>
      </c>
      <c r="M10" s="267">
        <f>F10+J10+K10+L10</f>
        <v>2400</v>
      </c>
      <c r="N10" s="267">
        <v>0</v>
      </c>
      <c r="O10" s="267">
        <f>M10-N10</f>
        <v>2400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1450</v>
      </c>
      <c r="G11" s="268">
        <v>956</v>
      </c>
      <c r="H11" s="268">
        <f>'FEB 20'!G11</f>
        <v>936</v>
      </c>
      <c r="I11" s="269">
        <f>G11-H11</f>
        <v>20</v>
      </c>
      <c r="J11" s="267">
        <f>I11*10</f>
        <v>200</v>
      </c>
      <c r="K11" s="267">
        <v>200</v>
      </c>
      <c r="L11" s="267">
        <f>'FEB 20'!O11</f>
        <v>1670</v>
      </c>
      <c r="M11" s="267">
        <f>F11+J11+K11+L11</f>
        <v>3520</v>
      </c>
      <c r="N11" s="267">
        <v>0</v>
      </c>
      <c r="O11" s="267">
        <f>M11-N11</f>
        <v>3520</v>
      </c>
      <c r="P11" s="333"/>
      <c r="Q11" s="287" t="s">
        <v>394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3963</v>
      </c>
      <c r="H12" s="268">
        <v>3945</v>
      </c>
      <c r="I12" s="269">
        <f>G12-H12</f>
        <v>18</v>
      </c>
      <c r="J12" s="267">
        <f>I12*10</f>
        <v>180</v>
      </c>
      <c r="K12" s="267">
        <v>200</v>
      </c>
      <c r="L12" s="267">
        <f>'FEB 20'!O12</f>
        <v>1760</v>
      </c>
      <c r="M12" s="267">
        <f>F12+J12+K12+L12</f>
        <v>3840</v>
      </c>
      <c r="N12" s="267">
        <v>0</v>
      </c>
      <c r="O12" s="267">
        <f>M12-N12</f>
        <v>3840</v>
      </c>
      <c r="P12" s="333"/>
      <c r="Q12" s="335" t="s">
        <v>395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1728</v>
      </c>
      <c r="H13" s="268">
        <f>'FEB 20'!G13</f>
        <v>1690</v>
      </c>
      <c r="I13" s="269">
        <f>G13-H13</f>
        <v>38</v>
      </c>
      <c r="J13" s="267">
        <f>I13*10</f>
        <v>380</v>
      </c>
      <c r="K13" s="267">
        <v>200</v>
      </c>
      <c r="L13" s="267">
        <f>'FEB 20'!O13</f>
        <v>1920</v>
      </c>
      <c r="M13" s="267">
        <f>F13+J13+K13+L13</f>
        <v>4100</v>
      </c>
      <c r="N13" s="267">
        <v>0</v>
      </c>
      <c r="O13" s="267">
        <f>M13-N13</f>
        <v>4100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'FEB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'FEB 20'!O14</f>
        <v>15390</v>
      </c>
      <c r="M14" s="267">
        <f>F14+J14+K14+L14</f>
        <v>17390</v>
      </c>
      <c r="N14" s="267">
        <v>0</v>
      </c>
      <c r="O14" s="267">
        <f>M14-N14</f>
        <v>17390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2178</v>
      </c>
      <c r="H15" s="268">
        <f>'FEB 20'!G15</f>
        <v>2155</v>
      </c>
      <c r="I15" s="269">
        <f>G15-H15</f>
        <v>23</v>
      </c>
      <c r="J15" s="267">
        <f>I15*10</f>
        <v>230</v>
      </c>
      <c r="K15" s="267">
        <v>200</v>
      </c>
      <c r="L15" s="267">
        <f>'FEB 20'!O15</f>
        <v>1890</v>
      </c>
      <c r="M15" s="267">
        <f>F15+J15+K15+L15</f>
        <v>3920</v>
      </c>
      <c r="N15" s="267">
        <v>0</v>
      </c>
      <c r="O15" s="267">
        <f>M15-N15</f>
        <v>3920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489</v>
      </c>
      <c r="H16" s="268">
        <f>'FEB 20'!G16</f>
        <v>465</v>
      </c>
      <c r="I16" s="341">
        <f>G16-H16</f>
        <v>24</v>
      </c>
      <c r="J16" s="340">
        <f>I16*10</f>
        <v>240</v>
      </c>
      <c r="K16" s="340">
        <v>300</v>
      </c>
      <c r="L16" s="267">
        <f>'FEB 20'!O16</f>
        <v>0</v>
      </c>
      <c r="M16" s="340">
        <f>F16+J16+K16+L16</f>
        <v>2240</v>
      </c>
      <c r="N16" s="340">
        <v>0</v>
      </c>
      <c r="O16" s="340">
        <f>M16-N16</f>
        <v>2240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4067</v>
      </c>
      <c r="H17" s="268">
        <f>'FEB 20'!G17</f>
        <v>3980</v>
      </c>
      <c r="I17" s="341">
        <f>G17-H17</f>
        <v>87</v>
      </c>
      <c r="J17" s="340">
        <f>I17*10</f>
        <v>870</v>
      </c>
      <c r="K17" s="340">
        <v>300</v>
      </c>
      <c r="L17" s="267">
        <f>'FEB 20'!O17</f>
        <v>21280</v>
      </c>
      <c r="M17" s="340">
        <f>F17+J17+K17+L17</f>
        <v>24750</v>
      </c>
      <c r="N17" s="340">
        <v>0</v>
      </c>
      <c r="O17" s="340">
        <f>M17-N17</f>
        <v>24750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3359</v>
      </c>
      <c r="H18" s="268">
        <f>'FEB 20'!G18</f>
        <v>3298</v>
      </c>
      <c r="I18" s="341">
        <f>G18-H18</f>
        <v>61</v>
      </c>
      <c r="J18" s="340">
        <f>I18*10</f>
        <v>610</v>
      </c>
      <c r="K18" s="340">
        <v>300</v>
      </c>
      <c r="L18" s="267">
        <f>'FEB 20'!O18</f>
        <v>0</v>
      </c>
      <c r="M18" s="340">
        <f>F18+J18+K18+L18</f>
        <v>3510</v>
      </c>
      <c r="N18" s="340">
        <v>0</v>
      </c>
      <c r="O18" s="340">
        <f>M18-N18</f>
        <v>3510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2200</v>
      </c>
      <c r="G19" s="345">
        <v>2867</v>
      </c>
      <c r="H19" s="268">
        <f>'FEB 20'!G19</f>
        <v>2819</v>
      </c>
      <c r="I19" s="341">
        <f>G19-H19</f>
        <v>48</v>
      </c>
      <c r="J19" s="340">
        <f>I19*10</f>
        <v>480</v>
      </c>
      <c r="K19" s="340">
        <v>300</v>
      </c>
      <c r="L19" s="267">
        <f>'FEB 20'!O19</f>
        <v>13550</v>
      </c>
      <c r="M19" s="340">
        <f>F19+J19+K19+L19</f>
        <v>16530</v>
      </c>
      <c r="N19" s="340">
        <v>0</v>
      </c>
      <c r="O19" s="340">
        <f>M19-N19</f>
        <v>16530</v>
      </c>
      <c r="P19" s="342"/>
      <c r="Q19" s="344" t="s">
        <v>399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2245</v>
      </c>
      <c r="H20" s="268">
        <f>'FEB 20'!G20</f>
        <v>2181</v>
      </c>
      <c r="I20" s="341">
        <f>G20-H20</f>
        <v>64</v>
      </c>
      <c r="J20" s="340">
        <f>I20*10</f>
        <v>640</v>
      </c>
      <c r="K20" s="340">
        <v>300</v>
      </c>
      <c r="L20" s="267">
        <f>'FEB 20'!O20</f>
        <v>3030</v>
      </c>
      <c r="M20" s="340">
        <f>F20+J20+K20+L20</f>
        <v>6370</v>
      </c>
      <c r="N20" s="340">
        <v>0</v>
      </c>
      <c r="O20" s="340">
        <f>M20-N20</f>
        <v>6370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194</v>
      </c>
      <c r="H21" s="268">
        <f>'FEB 20'!G21</f>
        <v>142</v>
      </c>
      <c r="I21" s="341">
        <f>G21-H21</f>
        <v>52</v>
      </c>
      <c r="J21" s="340">
        <f>I21*10</f>
        <v>520</v>
      </c>
      <c r="K21" s="340">
        <v>300</v>
      </c>
      <c r="L21" s="267">
        <f>'FEB 20'!O21</f>
        <v>0</v>
      </c>
      <c r="M21" s="340">
        <f>F21+J21+K21+L21</f>
        <v>3120</v>
      </c>
      <c r="N21" s="340">
        <v>0</v>
      </c>
      <c r="O21" s="340">
        <f>M21-N21</f>
        <v>3120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3637</v>
      </c>
      <c r="H22" s="268">
        <f>'FEB 20'!G22</f>
        <v>3602</v>
      </c>
      <c r="I22" s="189">
        <f>G22-H22</f>
        <v>35</v>
      </c>
      <c r="J22" s="174">
        <f>I22*10</f>
        <v>350</v>
      </c>
      <c r="K22" s="174">
        <v>300</v>
      </c>
      <c r="L22" s="267">
        <f>'FEB 20'!O22</f>
        <v>29870</v>
      </c>
      <c r="M22" s="174">
        <f>F22+J22+K22+L22</f>
        <v>32720</v>
      </c>
      <c r="N22" s="174">
        <v>0</v>
      </c>
      <c r="O22" s="174">
        <f>M22-N22</f>
        <v>32720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217</v>
      </c>
      <c r="H23" s="268">
        <f>'FEB 20'!G23</f>
        <v>203</v>
      </c>
      <c r="I23" s="189">
        <f>G23-H23</f>
        <v>14</v>
      </c>
      <c r="J23" s="174">
        <f>I23*10</f>
        <v>140</v>
      </c>
      <c r="K23" s="174">
        <v>300</v>
      </c>
      <c r="L23" s="267">
        <f>'FEB 20'!O23</f>
        <v>10350</v>
      </c>
      <c r="M23" s="174">
        <f>F23+J23+K23+L23</f>
        <v>12990</v>
      </c>
      <c r="N23" s="174">
        <v>0</v>
      </c>
      <c r="O23" s="174">
        <f>M23-N23</f>
        <v>12990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3822</v>
      </c>
      <c r="H24" s="268">
        <f>'FEB 20'!G24</f>
        <v>3778</v>
      </c>
      <c r="I24" s="189">
        <f>G24-H24</f>
        <v>44</v>
      </c>
      <c r="J24" s="174">
        <f>I24*10</f>
        <v>440</v>
      </c>
      <c r="K24" s="174">
        <v>300</v>
      </c>
      <c r="L24" s="267">
        <f>'FEB 20'!O24</f>
        <v>70</v>
      </c>
      <c r="M24" s="174">
        <f>F24+J24+K24+L24</f>
        <v>3210</v>
      </c>
      <c r="N24" s="174">
        <v>0</v>
      </c>
      <c r="O24" s="174">
        <f>M24-N24</f>
        <v>3210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2083</v>
      </c>
      <c r="H25" s="268">
        <f>'FEB 20'!G25</f>
        <v>2077</v>
      </c>
      <c r="I25" s="189">
        <f>G25-H25</f>
        <v>6</v>
      </c>
      <c r="J25" s="174">
        <f>I25*10</f>
        <v>60</v>
      </c>
      <c r="K25" s="174">
        <v>300</v>
      </c>
      <c r="L25" s="267">
        <f>'FEB 20'!O25</f>
        <v>7990</v>
      </c>
      <c r="M25" s="174">
        <f>F25+J25+K25+L25</f>
        <v>10700</v>
      </c>
      <c r="N25" s="174">
        <v>0</v>
      </c>
      <c r="O25" s="174">
        <f>M25-N25</f>
        <v>10700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268">
        <f>'FEB 20'!G26</f>
        <v>2404</v>
      </c>
      <c r="I26" s="189">
        <f>G26-H26</f>
        <v>0</v>
      </c>
      <c r="J26" s="174">
        <f>I26*10</f>
        <v>0</v>
      </c>
      <c r="K26" s="174">
        <v>300</v>
      </c>
      <c r="L26" s="267">
        <f>'FEB 20'!O26</f>
        <v>13600</v>
      </c>
      <c r="M26" s="174">
        <f>F26+J26+K26+L26</f>
        <v>16700</v>
      </c>
      <c r="N26" s="174">
        <v>0</v>
      </c>
      <c r="O26" s="174">
        <f>M26-N26</f>
        <v>16700</v>
      </c>
      <c r="P26" s="346"/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10494</v>
      </c>
      <c r="H27" s="268">
        <f>'FEB 20'!G27</f>
        <v>10444</v>
      </c>
      <c r="I27" s="189">
        <f>G27-H27</f>
        <v>50</v>
      </c>
      <c r="J27" s="174">
        <f>I27*10</f>
        <v>500</v>
      </c>
      <c r="K27" s="174">
        <v>300</v>
      </c>
      <c r="L27" s="267">
        <f>'FEB 20'!O27</f>
        <v>19000</v>
      </c>
      <c r="M27" s="174">
        <f>F27+J27+K27+L27</f>
        <v>22800</v>
      </c>
      <c r="N27" s="174">
        <v>0</v>
      </c>
      <c r="O27" s="174">
        <f>M27-N27</f>
        <v>22800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43200</v>
      </c>
      <c r="G28" s="204"/>
      <c r="H28" s="110"/>
      <c r="I28" s="110">
        <f>SUM(I6:I27)</f>
        <v>679</v>
      </c>
      <c r="J28" s="204">
        <f>SUM(J6:J27)</f>
        <v>6790</v>
      </c>
      <c r="K28" s="204">
        <f>SUM(K6:K27)</f>
        <v>5400</v>
      </c>
      <c r="L28" s="204">
        <f>SUM(L6:L27)</f>
        <v>154040</v>
      </c>
      <c r="M28" s="204">
        <f>SUM(M6:M27)</f>
        <v>209430</v>
      </c>
      <c r="N28" s="204">
        <f>SUM(N6:N27)</f>
        <v>0</v>
      </c>
      <c r="O28" s="204">
        <f>SUM(O6:O27)</f>
        <v>209430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402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262">
        <v>1</v>
      </c>
      <c r="B6" s="263" t="s">
        <v>392</v>
      </c>
      <c r="C6" s="263" t="s">
        <v>19</v>
      </c>
      <c r="D6" s="265">
        <v>38754</v>
      </c>
      <c r="E6" s="266">
        <v>0</v>
      </c>
      <c r="F6" s="267">
        <v>0</v>
      </c>
      <c r="G6" s="268">
        <v>48</v>
      </c>
      <c r="H6" s="268">
        <f>'JAN 20'!G6</f>
        <v>48</v>
      </c>
      <c r="I6" s="269">
        <f>G6-H6</f>
        <v>0</v>
      </c>
      <c r="J6" s="267">
        <f>I6*10</f>
        <v>0</v>
      </c>
      <c r="K6" s="267">
        <v>0</v>
      </c>
      <c r="L6" s="267">
        <f>'JAN 20'!O6</f>
        <v>0</v>
      </c>
      <c r="M6" s="267">
        <f>F6+J6+K6+L6</f>
        <v>0</v>
      </c>
      <c r="N6" s="267">
        <v>0</v>
      </c>
      <c r="O6" s="267">
        <f>M6-N6</f>
        <v>0</v>
      </c>
      <c r="P6" s="333"/>
      <c r="Q6" s="287" t="s">
        <v>403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262">
        <v>2</v>
      </c>
      <c r="B7" s="263" t="s">
        <v>357</v>
      </c>
      <c r="C7" s="263" t="s">
        <v>24</v>
      </c>
      <c r="D7" s="265">
        <v>37653</v>
      </c>
      <c r="E7" s="266">
        <v>0</v>
      </c>
      <c r="F7" s="267">
        <v>1500</v>
      </c>
      <c r="G7" s="268">
        <v>1885</v>
      </c>
      <c r="H7" s="268">
        <f>'JAN 20'!G7</f>
        <v>1879</v>
      </c>
      <c r="I7" s="269">
        <f>G7-H7</f>
        <v>6</v>
      </c>
      <c r="J7" s="267">
        <f>I7*10</f>
        <v>60</v>
      </c>
      <c r="K7" s="267">
        <v>200</v>
      </c>
      <c r="L7" s="267">
        <f>'JAN 20'!O7</f>
        <v>0</v>
      </c>
      <c r="M7" s="267">
        <f>F7+J7+K7+L7</f>
        <v>1760</v>
      </c>
      <c r="N7" s="267">
        <v>1760</v>
      </c>
      <c r="O7" s="267">
        <f>M7-N7</f>
        <v>0</v>
      </c>
      <c r="P7" s="334"/>
      <c r="Q7" s="287" t="s">
        <v>367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262">
        <v>3</v>
      </c>
      <c r="B8" s="263" t="s">
        <v>344</v>
      </c>
      <c r="C8" s="263" t="s">
        <v>27</v>
      </c>
      <c r="D8" s="265">
        <v>37895</v>
      </c>
      <c r="E8" s="266">
        <v>0</v>
      </c>
      <c r="F8" s="267">
        <v>1500</v>
      </c>
      <c r="G8" s="268">
        <v>3096</v>
      </c>
      <c r="H8" s="268">
        <f>'JAN 20'!G8</f>
        <v>3085</v>
      </c>
      <c r="I8" s="269">
        <f>G8-H8</f>
        <v>11</v>
      </c>
      <c r="J8" s="267">
        <f>I8*10</f>
        <v>110</v>
      </c>
      <c r="K8" s="267">
        <v>200</v>
      </c>
      <c r="L8" s="267">
        <f>'JAN 20'!O8</f>
        <v>-60</v>
      </c>
      <c r="M8" s="267">
        <f>F8+J8+K8+L8</f>
        <v>1750</v>
      </c>
      <c r="N8" s="267">
        <v>0</v>
      </c>
      <c r="O8" s="267">
        <f>M8-N8</f>
        <v>1750</v>
      </c>
      <c r="P8" s="333"/>
      <c r="Q8" s="287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262">
        <v>4</v>
      </c>
      <c r="B9" s="263" t="s">
        <v>299</v>
      </c>
      <c r="C9" s="263" t="s">
        <v>31</v>
      </c>
      <c r="D9" s="265">
        <v>38292</v>
      </c>
      <c r="E9" s="266">
        <v>500</v>
      </c>
      <c r="F9" s="267">
        <v>1600</v>
      </c>
      <c r="G9" s="268">
        <v>12915</v>
      </c>
      <c r="H9" s="268">
        <f>'JAN 20'!G9</f>
        <v>12907</v>
      </c>
      <c r="I9" s="269">
        <f>G9-H9</f>
        <v>8</v>
      </c>
      <c r="J9" s="267">
        <f>I9*10</f>
        <v>80</v>
      </c>
      <c r="K9" s="267">
        <v>200</v>
      </c>
      <c r="L9" s="267">
        <f>'JAN 20'!O9</f>
        <v>12040</v>
      </c>
      <c r="M9" s="267">
        <f>F9+J9+K9+L9</f>
        <v>13920</v>
      </c>
      <c r="N9" s="267">
        <v>3000</v>
      </c>
      <c r="O9" s="267">
        <f>M9-N9</f>
        <v>10920</v>
      </c>
      <c r="P9" s="334"/>
      <c r="Q9" s="287" t="s">
        <v>317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262">
        <v>5</v>
      </c>
      <c r="B10" s="263" t="s">
        <v>330</v>
      </c>
      <c r="C10" s="263" t="s">
        <v>113</v>
      </c>
      <c r="D10" s="263"/>
      <c r="E10" s="263"/>
      <c r="F10" s="267">
        <v>2000</v>
      </c>
      <c r="G10" s="268">
        <v>2846</v>
      </c>
      <c r="H10" s="268">
        <f>'JAN 20'!G10</f>
        <v>2829</v>
      </c>
      <c r="I10" s="269">
        <f>G10-H10</f>
        <v>17</v>
      </c>
      <c r="J10" s="267">
        <f>I10*10</f>
        <v>170</v>
      </c>
      <c r="K10" s="267">
        <v>200</v>
      </c>
      <c r="L10" s="267">
        <f>'JAN 20'!O10</f>
        <v>0</v>
      </c>
      <c r="M10" s="267">
        <f>F10+J10+K10+L10</f>
        <v>2370</v>
      </c>
      <c r="N10" s="267">
        <v>2370</v>
      </c>
      <c r="O10" s="267">
        <f>M10-N10</f>
        <v>0</v>
      </c>
      <c r="P10" s="333"/>
      <c r="Q10" s="287" t="s">
        <v>339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262">
        <v>6</v>
      </c>
      <c r="B11" s="263" t="s">
        <v>289</v>
      </c>
      <c r="C11" s="263" t="s">
        <v>36</v>
      </c>
      <c r="D11" s="265">
        <v>37667</v>
      </c>
      <c r="E11" s="266">
        <v>500</v>
      </c>
      <c r="F11" s="267">
        <v>1450</v>
      </c>
      <c r="G11" s="268">
        <v>936</v>
      </c>
      <c r="H11" s="268">
        <v>934</v>
      </c>
      <c r="I11" s="269">
        <f>G11-H11</f>
        <v>2</v>
      </c>
      <c r="J11" s="267">
        <f>I11*10</f>
        <v>20</v>
      </c>
      <c r="K11" s="267">
        <v>200</v>
      </c>
      <c r="L11" s="267">
        <f>'JAN 20'!O11</f>
        <v>0</v>
      </c>
      <c r="M11" s="267">
        <f>F11+J11+K11+L11</f>
        <v>1670</v>
      </c>
      <c r="N11" s="267">
        <v>0</v>
      </c>
      <c r="O11" s="267">
        <f>M11-N11</f>
        <v>1670</v>
      </c>
      <c r="P11" s="333"/>
      <c r="Q11" s="287" t="s">
        <v>394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262">
        <v>7</v>
      </c>
      <c r="B12" s="263" t="s">
        <v>353</v>
      </c>
      <c r="C12" s="263" t="s">
        <v>42</v>
      </c>
      <c r="D12" s="265">
        <v>37773</v>
      </c>
      <c r="E12" s="266">
        <v>500</v>
      </c>
      <c r="F12" s="267">
        <v>1700</v>
      </c>
      <c r="G12" s="268">
        <v>3955</v>
      </c>
      <c r="H12" s="268">
        <f>'JAN 20'!G12</f>
        <v>3947</v>
      </c>
      <c r="I12" s="269">
        <f>G12-H12</f>
        <v>8</v>
      </c>
      <c r="J12" s="267">
        <f>I12*10</f>
        <v>80</v>
      </c>
      <c r="K12" s="267">
        <v>200</v>
      </c>
      <c r="L12" s="267">
        <f>'JAN 20'!O12</f>
        <v>5280</v>
      </c>
      <c r="M12" s="267">
        <f>F12+J12+K12+L12</f>
        <v>7260</v>
      </c>
      <c r="N12" s="267">
        <v>5500</v>
      </c>
      <c r="O12" s="267">
        <f>M12-N12</f>
        <v>1760</v>
      </c>
      <c r="P12" s="333"/>
      <c r="Q12" s="335" t="s">
        <v>395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262">
        <v>8</v>
      </c>
      <c r="B13" s="263" t="s">
        <v>347</v>
      </c>
      <c r="C13" s="263" t="s">
        <v>44</v>
      </c>
      <c r="D13" s="265">
        <v>37469</v>
      </c>
      <c r="E13" s="266">
        <v>500</v>
      </c>
      <c r="F13" s="267">
        <v>1600</v>
      </c>
      <c r="G13" s="268">
        <v>1690</v>
      </c>
      <c r="H13" s="268">
        <f>'JAN 20'!G13</f>
        <v>1678</v>
      </c>
      <c r="I13" s="269">
        <f>G13-H13</f>
        <v>12</v>
      </c>
      <c r="J13" s="267">
        <f>I13*10</f>
        <v>120</v>
      </c>
      <c r="K13" s="267">
        <v>200</v>
      </c>
      <c r="L13" s="267">
        <f>'JAN 20'!O13</f>
        <v>0</v>
      </c>
      <c r="M13" s="267">
        <f>F13+J13+K13+L13</f>
        <v>1920</v>
      </c>
      <c r="N13" s="267">
        <v>0</v>
      </c>
      <c r="O13" s="267">
        <f>M13-N13</f>
        <v>1920</v>
      </c>
      <c r="P13" s="334"/>
      <c r="Q13" s="28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262">
        <v>9</v>
      </c>
      <c r="B14" s="263" t="s">
        <v>349</v>
      </c>
      <c r="C14" s="263" t="s">
        <v>48</v>
      </c>
      <c r="D14" s="265">
        <v>37347</v>
      </c>
      <c r="E14" s="266">
        <v>500</v>
      </c>
      <c r="F14" s="267">
        <v>1800</v>
      </c>
      <c r="G14" s="268">
        <v>1168</v>
      </c>
      <c r="H14" s="268">
        <f>'JAN 20'!G14</f>
        <v>1168</v>
      </c>
      <c r="I14" s="269">
        <f>G14-H14</f>
        <v>0</v>
      </c>
      <c r="J14" s="267">
        <f>I14*10</f>
        <v>0</v>
      </c>
      <c r="K14" s="267">
        <v>200</v>
      </c>
      <c r="L14" s="267">
        <f>'JAN 20'!O14</f>
        <v>13390</v>
      </c>
      <c r="M14" s="267">
        <f>F14+J14+K14+L14</f>
        <v>15390</v>
      </c>
      <c r="N14" s="267">
        <v>0</v>
      </c>
      <c r="O14" s="267">
        <f>M14-N14</f>
        <v>15390</v>
      </c>
      <c r="P14" s="334"/>
      <c r="Q14" s="287" t="s">
        <v>362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262">
        <v>10</v>
      </c>
      <c r="B15" s="263" t="s">
        <v>120</v>
      </c>
      <c r="C15" s="263" t="s">
        <v>51</v>
      </c>
      <c r="D15" s="265">
        <v>37165</v>
      </c>
      <c r="E15" s="266">
        <v>500</v>
      </c>
      <c r="F15" s="267">
        <v>1600</v>
      </c>
      <c r="G15" s="268">
        <v>2155</v>
      </c>
      <c r="H15" s="268">
        <f>'JAN 20'!G15</f>
        <v>2146</v>
      </c>
      <c r="I15" s="269">
        <f>G15-H15</f>
        <v>9</v>
      </c>
      <c r="J15" s="267">
        <f>I15*10</f>
        <v>90</v>
      </c>
      <c r="K15" s="267">
        <v>200</v>
      </c>
      <c r="L15" s="267">
        <f>'JAN 20'!O15</f>
        <v>0</v>
      </c>
      <c r="M15" s="267">
        <f>F15+J15+K15+L15</f>
        <v>1890</v>
      </c>
      <c r="N15" s="267">
        <v>0</v>
      </c>
      <c r="O15" s="267">
        <f>M15-N15</f>
        <v>1890</v>
      </c>
      <c r="P15" s="334"/>
      <c r="Q15" s="28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36">
        <v>11</v>
      </c>
      <c r="B16" s="343" t="s">
        <v>135</v>
      </c>
      <c r="C16" s="337" t="s">
        <v>54</v>
      </c>
      <c r="D16" s="338">
        <v>38443</v>
      </c>
      <c r="E16" s="339">
        <v>0</v>
      </c>
      <c r="F16" s="340">
        <v>1700</v>
      </c>
      <c r="G16" s="345">
        <v>465</v>
      </c>
      <c r="H16" s="345">
        <f>'JAN 20'!G16</f>
        <v>454</v>
      </c>
      <c r="I16" s="341">
        <f>G16-H16</f>
        <v>11</v>
      </c>
      <c r="J16" s="340">
        <f>I16*10</f>
        <v>110</v>
      </c>
      <c r="K16" s="340">
        <v>300</v>
      </c>
      <c r="L16" s="340">
        <f>'JAN 20'!O16</f>
        <v>0</v>
      </c>
      <c r="M16" s="340">
        <f>F16+J16+K16+L16</f>
        <v>2110</v>
      </c>
      <c r="N16" s="340">
        <v>2110</v>
      </c>
      <c r="O16" s="340">
        <f>M16-N16</f>
        <v>0</v>
      </c>
      <c r="P16" s="342"/>
      <c r="Q16" s="344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36">
        <v>12</v>
      </c>
      <c r="B17" s="343" t="s">
        <v>164</v>
      </c>
      <c r="C17" s="337" t="s">
        <v>58</v>
      </c>
      <c r="D17" s="338">
        <v>38292</v>
      </c>
      <c r="E17" s="339"/>
      <c r="F17" s="340">
        <v>2300</v>
      </c>
      <c r="G17" s="345">
        <v>3980</v>
      </c>
      <c r="H17" s="345">
        <f>'JAN 20'!G17</f>
        <v>3935</v>
      </c>
      <c r="I17" s="341">
        <f>G17-H17</f>
        <v>45</v>
      </c>
      <c r="J17" s="340">
        <f>I17*10</f>
        <v>450</v>
      </c>
      <c r="K17" s="340">
        <v>300</v>
      </c>
      <c r="L17" s="340">
        <f>'JAN 20'!O17</f>
        <v>18230</v>
      </c>
      <c r="M17" s="340">
        <f>F17+J17+K17+L17</f>
        <v>21280</v>
      </c>
      <c r="N17" s="340">
        <v>0</v>
      </c>
      <c r="O17" s="340">
        <f>M17-N17</f>
        <v>21280</v>
      </c>
      <c r="P17" s="342"/>
      <c r="Q17" s="344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36">
        <v>13</v>
      </c>
      <c r="B18" s="343" t="s">
        <v>180</v>
      </c>
      <c r="C18" s="337" t="s">
        <v>63</v>
      </c>
      <c r="D18" s="338">
        <v>38292</v>
      </c>
      <c r="E18" s="339">
        <v>500</v>
      </c>
      <c r="F18" s="340">
        <v>2600</v>
      </c>
      <c r="G18" s="345">
        <v>3298</v>
      </c>
      <c r="H18" s="345">
        <f>'JAN 20'!G18</f>
        <v>3263</v>
      </c>
      <c r="I18" s="341">
        <f>G18-H18</f>
        <v>35</v>
      </c>
      <c r="J18" s="340">
        <f>I18*10</f>
        <v>350</v>
      </c>
      <c r="K18" s="340">
        <v>300</v>
      </c>
      <c r="L18" s="340">
        <f>'JAN 20'!O18</f>
        <v>-40</v>
      </c>
      <c r="M18" s="340">
        <f>F18+J18+K18+L18</f>
        <v>3210</v>
      </c>
      <c r="N18" s="340">
        <v>3210</v>
      </c>
      <c r="O18" s="340">
        <f>M18-N18</f>
        <v>0</v>
      </c>
      <c r="P18" s="342"/>
      <c r="Q18" s="344" t="s">
        <v>336</v>
      </c>
    </row>
    <row r="19">
      <c r="A19" s="336">
        <v>14</v>
      </c>
      <c r="B19" s="343" t="s">
        <v>244</v>
      </c>
      <c r="C19" s="337" t="s">
        <v>126</v>
      </c>
      <c r="D19" s="338">
        <v>38292</v>
      </c>
      <c r="E19" s="339">
        <v>500</v>
      </c>
      <c r="F19" s="340">
        <v>2200</v>
      </c>
      <c r="G19" s="345">
        <v>2819</v>
      </c>
      <c r="H19" s="345">
        <f>'JAN 20'!G19</f>
        <v>2802</v>
      </c>
      <c r="I19" s="341">
        <f>G19-H19</f>
        <v>17</v>
      </c>
      <c r="J19" s="340">
        <f>I19*10</f>
        <v>170</v>
      </c>
      <c r="K19" s="340">
        <v>300</v>
      </c>
      <c r="L19" s="340">
        <f>'JAN 20'!O19</f>
        <v>10880</v>
      </c>
      <c r="M19" s="340">
        <f>F19+J19+K19+L19</f>
        <v>13550</v>
      </c>
      <c r="N19" s="340">
        <v>0</v>
      </c>
      <c r="O19" s="340">
        <f>M19-N19</f>
        <v>13550</v>
      </c>
      <c r="P19" s="342"/>
      <c r="Q19" s="344" t="s">
        <v>399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36">
        <v>15</v>
      </c>
      <c r="B20" s="343" t="s">
        <v>222</v>
      </c>
      <c r="C20" s="337" t="s">
        <v>70</v>
      </c>
      <c r="D20" s="338">
        <v>37469</v>
      </c>
      <c r="E20" s="339">
        <v>500</v>
      </c>
      <c r="F20" s="340">
        <v>2400</v>
      </c>
      <c r="G20" s="345">
        <v>2181</v>
      </c>
      <c r="H20" s="345">
        <f>'JAN 20'!G20</f>
        <v>2148</v>
      </c>
      <c r="I20" s="341">
        <f>G20-H20</f>
        <v>33</v>
      </c>
      <c r="J20" s="340">
        <f>I20*10</f>
        <v>330</v>
      </c>
      <c r="K20" s="340">
        <v>300</v>
      </c>
      <c r="L20" s="340">
        <f>'JAN 20'!O20</f>
        <v>0</v>
      </c>
      <c r="M20" s="340">
        <f>F20+J20+K20+L20</f>
        <v>3030</v>
      </c>
      <c r="N20" s="340">
        <v>0</v>
      </c>
      <c r="O20" s="340">
        <f>M20-N20</f>
        <v>3030</v>
      </c>
      <c r="P20" s="342"/>
      <c r="Q20" s="344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36">
        <v>16</v>
      </c>
      <c r="B21" s="343" t="s">
        <v>73</v>
      </c>
      <c r="C21" s="337" t="s">
        <v>74</v>
      </c>
      <c r="D21" s="338">
        <v>37681</v>
      </c>
      <c r="E21" s="339">
        <v>500</v>
      </c>
      <c r="F21" s="340">
        <v>2300</v>
      </c>
      <c r="G21" s="345">
        <v>142</v>
      </c>
      <c r="H21" s="345">
        <f>'JAN 20'!G21</f>
        <v>117</v>
      </c>
      <c r="I21" s="341">
        <f>G21-H21</f>
        <v>25</v>
      </c>
      <c r="J21" s="340">
        <f>I21*10</f>
        <v>250</v>
      </c>
      <c r="K21" s="340">
        <v>300</v>
      </c>
      <c r="L21" s="340">
        <f>'JAN 20'!O21</f>
        <v>30</v>
      </c>
      <c r="M21" s="340">
        <f>F21+J21+K21+L21</f>
        <v>2880</v>
      </c>
      <c r="N21" s="340">
        <v>2880</v>
      </c>
      <c r="O21" s="340">
        <f>M21-N21</f>
        <v>0</v>
      </c>
      <c r="P21" s="342"/>
      <c r="Q21" s="344" t="s">
        <v>382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170">
        <v>17</v>
      </c>
      <c r="B22" s="171" t="s">
        <v>78</v>
      </c>
      <c r="C22" s="188" t="s">
        <v>79</v>
      </c>
      <c r="D22" s="172">
        <v>38292</v>
      </c>
      <c r="E22" s="173">
        <v>500</v>
      </c>
      <c r="F22" s="174">
        <v>2200</v>
      </c>
      <c r="G22" s="175">
        <v>3602</v>
      </c>
      <c r="H22" s="175">
        <f>'JAN 20'!G22</f>
        <v>3573</v>
      </c>
      <c r="I22" s="189">
        <f>G22-H22</f>
        <v>29</v>
      </c>
      <c r="J22" s="174">
        <f>I22*10</f>
        <v>290</v>
      </c>
      <c r="K22" s="174">
        <v>300</v>
      </c>
      <c r="L22" s="174">
        <f>'JAN 20'!O22</f>
        <v>27080</v>
      </c>
      <c r="M22" s="174">
        <f>F22+J22+K22+L22</f>
        <v>29870</v>
      </c>
      <c r="N22" s="174">
        <v>0</v>
      </c>
      <c r="O22" s="174">
        <f>M22-N22</f>
        <v>29870</v>
      </c>
      <c r="P22" s="346"/>
      <c r="Q22" s="347" t="s">
        <v>325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170">
        <v>18</v>
      </c>
      <c r="B23" s="171" t="s">
        <v>81</v>
      </c>
      <c r="C23" s="188" t="s">
        <v>82</v>
      </c>
      <c r="D23" s="172">
        <v>38292</v>
      </c>
      <c r="E23" s="173">
        <v>500</v>
      </c>
      <c r="F23" s="174">
        <v>2200</v>
      </c>
      <c r="G23" s="175">
        <v>203</v>
      </c>
      <c r="H23" s="175">
        <f>'JAN 20'!G23</f>
        <v>203</v>
      </c>
      <c r="I23" s="189">
        <f>G23-H23</f>
        <v>0</v>
      </c>
      <c r="J23" s="174">
        <f>I23*10</f>
        <v>0</v>
      </c>
      <c r="K23" s="174">
        <v>300</v>
      </c>
      <c r="L23" s="174">
        <f>'JAN 20'!O23</f>
        <v>7850</v>
      </c>
      <c r="M23" s="174">
        <f>F23+J23+K23+L23</f>
        <v>10350</v>
      </c>
      <c r="N23" s="174">
        <v>0</v>
      </c>
      <c r="O23" s="174">
        <f>M23-N23</f>
        <v>10350</v>
      </c>
      <c r="P23" s="348"/>
      <c r="Q23" s="347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170">
        <v>19</v>
      </c>
      <c r="B24" s="171" t="s">
        <v>268</v>
      </c>
      <c r="C24" s="188" t="s">
        <v>85</v>
      </c>
      <c r="D24" s="172">
        <v>37681</v>
      </c>
      <c r="E24" s="173">
        <v>500</v>
      </c>
      <c r="F24" s="174">
        <v>2400</v>
      </c>
      <c r="G24" s="175">
        <v>3778</v>
      </c>
      <c r="H24" s="175">
        <f>'JAN 20'!G24</f>
        <v>3753</v>
      </c>
      <c r="I24" s="189">
        <f>G24-H24</f>
        <v>25</v>
      </c>
      <c r="J24" s="174">
        <f>I24*10</f>
        <v>250</v>
      </c>
      <c r="K24" s="174">
        <v>300</v>
      </c>
      <c r="L24" s="174">
        <f>'JAN 20'!O24</f>
        <v>-180</v>
      </c>
      <c r="M24" s="174">
        <f>F24+J24+K24+L24</f>
        <v>2770</v>
      </c>
      <c r="N24" s="174">
        <v>2700</v>
      </c>
      <c r="O24" s="174">
        <f>M24-N24</f>
        <v>70</v>
      </c>
      <c r="P24" s="346"/>
      <c r="Q24" s="347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170">
        <v>20</v>
      </c>
      <c r="B25" s="171" t="s">
        <v>383</v>
      </c>
      <c r="C25" s="188" t="s">
        <v>66</v>
      </c>
      <c r="D25" s="172">
        <v>37681</v>
      </c>
      <c r="E25" s="173">
        <v>0</v>
      </c>
      <c r="F25" s="174">
        <v>2350</v>
      </c>
      <c r="G25" s="175">
        <v>2077</v>
      </c>
      <c r="H25" s="175">
        <f>'JAN 20'!G25</f>
        <v>2064</v>
      </c>
      <c r="I25" s="189">
        <f>G25-H25</f>
        <v>13</v>
      </c>
      <c r="J25" s="174">
        <f>I25*10</f>
        <v>130</v>
      </c>
      <c r="K25" s="174">
        <v>300</v>
      </c>
      <c r="L25" s="174">
        <f>'JAN 20'!O25</f>
        <v>5210</v>
      </c>
      <c r="M25" s="174">
        <f>F25+J25+K25+L25</f>
        <v>7990</v>
      </c>
      <c r="N25" s="174">
        <v>0</v>
      </c>
      <c r="O25" s="174">
        <f>M25-N25</f>
        <v>7990</v>
      </c>
      <c r="P25" s="348"/>
      <c r="Q25" s="347" t="s">
        <v>389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170">
        <v>21</v>
      </c>
      <c r="B26" s="171" t="s">
        <v>318</v>
      </c>
      <c r="C26" s="188" t="s">
        <v>87</v>
      </c>
      <c r="D26" s="172">
        <v>37681</v>
      </c>
      <c r="E26" s="173">
        <v>500</v>
      </c>
      <c r="F26" s="174">
        <v>2800</v>
      </c>
      <c r="G26" s="175">
        <v>2404</v>
      </c>
      <c r="H26" s="175">
        <f>'JAN 20'!G26</f>
        <v>2404</v>
      </c>
      <c r="I26" s="189">
        <f>G26-H26</f>
        <v>0</v>
      </c>
      <c r="J26" s="174">
        <f>I26*10</f>
        <v>0</v>
      </c>
      <c r="K26" s="174">
        <v>300</v>
      </c>
      <c r="L26" s="174">
        <f>'JAN 20'!O26</f>
        <v>10500</v>
      </c>
      <c r="M26" s="174">
        <f>F26+J26+K26+L26</f>
        <v>13600</v>
      </c>
      <c r="N26" s="174">
        <v>0</v>
      </c>
      <c r="O26" s="174">
        <f>M26-N26</f>
        <v>13600</v>
      </c>
      <c r="P26" s="346" t="s">
        <v>404</v>
      </c>
      <c r="Q26" s="347" t="s">
        <v>390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170">
        <v>22</v>
      </c>
      <c r="B27" s="171" t="s">
        <v>375</v>
      </c>
      <c r="C27" s="188" t="s">
        <v>88</v>
      </c>
      <c r="D27" s="172">
        <v>37681</v>
      </c>
      <c r="E27" s="173">
        <v>0</v>
      </c>
      <c r="F27" s="174">
        <v>3000</v>
      </c>
      <c r="G27" s="175">
        <v>10444</v>
      </c>
      <c r="H27" s="175">
        <f>'JAN 20'!G27</f>
        <v>10424</v>
      </c>
      <c r="I27" s="189">
        <f>G27-H27</f>
        <v>20</v>
      </c>
      <c r="J27" s="174">
        <f>I27*10</f>
        <v>200</v>
      </c>
      <c r="K27" s="174">
        <v>300</v>
      </c>
      <c r="L27" s="174">
        <f>'JAN 20'!O27</f>
        <v>15500</v>
      </c>
      <c r="M27" s="174">
        <f>F27+J27+K27+L27</f>
        <v>19000</v>
      </c>
      <c r="N27" s="174">
        <v>0</v>
      </c>
      <c r="O27" s="174">
        <f>M27-N27</f>
        <v>19000</v>
      </c>
      <c r="P27" s="346"/>
      <c r="Q27" s="347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43200</v>
      </c>
      <c r="G28" s="204"/>
      <c r="H28" s="110"/>
      <c r="I28" s="110">
        <f>SUM(I6:I27)</f>
        <v>326</v>
      </c>
      <c r="J28" s="204">
        <f>SUM(J6:J27)</f>
        <v>3260</v>
      </c>
      <c r="K28" s="204">
        <f>SUM(K6:K27)</f>
        <v>5400</v>
      </c>
      <c r="L28" s="204">
        <f>SUM(L6:L27)</f>
        <v>125710</v>
      </c>
      <c r="M28" s="204">
        <f>SUM(M6:M27)</f>
        <v>177570</v>
      </c>
      <c r="N28" s="204">
        <f>SUM(N6:N27)</f>
        <v>23530</v>
      </c>
      <c r="O28" s="204">
        <f>SUM(O6:O27)</f>
        <v>154040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</sheetData>
  <mergeCells>
    <mergeCell ref="A1:P1"/>
    <mergeCell ref="A2:P2"/>
    <mergeCell ref="A3:P3"/>
    <mergeCell ref="G4:J4"/>
  </mergeCells>
  <headerFooter/>
</worksheet>
</file>

<file path=xl/worksheets/sheet6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405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365">
        <v>1</v>
      </c>
      <c r="B6" s="358" t="s">
        <v>392</v>
      </c>
      <c r="C6" s="358" t="s">
        <v>19</v>
      </c>
      <c r="D6" s="352">
        <v>38754</v>
      </c>
      <c r="E6" s="353">
        <v>0</v>
      </c>
      <c r="F6" s="354">
        <v>0</v>
      </c>
      <c r="G6" s="355">
        <v>48</v>
      </c>
      <c r="H6" s="355">
        <f>'DEC 19'!G6</f>
        <v>48</v>
      </c>
      <c r="I6" s="356">
        <f>G6-H6</f>
        <v>0</v>
      </c>
      <c r="J6" s="354">
        <f>I6*10</f>
        <v>0</v>
      </c>
      <c r="K6" s="354">
        <v>0</v>
      </c>
      <c r="L6" s="354">
        <f>'DEC 19'!O6</f>
        <v>0</v>
      </c>
      <c r="M6" s="354">
        <f>F6+J6+K6+L6</f>
        <v>0</v>
      </c>
      <c r="N6" s="354">
        <v>0</v>
      </c>
      <c r="O6" s="354">
        <f>M6-N6</f>
        <v>0</v>
      </c>
      <c r="P6" s="357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65">
        <v>2</v>
      </c>
      <c r="B7" s="358" t="s">
        <v>357</v>
      </c>
      <c r="C7" s="358" t="s">
        <v>24</v>
      </c>
      <c r="D7" s="352">
        <v>37653</v>
      </c>
      <c r="E7" s="353">
        <v>0</v>
      </c>
      <c r="F7" s="354">
        <v>1500</v>
      </c>
      <c r="G7" s="355">
        <v>1879</v>
      </c>
      <c r="H7" s="355">
        <f>'DEC 19'!G7</f>
        <v>1872</v>
      </c>
      <c r="I7" s="356">
        <f>G7-H7</f>
        <v>7</v>
      </c>
      <c r="J7" s="354">
        <f>I7*10</f>
        <v>70</v>
      </c>
      <c r="K7" s="354">
        <v>200</v>
      </c>
      <c r="L7" s="354">
        <f>'DEC 19'!O7</f>
        <v>0</v>
      </c>
      <c r="M7" s="354">
        <f>F7+J7+K7+L7</f>
        <v>1770</v>
      </c>
      <c r="N7" s="354">
        <v>1770</v>
      </c>
      <c r="O7" s="354">
        <f>M7-N7</f>
        <v>0</v>
      </c>
      <c r="P7" s="359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65">
        <v>3</v>
      </c>
      <c r="B8" s="358" t="s">
        <v>344</v>
      </c>
      <c r="C8" s="358" t="s">
        <v>27</v>
      </c>
      <c r="D8" s="352">
        <v>37895</v>
      </c>
      <c r="E8" s="353">
        <v>0</v>
      </c>
      <c r="F8" s="354">
        <v>1500</v>
      </c>
      <c r="G8" s="355">
        <v>3085</v>
      </c>
      <c r="H8" s="355">
        <v>3080</v>
      </c>
      <c r="I8" s="356">
        <f>G8-H8</f>
        <v>5</v>
      </c>
      <c r="J8" s="354">
        <f>I8*10</f>
        <v>50</v>
      </c>
      <c r="K8" s="354">
        <v>200</v>
      </c>
      <c r="L8" s="354">
        <f>'DEC 19'!O8</f>
        <v>4190</v>
      </c>
      <c r="M8" s="354">
        <f>F8+J8+K8+L8</f>
        <v>5940</v>
      </c>
      <c r="N8" s="354">
        <v>6000</v>
      </c>
      <c r="O8" s="354">
        <f>M8-N8</f>
        <v>-60</v>
      </c>
      <c r="P8" s="357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65">
        <v>4</v>
      </c>
      <c r="B9" s="358" t="s">
        <v>299</v>
      </c>
      <c r="C9" s="358" t="s">
        <v>31</v>
      </c>
      <c r="D9" s="352">
        <v>38292</v>
      </c>
      <c r="E9" s="353">
        <v>500</v>
      </c>
      <c r="F9" s="354">
        <v>1600</v>
      </c>
      <c r="G9" s="355">
        <v>12907</v>
      </c>
      <c r="H9" s="355">
        <v>12900</v>
      </c>
      <c r="I9" s="356">
        <f>G9-H9</f>
        <v>7</v>
      </c>
      <c r="J9" s="354">
        <f>I9*10</f>
        <v>70</v>
      </c>
      <c r="K9" s="354">
        <v>200</v>
      </c>
      <c r="L9" s="354">
        <f>'DEC 19'!O9</f>
        <v>13170</v>
      </c>
      <c r="M9" s="354">
        <f>F9+J9+K9+L9</f>
        <v>15040</v>
      </c>
      <c r="N9" s="354">
        <v>3000</v>
      </c>
      <c r="O9" s="354">
        <f>M9-N9</f>
        <v>12040</v>
      </c>
      <c r="P9" s="359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65">
        <v>5</v>
      </c>
      <c r="B10" s="358" t="s">
        <v>330</v>
      </c>
      <c r="C10" s="358" t="s">
        <v>113</v>
      </c>
      <c r="D10" s="358"/>
      <c r="E10" s="358"/>
      <c r="F10" s="354">
        <v>2000</v>
      </c>
      <c r="G10" s="355">
        <v>2829</v>
      </c>
      <c r="H10" s="355">
        <f>'DEC 19'!G10</f>
        <v>2812</v>
      </c>
      <c r="I10" s="356">
        <f>G10-H10</f>
        <v>17</v>
      </c>
      <c r="J10" s="354">
        <f>I10*10</f>
        <v>170</v>
      </c>
      <c r="K10" s="354">
        <v>200</v>
      </c>
      <c r="L10" s="354">
        <f>'DEC 19'!O10</f>
        <v>0</v>
      </c>
      <c r="M10" s="354">
        <f>F10+J10+K10+L10</f>
        <v>2370</v>
      </c>
      <c r="N10" s="354">
        <v>2370</v>
      </c>
      <c r="O10" s="354">
        <f>M10-N10</f>
        <v>0</v>
      </c>
      <c r="P10" s="357"/>
      <c r="Q10" s="56" t="s">
        <v>408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65">
        <v>6</v>
      </c>
      <c r="B11" s="358" t="s">
        <v>289</v>
      </c>
      <c r="C11" s="358" t="s">
        <v>36</v>
      </c>
      <c r="D11" s="352">
        <v>37667</v>
      </c>
      <c r="E11" s="353">
        <v>500</v>
      </c>
      <c r="F11" s="354">
        <v>1450</v>
      </c>
      <c r="G11" s="355">
        <v>935</v>
      </c>
      <c r="H11" s="355">
        <v>930</v>
      </c>
      <c r="I11" s="356">
        <f>G11-H11</f>
        <v>5</v>
      </c>
      <c r="J11" s="354">
        <f>I11*10</f>
        <v>50</v>
      </c>
      <c r="K11" s="354">
        <v>200</v>
      </c>
      <c r="L11" s="354">
        <f>'DEC 19'!O11</f>
        <v>1670</v>
      </c>
      <c r="M11" s="354">
        <f>F11+J11+K11+L11</f>
        <v>3370</v>
      </c>
      <c r="N11" s="354">
        <v>3370</v>
      </c>
      <c r="O11" s="354">
        <f>M11-N11</f>
        <v>0</v>
      </c>
      <c r="P11" s="357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65">
        <v>7</v>
      </c>
      <c r="B12" s="358" t="s">
        <v>353</v>
      </c>
      <c r="C12" s="358" t="s">
        <v>42</v>
      </c>
      <c r="D12" s="352">
        <v>37773</v>
      </c>
      <c r="E12" s="353">
        <v>500</v>
      </c>
      <c r="F12" s="354">
        <v>1700</v>
      </c>
      <c r="G12" s="355">
        <v>3947</v>
      </c>
      <c r="H12" s="355">
        <f>'DEC 19'!G12</f>
        <v>3935</v>
      </c>
      <c r="I12" s="356">
        <f>G12-H12</f>
        <v>12</v>
      </c>
      <c r="J12" s="354">
        <f>I12*10</f>
        <v>120</v>
      </c>
      <c r="K12" s="354">
        <v>200</v>
      </c>
      <c r="L12" s="354">
        <f>'DEC 19'!O12</f>
        <v>3260</v>
      </c>
      <c r="M12" s="354">
        <f>F12+J12+K12+L12</f>
        <v>5280</v>
      </c>
      <c r="N12" s="354">
        <v>0</v>
      </c>
      <c r="O12" s="354">
        <f>M12-N12</f>
        <v>5280</v>
      </c>
      <c r="P12" s="357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65">
        <v>8</v>
      </c>
      <c r="B13" s="358" t="s">
        <v>347</v>
      </c>
      <c r="C13" s="358" t="s">
        <v>44</v>
      </c>
      <c r="D13" s="352">
        <v>37469</v>
      </c>
      <c r="E13" s="353">
        <v>500</v>
      </c>
      <c r="F13" s="354">
        <v>1600</v>
      </c>
      <c r="G13" s="355">
        <v>1678</v>
      </c>
      <c r="H13" s="355">
        <f>'DEC 19'!G13</f>
        <v>1673</v>
      </c>
      <c r="I13" s="356">
        <f>G13-H13</f>
        <v>5</v>
      </c>
      <c r="J13" s="354">
        <f>I13*10</f>
        <v>50</v>
      </c>
      <c r="K13" s="354">
        <v>200</v>
      </c>
      <c r="L13" s="354">
        <f>'DEC 19'!O13</f>
        <v>0</v>
      </c>
      <c r="M13" s="354">
        <f>F13+J13+K13+L13</f>
        <v>1850</v>
      </c>
      <c r="N13" s="354">
        <v>1850</v>
      </c>
      <c r="O13" s="354">
        <f>M13-N13</f>
        <v>0</v>
      </c>
      <c r="P13" s="359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65">
        <v>9</v>
      </c>
      <c r="B14" s="358" t="s">
        <v>349</v>
      </c>
      <c r="C14" s="358" t="s">
        <v>48</v>
      </c>
      <c r="D14" s="352">
        <v>37347</v>
      </c>
      <c r="E14" s="353">
        <v>500</v>
      </c>
      <c r="F14" s="354">
        <v>1800</v>
      </c>
      <c r="G14" s="355">
        <v>1168</v>
      </c>
      <c r="H14" s="355">
        <f>'DEC 19'!G14</f>
        <v>1168</v>
      </c>
      <c r="I14" s="356">
        <f>G14-H14</f>
        <v>0</v>
      </c>
      <c r="J14" s="354">
        <f>I14*10</f>
        <v>0</v>
      </c>
      <c r="K14" s="354">
        <v>200</v>
      </c>
      <c r="L14" s="354">
        <f>'DEC 19'!O14</f>
        <v>11390</v>
      </c>
      <c r="M14" s="354">
        <f>F14+J14+K14+L14</f>
        <v>13390</v>
      </c>
      <c r="N14" s="354">
        <v>0</v>
      </c>
      <c r="O14" s="354">
        <f>M14-N14</f>
        <v>13390</v>
      </c>
      <c r="P14" s="359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65">
        <v>10</v>
      </c>
      <c r="B15" s="358" t="s">
        <v>120</v>
      </c>
      <c r="C15" s="358" t="s">
        <v>51</v>
      </c>
      <c r="D15" s="352">
        <v>37165</v>
      </c>
      <c r="E15" s="353">
        <v>500</v>
      </c>
      <c r="F15" s="354">
        <v>1600</v>
      </c>
      <c r="G15" s="355">
        <v>2146</v>
      </c>
      <c r="H15" s="355">
        <v>2140</v>
      </c>
      <c r="I15" s="356">
        <f>G15-H15</f>
        <v>6</v>
      </c>
      <c r="J15" s="354">
        <f>I15*10</f>
        <v>60</v>
      </c>
      <c r="K15" s="354">
        <v>200</v>
      </c>
      <c r="L15" s="354">
        <f>'DEC 19'!O15</f>
        <v>0</v>
      </c>
      <c r="M15" s="354">
        <f>F15+J15+K15+L15</f>
        <v>1860</v>
      </c>
      <c r="N15" s="354">
        <v>1860</v>
      </c>
      <c r="O15" s="354">
        <f>M15-N15</f>
        <v>0</v>
      </c>
      <c r="P15" s="359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65">
        <v>11</v>
      </c>
      <c r="B16" s="358" t="s">
        <v>135</v>
      </c>
      <c r="C16" s="351" t="s">
        <v>54</v>
      </c>
      <c r="D16" s="352">
        <v>38443</v>
      </c>
      <c r="E16" s="353">
        <v>0</v>
      </c>
      <c r="F16" s="354">
        <v>1700</v>
      </c>
      <c r="G16" s="355">
        <v>454</v>
      </c>
      <c r="H16" s="355">
        <f>'DEC 19'!G16</f>
        <v>444</v>
      </c>
      <c r="I16" s="356">
        <f>G16-H16</f>
        <v>10</v>
      </c>
      <c r="J16" s="354">
        <f>I16*10</f>
        <v>100</v>
      </c>
      <c r="K16" s="354">
        <v>300</v>
      </c>
      <c r="L16" s="354">
        <f>'DEC 19'!O16</f>
        <v>0</v>
      </c>
      <c r="M16" s="354">
        <f>F16+J16+K16+L16</f>
        <v>2100</v>
      </c>
      <c r="N16" s="354">
        <v>2100</v>
      </c>
      <c r="O16" s="354">
        <f>M16-N16</f>
        <v>0</v>
      </c>
      <c r="P16" s="357"/>
      <c r="Q16" s="367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65">
        <v>12</v>
      </c>
      <c r="B17" s="358" t="s">
        <v>164</v>
      </c>
      <c r="C17" s="351" t="s">
        <v>58</v>
      </c>
      <c r="D17" s="352">
        <v>38292</v>
      </c>
      <c r="E17" s="353"/>
      <c r="F17" s="354">
        <v>2300</v>
      </c>
      <c r="G17" s="355">
        <v>3935</v>
      </c>
      <c r="H17" s="355">
        <f>'DEC 19'!G17</f>
        <v>3904</v>
      </c>
      <c r="I17" s="356">
        <f>G17-H17</f>
        <v>31</v>
      </c>
      <c r="J17" s="354">
        <f>I17*10</f>
        <v>310</v>
      </c>
      <c r="K17" s="354">
        <v>300</v>
      </c>
      <c r="L17" s="354">
        <f>'DEC 19'!O17</f>
        <v>15320</v>
      </c>
      <c r="M17" s="354">
        <f>F17+J17+K17+L17</f>
        <v>18230</v>
      </c>
      <c r="N17" s="354">
        <v>0</v>
      </c>
      <c r="O17" s="354">
        <f>M17-N17</f>
        <v>18230</v>
      </c>
      <c r="P17" s="357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65">
        <v>13</v>
      </c>
      <c r="B18" s="358" t="s">
        <v>180</v>
      </c>
      <c r="C18" s="351" t="s">
        <v>63</v>
      </c>
      <c r="D18" s="352">
        <v>38292</v>
      </c>
      <c r="E18" s="353">
        <v>500</v>
      </c>
      <c r="F18" s="354">
        <v>2600</v>
      </c>
      <c r="G18" s="355">
        <v>3263</v>
      </c>
      <c r="H18" s="355">
        <f>'DEC 19'!G18</f>
        <v>3237</v>
      </c>
      <c r="I18" s="356">
        <f>G18-H18</f>
        <v>26</v>
      </c>
      <c r="J18" s="354">
        <f>I18*10</f>
        <v>260</v>
      </c>
      <c r="K18" s="354">
        <v>300</v>
      </c>
      <c r="L18" s="354">
        <f>'DEC 19'!O18</f>
        <v>0</v>
      </c>
      <c r="M18" s="354">
        <f>F18+J18+K18+L18</f>
        <v>3160</v>
      </c>
      <c r="N18" s="354">
        <v>3200</v>
      </c>
      <c r="O18" s="354">
        <f>M18-N18</f>
        <v>-40</v>
      </c>
      <c r="P18" s="357"/>
      <c r="Q18" s="368" t="s">
        <v>336</v>
      </c>
    </row>
    <row r="19">
      <c r="A19" s="365">
        <v>14</v>
      </c>
      <c r="B19" s="358" t="s">
        <v>244</v>
      </c>
      <c r="C19" s="351" t="s">
        <v>126</v>
      </c>
      <c r="D19" s="352">
        <v>38292</v>
      </c>
      <c r="E19" s="353">
        <v>500</v>
      </c>
      <c r="F19" s="354">
        <v>2200</v>
      </c>
      <c r="G19" s="355">
        <v>2802</v>
      </c>
      <c r="H19" s="355">
        <f>'DEC 19'!G19</f>
        <v>2769</v>
      </c>
      <c r="I19" s="356">
        <f>G19-H19</f>
        <v>33</v>
      </c>
      <c r="J19" s="354">
        <f>I19*10</f>
        <v>330</v>
      </c>
      <c r="K19" s="354">
        <v>300</v>
      </c>
      <c r="L19" s="354">
        <f>'DEC 19'!O19</f>
        <v>8050</v>
      </c>
      <c r="M19" s="354">
        <f>F19+J19+K19+L19</f>
        <v>10880</v>
      </c>
      <c r="N19" s="354">
        <v>0</v>
      </c>
      <c r="O19" s="354">
        <f>M19-N19</f>
        <v>10880</v>
      </c>
      <c r="P19" s="357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65">
        <v>15</v>
      </c>
      <c r="B20" s="358" t="s">
        <v>222</v>
      </c>
      <c r="C20" s="351" t="s">
        <v>70</v>
      </c>
      <c r="D20" s="352">
        <v>37469</v>
      </c>
      <c r="E20" s="353">
        <v>500</v>
      </c>
      <c r="F20" s="354">
        <v>2400</v>
      </c>
      <c r="G20" s="355">
        <v>2148</v>
      </c>
      <c r="H20" s="355">
        <f>'DEC 19'!G20</f>
        <v>2126</v>
      </c>
      <c r="I20" s="356">
        <f>G20-H20</f>
        <v>22</v>
      </c>
      <c r="J20" s="354">
        <f>I20*10</f>
        <v>220</v>
      </c>
      <c r="K20" s="354">
        <v>300</v>
      </c>
      <c r="L20" s="354">
        <f>'DEC 19'!O20</f>
        <v>0</v>
      </c>
      <c r="M20" s="354">
        <f>F20+J20+K20+L20</f>
        <v>2920</v>
      </c>
      <c r="N20" s="354">
        <v>2920</v>
      </c>
      <c r="O20" s="354">
        <f>M20-N20</f>
        <v>0</v>
      </c>
      <c r="P20" s="357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65">
        <v>16</v>
      </c>
      <c r="B21" s="358" t="s">
        <v>73</v>
      </c>
      <c r="C21" s="351" t="s">
        <v>74</v>
      </c>
      <c r="D21" s="352">
        <v>37681</v>
      </c>
      <c r="E21" s="353">
        <v>500</v>
      </c>
      <c r="F21" s="354">
        <v>2300</v>
      </c>
      <c r="G21" s="355">
        <v>117</v>
      </c>
      <c r="H21" s="355">
        <f>'DEC 19'!G21</f>
        <v>99</v>
      </c>
      <c r="I21" s="356">
        <f>G21-H21</f>
        <v>18</v>
      </c>
      <c r="J21" s="354">
        <f>I21*10</f>
        <v>180</v>
      </c>
      <c r="K21" s="354">
        <v>300</v>
      </c>
      <c r="L21" s="354">
        <f>'DEC 19'!O21</f>
        <v>0</v>
      </c>
      <c r="M21" s="354">
        <f>F21+J21+K21+L21</f>
        <v>2780</v>
      </c>
      <c r="N21" s="354">
        <v>2750</v>
      </c>
      <c r="O21" s="354">
        <f>M21-N21</f>
        <v>30</v>
      </c>
      <c r="P21" s="357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65">
        <v>17</v>
      </c>
      <c r="B22" s="358" t="s">
        <v>78</v>
      </c>
      <c r="C22" s="351" t="s">
        <v>79</v>
      </c>
      <c r="D22" s="352">
        <v>38292</v>
      </c>
      <c r="E22" s="353">
        <v>500</v>
      </c>
      <c r="F22" s="354">
        <v>2200</v>
      </c>
      <c r="G22" s="355">
        <v>3573</v>
      </c>
      <c r="H22" s="355">
        <f>'DEC 19'!G22</f>
        <v>3552</v>
      </c>
      <c r="I22" s="356">
        <f>G22-H22</f>
        <v>21</v>
      </c>
      <c r="J22" s="354">
        <f>I22*10</f>
        <v>210</v>
      </c>
      <c r="K22" s="354">
        <v>300</v>
      </c>
      <c r="L22" s="354">
        <f>'DEC 19'!O22</f>
        <v>24370</v>
      </c>
      <c r="M22" s="354">
        <f>F22+J22+K22+L22</f>
        <v>27080</v>
      </c>
      <c r="N22" s="354">
        <v>0</v>
      </c>
      <c r="O22" s="354">
        <f>M22-N22</f>
        <v>27080</v>
      </c>
      <c r="P22" s="357"/>
      <c r="Q22" s="369" t="s">
        <v>414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65">
        <v>18</v>
      </c>
      <c r="B23" s="358" t="s">
        <v>81</v>
      </c>
      <c r="C23" s="351" t="s">
        <v>82</v>
      </c>
      <c r="D23" s="352">
        <v>38292</v>
      </c>
      <c r="E23" s="353">
        <v>500</v>
      </c>
      <c r="F23" s="354">
        <v>2200</v>
      </c>
      <c r="G23" s="355">
        <v>203</v>
      </c>
      <c r="H23" s="355">
        <f>'DEC 19'!G23</f>
        <v>203</v>
      </c>
      <c r="I23" s="356">
        <f>G23-H23</f>
        <v>0</v>
      </c>
      <c r="J23" s="354">
        <f>I23*10</f>
        <v>0</v>
      </c>
      <c r="K23" s="354">
        <v>300</v>
      </c>
      <c r="L23" s="354">
        <f>'DEC 19'!O23</f>
        <v>5350</v>
      </c>
      <c r="M23" s="354">
        <f>F23+J23+K23+L23</f>
        <v>7850</v>
      </c>
      <c r="N23" s="354">
        <v>0</v>
      </c>
      <c r="O23" s="354">
        <f>M23-N23</f>
        <v>7850</v>
      </c>
      <c r="P23" s="359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65">
        <v>19</v>
      </c>
      <c r="B24" s="358" t="s">
        <v>268</v>
      </c>
      <c r="C24" s="351" t="s">
        <v>85</v>
      </c>
      <c r="D24" s="352">
        <v>37681</v>
      </c>
      <c r="E24" s="353">
        <v>500</v>
      </c>
      <c r="F24" s="354">
        <v>2400</v>
      </c>
      <c r="G24" s="355">
        <v>3753</v>
      </c>
      <c r="H24" s="355">
        <f>'DEC 19'!G24</f>
        <v>3736</v>
      </c>
      <c r="I24" s="356">
        <f>G24-H24</f>
        <v>17</v>
      </c>
      <c r="J24" s="354">
        <f>I24*10</f>
        <v>170</v>
      </c>
      <c r="K24" s="354">
        <v>300</v>
      </c>
      <c r="L24" s="354">
        <f>'DEC 19'!O24</f>
        <v>2950</v>
      </c>
      <c r="M24" s="354">
        <f>F24+J24+K24+L24</f>
        <v>5820</v>
      </c>
      <c r="N24" s="354">
        <v>6000</v>
      </c>
      <c r="O24" s="354">
        <f>M24-N24</f>
        <v>-180</v>
      </c>
      <c r="P24" s="357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65">
        <v>20</v>
      </c>
      <c r="B25" s="358" t="s">
        <v>383</v>
      </c>
      <c r="C25" s="351" t="s">
        <v>66</v>
      </c>
      <c r="D25" s="352">
        <v>37681</v>
      </c>
      <c r="E25" s="353">
        <v>0</v>
      </c>
      <c r="F25" s="354">
        <v>2350</v>
      </c>
      <c r="G25" s="355">
        <v>2064</v>
      </c>
      <c r="H25" s="355">
        <v>2060</v>
      </c>
      <c r="I25" s="356">
        <f>G25-H25</f>
        <v>4</v>
      </c>
      <c r="J25" s="354">
        <f>I25*10</f>
        <v>40</v>
      </c>
      <c r="K25" s="354">
        <v>300</v>
      </c>
      <c r="L25" s="354">
        <f>'DEC 19'!O25</f>
        <v>2520</v>
      </c>
      <c r="M25" s="354">
        <f>F25+J25+K25+L25</f>
        <v>5210</v>
      </c>
      <c r="N25" s="354">
        <v>0</v>
      </c>
      <c r="O25" s="354">
        <f>M25-N25</f>
        <v>5210</v>
      </c>
      <c r="P25" s="359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65">
        <v>21</v>
      </c>
      <c r="B26" s="358" t="s">
        <v>318</v>
      </c>
      <c r="C26" s="351" t="s">
        <v>87</v>
      </c>
      <c r="D26" s="352">
        <v>37681</v>
      </c>
      <c r="E26" s="353">
        <v>500</v>
      </c>
      <c r="F26" s="354">
        <v>2300</v>
      </c>
      <c r="G26" s="355">
        <v>2404</v>
      </c>
      <c r="H26" s="355">
        <f>'DEC 19'!G26</f>
        <v>2404</v>
      </c>
      <c r="I26" s="356">
        <f>G26-H26</f>
        <v>0</v>
      </c>
      <c r="J26" s="354">
        <f>I26*10</f>
        <v>0</v>
      </c>
      <c r="K26" s="354">
        <v>300</v>
      </c>
      <c r="L26" s="354">
        <f>'DEC 19'!O26</f>
        <v>7900</v>
      </c>
      <c r="M26" s="354">
        <f>F26+J26+K26+L26</f>
        <v>10500</v>
      </c>
      <c r="N26" s="354">
        <v>0</v>
      </c>
      <c r="O26" s="354">
        <f>M26-N26</f>
        <v>10500</v>
      </c>
      <c r="P26" s="35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65">
        <v>22</v>
      </c>
      <c r="B27" s="358" t="s">
        <v>375</v>
      </c>
      <c r="C27" s="351" t="s">
        <v>88</v>
      </c>
      <c r="D27" s="352">
        <v>37681</v>
      </c>
      <c r="E27" s="353">
        <v>0</v>
      </c>
      <c r="F27" s="354">
        <v>3000</v>
      </c>
      <c r="G27" s="355">
        <v>10424</v>
      </c>
      <c r="H27" s="355">
        <f>'DEC 19'!G27</f>
        <v>10406</v>
      </c>
      <c r="I27" s="356">
        <f>G27-H27</f>
        <v>18</v>
      </c>
      <c r="J27" s="354">
        <f>I27*10</f>
        <v>180</v>
      </c>
      <c r="K27" s="354">
        <v>300</v>
      </c>
      <c r="L27" s="354">
        <f>'DEC 19'!O27</f>
        <v>27020</v>
      </c>
      <c r="M27" s="354">
        <f>F27+J27+K27+L27</f>
        <v>30500</v>
      </c>
      <c r="N27" s="354">
        <v>15000</v>
      </c>
      <c r="O27" s="354">
        <f>M27-N27</f>
        <v>15500</v>
      </c>
      <c r="P27" s="357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42700</v>
      </c>
      <c r="G28" s="204"/>
      <c r="H28" s="110"/>
      <c r="I28" s="110">
        <f>SUM(I6:I27)</f>
        <v>264</v>
      </c>
      <c r="J28" s="204">
        <f>SUM(J6:J27)</f>
        <v>2640</v>
      </c>
      <c r="K28" s="204">
        <f>SUM(K6:K27)</f>
        <v>5400</v>
      </c>
      <c r="L28" s="204">
        <f>SUM(L6:L27)</f>
        <v>127160</v>
      </c>
      <c r="M28" s="204">
        <f>SUM(M6:M27)</f>
        <v>177900</v>
      </c>
      <c r="N28" s="204">
        <f>SUM(N6:N27)</f>
        <v>52190</v>
      </c>
      <c r="O28" s="204">
        <f>SUM(O6:O27)</f>
        <v>125710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6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417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162" t="s">
        <v>2</v>
      </c>
      <c r="B4" s="163" t="s">
        <v>3</v>
      </c>
      <c r="C4" s="163" t="s">
        <v>4</v>
      </c>
      <c r="D4" s="163" t="s">
        <v>92</v>
      </c>
      <c r="E4" s="163" t="s">
        <v>9</v>
      </c>
      <c r="F4" s="163" t="s">
        <v>194</v>
      </c>
      <c r="G4" s="163" t="s">
        <v>9</v>
      </c>
      <c r="H4" s="163"/>
      <c r="I4" s="163"/>
      <c r="J4" s="163"/>
      <c r="K4" s="163" t="s">
        <v>94</v>
      </c>
      <c r="L4" s="163" t="s">
        <v>95</v>
      </c>
      <c r="M4" s="163" t="s">
        <v>89</v>
      </c>
      <c r="N4" s="163" t="s">
        <v>96</v>
      </c>
      <c r="O4" s="163" t="s">
        <v>97</v>
      </c>
      <c r="P4" s="277" t="s">
        <v>98</v>
      </c>
    </row>
    <row r="5">
      <c r="A5" s="165"/>
      <c r="B5" s="166"/>
      <c r="C5" s="166" t="s">
        <v>13</v>
      </c>
      <c r="D5" s="166" t="s">
        <v>14</v>
      </c>
      <c r="E5" s="166" t="s">
        <v>17</v>
      </c>
      <c r="F5" s="166" t="s">
        <v>15</v>
      </c>
      <c r="G5" s="166" t="s">
        <v>99</v>
      </c>
      <c r="H5" s="166" t="s">
        <v>195</v>
      </c>
      <c r="I5" s="166" t="s">
        <v>196</v>
      </c>
      <c r="J5" s="166" t="s">
        <v>197</v>
      </c>
      <c r="K5" s="166" t="s">
        <v>15</v>
      </c>
      <c r="L5" s="166" t="s">
        <v>102</v>
      </c>
      <c r="M5" s="166" t="s">
        <v>103</v>
      </c>
      <c r="N5" s="166" t="s">
        <v>104</v>
      </c>
      <c r="O5" s="166" t="s">
        <v>102</v>
      </c>
      <c r="P5" s="278" t="s">
        <v>105</v>
      </c>
    </row>
    <row r="6">
      <c r="A6" s="365">
        <v>1</v>
      </c>
      <c r="B6" s="358" t="s">
        <v>392</v>
      </c>
      <c r="C6" s="358" t="s">
        <v>19</v>
      </c>
      <c r="D6" s="352">
        <v>38754</v>
      </c>
      <c r="E6" s="353">
        <v>0</v>
      </c>
      <c r="F6" s="354">
        <v>0</v>
      </c>
      <c r="G6" s="355">
        <v>48</v>
      </c>
      <c r="H6" s="355">
        <f>'NOV 19'!G6</f>
        <v>48</v>
      </c>
      <c r="I6" s="356">
        <f>G6-H6</f>
        <v>0</v>
      </c>
      <c r="J6" s="354">
        <f>I6*10</f>
        <v>0</v>
      </c>
      <c r="K6" s="354">
        <v>0</v>
      </c>
      <c r="L6" s="354">
        <f>'NOV 19'!O6</f>
        <v>0</v>
      </c>
      <c r="M6" s="354">
        <f>F6+J6+K6+L6</f>
        <v>0</v>
      </c>
      <c r="N6" s="354">
        <v>0</v>
      </c>
      <c r="O6" s="354">
        <f>M6-N6</f>
        <v>0</v>
      </c>
      <c r="P6" s="357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65">
        <v>2</v>
      </c>
      <c r="B7" s="358" t="s">
        <v>357</v>
      </c>
      <c r="C7" s="358" t="s">
        <v>24</v>
      </c>
      <c r="D7" s="352">
        <v>37653</v>
      </c>
      <c r="E7" s="353">
        <v>0</v>
      </c>
      <c r="F7" s="354">
        <v>1500</v>
      </c>
      <c r="G7" s="355">
        <v>1872</v>
      </c>
      <c r="H7" s="355">
        <f>'NOV 19'!G7</f>
        <v>1864</v>
      </c>
      <c r="I7" s="356">
        <f>G7-H7</f>
        <v>8</v>
      </c>
      <c r="J7" s="354">
        <f>I7*10</f>
        <v>80</v>
      </c>
      <c r="K7" s="354">
        <v>200</v>
      </c>
      <c r="L7" s="354">
        <f>'NOV 19'!O7</f>
        <v>0</v>
      </c>
      <c r="M7" s="354">
        <f>F7+J7+K7+L7</f>
        <v>1780</v>
      </c>
      <c r="N7" s="354">
        <v>1780</v>
      </c>
      <c r="O7" s="354">
        <f>M7-N7</f>
        <v>0</v>
      </c>
      <c r="P7" s="359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65">
        <v>3</v>
      </c>
      <c r="B8" s="358" t="s">
        <v>344</v>
      </c>
      <c r="C8" s="358" t="s">
        <v>27</v>
      </c>
      <c r="D8" s="352">
        <v>37895</v>
      </c>
      <c r="E8" s="353">
        <v>0</v>
      </c>
      <c r="F8" s="354">
        <v>1500</v>
      </c>
      <c r="G8" s="355">
        <v>3084</v>
      </c>
      <c r="H8" s="355">
        <f>'NOV 19'!G8</f>
        <v>3073</v>
      </c>
      <c r="I8" s="356">
        <f>G8-H8</f>
        <v>11</v>
      </c>
      <c r="J8" s="354">
        <f>I8*10</f>
        <v>110</v>
      </c>
      <c r="K8" s="354">
        <v>200</v>
      </c>
      <c r="L8" s="354">
        <f>'NOV 19'!O8</f>
        <v>2380</v>
      </c>
      <c r="M8" s="354">
        <f>F8+J8+K8+L8</f>
        <v>4190</v>
      </c>
      <c r="N8" s="354">
        <v>0</v>
      </c>
      <c r="O8" s="354">
        <f>M8-N8</f>
        <v>4190</v>
      </c>
      <c r="P8" s="357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65">
        <v>4</v>
      </c>
      <c r="B9" s="358" t="s">
        <v>299</v>
      </c>
      <c r="C9" s="358" t="s">
        <v>31</v>
      </c>
      <c r="D9" s="352">
        <v>38292</v>
      </c>
      <c r="E9" s="353">
        <v>500</v>
      </c>
      <c r="F9" s="354">
        <v>1600</v>
      </c>
      <c r="G9" s="355">
        <v>13003</v>
      </c>
      <c r="H9" s="355">
        <f>'NOV 19'!G9</f>
        <v>12993</v>
      </c>
      <c r="I9" s="356">
        <f>G9-H9</f>
        <v>10</v>
      </c>
      <c r="J9" s="354">
        <f>I9*10</f>
        <v>100</v>
      </c>
      <c r="K9" s="354">
        <v>200</v>
      </c>
      <c r="L9" s="354">
        <f>'NOV 19'!O9</f>
        <v>15270</v>
      </c>
      <c r="M9" s="354">
        <f>F9+J9+K9+L9</f>
        <v>17170</v>
      </c>
      <c r="N9" s="354">
        <v>4000</v>
      </c>
      <c r="O9" s="354">
        <f>M9-N9</f>
        <v>13170</v>
      </c>
      <c r="P9" s="359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65">
        <v>5</v>
      </c>
      <c r="B10" s="358" t="s">
        <v>330</v>
      </c>
      <c r="C10" s="358" t="s">
        <v>113</v>
      </c>
      <c r="D10" s="358"/>
      <c r="E10" s="358"/>
      <c r="F10" s="354">
        <v>2000</v>
      </c>
      <c r="G10" s="355">
        <v>2812</v>
      </c>
      <c r="H10" s="355">
        <f>'NOV 19'!G10</f>
        <v>2796</v>
      </c>
      <c r="I10" s="356">
        <f>G10-H10</f>
        <v>16</v>
      </c>
      <c r="J10" s="354">
        <f>I10*10</f>
        <v>160</v>
      </c>
      <c r="K10" s="354">
        <v>200</v>
      </c>
      <c r="L10" s="354">
        <f>'NOV 19'!O10</f>
        <v>550</v>
      </c>
      <c r="M10" s="354">
        <f>F10+J10+K10+L10</f>
        <v>2910</v>
      </c>
      <c r="N10" s="354">
        <v>2910</v>
      </c>
      <c r="O10" s="354">
        <f>M10-N10</f>
        <v>0</v>
      </c>
      <c r="P10" s="357"/>
      <c r="Q10" s="56" t="s">
        <v>408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65">
        <v>6</v>
      </c>
      <c r="B11" s="358" t="s">
        <v>289</v>
      </c>
      <c r="C11" s="358" t="s">
        <v>36</v>
      </c>
      <c r="D11" s="352">
        <v>37667</v>
      </c>
      <c r="E11" s="353">
        <v>500</v>
      </c>
      <c r="F11" s="354">
        <v>1450</v>
      </c>
      <c r="G11" s="355">
        <v>932</v>
      </c>
      <c r="H11" s="355">
        <f>'NOV 19'!G11</f>
        <v>930</v>
      </c>
      <c r="I11" s="356">
        <f>G11-H11</f>
        <v>2</v>
      </c>
      <c r="J11" s="354">
        <f>I11*10</f>
        <v>20</v>
      </c>
      <c r="K11" s="354">
        <v>200</v>
      </c>
      <c r="L11" s="354">
        <f>'NOV 19'!O11</f>
        <v>0</v>
      </c>
      <c r="M11" s="354">
        <f>F11+J11+K11+L11</f>
        <v>1670</v>
      </c>
      <c r="N11" s="354">
        <v>0</v>
      </c>
      <c r="O11" s="354">
        <f>M11-N11</f>
        <v>1670</v>
      </c>
      <c r="P11" s="357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65">
        <v>7</v>
      </c>
      <c r="B12" s="358" t="s">
        <v>353</v>
      </c>
      <c r="C12" s="358" t="s">
        <v>42</v>
      </c>
      <c r="D12" s="352">
        <v>37773</v>
      </c>
      <c r="E12" s="353">
        <v>500</v>
      </c>
      <c r="F12" s="354">
        <v>1700</v>
      </c>
      <c r="G12" s="355">
        <v>3935</v>
      </c>
      <c r="H12" s="355">
        <f>'NOV 19'!G12</f>
        <v>3925</v>
      </c>
      <c r="I12" s="356">
        <f>G12-H12</f>
        <v>10</v>
      </c>
      <c r="J12" s="354">
        <f>I12*10</f>
        <v>100</v>
      </c>
      <c r="K12" s="354">
        <v>200</v>
      </c>
      <c r="L12" s="354">
        <f>'NOV 19'!O12</f>
        <v>4260</v>
      </c>
      <c r="M12" s="354">
        <f>F12+J12+K12+L12</f>
        <v>6260</v>
      </c>
      <c r="N12" s="354">
        <v>3000</v>
      </c>
      <c r="O12" s="354">
        <f>M12-N12</f>
        <v>3260</v>
      </c>
      <c r="P12" s="357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65">
        <v>8</v>
      </c>
      <c r="B13" s="358" t="s">
        <v>347</v>
      </c>
      <c r="C13" s="358" t="s">
        <v>44</v>
      </c>
      <c r="D13" s="352">
        <v>37469</v>
      </c>
      <c r="E13" s="353">
        <v>500</v>
      </c>
      <c r="F13" s="354">
        <v>1600</v>
      </c>
      <c r="G13" s="355">
        <v>1673</v>
      </c>
      <c r="H13" s="355">
        <f>'NOV 19'!G13</f>
        <v>1662</v>
      </c>
      <c r="I13" s="356">
        <f>G13-H13</f>
        <v>11</v>
      </c>
      <c r="J13" s="354">
        <f>I13*10</f>
        <v>110</v>
      </c>
      <c r="K13" s="354">
        <v>200</v>
      </c>
      <c r="L13" s="354">
        <f>'NOV 19'!O13</f>
        <v>3600</v>
      </c>
      <c r="M13" s="354">
        <f>F13+J13+K13+L13</f>
        <v>5510</v>
      </c>
      <c r="N13" s="354">
        <v>5510</v>
      </c>
      <c r="O13" s="354">
        <f>M13-N13</f>
        <v>0</v>
      </c>
      <c r="P13" s="359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65">
        <v>9</v>
      </c>
      <c r="B14" s="358" t="s">
        <v>349</v>
      </c>
      <c r="C14" s="358" t="s">
        <v>48</v>
      </c>
      <c r="D14" s="352">
        <v>37347</v>
      </c>
      <c r="E14" s="353">
        <v>500</v>
      </c>
      <c r="F14" s="354">
        <v>1800</v>
      </c>
      <c r="G14" s="355">
        <v>1168</v>
      </c>
      <c r="H14" s="355">
        <f>'NOV 19'!G14</f>
        <v>1163</v>
      </c>
      <c r="I14" s="356">
        <f>G14-H14</f>
        <v>5</v>
      </c>
      <c r="J14" s="354">
        <f>I14*10</f>
        <v>50</v>
      </c>
      <c r="K14" s="354">
        <v>200</v>
      </c>
      <c r="L14" s="354">
        <f>'NOV 19'!O14</f>
        <v>9340</v>
      </c>
      <c r="M14" s="354">
        <f>F14+J14+K14+L14</f>
        <v>11390</v>
      </c>
      <c r="N14" s="354">
        <v>0</v>
      </c>
      <c r="O14" s="354">
        <f>M14-N14</f>
        <v>11390</v>
      </c>
      <c r="P14" s="359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65">
        <v>10</v>
      </c>
      <c r="B15" s="358" t="s">
        <v>120</v>
      </c>
      <c r="C15" s="358" t="s">
        <v>51</v>
      </c>
      <c r="D15" s="352">
        <v>37165</v>
      </c>
      <c r="E15" s="353">
        <v>500</v>
      </c>
      <c r="F15" s="354">
        <v>1600</v>
      </c>
      <c r="G15" s="355">
        <v>2145</v>
      </c>
      <c r="H15" s="355">
        <f>'NOV 19'!G15</f>
        <v>2132</v>
      </c>
      <c r="I15" s="356">
        <f>G15-H15</f>
        <v>13</v>
      </c>
      <c r="J15" s="354">
        <f>I15*10</f>
        <v>130</v>
      </c>
      <c r="K15" s="354">
        <v>200</v>
      </c>
      <c r="L15" s="354">
        <f>'NOV 19'!O15</f>
        <v>0</v>
      </c>
      <c r="M15" s="354">
        <f>F15+J15+K15+L15</f>
        <v>1930</v>
      </c>
      <c r="N15" s="354">
        <v>1930</v>
      </c>
      <c r="O15" s="354">
        <f>M15-N15</f>
        <v>0</v>
      </c>
      <c r="P15" s="359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65">
        <v>11</v>
      </c>
      <c r="B16" s="358" t="s">
        <v>135</v>
      </c>
      <c r="C16" s="351" t="s">
        <v>54</v>
      </c>
      <c r="D16" s="352">
        <v>38443</v>
      </c>
      <c r="E16" s="353">
        <v>0</v>
      </c>
      <c r="F16" s="354">
        <v>1700</v>
      </c>
      <c r="G16" s="355">
        <v>444</v>
      </c>
      <c r="H16" s="355">
        <f>'NOV 19'!G16</f>
        <v>435</v>
      </c>
      <c r="I16" s="356">
        <f>G16-H16</f>
        <v>9</v>
      </c>
      <c r="J16" s="354">
        <f>I16*10</f>
        <v>90</v>
      </c>
      <c r="K16" s="354">
        <v>300</v>
      </c>
      <c r="L16" s="354">
        <f>'NOV 19'!O16</f>
        <v>2270</v>
      </c>
      <c r="M16" s="354">
        <f>F16+J16+K16+L16</f>
        <v>4360</v>
      </c>
      <c r="N16" s="354">
        <v>4360</v>
      </c>
      <c r="O16" s="354">
        <f>M16-N16</f>
        <v>0</v>
      </c>
      <c r="P16" s="357"/>
      <c r="Q16" s="367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65">
        <v>12</v>
      </c>
      <c r="B17" s="358" t="s">
        <v>164</v>
      </c>
      <c r="C17" s="351" t="s">
        <v>58</v>
      </c>
      <c r="D17" s="352">
        <v>38292</v>
      </c>
      <c r="E17" s="353"/>
      <c r="F17" s="354">
        <v>2300</v>
      </c>
      <c r="G17" s="355">
        <v>3904</v>
      </c>
      <c r="H17" s="355">
        <f>'NOV 19'!G17</f>
        <v>3866</v>
      </c>
      <c r="I17" s="356">
        <f>G17-H17</f>
        <v>38</v>
      </c>
      <c r="J17" s="354">
        <f>I17*10</f>
        <v>380</v>
      </c>
      <c r="K17" s="354">
        <v>300</v>
      </c>
      <c r="L17" s="354">
        <f>'NOV 19'!O17</f>
        <v>27340</v>
      </c>
      <c r="M17" s="354">
        <f>F17+J17+K17+L17</f>
        <v>30320</v>
      </c>
      <c r="N17" s="354">
        <v>15000</v>
      </c>
      <c r="O17" s="354">
        <f>M17-N17</f>
        <v>15320</v>
      </c>
      <c r="P17" s="357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65">
        <v>13</v>
      </c>
      <c r="B18" s="358" t="s">
        <v>180</v>
      </c>
      <c r="C18" s="351" t="s">
        <v>63</v>
      </c>
      <c r="D18" s="352">
        <v>38292</v>
      </c>
      <c r="E18" s="353">
        <v>500</v>
      </c>
      <c r="F18" s="354">
        <v>2600</v>
      </c>
      <c r="G18" s="355">
        <v>3237</v>
      </c>
      <c r="H18" s="355">
        <f>'NOV 19'!G18</f>
        <v>3208</v>
      </c>
      <c r="I18" s="356">
        <f>G18-H18</f>
        <v>29</v>
      </c>
      <c r="J18" s="354">
        <f>I18*10</f>
        <v>290</v>
      </c>
      <c r="K18" s="354">
        <v>300</v>
      </c>
      <c r="L18" s="354">
        <f>'NOV 19'!O18</f>
        <v>-40</v>
      </c>
      <c r="M18" s="354">
        <f>F18+J18+K18+L18</f>
        <v>3150</v>
      </c>
      <c r="N18" s="354">
        <v>3150</v>
      </c>
      <c r="O18" s="354">
        <f>M18-N18</f>
        <v>0</v>
      </c>
      <c r="P18" s="357"/>
      <c r="Q18" s="368" t="s">
        <v>336</v>
      </c>
    </row>
    <row r="19">
      <c r="A19" s="365">
        <v>14</v>
      </c>
      <c r="B19" s="358" t="s">
        <v>244</v>
      </c>
      <c r="C19" s="351" t="s">
        <v>126</v>
      </c>
      <c r="D19" s="352">
        <v>38292</v>
      </c>
      <c r="E19" s="353">
        <v>500</v>
      </c>
      <c r="F19" s="354">
        <v>2200</v>
      </c>
      <c r="G19" s="355">
        <v>2769</v>
      </c>
      <c r="H19" s="355">
        <f>'NOV 19'!G19</f>
        <v>2738</v>
      </c>
      <c r="I19" s="356">
        <f>G19-H19</f>
        <v>31</v>
      </c>
      <c r="J19" s="354">
        <f>I19*10</f>
        <v>310</v>
      </c>
      <c r="K19" s="354">
        <v>300</v>
      </c>
      <c r="L19" s="354">
        <f>'NOV 19'!O19</f>
        <v>30240</v>
      </c>
      <c r="M19" s="354">
        <f>F19+J19+K19+L19</f>
        <v>33050</v>
      </c>
      <c r="N19" s="354">
        <v>25000</v>
      </c>
      <c r="O19" s="354">
        <f>M19-N19</f>
        <v>8050</v>
      </c>
      <c r="P19" s="357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65">
        <v>15</v>
      </c>
      <c r="B20" s="358" t="s">
        <v>222</v>
      </c>
      <c r="C20" s="351" t="s">
        <v>70</v>
      </c>
      <c r="D20" s="352">
        <v>37469</v>
      </c>
      <c r="E20" s="353">
        <v>500</v>
      </c>
      <c r="F20" s="354">
        <v>2400</v>
      </c>
      <c r="G20" s="355">
        <v>2126</v>
      </c>
      <c r="H20" s="355">
        <f>'NOV 19'!G20</f>
        <v>2100</v>
      </c>
      <c r="I20" s="356">
        <f>G20-H20</f>
        <v>26</v>
      </c>
      <c r="J20" s="354">
        <f>I20*10</f>
        <v>260</v>
      </c>
      <c r="K20" s="354">
        <v>300</v>
      </c>
      <c r="L20" s="354">
        <f>'NOV 19'!O20</f>
        <v>220</v>
      </c>
      <c r="M20" s="354">
        <f>F20+J20+K20+L20</f>
        <v>3180</v>
      </c>
      <c r="N20" s="354">
        <v>3180</v>
      </c>
      <c r="O20" s="354">
        <f>M20-N20</f>
        <v>0</v>
      </c>
      <c r="P20" s="357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65">
        <v>16</v>
      </c>
      <c r="B21" s="358" t="s">
        <v>73</v>
      </c>
      <c r="C21" s="351" t="s">
        <v>74</v>
      </c>
      <c r="D21" s="352">
        <v>37681</v>
      </c>
      <c r="E21" s="353">
        <v>500</v>
      </c>
      <c r="F21" s="354">
        <v>2300</v>
      </c>
      <c r="G21" s="355">
        <v>99</v>
      </c>
      <c r="H21" s="355">
        <f>'NOV 19'!G21</f>
        <v>72</v>
      </c>
      <c r="I21" s="356">
        <f>G21-H21</f>
        <v>27</v>
      </c>
      <c r="J21" s="354">
        <f>I21*10</f>
        <v>270</v>
      </c>
      <c r="K21" s="354">
        <v>300</v>
      </c>
      <c r="L21" s="354">
        <f>'NOV 19'!O21</f>
        <v>0</v>
      </c>
      <c r="M21" s="354">
        <f>F21+J21+K21+L21</f>
        <v>2870</v>
      </c>
      <c r="N21" s="354">
        <v>2870</v>
      </c>
      <c r="O21" s="354">
        <f>M21-N21</f>
        <v>0</v>
      </c>
      <c r="P21" s="357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65">
        <v>17</v>
      </c>
      <c r="B22" s="358" t="s">
        <v>78</v>
      </c>
      <c r="C22" s="351" t="s">
        <v>79</v>
      </c>
      <c r="D22" s="352">
        <v>38292</v>
      </c>
      <c r="E22" s="353">
        <v>500</v>
      </c>
      <c r="F22" s="354">
        <v>2200</v>
      </c>
      <c r="G22" s="355">
        <v>3552</v>
      </c>
      <c r="H22" s="355">
        <f>'NOV 19'!G22</f>
        <v>3532</v>
      </c>
      <c r="I22" s="356">
        <f>G22-H22</f>
        <v>20</v>
      </c>
      <c r="J22" s="354">
        <f>I22*10</f>
        <v>200</v>
      </c>
      <c r="K22" s="354">
        <v>300</v>
      </c>
      <c r="L22" s="354">
        <f>'NOV 19'!O22</f>
        <v>26670</v>
      </c>
      <c r="M22" s="354">
        <f>F22+J22+K22+L22</f>
        <v>29370</v>
      </c>
      <c r="N22" s="354">
        <v>5000</v>
      </c>
      <c r="O22" s="354">
        <f>M22-N22</f>
        <v>24370</v>
      </c>
      <c r="P22" s="357"/>
      <c r="Q22" s="369" t="s">
        <v>414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65">
        <v>18</v>
      </c>
      <c r="B23" s="358" t="s">
        <v>81</v>
      </c>
      <c r="C23" s="351" t="s">
        <v>82</v>
      </c>
      <c r="D23" s="352">
        <v>38292</v>
      </c>
      <c r="E23" s="353">
        <v>500</v>
      </c>
      <c r="F23" s="354">
        <v>2200</v>
      </c>
      <c r="G23" s="355">
        <v>203</v>
      </c>
      <c r="H23" s="355">
        <f>'NOV 19'!G23</f>
        <v>203</v>
      </c>
      <c r="I23" s="356">
        <f>G23-H23</f>
        <v>0</v>
      </c>
      <c r="J23" s="354">
        <f>I23*10</f>
        <v>0</v>
      </c>
      <c r="K23" s="354">
        <v>300</v>
      </c>
      <c r="L23" s="354">
        <f>'NOV 19'!O23</f>
        <v>2850</v>
      </c>
      <c r="M23" s="354">
        <f>F23+J23+K23+L23</f>
        <v>5350</v>
      </c>
      <c r="N23" s="354">
        <v>0</v>
      </c>
      <c r="O23" s="354">
        <f>M23-N23</f>
        <v>5350</v>
      </c>
      <c r="P23" s="359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65">
        <v>19</v>
      </c>
      <c r="B24" s="358" t="s">
        <v>268</v>
      </c>
      <c r="C24" s="351" t="s">
        <v>85</v>
      </c>
      <c r="D24" s="352">
        <v>37681</v>
      </c>
      <c r="E24" s="353">
        <v>500</v>
      </c>
      <c r="F24" s="354">
        <v>2400</v>
      </c>
      <c r="G24" s="355">
        <v>3736</v>
      </c>
      <c r="H24" s="355">
        <f>'NOV 19'!G24</f>
        <v>3711</v>
      </c>
      <c r="I24" s="356">
        <f>G24-H24</f>
        <v>25</v>
      </c>
      <c r="J24" s="354">
        <f>I24*10</f>
        <v>250</v>
      </c>
      <c r="K24" s="354">
        <v>300</v>
      </c>
      <c r="L24" s="354">
        <f>'NOV 19'!O24</f>
        <v>0</v>
      </c>
      <c r="M24" s="354">
        <f>F24+J24+K24+L24</f>
        <v>2950</v>
      </c>
      <c r="N24" s="354">
        <v>0</v>
      </c>
      <c r="O24" s="354">
        <f>M24-N24</f>
        <v>2950</v>
      </c>
      <c r="P24" s="357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65">
        <v>20</v>
      </c>
      <c r="B25" s="358" t="s">
        <v>383</v>
      </c>
      <c r="C25" s="351" t="s">
        <v>66</v>
      </c>
      <c r="D25" s="352">
        <v>37681</v>
      </c>
      <c r="E25" s="353">
        <v>0</v>
      </c>
      <c r="F25" s="354">
        <v>2350</v>
      </c>
      <c r="G25" s="355">
        <v>2061</v>
      </c>
      <c r="H25" s="355">
        <f>'NOV 19'!G25</f>
        <v>2058</v>
      </c>
      <c r="I25" s="356">
        <f>G25-H25</f>
        <v>3</v>
      </c>
      <c r="J25" s="354">
        <f>I25*10</f>
        <v>30</v>
      </c>
      <c r="K25" s="354">
        <v>300</v>
      </c>
      <c r="L25" s="354">
        <f>'NOV 19'!O25</f>
        <v>14840</v>
      </c>
      <c r="M25" s="354">
        <f>F25+J25+K25+L25</f>
        <v>17520</v>
      </c>
      <c r="N25" s="354">
        <v>15000</v>
      </c>
      <c r="O25" s="354">
        <f>M25-N25</f>
        <v>2520</v>
      </c>
      <c r="P25" s="359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65">
        <v>21</v>
      </c>
      <c r="B26" s="358" t="s">
        <v>318</v>
      </c>
      <c r="C26" s="351" t="s">
        <v>87</v>
      </c>
      <c r="D26" s="352">
        <v>37681</v>
      </c>
      <c r="E26" s="353">
        <v>500</v>
      </c>
      <c r="F26" s="354">
        <v>2300</v>
      </c>
      <c r="G26" s="355">
        <v>2404</v>
      </c>
      <c r="H26" s="355">
        <f>'NOV 19'!G26</f>
        <v>2404</v>
      </c>
      <c r="I26" s="356">
        <f>G26-H26</f>
        <v>0</v>
      </c>
      <c r="J26" s="354">
        <f>I26*10</f>
        <v>0</v>
      </c>
      <c r="K26" s="354">
        <v>300</v>
      </c>
      <c r="L26" s="354">
        <f>'NOV 19'!O26</f>
        <v>5300</v>
      </c>
      <c r="M26" s="354">
        <f>F26+J26+K26+L26</f>
        <v>7900</v>
      </c>
      <c r="N26" s="354">
        <v>0</v>
      </c>
      <c r="O26" s="354">
        <f>M26-N26</f>
        <v>7900</v>
      </c>
      <c r="P26" s="35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65">
        <v>22</v>
      </c>
      <c r="B27" s="358" t="s">
        <v>375</v>
      </c>
      <c r="C27" s="351" t="s">
        <v>88</v>
      </c>
      <c r="D27" s="352">
        <v>37681</v>
      </c>
      <c r="E27" s="353">
        <v>0</v>
      </c>
      <c r="F27" s="354">
        <v>3000</v>
      </c>
      <c r="G27" s="355">
        <v>10406</v>
      </c>
      <c r="H27" s="355">
        <f>'NOV 19'!G27</f>
        <v>10384</v>
      </c>
      <c r="I27" s="356">
        <f>G27-H27</f>
        <v>22</v>
      </c>
      <c r="J27" s="354">
        <f>I27*10</f>
        <v>220</v>
      </c>
      <c r="K27" s="354">
        <v>300</v>
      </c>
      <c r="L27" s="354">
        <f>'NOV 19'!O27</f>
        <v>23500</v>
      </c>
      <c r="M27" s="354">
        <f>F27+J27+K27+L27</f>
        <v>27020</v>
      </c>
      <c r="N27" s="354">
        <v>0</v>
      </c>
      <c r="O27" s="354">
        <f>M27-N27</f>
        <v>27020</v>
      </c>
      <c r="P27" s="357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42700</v>
      </c>
      <c r="G28" s="204"/>
      <c r="H28" s="110"/>
      <c r="I28" s="110">
        <f>SUM(I6:I27)</f>
        <v>316</v>
      </c>
      <c r="J28" s="204">
        <f>SUM(J6:J27)</f>
        <v>3160</v>
      </c>
      <c r="K28" s="204">
        <f>SUM(K6:K27)</f>
        <v>5400</v>
      </c>
      <c r="L28" s="204">
        <f>SUM(L6:L27)</f>
        <v>168590</v>
      </c>
      <c r="M28" s="204">
        <f>SUM(M6:M27)</f>
        <v>219850</v>
      </c>
      <c r="N28" s="204">
        <f>SUM(N6:N27)</f>
        <v>92690</v>
      </c>
      <c r="O28" s="204">
        <f>SUM(O6:O27)</f>
        <v>127160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418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48</v>
      </c>
      <c r="H6" s="383">
        <f>'OCT 19'!G6</f>
        <v>48</v>
      </c>
      <c r="I6" s="384">
        <f>G6-H6</f>
        <v>0</v>
      </c>
      <c r="J6" s="382">
        <f>I6*10</f>
        <v>0</v>
      </c>
      <c r="K6" s="382">
        <v>0</v>
      </c>
      <c r="L6" s="382">
        <f>'OCT 19'!O6</f>
        <v>0</v>
      </c>
      <c r="M6" s="385">
        <f>F6+J6+K6+L6</f>
        <v>0</v>
      </c>
      <c r="N6" s="382">
        <v>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1864</v>
      </c>
      <c r="H7" s="383">
        <f>'OCT 19'!G7</f>
        <v>1850</v>
      </c>
      <c r="I7" s="384">
        <f>G7-H7</f>
        <v>14</v>
      </c>
      <c r="J7" s="382">
        <f>I7*10</f>
        <v>140</v>
      </c>
      <c r="K7" s="382">
        <v>200</v>
      </c>
      <c r="L7" s="382">
        <f>'OCT 19'!O7</f>
        <v>0</v>
      </c>
      <c r="M7" s="385">
        <f>F7+J7+K7+L7</f>
        <v>1840</v>
      </c>
      <c r="N7" s="382">
        <v>1840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3073</v>
      </c>
      <c r="H8" s="383">
        <f>'OCT 19'!G8</f>
        <v>3043</v>
      </c>
      <c r="I8" s="384">
        <f>G8-H8</f>
        <v>30</v>
      </c>
      <c r="J8" s="382">
        <f>I8*10</f>
        <v>300</v>
      </c>
      <c r="K8" s="382">
        <v>200</v>
      </c>
      <c r="L8" s="382">
        <f>'OCT 19'!O8</f>
        <v>6380</v>
      </c>
      <c r="M8" s="385">
        <f>F8+J8+K8+L8</f>
        <v>8380</v>
      </c>
      <c r="N8" s="382">
        <v>6000</v>
      </c>
      <c r="O8" s="382">
        <f>M8-N8</f>
        <v>2380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12993</v>
      </c>
      <c r="H9" s="383">
        <f>'OCT 19'!G9</f>
        <v>12975</v>
      </c>
      <c r="I9" s="384">
        <f>G9-H9</f>
        <v>18</v>
      </c>
      <c r="J9" s="382">
        <f>I9*10</f>
        <v>180</v>
      </c>
      <c r="K9" s="382">
        <v>200</v>
      </c>
      <c r="L9" s="382">
        <f>'OCT 19'!O9</f>
        <v>13290</v>
      </c>
      <c r="M9" s="385">
        <f>F9+J9+K9+L9</f>
        <v>15270</v>
      </c>
      <c r="N9" s="382">
        <v>0</v>
      </c>
      <c r="O9" s="382">
        <f>M9-N9</f>
        <v>15270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2000</v>
      </c>
      <c r="G10" s="383">
        <v>2796</v>
      </c>
      <c r="H10" s="383">
        <f>'OCT 19'!G10</f>
        <v>2753</v>
      </c>
      <c r="I10" s="384">
        <f>G10-H10</f>
        <v>43</v>
      </c>
      <c r="J10" s="382">
        <f>I10*10</f>
        <v>430</v>
      </c>
      <c r="K10" s="382">
        <v>200</v>
      </c>
      <c r="L10" s="382">
        <f>'OCT 19'!O10</f>
        <v>0</v>
      </c>
      <c r="M10" s="385">
        <f>F10+J10+K10+L10</f>
        <v>2630</v>
      </c>
      <c r="N10" s="382">
        <v>2080</v>
      </c>
      <c r="O10" s="382">
        <f>M10-N10</f>
        <v>550</v>
      </c>
      <c r="P10" s="386"/>
      <c r="Q10" s="56" t="s">
        <v>408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930</v>
      </c>
      <c r="H11" s="383">
        <f>'OCT 19'!G11</f>
        <v>926</v>
      </c>
      <c r="I11" s="384">
        <f>G11-H11</f>
        <v>4</v>
      </c>
      <c r="J11" s="382">
        <f>I11*10</f>
        <v>40</v>
      </c>
      <c r="K11" s="382">
        <v>200</v>
      </c>
      <c r="L11" s="382">
        <f>'OCT 19'!O11</f>
        <v>1830</v>
      </c>
      <c r="M11" s="385">
        <f>F11+J11+K11+L11</f>
        <v>3520</v>
      </c>
      <c r="N11" s="382">
        <v>3520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3925</v>
      </c>
      <c r="H12" s="383">
        <f>'OCT 19'!G12</f>
        <v>3901</v>
      </c>
      <c r="I12" s="384">
        <f>G12-H12</f>
        <v>24</v>
      </c>
      <c r="J12" s="382">
        <f>I12*10</f>
        <v>240</v>
      </c>
      <c r="K12" s="382">
        <v>200</v>
      </c>
      <c r="L12" s="382">
        <f>'OCT 19'!O12</f>
        <v>2120</v>
      </c>
      <c r="M12" s="385">
        <f>F12+J12+K12+L12</f>
        <v>4260</v>
      </c>
      <c r="N12" s="382">
        <v>0</v>
      </c>
      <c r="O12" s="382">
        <f>M12-N12</f>
        <v>4260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1662</v>
      </c>
      <c r="H13" s="383">
        <f>'OCT 19'!G13</f>
        <v>1630</v>
      </c>
      <c r="I13" s="384">
        <f>G13-H13</f>
        <v>32</v>
      </c>
      <c r="J13" s="382">
        <f>I13*10</f>
        <v>320</v>
      </c>
      <c r="K13" s="382">
        <v>200</v>
      </c>
      <c r="L13" s="382">
        <f>'OCT 19'!O13</f>
        <v>1480</v>
      </c>
      <c r="M13" s="385">
        <f>F13+J13+K13+L13</f>
        <v>3600</v>
      </c>
      <c r="N13" s="382">
        <v>0</v>
      </c>
      <c r="O13" s="382">
        <f>M13-N13</f>
        <v>3600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1163</v>
      </c>
      <c r="H14" s="383">
        <f>'OCT 19'!G14</f>
        <v>1136</v>
      </c>
      <c r="I14" s="384">
        <f>G14-H14</f>
        <v>27</v>
      </c>
      <c r="J14" s="382">
        <f>I14*10</f>
        <v>270</v>
      </c>
      <c r="K14" s="382">
        <v>200</v>
      </c>
      <c r="L14" s="382">
        <f>'OCT 19'!O14</f>
        <v>7070</v>
      </c>
      <c r="M14" s="385">
        <f>F14+J14+K14+L14</f>
        <v>9340</v>
      </c>
      <c r="N14" s="382">
        <v>0</v>
      </c>
      <c r="O14" s="382">
        <f>M14-N14</f>
        <v>9340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2132</v>
      </c>
      <c r="H15" s="383">
        <f>'OCT 19'!G15</f>
        <v>2116</v>
      </c>
      <c r="I15" s="384">
        <f>G15-H15</f>
        <v>16</v>
      </c>
      <c r="J15" s="382">
        <f>I15*10</f>
        <v>160</v>
      </c>
      <c r="K15" s="382">
        <v>200</v>
      </c>
      <c r="L15" s="382">
        <f>'OCT 19'!O15</f>
        <v>0</v>
      </c>
      <c r="M15" s="385">
        <f>F15+J15+K15+L15</f>
        <v>1960</v>
      </c>
      <c r="N15" s="382">
        <v>1960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99</v>
      </c>
      <c r="C16" s="390" t="s">
        <v>54</v>
      </c>
      <c r="D16" s="31">
        <v>38443</v>
      </c>
      <c r="E16" s="391">
        <v>0</v>
      </c>
      <c r="F16" s="392">
        <v>1700</v>
      </c>
      <c r="G16" s="393">
        <v>435</v>
      </c>
      <c r="H16" s="383">
        <f>'OCT 19'!G16</f>
        <v>408</v>
      </c>
      <c r="I16" s="384">
        <f>G16-H16</f>
        <v>27</v>
      </c>
      <c r="J16" s="392">
        <f>I16*10</f>
        <v>270</v>
      </c>
      <c r="K16" s="392">
        <v>300</v>
      </c>
      <c r="L16" s="382">
        <f>'OCT 19'!O16</f>
        <v>0</v>
      </c>
      <c r="M16" s="394">
        <f>F16+J16+K16+L16</f>
        <v>2270</v>
      </c>
      <c r="N16" s="382">
        <v>0</v>
      </c>
      <c r="O16" s="382">
        <f>M16-N16</f>
        <v>2270</v>
      </c>
      <c r="P16" s="386"/>
      <c r="Q16" s="367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3866</v>
      </c>
      <c r="H17" s="383">
        <f>'OCT 19'!G17</f>
        <v>3827</v>
      </c>
      <c r="I17" s="395">
        <f>G17-H17</f>
        <v>39</v>
      </c>
      <c r="J17" s="392">
        <f>I17*10</f>
        <v>390</v>
      </c>
      <c r="K17" s="392">
        <v>300</v>
      </c>
      <c r="L17" s="382">
        <f>'OCT 19'!O17</f>
        <v>24350</v>
      </c>
      <c r="M17" s="394">
        <f>F17+J17+K17+L17</f>
        <v>27340</v>
      </c>
      <c r="N17" s="382">
        <v>0</v>
      </c>
      <c r="O17" s="382">
        <f>M17-N17</f>
        <v>27340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3208</v>
      </c>
      <c r="H18" s="383">
        <f>'OCT 19'!G18</f>
        <v>3162</v>
      </c>
      <c r="I18" s="395">
        <f>G18-H18</f>
        <v>46</v>
      </c>
      <c r="J18" s="392">
        <f>I18*10</f>
        <v>460</v>
      </c>
      <c r="K18" s="392">
        <v>300</v>
      </c>
      <c r="L18" s="382">
        <f>'OCT 19'!O18</f>
        <v>100</v>
      </c>
      <c r="M18" s="394">
        <f>F18+J18+K18+L18</f>
        <v>3460</v>
      </c>
      <c r="N18" s="382">
        <v>3500</v>
      </c>
      <c r="O18" s="382">
        <f>M18-N18</f>
        <v>-40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2738</v>
      </c>
      <c r="H19" s="383">
        <f>'OCT 19'!G19</f>
        <v>2699</v>
      </c>
      <c r="I19" s="395">
        <f>G19-H19</f>
        <v>39</v>
      </c>
      <c r="J19" s="392">
        <f>I19*10</f>
        <v>390</v>
      </c>
      <c r="K19" s="392">
        <v>300</v>
      </c>
      <c r="L19" s="382">
        <f>'OCT 19'!O19</f>
        <v>27350</v>
      </c>
      <c r="M19" s="394">
        <f>F19+J19+K19+L19</f>
        <v>30240</v>
      </c>
      <c r="N19" s="382">
        <v>0</v>
      </c>
      <c r="O19" s="382">
        <f>M19-N19</f>
        <v>30240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2100</v>
      </c>
      <c r="H20" s="383">
        <f>'OCT 19'!G20</f>
        <v>2042</v>
      </c>
      <c r="I20" s="395">
        <f>G20-H20</f>
        <v>58</v>
      </c>
      <c r="J20" s="392">
        <f>I20*10</f>
        <v>580</v>
      </c>
      <c r="K20" s="392">
        <v>300</v>
      </c>
      <c r="L20" s="382">
        <f>'OCT 19'!O20</f>
        <v>940</v>
      </c>
      <c r="M20" s="394">
        <f>F20+J20+K20+L20</f>
        <v>4220</v>
      </c>
      <c r="N20" s="382">
        <v>4000</v>
      </c>
      <c r="O20" s="382">
        <f>M20-N20</f>
        <v>220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72</v>
      </c>
      <c r="H21" s="383">
        <f>'OCT 19'!G21</f>
        <v>32</v>
      </c>
      <c r="I21" s="395">
        <f>G21-H21</f>
        <v>40</v>
      </c>
      <c r="J21" s="392">
        <f>I21*10</f>
        <v>400</v>
      </c>
      <c r="K21" s="392">
        <v>300</v>
      </c>
      <c r="L21" s="382">
        <f>'OCT 19'!O21</f>
        <v>0</v>
      </c>
      <c r="M21" s="394">
        <f>F21+J21+K21+L21</f>
        <v>3000</v>
      </c>
      <c r="N21" s="382">
        <v>3000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3532</v>
      </c>
      <c r="H22" s="383">
        <f>'OCT 19'!G22</f>
        <v>3515</v>
      </c>
      <c r="I22" s="402">
        <f>G22-H22</f>
        <v>17</v>
      </c>
      <c r="J22" s="400">
        <f>I22*10</f>
        <v>170</v>
      </c>
      <c r="K22" s="392">
        <v>300</v>
      </c>
      <c r="L22" s="382">
        <f>'OCT 19'!O22</f>
        <v>24600</v>
      </c>
      <c r="M22" s="403">
        <f>F22+J22+K22+L22</f>
        <v>26670</v>
      </c>
      <c r="N22" s="382">
        <v>0</v>
      </c>
      <c r="O22" s="382">
        <f>M22-N22</f>
        <v>26670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203</v>
      </c>
      <c r="H23" s="383">
        <f>'OCT 19'!G23</f>
        <v>200</v>
      </c>
      <c r="I23" s="402">
        <f>G23-H23</f>
        <v>3</v>
      </c>
      <c r="J23" s="400">
        <f>I23*10</f>
        <v>30</v>
      </c>
      <c r="K23" s="392">
        <v>300</v>
      </c>
      <c r="L23" s="382">
        <f>'OCT 19'!O23</f>
        <v>320</v>
      </c>
      <c r="M23" s="403">
        <f>F23+J23+K23+L23</f>
        <v>2850</v>
      </c>
      <c r="N23" s="382">
        <v>0</v>
      </c>
      <c r="O23" s="382">
        <f>M23-N23</f>
        <v>2850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3711</v>
      </c>
      <c r="H24" s="383">
        <f>'OCT 19'!G24</f>
        <v>3679</v>
      </c>
      <c r="I24" s="402">
        <f>G24-H24</f>
        <v>32</v>
      </c>
      <c r="J24" s="400">
        <f>I24*10</f>
        <v>320</v>
      </c>
      <c r="K24" s="392">
        <v>300</v>
      </c>
      <c r="L24" s="382">
        <f>'OCT 19'!O24</f>
        <v>80</v>
      </c>
      <c r="M24" s="403">
        <f>F24+J24+K24+L24</f>
        <v>3100</v>
      </c>
      <c r="N24" s="382">
        <v>3100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2058</v>
      </c>
      <c r="H25" s="383">
        <f>'OCT 19'!G25</f>
        <v>2048</v>
      </c>
      <c r="I25" s="402">
        <f>G25-H25</f>
        <v>10</v>
      </c>
      <c r="J25" s="400">
        <f>I25*10</f>
        <v>100</v>
      </c>
      <c r="K25" s="392">
        <v>300</v>
      </c>
      <c r="L25" s="382">
        <f>'OCT 19'!O25</f>
        <v>12090</v>
      </c>
      <c r="M25" s="403">
        <f>F25+J25+K25+L25</f>
        <v>14840</v>
      </c>
      <c r="N25" s="382">
        <v>0</v>
      </c>
      <c r="O25" s="382">
        <f>M25-N25</f>
        <v>14840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2404</v>
      </c>
      <c r="H26" s="383">
        <f>'OCT 19'!G26</f>
        <v>2403</v>
      </c>
      <c r="I26" s="402">
        <f>G26-H26</f>
        <v>1</v>
      </c>
      <c r="J26" s="400">
        <f>I26*10</f>
        <v>10</v>
      </c>
      <c r="K26" s="392">
        <v>300</v>
      </c>
      <c r="L26" s="382">
        <f>'OCT 19'!O26</f>
        <v>2690</v>
      </c>
      <c r="M26" s="403">
        <f>F26+J26+K26+L26</f>
        <v>5300</v>
      </c>
      <c r="N26" s="382">
        <v>0</v>
      </c>
      <c r="O26" s="382">
        <f>M26-N26</f>
        <v>5300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10384</v>
      </c>
      <c r="H27" s="383">
        <f>'OCT 19'!G27</f>
        <v>10358</v>
      </c>
      <c r="I27" s="402">
        <f>G27-H27</f>
        <v>26</v>
      </c>
      <c r="J27" s="400">
        <f>I27*10</f>
        <v>260</v>
      </c>
      <c r="K27" s="392">
        <v>300</v>
      </c>
      <c r="L27" s="382">
        <f>'OCT 19'!O27</f>
        <v>19940</v>
      </c>
      <c r="M27" s="403">
        <f>F27+J27+K27+L27</f>
        <v>23500</v>
      </c>
      <c r="N27" s="382">
        <v>0</v>
      </c>
      <c r="O27" s="382">
        <f>M27-N27</f>
        <v>23500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42100</v>
      </c>
      <c r="G28" s="204"/>
      <c r="H28" s="110"/>
      <c r="I28" s="110">
        <f>SUM(I6:I27)</f>
        <v>546</v>
      </c>
      <c r="J28" s="204">
        <f>SUM(J6:J27)</f>
        <v>5460</v>
      </c>
      <c r="K28" s="204">
        <f>SUM(K6:K27)</f>
        <v>5400</v>
      </c>
      <c r="L28" s="204">
        <f>SUM(L6:L27)</f>
        <v>144630</v>
      </c>
      <c r="M28" s="404">
        <f>SUM(M6:M27)</f>
        <v>197590</v>
      </c>
      <c r="N28" s="204">
        <f>SUM(N6:N27)</f>
        <v>29000</v>
      </c>
      <c r="O28" s="204">
        <f>SUM(O6:O27)</f>
        <v>168590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48</v>
      </c>
      <c r="H6" s="383">
        <f>'SEP 19'!G6</f>
        <v>48</v>
      </c>
      <c r="I6" s="384">
        <f>G6-H6</f>
        <v>0</v>
      </c>
      <c r="J6" s="382">
        <f>I6*10</f>
        <v>0</v>
      </c>
      <c r="K6" s="382">
        <v>0</v>
      </c>
      <c r="L6" s="382">
        <f>'SEP 19'!O6</f>
        <v>0</v>
      </c>
      <c r="M6" s="385">
        <f>F6+J6+K6+L6</f>
        <v>0</v>
      </c>
      <c r="N6" s="382">
        <v>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1850</v>
      </c>
      <c r="H7" s="383">
        <f>'SEP 19'!G7</f>
        <v>1808</v>
      </c>
      <c r="I7" s="384">
        <f>G7-H7</f>
        <v>42</v>
      </c>
      <c r="J7" s="382">
        <f>I7*10</f>
        <v>420</v>
      </c>
      <c r="K7" s="382">
        <v>200</v>
      </c>
      <c r="L7" s="382">
        <f>'SEP 19'!O7</f>
        <v>0</v>
      </c>
      <c r="M7" s="385">
        <f>F7+J7+K7+L7</f>
        <v>2120</v>
      </c>
      <c r="N7" s="382">
        <v>2120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3043</v>
      </c>
      <c r="H8" s="383">
        <f>'SEP 19'!G8</f>
        <v>3009</v>
      </c>
      <c r="I8" s="384">
        <f>G8-H8</f>
        <v>34</v>
      </c>
      <c r="J8" s="382">
        <f>I8*10</f>
        <v>340</v>
      </c>
      <c r="K8" s="382">
        <v>200</v>
      </c>
      <c r="L8" s="382">
        <f>'SEP 19'!O8</f>
        <v>4340</v>
      </c>
      <c r="M8" s="385">
        <f>F8+J8+K8+L8</f>
        <v>6380</v>
      </c>
      <c r="N8" s="382">
        <v>0</v>
      </c>
      <c r="O8" s="382">
        <f>M8-N8</f>
        <v>6380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12975</v>
      </c>
      <c r="H9" s="383">
        <f>'SEP 19'!G9</f>
        <v>12939</v>
      </c>
      <c r="I9" s="384">
        <f>G9-H9</f>
        <v>36</v>
      </c>
      <c r="J9" s="382">
        <f>I9*10</f>
        <v>360</v>
      </c>
      <c r="K9" s="382">
        <v>200</v>
      </c>
      <c r="L9" s="382">
        <f>'SEP 19'!O9</f>
        <v>11130</v>
      </c>
      <c r="M9" s="385">
        <f>F9+J9+K9+L9</f>
        <v>13290</v>
      </c>
      <c r="N9" s="382">
        <v>0</v>
      </c>
      <c r="O9" s="382">
        <f>M9-N9</f>
        <v>13290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2753</v>
      </c>
      <c r="H10" s="383">
        <f>'SEP 19'!G10</f>
        <v>2700</v>
      </c>
      <c r="I10" s="384">
        <f>G10-H10</f>
        <v>53</v>
      </c>
      <c r="J10" s="382">
        <f>I10*10</f>
        <v>530</v>
      </c>
      <c r="K10" s="382">
        <v>200</v>
      </c>
      <c r="L10" s="382">
        <f>'SEP 19'!O10</f>
        <v>0</v>
      </c>
      <c r="M10" s="385">
        <f>F10+J10+K10+L10</f>
        <v>2180</v>
      </c>
      <c r="N10" s="382">
        <v>2180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926</v>
      </c>
      <c r="H11" s="383">
        <f>'SEP 19'!G11</f>
        <v>908</v>
      </c>
      <c r="I11" s="384">
        <f>G11-H11</f>
        <v>18</v>
      </c>
      <c r="J11" s="382">
        <f>I11*10</f>
        <v>180</v>
      </c>
      <c r="K11" s="382">
        <v>200</v>
      </c>
      <c r="L11" s="382">
        <f>'SEP 19'!O11</f>
        <v>0</v>
      </c>
      <c r="M11" s="385">
        <f>F11+J11+K11+L11</f>
        <v>1830</v>
      </c>
      <c r="N11" s="382">
        <v>0</v>
      </c>
      <c r="O11" s="382">
        <f>M11-N11</f>
        <v>1830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3901</v>
      </c>
      <c r="H12" s="383">
        <f>'SEP 19'!G12</f>
        <v>3859</v>
      </c>
      <c r="I12" s="384">
        <f>G12-H12</f>
        <v>42</v>
      </c>
      <c r="J12" s="382">
        <f>I12*10</f>
        <v>420</v>
      </c>
      <c r="K12" s="382">
        <v>200</v>
      </c>
      <c r="L12" s="382">
        <f>'SEP 19'!O12</f>
        <v>2300</v>
      </c>
      <c r="M12" s="385">
        <f>F12+J12+K12+L12</f>
        <v>4620</v>
      </c>
      <c r="N12" s="382">
        <v>2500</v>
      </c>
      <c r="O12" s="382">
        <f>M12-N12</f>
        <v>2120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1630</v>
      </c>
      <c r="H13" s="383">
        <f>'SEP 19'!G13</f>
        <v>1589</v>
      </c>
      <c r="I13" s="384">
        <f>G13-H13</f>
        <v>41</v>
      </c>
      <c r="J13" s="382">
        <f>I13*10</f>
        <v>410</v>
      </c>
      <c r="K13" s="382">
        <v>200</v>
      </c>
      <c r="L13" s="382">
        <f>'SEP 19'!O13</f>
        <v>2270</v>
      </c>
      <c r="M13" s="385">
        <f>F13+J13+K13+L13</f>
        <v>4480</v>
      </c>
      <c r="N13" s="382">
        <v>3000</v>
      </c>
      <c r="O13" s="382">
        <f>M13-N13</f>
        <v>1480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1136</v>
      </c>
      <c r="H14" s="383">
        <f>'SEP 19'!G14</f>
        <v>1103</v>
      </c>
      <c r="I14" s="384">
        <f>G14-H14</f>
        <v>33</v>
      </c>
      <c r="J14" s="382">
        <f>I14*10</f>
        <v>330</v>
      </c>
      <c r="K14" s="382">
        <v>200</v>
      </c>
      <c r="L14" s="382">
        <f>'SEP 19'!O14</f>
        <v>4740</v>
      </c>
      <c r="M14" s="385">
        <f>F14+J14+K14+L14</f>
        <v>7070</v>
      </c>
      <c r="N14" s="382">
        <v>0</v>
      </c>
      <c r="O14" s="382">
        <f>M14-N14</f>
        <v>7070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2116</v>
      </c>
      <c r="H15" s="383">
        <f>'SEP 19'!G15</f>
        <v>2083</v>
      </c>
      <c r="I15" s="384">
        <f>G15-H15</f>
        <v>33</v>
      </c>
      <c r="J15" s="382">
        <f>I15*10</f>
        <v>330</v>
      </c>
      <c r="K15" s="382">
        <v>200</v>
      </c>
      <c r="L15" s="382">
        <f>'SEP 19'!O15</f>
        <v>-20</v>
      </c>
      <c r="M15" s="385">
        <f>F15+J15+K15+L15</f>
        <v>2110</v>
      </c>
      <c r="N15" s="382">
        <v>2110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99</v>
      </c>
      <c r="C16" s="390" t="s">
        <v>54</v>
      </c>
      <c r="D16" s="31">
        <v>38443</v>
      </c>
      <c r="E16" s="391">
        <v>0</v>
      </c>
      <c r="F16" s="392">
        <v>1700</v>
      </c>
      <c r="G16" s="393">
        <v>408</v>
      </c>
      <c r="H16" s="383">
        <v>374</v>
      </c>
      <c r="I16" s="384">
        <f>G16-H16</f>
        <v>34</v>
      </c>
      <c r="J16" s="392">
        <f>I16*10</f>
        <v>340</v>
      </c>
      <c r="K16" s="392">
        <v>300</v>
      </c>
      <c r="L16" s="382">
        <f>'SEP 19'!O16</f>
        <v>0</v>
      </c>
      <c r="M16" s="394">
        <f>F16+J16+K16+L16</f>
        <v>2340</v>
      </c>
      <c r="N16" s="382">
        <v>2340</v>
      </c>
      <c r="O16" s="382">
        <f>M16-N16</f>
        <v>0</v>
      </c>
      <c r="P16" s="386"/>
      <c r="Q16" s="367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3827</v>
      </c>
      <c r="H17" s="383">
        <f>'SEP 19'!G17</f>
        <v>3789</v>
      </c>
      <c r="I17" s="395">
        <f>G17-H17</f>
        <v>38</v>
      </c>
      <c r="J17" s="392">
        <f>I17*10</f>
        <v>380</v>
      </c>
      <c r="K17" s="392">
        <v>300</v>
      </c>
      <c r="L17" s="382">
        <f>'SEP 19'!O17</f>
        <v>21370</v>
      </c>
      <c r="M17" s="394">
        <f>F17+J17+K17+L17</f>
        <v>24350</v>
      </c>
      <c r="N17" s="382">
        <v>0</v>
      </c>
      <c r="O17" s="382">
        <f>M17-N17</f>
        <v>24350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3162</v>
      </c>
      <c r="H18" s="383">
        <f>'SEP 19'!G18</f>
        <v>3099</v>
      </c>
      <c r="I18" s="395">
        <f>G18-H18</f>
        <v>63</v>
      </c>
      <c r="J18" s="392">
        <f>I18*10</f>
        <v>630</v>
      </c>
      <c r="K18" s="392">
        <v>300</v>
      </c>
      <c r="L18" s="382">
        <f>'SEP 19'!O18</f>
        <v>7670</v>
      </c>
      <c r="M18" s="394">
        <f>F18+J18+K18+L18</f>
        <v>11200</v>
      </c>
      <c r="N18" s="382">
        <v>11100</v>
      </c>
      <c r="O18" s="382">
        <f>M18-N18</f>
        <v>100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2699</v>
      </c>
      <c r="H19" s="383">
        <f>'SEP 19'!G19</f>
        <v>2653</v>
      </c>
      <c r="I19" s="395">
        <f>G19-H19</f>
        <v>46</v>
      </c>
      <c r="J19" s="392">
        <f>I19*10</f>
        <v>460</v>
      </c>
      <c r="K19" s="392">
        <v>300</v>
      </c>
      <c r="L19" s="382">
        <f>'SEP 19'!O19</f>
        <v>24390</v>
      </c>
      <c r="M19" s="394">
        <f>F19+J19+K19+L19</f>
        <v>27350</v>
      </c>
      <c r="N19" s="382">
        <v>0</v>
      </c>
      <c r="O19" s="382">
        <f>M19-N19</f>
        <v>27350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2042</v>
      </c>
      <c r="H20" s="383">
        <f>'SEP 19'!G20</f>
        <v>2009</v>
      </c>
      <c r="I20" s="395">
        <f>G20-H20</f>
        <v>33</v>
      </c>
      <c r="J20" s="392">
        <f>I20*10</f>
        <v>330</v>
      </c>
      <c r="K20" s="392">
        <v>300</v>
      </c>
      <c r="L20" s="382">
        <f>'SEP 19'!O20</f>
        <v>4410</v>
      </c>
      <c r="M20" s="394">
        <f>F20+J20+K20+L20</f>
        <v>7440</v>
      </c>
      <c r="N20" s="382">
        <v>6500</v>
      </c>
      <c r="O20" s="382">
        <f>M20-N20</f>
        <v>940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32</v>
      </c>
      <c r="H21" s="383">
        <v>-10</v>
      </c>
      <c r="I21" s="395">
        <f>G21-H21</f>
        <v>42</v>
      </c>
      <c r="J21" s="392">
        <f>I21*10</f>
        <v>420</v>
      </c>
      <c r="K21" s="392">
        <v>300</v>
      </c>
      <c r="L21" s="382">
        <f>'SEP 19'!O21</f>
        <v>0</v>
      </c>
      <c r="M21" s="394">
        <f>F21+J21+K21+L21</f>
        <v>3020</v>
      </c>
      <c r="N21" s="382">
        <v>3020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3515</v>
      </c>
      <c r="H22" s="383">
        <f>'SEP 19'!G22</f>
        <v>3468</v>
      </c>
      <c r="I22" s="402">
        <f>G22-H22</f>
        <v>47</v>
      </c>
      <c r="J22" s="400">
        <f>I22*10</f>
        <v>470</v>
      </c>
      <c r="K22" s="392">
        <v>300</v>
      </c>
      <c r="L22" s="382">
        <f>'SEP 19'!O22</f>
        <v>22230</v>
      </c>
      <c r="M22" s="403">
        <f>F22+J22+K22+L22</f>
        <v>24600</v>
      </c>
      <c r="N22" s="382">
        <v>0</v>
      </c>
      <c r="O22" s="382">
        <f>M22-N22</f>
        <v>24600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200</v>
      </c>
      <c r="H23" s="383">
        <f>'SEP 19'!G23</f>
        <v>168</v>
      </c>
      <c r="I23" s="402">
        <f>G23-H23</f>
        <v>32</v>
      </c>
      <c r="J23" s="400">
        <f>I23*10</f>
        <v>320</v>
      </c>
      <c r="K23" s="392">
        <v>300</v>
      </c>
      <c r="L23" s="382">
        <f>'SEP 19'!O23</f>
        <v>500</v>
      </c>
      <c r="M23" s="403">
        <f>F23+J23+K23+L23</f>
        <v>3320</v>
      </c>
      <c r="N23" s="382">
        <v>3000</v>
      </c>
      <c r="O23" s="382">
        <f>M23-N23</f>
        <v>320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3679</v>
      </c>
      <c r="H24" s="383">
        <f>'SEP 19'!G24</f>
        <v>3640</v>
      </c>
      <c r="I24" s="402">
        <f>G24-H24</f>
        <v>39</v>
      </c>
      <c r="J24" s="400">
        <f>I24*10</f>
        <v>390</v>
      </c>
      <c r="K24" s="392">
        <v>300</v>
      </c>
      <c r="L24" s="382">
        <f>'SEP 19'!O24</f>
        <v>0</v>
      </c>
      <c r="M24" s="403">
        <f>F24+J24+K24+L24</f>
        <v>3090</v>
      </c>
      <c r="N24" s="382">
        <v>3010</v>
      </c>
      <c r="O24" s="382">
        <f>M24-N24</f>
        <v>80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2048</v>
      </c>
      <c r="H25" s="383">
        <f>'SEP 19'!G25</f>
        <v>2024</v>
      </c>
      <c r="I25" s="402">
        <f>G25-H25</f>
        <v>24</v>
      </c>
      <c r="J25" s="400">
        <f>I25*10</f>
        <v>240</v>
      </c>
      <c r="K25" s="392">
        <v>300</v>
      </c>
      <c r="L25" s="382">
        <f>'SEP 19'!O25</f>
        <v>9200</v>
      </c>
      <c r="M25" s="403">
        <f>F25+J25+K25+L25</f>
        <v>12090</v>
      </c>
      <c r="N25" s="382">
        <v>0</v>
      </c>
      <c r="O25" s="382">
        <f>M25-N25</f>
        <v>12090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2403</v>
      </c>
      <c r="H26" s="383">
        <f>'SEP 19'!G26</f>
        <v>2394</v>
      </c>
      <c r="I26" s="402">
        <f>G26-H26</f>
        <v>9</v>
      </c>
      <c r="J26" s="400">
        <f>I26*10</f>
        <v>90</v>
      </c>
      <c r="K26" s="392">
        <v>300</v>
      </c>
      <c r="L26" s="382">
        <f>'SEP 19'!O26</f>
        <v>0</v>
      </c>
      <c r="M26" s="403">
        <f>F26+J26+K26+L26</f>
        <v>2690</v>
      </c>
      <c r="N26" s="382">
        <v>0</v>
      </c>
      <c r="O26" s="382">
        <f>M26-N26</f>
        <v>2690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10358</v>
      </c>
      <c r="H27" s="383">
        <f>'SEP 19'!G27</f>
        <v>10296</v>
      </c>
      <c r="I27" s="402">
        <f>G27-H27</f>
        <v>62</v>
      </c>
      <c r="J27" s="400">
        <f>I27*10</f>
        <v>620</v>
      </c>
      <c r="K27" s="392">
        <v>300</v>
      </c>
      <c r="L27" s="382">
        <f>'SEP 19'!O27</f>
        <v>16020</v>
      </c>
      <c r="M27" s="403">
        <f>F27+J27+K27+L27</f>
        <v>19940</v>
      </c>
      <c r="N27" s="382">
        <v>0</v>
      </c>
      <c r="O27" s="382">
        <f>M27-N27</f>
        <v>19940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41550</v>
      </c>
      <c r="G28" s="204"/>
      <c r="H28" s="110"/>
      <c r="I28" s="110">
        <f>SUM(I6:I27)</f>
        <v>801</v>
      </c>
      <c r="J28" s="204">
        <f>SUM(J6:J27)</f>
        <v>8010</v>
      </c>
      <c r="K28" s="204">
        <f>SUM(K6:K27)</f>
        <v>5400</v>
      </c>
      <c r="L28" s="204">
        <f>SUM(L6:L27)</f>
        <v>130550</v>
      </c>
      <c r="M28" s="404">
        <f>SUM(M6:M27)</f>
        <v>185510</v>
      </c>
      <c r="N28" s="204">
        <f>SUM(N6:N27)</f>
        <v>40880</v>
      </c>
      <c r="O28" s="204">
        <f>SUM(O6:O27)</f>
        <v>144630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48</v>
      </c>
      <c r="H6" s="383">
        <f>'AUG 19'!G6</f>
        <v>48</v>
      </c>
      <c r="I6" s="384">
        <f>G6-H6</f>
        <v>0</v>
      </c>
      <c r="J6" s="382">
        <f>I6*10</f>
        <v>0</v>
      </c>
      <c r="K6" s="382">
        <v>0</v>
      </c>
      <c r="L6" s="382">
        <f>'AUG 19'!O6</f>
        <v>0</v>
      </c>
      <c r="M6" s="385">
        <f>F6+J6+K6+L6</f>
        <v>0</v>
      </c>
      <c r="N6" s="382">
        <v>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1808</v>
      </c>
      <c r="H7" s="383">
        <f>'AUG 19'!G7</f>
        <v>1768</v>
      </c>
      <c r="I7" s="384">
        <f>G7-H7</f>
        <v>40</v>
      </c>
      <c r="J7" s="382">
        <f>I7*10</f>
        <v>400</v>
      </c>
      <c r="K7" s="382">
        <v>200</v>
      </c>
      <c r="L7" s="382">
        <f>'AUG 19'!O7</f>
        <v>0</v>
      </c>
      <c r="M7" s="385">
        <f>F7+J7+K7+L7</f>
        <v>2100</v>
      </c>
      <c r="N7" s="382">
        <v>2100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3009</v>
      </c>
      <c r="H8" s="383">
        <f>'AUG 19'!G8</f>
        <v>2954</v>
      </c>
      <c r="I8" s="384">
        <f>G8-H8</f>
        <v>55</v>
      </c>
      <c r="J8" s="382">
        <f>I8*10</f>
        <v>550</v>
      </c>
      <c r="K8" s="382">
        <v>200</v>
      </c>
      <c r="L8" s="382">
        <f>'AUG 19'!O8</f>
        <v>2090</v>
      </c>
      <c r="M8" s="385">
        <f>F8+J8+K8+L8</f>
        <v>4340</v>
      </c>
      <c r="N8" s="382">
        <v>0</v>
      </c>
      <c r="O8" s="382">
        <f>M8-N8</f>
        <v>4340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12939</v>
      </c>
      <c r="H9" s="383">
        <f>'AUG 19'!G9</f>
        <v>12901</v>
      </c>
      <c r="I9" s="384">
        <f>G9-H9</f>
        <v>38</v>
      </c>
      <c r="J9" s="382">
        <f>I9*10</f>
        <v>380</v>
      </c>
      <c r="K9" s="382">
        <v>200</v>
      </c>
      <c r="L9" s="382">
        <f>'AUG 19'!O9</f>
        <v>8950</v>
      </c>
      <c r="M9" s="385">
        <f>F9+J9+K9+L9</f>
        <v>11130</v>
      </c>
      <c r="N9" s="382">
        <v>0</v>
      </c>
      <c r="O9" s="382">
        <f>M9-N9</f>
        <v>11130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2700</v>
      </c>
      <c r="H10" s="383">
        <f>'AUG 19'!G10</f>
        <v>2645</v>
      </c>
      <c r="I10" s="384">
        <f>G10-H10</f>
        <v>55</v>
      </c>
      <c r="J10" s="382">
        <f>I10*10</f>
        <v>550</v>
      </c>
      <c r="K10" s="382">
        <v>200</v>
      </c>
      <c r="L10" s="382">
        <f>'AUG 19'!O10</f>
        <v>0</v>
      </c>
      <c r="M10" s="385">
        <f>F10+J10+K10+L10</f>
        <v>2200</v>
      </c>
      <c r="N10" s="382">
        <v>2200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908</v>
      </c>
      <c r="H11" s="383">
        <f>'AUG 19'!G11</f>
        <v>878</v>
      </c>
      <c r="I11" s="384">
        <f>G11-H11</f>
        <v>30</v>
      </c>
      <c r="J11" s="382">
        <f>I11*10</f>
        <v>300</v>
      </c>
      <c r="K11" s="382">
        <v>200</v>
      </c>
      <c r="L11" s="382">
        <f>'AUG 19'!O11</f>
        <v>0</v>
      </c>
      <c r="M11" s="385">
        <f>F11+J11+K11+L11</f>
        <v>1950</v>
      </c>
      <c r="N11" s="382">
        <v>1950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3859</v>
      </c>
      <c r="H12" s="383">
        <f>'AUG 19'!G12</f>
        <v>3815</v>
      </c>
      <c r="I12" s="384">
        <f>G12-H12</f>
        <v>44</v>
      </c>
      <c r="J12" s="382">
        <f>I12*10</f>
        <v>440</v>
      </c>
      <c r="K12" s="382">
        <v>200</v>
      </c>
      <c r="L12" s="382">
        <f>'AUG 19'!O12</f>
        <v>4760</v>
      </c>
      <c r="M12" s="385">
        <f>F12+J12+K12+L12</f>
        <v>7100</v>
      </c>
      <c r="N12" s="382">
        <v>4800</v>
      </c>
      <c r="O12" s="382">
        <f>M12-N12</f>
        <v>2300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1589</v>
      </c>
      <c r="H13" s="383">
        <f>'AUG 19'!G13</f>
        <v>1552</v>
      </c>
      <c r="I13" s="384">
        <f>G13-H13</f>
        <v>37</v>
      </c>
      <c r="J13" s="382">
        <f>I13*10</f>
        <v>370</v>
      </c>
      <c r="K13" s="382">
        <v>200</v>
      </c>
      <c r="L13" s="382">
        <f>'AUG 19'!O13</f>
        <v>100</v>
      </c>
      <c r="M13" s="385">
        <f>F13+J13+K13+L13</f>
        <v>2270</v>
      </c>
      <c r="N13" s="382">
        <v>0</v>
      </c>
      <c r="O13" s="382">
        <f>M13-N13</f>
        <v>2270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1103</v>
      </c>
      <c r="H14" s="383">
        <f>'AUG 19'!G14</f>
        <v>1068</v>
      </c>
      <c r="I14" s="384">
        <f>G14-H14</f>
        <v>35</v>
      </c>
      <c r="J14" s="382">
        <f>I14*10</f>
        <v>350</v>
      </c>
      <c r="K14" s="382">
        <v>200</v>
      </c>
      <c r="L14" s="382">
        <f>'AUG 19'!O14</f>
        <v>2390</v>
      </c>
      <c r="M14" s="385">
        <f>F14+J14+K14+L14</f>
        <v>4740</v>
      </c>
      <c r="N14" s="382">
        <v>0</v>
      </c>
      <c r="O14" s="382">
        <f>M14-N14</f>
        <v>4740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2083</v>
      </c>
      <c r="H15" s="383">
        <f>'AUG 19'!G15</f>
        <v>2045</v>
      </c>
      <c r="I15" s="384">
        <f>G15-H15</f>
        <v>38</v>
      </c>
      <c r="J15" s="382">
        <f>I15*10</f>
        <v>380</v>
      </c>
      <c r="K15" s="382">
        <v>200</v>
      </c>
      <c r="L15" s="382">
        <f>'AUG 19'!O15</f>
        <v>0</v>
      </c>
      <c r="M15" s="385">
        <f>F15+J15+K15+L15</f>
        <v>2180</v>
      </c>
      <c r="N15" s="382">
        <v>2200</v>
      </c>
      <c r="O15" s="382">
        <f>M15-N15</f>
        <v>-20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99</v>
      </c>
      <c r="C16" s="390" t="s">
        <v>54</v>
      </c>
      <c r="D16" s="31">
        <v>38443</v>
      </c>
      <c r="E16" s="391">
        <v>0</v>
      </c>
      <c r="F16" s="392">
        <v>1700</v>
      </c>
      <c r="G16" s="393">
        <v>474</v>
      </c>
      <c r="H16" s="383">
        <f>'AUG 19'!G16</f>
        <v>457</v>
      </c>
      <c r="I16" s="384">
        <f>G16-H16</f>
        <v>17</v>
      </c>
      <c r="J16" s="392">
        <f>I16*10</f>
        <v>170</v>
      </c>
      <c r="K16" s="392">
        <v>300</v>
      </c>
      <c r="L16" s="382">
        <v>0</v>
      </c>
      <c r="M16" s="394">
        <f>F16+J16+K16+L16</f>
        <v>2170</v>
      </c>
      <c r="N16" s="382">
        <v>2170</v>
      </c>
      <c r="O16" s="382">
        <f>M16-N16</f>
        <v>0</v>
      </c>
      <c r="P16" s="386"/>
      <c r="Q16" s="367" t="s">
        <v>388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3789</v>
      </c>
      <c r="H17" s="383">
        <f>'AUG 19'!G17</f>
        <v>3740</v>
      </c>
      <c r="I17" s="395">
        <f>G17-H17</f>
        <v>49</v>
      </c>
      <c r="J17" s="392">
        <f>I17*10</f>
        <v>490</v>
      </c>
      <c r="K17" s="392">
        <v>300</v>
      </c>
      <c r="L17" s="382">
        <v>18280</v>
      </c>
      <c r="M17" s="394">
        <f>F17+J17+K17+L17</f>
        <v>21370</v>
      </c>
      <c r="N17" s="382">
        <v>0</v>
      </c>
      <c r="O17" s="382">
        <f>M17-N17</f>
        <v>21370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3099</v>
      </c>
      <c r="H18" s="383">
        <f>'AUG 19'!G18</f>
        <v>3041</v>
      </c>
      <c r="I18" s="395">
        <f>G18-H18</f>
        <v>58</v>
      </c>
      <c r="J18" s="392">
        <f>I18*10</f>
        <v>580</v>
      </c>
      <c r="K18" s="392">
        <v>300</v>
      </c>
      <c r="L18" s="382">
        <f>'AUG 19'!O18</f>
        <v>9190</v>
      </c>
      <c r="M18" s="394">
        <f>F18+J18+K18+L18</f>
        <v>12670</v>
      </c>
      <c r="N18" s="382">
        <v>5000</v>
      </c>
      <c r="O18" s="382">
        <f>M18-N18</f>
        <v>7670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2653</v>
      </c>
      <c r="H19" s="383">
        <f>'AUG 19'!G19</f>
        <v>2609</v>
      </c>
      <c r="I19" s="395">
        <f>G19-H19</f>
        <v>44</v>
      </c>
      <c r="J19" s="392">
        <f>I19*10</f>
        <v>440</v>
      </c>
      <c r="K19" s="392">
        <v>300</v>
      </c>
      <c r="L19" s="382">
        <f>'AUG 19'!O19</f>
        <v>21450</v>
      </c>
      <c r="M19" s="394">
        <f>F19+J19+K19+L19</f>
        <v>24390</v>
      </c>
      <c r="N19" s="382">
        <v>0</v>
      </c>
      <c r="O19" s="382">
        <f>M19-N19</f>
        <v>24390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2009</v>
      </c>
      <c r="H20" s="383">
        <f>'AUG 19'!G20</f>
        <v>1956</v>
      </c>
      <c r="I20" s="395">
        <f>G20-H20</f>
        <v>53</v>
      </c>
      <c r="J20" s="392">
        <f>I20*10</f>
        <v>530</v>
      </c>
      <c r="K20" s="392">
        <v>300</v>
      </c>
      <c r="L20" s="382">
        <f>'AUG 19'!O20</f>
        <v>1180</v>
      </c>
      <c r="M20" s="394">
        <f>F20+J20+K20+L20</f>
        <v>4410</v>
      </c>
      <c r="N20" s="382">
        <v>0</v>
      </c>
      <c r="O20" s="382">
        <f>M20-N20</f>
        <v>4410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3118</v>
      </c>
      <c r="H21" s="383">
        <f>'AUG 19'!G21</f>
        <v>3058</v>
      </c>
      <c r="I21" s="395">
        <f>G21-H21</f>
        <v>60</v>
      </c>
      <c r="J21" s="392">
        <f>I21*10</f>
        <v>600</v>
      </c>
      <c r="K21" s="392">
        <v>300</v>
      </c>
      <c r="L21" s="382">
        <f>'AUG 19'!O21</f>
        <v>0</v>
      </c>
      <c r="M21" s="394">
        <f>F21+J21+K21+L21</f>
        <v>3200</v>
      </c>
      <c r="N21" s="382">
        <v>3200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3468</v>
      </c>
      <c r="H22" s="383">
        <f>'AUG 19'!G22</f>
        <v>3425</v>
      </c>
      <c r="I22" s="402">
        <f>G22-H22</f>
        <v>43</v>
      </c>
      <c r="J22" s="400">
        <f>I22*10</f>
        <v>430</v>
      </c>
      <c r="K22" s="392">
        <v>300</v>
      </c>
      <c r="L22" s="382">
        <f>'AUG 19'!O22</f>
        <v>23900</v>
      </c>
      <c r="M22" s="403">
        <f>F22+J22+K22+L22</f>
        <v>26230</v>
      </c>
      <c r="N22" s="382">
        <v>4000</v>
      </c>
      <c r="O22" s="382">
        <f>M22-N22</f>
        <v>22230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168</v>
      </c>
      <c r="H23" s="383">
        <f>'AUG 19'!G23</f>
        <v>151</v>
      </c>
      <c r="I23" s="402">
        <f>G23-H23</f>
        <v>17</v>
      </c>
      <c r="J23" s="400">
        <f>I23*10</f>
        <v>170</v>
      </c>
      <c r="K23" s="392">
        <v>300</v>
      </c>
      <c r="L23" s="382">
        <f>'AUG 19'!O23</f>
        <v>3230</v>
      </c>
      <c r="M23" s="403">
        <f>F23+J23+K23+L23</f>
        <v>5900</v>
      </c>
      <c r="N23" s="382">
        <v>5400</v>
      </c>
      <c r="O23" s="382">
        <f>M23-N23</f>
        <v>500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3640</v>
      </c>
      <c r="H24" s="383">
        <f>'AUG 19'!G24</f>
        <v>3596</v>
      </c>
      <c r="I24" s="402">
        <f>G24-H24</f>
        <v>44</v>
      </c>
      <c r="J24" s="400">
        <f>I24*10</f>
        <v>440</v>
      </c>
      <c r="K24" s="392">
        <v>300</v>
      </c>
      <c r="L24" s="382">
        <f>'AUG 19'!O24</f>
        <v>0</v>
      </c>
      <c r="M24" s="403">
        <f>F24+J24+K24+L24</f>
        <v>3140</v>
      </c>
      <c r="N24" s="382">
        <v>3140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2024</v>
      </c>
      <c r="H25" s="383">
        <f>'AUG 19'!G25</f>
        <v>1998</v>
      </c>
      <c r="I25" s="402">
        <f>G25-H25</f>
        <v>26</v>
      </c>
      <c r="J25" s="400">
        <f>I25*10</f>
        <v>260</v>
      </c>
      <c r="K25" s="392">
        <v>300</v>
      </c>
      <c r="L25" s="382">
        <f>'AUG 19'!O25</f>
        <v>6290</v>
      </c>
      <c r="M25" s="403">
        <f>F25+J25+K25+L25</f>
        <v>9200</v>
      </c>
      <c r="N25" s="382">
        <v>0</v>
      </c>
      <c r="O25" s="382">
        <f>M25-N25</f>
        <v>9200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2394</v>
      </c>
      <c r="H26" s="383">
        <v>2394</v>
      </c>
      <c r="I26" s="402">
        <f>G26-H26</f>
        <v>0</v>
      </c>
      <c r="J26" s="400">
        <f>I26*10</f>
        <v>0</v>
      </c>
      <c r="K26" s="392">
        <v>300</v>
      </c>
      <c r="L26" s="382">
        <f>'AUG 19'!O26</f>
        <v>12030</v>
      </c>
      <c r="M26" s="403">
        <f>F26+J26+K26+L26</f>
        <v>14630</v>
      </c>
      <c r="N26" s="382">
        <v>14630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10296</v>
      </c>
      <c r="H27" s="383">
        <f>'AUG 19'!G27</f>
        <v>10249</v>
      </c>
      <c r="I27" s="402">
        <f>G27-H27</f>
        <v>47</v>
      </c>
      <c r="J27" s="400">
        <f>I27*10</f>
        <v>470</v>
      </c>
      <c r="K27" s="392">
        <v>300</v>
      </c>
      <c r="L27" s="382">
        <f>'AUG 19'!O27</f>
        <v>12250</v>
      </c>
      <c r="M27" s="403">
        <f>F27+J27+K27+L27</f>
        <v>16020</v>
      </c>
      <c r="N27" s="382">
        <v>0</v>
      </c>
      <c r="O27" s="382">
        <f>M27-N27</f>
        <v>16020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41550</v>
      </c>
      <c r="G28" s="204"/>
      <c r="H28" s="110"/>
      <c r="I28" s="110">
        <f>SUM(I6:I27)</f>
        <v>830</v>
      </c>
      <c r="J28" s="204">
        <f>SUM(J6:J27)</f>
        <v>8300</v>
      </c>
      <c r="K28" s="204">
        <f>SUM(K6:K27)</f>
        <v>5400</v>
      </c>
      <c r="L28" s="204">
        <f>SUM(L6:L27)</f>
        <v>126090</v>
      </c>
      <c r="M28" s="404">
        <f>SUM(M6:M27)</f>
        <v>181340</v>
      </c>
      <c r="N28" s="204">
        <f>SUM(N6:N27)</f>
        <v>50790</v>
      </c>
      <c r="O28" s="204">
        <f>SUM(O6:O27)</f>
        <v>130550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48</v>
      </c>
      <c r="H6" s="383">
        <f>'JUL 19'!G6</f>
        <v>48</v>
      </c>
      <c r="I6" s="384">
        <f>G6-H6</f>
        <v>0</v>
      </c>
      <c r="J6" s="382">
        <f>I6*10</f>
        <v>0</v>
      </c>
      <c r="K6" s="382">
        <v>0</v>
      </c>
      <c r="L6" s="382">
        <f>'JUL 19'!O6</f>
        <v>0</v>
      </c>
      <c r="M6" s="385">
        <f>F6+J6+K6+L6</f>
        <v>0</v>
      </c>
      <c r="N6" s="382">
        <v>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1768</v>
      </c>
      <c r="H7" s="383">
        <f>'JUL 19'!G7</f>
        <v>1729</v>
      </c>
      <c r="I7" s="384">
        <f>G7-H7</f>
        <v>39</v>
      </c>
      <c r="J7" s="382">
        <f>I7*10</f>
        <v>390</v>
      </c>
      <c r="K7" s="382">
        <v>200</v>
      </c>
      <c r="L7" s="382">
        <f>'JUL 19'!O7</f>
        <v>0</v>
      </c>
      <c r="M7" s="385">
        <f>F7+J7+K7+L7</f>
        <v>2090</v>
      </c>
      <c r="N7" s="382">
        <v>2090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2954</v>
      </c>
      <c r="H8" s="383">
        <f>'JUL 19'!G8</f>
        <v>2904</v>
      </c>
      <c r="I8" s="384">
        <f>G8-H8</f>
        <v>50</v>
      </c>
      <c r="J8" s="382">
        <f>I8*10</f>
        <v>500</v>
      </c>
      <c r="K8" s="382">
        <v>200</v>
      </c>
      <c r="L8" s="382">
        <f>'JUL 19'!O8</f>
        <v>2890</v>
      </c>
      <c r="M8" s="385">
        <f>F8+J8+K8+L8</f>
        <v>5090</v>
      </c>
      <c r="N8" s="382">
        <v>3000</v>
      </c>
      <c r="O8" s="382">
        <f>M8-N8</f>
        <v>2090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12901</v>
      </c>
      <c r="H9" s="383">
        <f>'JUL 19'!G9</f>
        <v>12863</v>
      </c>
      <c r="I9" s="384">
        <f>G9-H9</f>
        <v>38</v>
      </c>
      <c r="J9" s="382">
        <f>I9*10</f>
        <v>380</v>
      </c>
      <c r="K9" s="382">
        <v>200</v>
      </c>
      <c r="L9" s="382">
        <f>'JUL 19'!O9</f>
        <v>6770</v>
      </c>
      <c r="M9" s="385">
        <f>F9+J9+K9+L9</f>
        <v>8950</v>
      </c>
      <c r="N9" s="382">
        <v>0</v>
      </c>
      <c r="O9" s="382">
        <f>M9-N9</f>
        <v>8950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2645</v>
      </c>
      <c r="H10" s="383">
        <f>'JUL 19'!G10</f>
        <v>2592</v>
      </c>
      <c r="I10" s="384">
        <f>G10-H10</f>
        <v>53</v>
      </c>
      <c r="J10" s="382">
        <f>I10*10</f>
        <v>530</v>
      </c>
      <c r="K10" s="382">
        <v>200</v>
      </c>
      <c r="L10" s="382">
        <f>'JUL 19'!O10</f>
        <v>0</v>
      </c>
      <c r="M10" s="385">
        <f>F10+J10+K10+L10</f>
        <v>2180</v>
      </c>
      <c r="N10" s="382">
        <v>2180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878</v>
      </c>
      <c r="H11" s="383">
        <f>'JUL 19'!G11</f>
        <v>848</v>
      </c>
      <c r="I11" s="384">
        <f>G11-H11</f>
        <v>30</v>
      </c>
      <c r="J11" s="382">
        <f>I11*10</f>
        <v>300</v>
      </c>
      <c r="K11" s="382">
        <v>200</v>
      </c>
      <c r="L11" s="382">
        <f>'JUL 19'!O11</f>
        <v>1960</v>
      </c>
      <c r="M11" s="385">
        <f>F11+J11+K11+L11</f>
        <v>3910</v>
      </c>
      <c r="N11" s="382">
        <v>3910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3815</v>
      </c>
      <c r="H12" s="383">
        <f>'JUL 19'!G12</f>
        <v>3771</v>
      </c>
      <c r="I12" s="384">
        <f>G12-H12</f>
        <v>44</v>
      </c>
      <c r="J12" s="382">
        <f>I12*10</f>
        <v>440</v>
      </c>
      <c r="K12" s="382">
        <v>200</v>
      </c>
      <c r="L12" s="382">
        <f>'JUL 19'!O12</f>
        <v>7120</v>
      </c>
      <c r="M12" s="385">
        <f>F12+J12+K12+L12</f>
        <v>9460</v>
      </c>
      <c r="N12" s="382">
        <v>4700</v>
      </c>
      <c r="O12" s="382">
        <f>M12-N12</f>
        <v>4760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1552</v>
      </c>
      <c r="H13" s="383">
        <f>'JUL 19'!G13</f>
        <v>1517</v>
      </c>
      <c r="I13" s="384">
        <f>G13-H13</f>
        <v>35</v>
      </c>
      <c r="J13" s="382">
        <f>I13*10</f>
        <v>350</v>
      </c>
      <c r="K13" s="382">
        <v>200</v>
      </c>
      <c r="L13" s="382">
        <f>'JUL 19'!O13</f>
        <v>0</v>
      </c>
      <c r="M13" s="385">
        <f>F13+J13+K13+L13</f>
        <v>2150</v>
      </c>
      <c r="N13" s="382">
        <v>2050</v>
      </c>
      <c r="O13" s="382">
        <f>M13-N13</f>
        <v>100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1068</v>
      </c>
      <c r="H14" s="383">
        <f>'JUL 19'!G14</f>
        <v>1029</v>
      </c>
      <c r="I14" s="384">
        <f>G14-H14</f>
        <v>39</v>
      </c>
      <c r="J14" s="382">
        <f>I14*10</f>
        <v>390</v>
      </c>
      <c r="K14" s="382">
        <v>200</v>
      </c>
      <c r="L14" s="382">
        <f>'JUL 19'!O14</f>
        <v>0</v>
      </c>
      <c r="M14" s="385">
        <f>F14+J14+K14+L14</f>
        <v>2390</v>
      </c>
      <c r="N14" s="382">
        <v>0</v>
      </c>
      <c r="O14" s="382">
        <f>M14-N14</f>
        <v>2390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2045</v>
      </c>
      <c r="H15" s="383">
        <f>'JUL 19'!G15</f>
        <v>2006</v>
      </c>
      <c r="I15" s="384">
        <f>G15-H15</f>
        <v>39</v>
      </c>
      <c r="J15" s="382">
        <f>I15*10</f>
        <v>390</v>
      </c>
      <c r="K15" s="382">
        <v>200</v>
      </c>
      <c r="L15" s="382">
        <f>'JUL 19'!O15</f>
        <v>0</v>
      </c>
      <c r="M15" s="385">
        <f>F15+J15+K15+L15</f>
        <v>2190</v>
      </c>
      <c r="N15" s="382">
        <v>2190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164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457</v>
      </c>
      <c r="H16" s="383">
        <f>'JUL 19'!G16</f>
        <v>429</v>
      </c>
      <c r="I16" s="384">
        <f>G16-H16</f>
        <v>28</v>
      </c>
      <c r="J16" s="392">
        <f>I16*10</f>
        <v>280</v>
      </c>
      <c r="K16" s="392">
        <v>300</v>
      </c>
      <c r="L16" s="382">
        <f>'JUL 19'!O16</f>
        <v>14780</v>
      </c>
      <c r="M16" s="394">
        <f>F16+J16+K16+L16</f>
        <v>17160</v>
      </c>
      <c r="N16" s="382">
        <v>15000</v>
      </c>
      <c r="O16" s="382">
        <f>M16-N16</f>
        <v>2160</v>
      </c>
      <c r="P16" s="386"/>
      <c r="Q16" s="367" t="s">
        <v>424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3740</v>
      </c>
      <c r="H17" s="383">
        <f>'JUL 19'!G17</f>
        <v>3688</v>
      </c>
      <c r="I17" s="395">
        <f>G17-H17</f>
        <v>52</v>
      </c>
      <c r="J17" s="392">
        <f>I17*10</f>
        <v>520</v>
      </c>
      <c r="K17" s="392">
        <v>300</v>
      </c>
      <c r="L17" s="382">
        <f>'JUL 19'!O17</f>
        <v>13000</v>
      </c>
      <c r="M17" s="394">
        <f>F17+J17+K17+L17</f>
        <v>16120</v>
      </c>
      <c r="N17" s="382">
        <v>0</v>
      </c>
      <c r="O17" s="382">
        <f>M17-N17</f>
        <v>16120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3041</v>
      </c>
      <c r="H18" s="383">
        <f>'JUL 19'!G18</f>
        <v>2985</v>
      </c>
      <c r="I18" s="395">
        <f>G18-H18</f>
        <v>56</v>
      </c>
      <c r="J18" s="392">
        <f>I18*10</f>
        <v>560</v>
      </c>
      <c r="K18" s="392">
        <v>300</v>
      </c>
      <c r="L18" s="382">
        <f>'JUL 19'!O18</f>
        <v>11230</v>
      </c>
      <c r="M18" s="394">
        <f>F18+J18+K18+L18</f>
        <v>14690</v>
      </c>
      <c r="N18" s="382">
        <v>5500</v>
      </c>
      <c r="O18" s="382">
        <f>M18-N18</f>
        <v>9190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2609</v>
      </c>
      <c r="H19" s="383">
        <f>'JUL 19'!G19</f>
        <v>2594</v>
      </c>
      <c r="I19" s="395">
        <f>G19-H19</f>
        <v>15</v>
      </c>
      <c r="J19" s="392">
        <f>I19*10</f>
        <v>150</v>
      </c>
      <c r="K19" s="392">
        <v>300</v>
      </c>
      <c r="L19" s="382">
        <f>'JUL 19'!O19</f>
        <v>18800</v>
      </c>
      <c r="M19" s="394">
        <f>F19+J19+K19+L19</f>
        <v>21450</v>
      </c>
      <c r="N19" s="382">
        <v>0</v>
      </c>
      <c r="O19" s="382">
        <f>M19-N19</f>
        <v>21450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1956</v>
      </c>
      <c r="H20" s="383">
        <f>'JUL 19'!G20</f>
        <v>1900</v>
      </c>
      <c r="I20" s="395">
        <f>G20-H20</f>
        <v>56</v>
      </c>
      <c r="J20" s="392">
        <f>I20*10</f>
        <v>560</v>
      </c>
      <c r="K20" s="392">
        <v>300</v>
      </c>
      <c r="L20" s="382">
        <f>'JUL 19'!O20</f>
        <v>1920</v>
      </c>
      <c r="M20" s="394">
        <f>F20+J20+K20+L20</f>
        <v>5180</v>
      </c>
      <c r="N20" s="382">
        <v>4000</v>
      </c>
      <c r="O20" s="382">
        <f>M20-N20</f>
        <v>1180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3058</v>
      </c>
      <c r="H21" s="383">
        <f>'JUL 19'!G21</f>
        <v>2943</v>
      </c>
      <c r="I21" s="395">
        <f>G21-H21</f>
        <v>115</v>
      </c>
      <c r="J21" s="392">
        <f>I21*10</f>
        <v>1150</v>
      </c>
      <c r="K21" s="392">
        <v>300</v>
      </c>
      <c r="L21" s="382">
        <f>'JUL 19'!O21</f>
        <v>0</v>
      </c>
      <c r="M21" s="394">
        <f>F21+J21+K21+L21</f>
        <v>3750</v>
      </c>
      <c r="N21" s="382">
        <v>3750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3425</v>
      </c>
      <c r="H22" s="383">
        <f>'JUL 19'!G22</f>
        <v>3378</v>
      </c>
      <c r="I22" s="402">
        <f>G22-H22</f>
        <v>47</v>
      </c>
      <c r="J22" s="400">
        <f>I22*10</f>
        <v>470</v>
      </c>
      <c r="K22" s="392">
        <v>300</v>
      </c>
      <c r="L22" s="382">
        <f>'JUL 19'!O22</f>
        <v>26530</v>
      </c>
      <c r="M22" s="403">
        <f>F22+J22+K22+L22</f>
        <v>28900</v>
      </c>
      <c r="N22" s="382">
        <v>5000</v>
      </c>
      <c r="O22" s="382">
        <f>M22-N22</f>
        <v>23900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151</v>
      </c>
      <c r="H23" s="383">
        <f>'JUL 19'!G23</f>
        <v>120</v>
      </c>
      <c r="I23" s="402">
        <f>G23-H23</f>
        <v>31</v>
      </c>
      <c r="J23" s="400">
        <f>I23*10</f>
        <v>310</v>
      </c>
      <c r="K23" s="392">
        <v>300</v>
      </c>
      <c r="L23" s="382">
        <f>'JUL 19'!O23</f>
        <v>3420</v>
      </c>
      <c r="M23" s="403">
        <f>F23+J23+K23+L23</f>
        <v>6230</v>
      </c>
      <c r="N23" s="382">
        <v>3000</v>
      </c>
      <c r="O23" s="382">
        <f>M23-N23</f>
        <v>3230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3596</v>
      </c>
      <c r="H24" s="383">
        <f>'JUL 19'!G24</f>
        <v>3552</v>
      </c>
      <c r="I24" s="402">
        <f>G24-H24</f>
        <v>44</v>
      </c>
      <c r="J24" s="400">
        <f>I24*10</f>
        <v>440</v>
      </c>
      <c r="K24" s="392">
        <v>300</v>
      </c>
      <c r="L24" s="382">
        <f>'JUL 19'!O24</f>
        <v>0</v>
      </c>
      <c r="M24" s="403">
        <f>F24+J24+K24+L24</f>
        <v>3140</v>
      </c>
      <c r="N24" s="382">
        <v>3140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1998</v>
      </c>
      <c r="H25" s="383">
        <f>'JUL 19'!G25</f>
        <v>1981</v>
      </c>
      <c r="I25" s="402">
        <f>G25-H25</f>
        <v>17</v>
      </c>
      <c r="J25" s="400">
        <f>I25*10</f>
        <v>170</v>
      </c>
      <c r="K25" s="392">
        <v>300</v>
      </c>
      <c r="L25" s="382">
        <f>'JUL 19'!O25</f>
        <v>3470</v>
      </c>
      <c r="M25" s="403">
        <f>F25+J25+K25+L25</f>
        <v>6290</v>
      </c>
      <c r="N25" s="382">
        <v>0</v>
      </c>
      <c r="O25" s="382">
        <f>M25-N25</f>
        <v>6290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2410</v>
      </c>
      <c r="H26" s="383">
        <f>'JUL 19'!G26</f>
        <v>2387</v>
      </c>
      <c r="I26" s="402">
        <f>G26-H26</f>
        <v>23</v>
      </c>
      <c r="J26" s="400">
        <f>I26*10</f>
        <v>230</v>
      </c>
      <c r="K26" s="392">
        <v>300</v>
      </c>
      <c r="L26" s="382">
        <f>'JUL 19'!O26</f>
        <v>9200</v>
      </c>
      <c r="M26" s="403">
        <f>F26+J26+K26+L26</f>
        <v>12030</v>
      </c>
      <c r="N26" s="382">
        <v>0</v>
      </c>
      <c r="O26" s="382">
        <f>M26-N26</f>
        <v>12030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10249</v>
      </c>
      <c r="H27" s="383">
        <f>'JUL 19'!G27</f>
        <v>10189</v>
      </c>
      <c r="I27" s="402">
        <f>G27-H27</f>
        <v>60</v>
      </c>
      <c r="J27" s="400">
        <f>I27*10</f>
        <v>600</v>
      </c>
      <c r="K27" s="392">
        <v>300</v>
      </c>
      <c r="L27" s="382">
        <f>'JUL 19'!O27</f>
        <v>8350</v>
      </c>
      <c r="M27" s="403">
        <f>F27+J27+K27+L27</f>
        <v>12250</v>
      </c>
      <c r="N27" s="382">
        <v>0</v>
      </c>
      <c r="O27" s="382">
        <f>M27-N27</f>
        <v>12250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41650</v>
      </c>
      <c r="G28" s="204"/>
      <c r="H28" s="110"/>
      <c r="I28" s="110">
        <f>SUM(I6:I27)</f>
        <v>911</v>
      </c>
      <c r="J28" s="204">
        <f>SUM(J6:J27)</f>
        <v>9110</v>
      </c>
      <c r="K28" s="204">
        <f>SUM(K6:K27)</f>
        <v>5400</v>
      </c>
      <c r="L28" s="204">
        <f>SUM(L6:L27)</f>
        <v>129440</v>
      </c>
      <c r="M28" s="404">
        <f>SUM(M6:M27)</f>
        <v>185600</v>
      </c>
      <c r="N28" s="204">
        <f>SUM(N6:N27)</f>
        <v>59510</v>
      </c>
      <c r="O28" s="204">
        <f>SUM(O6:O27)</f>
        <v>126090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48</v>
      </c>
      <c r="H6" s="383">
        <f>'JUN 19'!G6</f>
        <v>48</v>
      </c>
      <c r="I6" s="384">
        <f>G6-H6</f>
        <v>0</v>
      </c>
      <c r="J6" s="382">
        <f>I6*10</f>
        <v>0</v>
      </c>
      <c r="K6" s="382">
        <v>0</v>
      </c>
      <c r="L6" s="382">
        <f>'JUN 19'!O6</f>
        <v>40</v>
      </c>
      <c r="M6" s="385">
        <f>F6+J6+K6+L6</f>
        <v>40</v>
      </c>
      <c r="N6" s="382">
        <v>0</v>
      </c>
      <c r="O6" s="382"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1729</v>
      </c>
      <c r="H7" s="383">
        <f>'JUN 19'!G7</f>
        <v>1679</v>
      </c>
      <c r="I7" s="384">
        <f>G7-H7</f>
        <v>50</v>
      </c>
      <c r="J7" s="382">
        <f>I7*10</f>
        <v>500</v>
      </c>
      <c r="K7" s="382">
        <v>200</v>
      </c>
      <c r="L7" s="382">
        <f>'JUN 19'!O7</f>
        <v>2110</v>
      </c>
      <c r="M7" s="385">
        <f>F7+J7+K7+L7</f>
        <v>4310</v>
      </c>
      <c r="N7" s="382">
        <v>0</v>
      </c>
      <c r="O7" s="382"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2904</v>
      </c>
      <c r="H8" s="383">
        <f>'JUN 19'!G8</f>
        <v>2832</v>
      </c>
      <c r="I8" s="384">
        <f>G8-H8</f>
        <v>72</v>
      </c>
      <c r="J8" s="382">
        <f>I8*10</f>
        <v>720</v>
      </c>
      <c r="K8" s="382">
        <v>200</v>
      </c>
      <c r="L8" s="382">
        <f>'JUN 19'!O8</f>
        <v>6970</v>
      </c>
      <c r="M8" s="385">
        <f>F8+J8+K8+L8</f>
        <v>9390</v>
      </c>
      <c r="N8" s="382">
        <v>0</v>
      </c>
      <c r="O8" s="382">
        <v>2890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12863</v>
      </c>
      <c r="H9" s="383">
        <f>'JUN 19'!G9</f>
        <v>12810</v>
      </c>
      <c r="I9" s="384">
        <f>G9-H9</f>
        <v>53</v>
      </c>
      <c r="J9" s="382">
        <f>I9*10</f>
        <v>530</v>
      </c>
      <c r="K9" s="382">
        <v>200</v>
      </c>
      <c r="L9" s="382">
        <f>'JUN 19'!O9</f>
        <v>9440</v>
      </c>
      <c r="M9" s="385">
        <f>F9+J9+K9+L9</f>
        <v>11770</v>
      </c>
      <c r="N9" s="382">
        <v>0</v>
      </c>
      <c r="O9" s="382">
        <v>6770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2592</v>
      </c>
      <c r="H10" s="383">
        <f>'JUN 19'!G10</f>
        <v>2529</v>
      </c>
      <c r="I10" s="384">
        <f>G10-H10</f>
        <v>63</v>
      </c>
      <c r="J10" s="382">
        <f>I10*10</f>
        <v>630</v>
      </c>
      <c r="K10" s="382">
        <v>200</v>
      </c>
      <c r="L10" s="382">
        <f>'JUN 19'!O10</f>
        <v>2210</v>
      </c>
      <c r="M10" s="385">
        <f>F10+J10+K10+L10</f>
        <v>4490</v>
      </c>
      <c r="N10" s="382">
        <v>0</v>
      </c>
      <c r="O10" s="382"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848</v>
      </c>
      <c r="H11" s="383">
        <f>'JUN 19'!G11</f>
        <v>817</v>
      </c>
      <c r="I11" s="384">
        <f>G11-H11</f>
        <v>31</v>
      </c>
      <c r="J11" s="382">
        <f>I11*10</f>
        <v>310</v>
      </c>
      <c r="K11" s="382">
        <v>200</v>
      </c>
      <c r="L11" s="382">
        <f>'JUN 19'!O11</f>
        <v>3830</v>
      </c>
      <c r="M11" s="385">
        <f>F11+J11+K11+L11</f>
        <v>5790</v>
      </c>
      <c r="N11" s="382">
        <v>0</v>
      </c>
      <c r="O11" s="382">
        <v>1960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3771</v>
      </c>
      <c r="H12" s="383">
        <f>'JUN 19'!G12</f>
        <v>3716</v>
      </c>
      <c r="I12" s="384">
        <f>G12-H12</f>
        <v>55</v>
      </c>
      <c r="J12" s="382">
        <f>I12*10</f>
        <v>550</v>
      </c>
      <c r="K12" s="382">
        <v>200</v>
      </c>
      <c r="L12" s="382">
        <f>'JUN 19'!O12</f>
        <v>4670</v>
      </c>
      <c r="M12" s="385">
        <f>F12+J12+K12+L12</f>
        <v>7120</v>
      </c>
      <c r="N12" s="382">
        <v>0</v>
      </c>
      <c r="O12" s="382">
        <v>7120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1517</v>
      </c>
      <c r="H13" s="383">
        <f>'JUN 19'!G13</f>
        <v>1473</v>
      </c>
      <c r="I13" s="384">
        <f>G13-H13</f>
        <v>44</v>
      </c>
      <c r="J13" s="382">
        <f>I13*10</f>
        <v>440</v>
      </c>
      <c r="K13" s="382">
        <v>200</v>
      </c>
      <c r="L13" s="382">
        <f>'JUN 19'!O13</f>
        <v>2910</v>
      </c>
      <c r="M13" s="385">
        <f>F13+J13+K13+L13</f>
        <v>5150</v>
      </c>
      <c r="N13" s="382">
        <v>0</v>
      </c>
      <c r="O13" s="382">
        <v>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1029</v>
      </c>
      <c r="H14" s="383">
        <f>'JUN 19'!G14</f>
        <v>980</v>
      </c>
      <c r="I14" s="384">
        <f>G14-H14</f>
        <v>49</v>
      </c>
      <c r="J14" s="382">
        <f>I14*10</f>
        <v>490</v>
      </c>
      <c r="K14" s="382">
        <v>200</v>
      </c>
      <c r="L14" s="382">
        <f>'JUN 19'!O14</f>
        <v>7080</v>
      </c>
      <c r="M14" s="385">
        <f>F14+J14+K14+L14</f>
        <v>9570</v>
      </c>
      <c r="N14" s="382">
        <v>0</v>
      </c>
      <c r="O14" s="382">
        <v>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2006</v>
      </c>
      <c r="H15" s="383">
        <f>'JUN 19'!G15</f>
        <v>1959</v>
      </c>
      <c r="I15" s="384">
        <f>G15-H15</f>
        <v>47</v>
      </c>
      <c r="J15" s="382">
        <f>I15*10</f>
        <v>470</v>
      </c>
      <c r="K15" s="382">
        <v>200</v>
      </c>
      <c r="L15" s="382">
        <f>'JUN 19'!O15</f>
        <v>2170</v>
      </c>
      <c r="M15" s="385">
        <f>F15+J15+K15+L15</f>
        <v>4440</v>
      </c>
      <c r="N15" s="382">
        <v>0</v>
      </c>
      <c r="O15" s="382"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164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429</v>
      </c>
      <c r="H16" s="383">
        <f>'JUN 19'!G16</f>
        <v>360</v>
      </c>
      <c r="I16" s="384">
        <f>G16-H16</f>
        <v>69</v>
      </c>
      <c r="J16" s="392">
        <f>I16*10</f>
        <v>690</v>
      </c>
      <c r="K16" s="392">
        <v>300</v>
      </c>
      <c r="L16" s="382">
        <f>'JUN 19'!O16</f>
        <v>11990</v>
      </c>
      <c r="M16" s="394">
        <f>F16+J16+K16+L16</f>
        <v>14780</v>
      </c>
      <c r="N16" s="382">
        <v>0</v>
      </c>
      <c r="O16" s="382">
        <v>14780</v>
      </c>
      <c r="P16" s="386"/>
      <c r="Q16" s="367" t="s">
        <v>424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3688</v>
      </c>
      <c r="H17" s="383">
        <f>'JUN 19'!G17</f>
        <v>3614</v>
      </c>
      <c r="I17" s="395">
        <f>G17-H17</f>
        <v>74</v>
      </c>
      <c r="J17" s="392">
        <f>I17*10</f>
        <v>740</v>
      </c>
      <c r="K17" s="392">
        <v>300</v>
      </c>
      <c r="L17" s="382">
        <f>'JUN 19'!O17</f>
        <v>9060</v>
      </c>
      <c r="M17" s="394">
        <f>F17+J17+K17+L17</f>
        <v>12400</v>
      </c>
      <c r="N17" s="382">
        <v>0</v>
      </c>
      <c r="O17" s="382">
        <v>13000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2985</v>
      </c>
      <c r="H18" s="383">
        <f>'JUN 19'!G18</f>
        <v>2919</v>
      </c>
      <c r="I18" s="395">
        <f>G18-H18</f>
        <v>66</v>
      </c>
      <c r="J18" s="392">
        <f>I18*10</f>
        <v>660</v>
      </c>
      <c r="K18" s="392">
        <v>300</v>
      </c>
      <c r="L18" s="382">
        <f>'JUN 19'!O18</f>
        <v>7070</v>
      </c>
      <c r="M18" s="394">
        <f>F18+J18+K18+L18</f>
        <v>10630</v>
      </c>
      <c r="N18" s="382">
        <v>0</v>
      </c>
      <c r="O18" s="382">
        <v>11230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2594</v>
      </c>
      <c r="H19" s="383">
        <f>'JUN 19'!G19</f>
        <v>2594</v>
      </c>
      <c r="I19" s="395">
        <f>G19-H19</f>
        <v>0</v>
      </c>
      <c r="J19" s="392">
        <f>I19*10</f>
        <v>0</v>
      </c>
      <c r="K19" s="392">
        <v>300</v>
      </c>
      <c r="L19" s="382">
        <f>'JUN 19'!O19</f>
        <v>15700</v>
      </c>
      <c r="M19" s="394">
        <f>F19+J19+K19+L19</f>
        <v>18200</v>
      </c>
      <c r="N19" s="382">
        <v>0</v>
      </c>
      <c r="O19" s="382">
        <v>18800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1900</v>
      </c>
      <c r="H20" s="383">
        <f>'JUN 19'!G20</f>
        <v>1843</v>
      </c>
      <c r="I20" s="395">
        <f>G20-H20</f>
        <v>57</v>
      </c>
      <c r="J20" s="392">
        <f>I20*10</f>
        <v>570</v>
      </c>
      <c r="K20" s="392">
        <v>300</v>
      </c>
      <c r="L20" s="382">
        <f>'JUN 19'!O20</f>
        <v>9550</v>
      </c>
      <c r="M20" s="394">
        <f>F20+J20+K20+L20</f>
        <v>12820</v>
      </c>
      <c r="N20" s="382">
        <v>0</v>
      </c>
      <c r="O20" s="382">
        <v>1920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2943</v>
      </c>
      <c r="H21" s="383">
        <f>'JUN 19'!G21</f>
        <v>2841</v>
      </c>
      <c r="I21" s="395">
        <f>G21-H21</f>
        <v>102</v>
      </c>
      <c r="J21" s="392">
        <f>I21*10</f>
        <v>1020</v>
      </c>
      <c r="K21" s="392">
        <v>300</v>
      </c>
      <c r="L21" s="382">
        <f>'JUN 19'!O21</f>
        <v>3170</v>
      </c>
      <c r="M21" s="394">
        <f>F21+J21+K21+L21</f>
        <v>6790</v>
      </c>
      <c r="N21" s="382">
        <v>0</v>
      </c>
      <c r="O21" s="382"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3378</v>
      </c>
      <c r="H22" s="383">
        <f>'JUN 19'!G22</f>
        <v>3322</v>
      </c>
      <c r="I22" s="402">
        <f>G22-H22</f>
        <v>56</v>
      </c>
      <c r="J22" s="400">
        <f>I22*10</f>
        <v>560</v>
      </c>
      <c r="K22" s="392">
        <v>300</v>
      </c>
      <c r="L22" s="382">
        <f>'JUN 19'!O22</f>
        <v>26470</v>
      </c>
      <c r="M22" s="403">
        <f>F22+J22+K22+L22</f>
        <v>28930</v>
      </c>
      <c r="N22" s="382">
        <v>0</v>
      </c>
      <c r="O22" s="382">
        <v>26530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120</v>
      </c>
      <c r="H23" s="383">
        <f>'JUN 19'!G23</f>
        <v>100</v>
      </c>
      <c r="I23" s="402">
        <f>G23-H23</f>
        <v>20</v>
      </c>
      <c r="J23" s="400">
        <f>I23*10</f>
        <v>200</v>
      </c>
      <c r="K23" s="392">
        <v>300</v>
      </c>
      <c r="L23" s="382">
        <f>'JUN 19'!O23</f>
        <v>10120</v>
      </c>
      <c r="M23" s="403">
        <f>F23+J23+K23+L23</f>
        <v>12820</v>
      </c>
      <c r="N23" s="382">
        <v>0</v>
      </c>
      <c r="O23" s="382">
        <v>3420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3552</v>
      </c>
      <c r="H24" s="383">
        <f>'JUN 19'!G24</f>
        <v>3470</v>
      </c>
      <c r="I24" s="402">
        <f>G24-H24</f>
        <v>82</v>
      </c>
      <c r="J24" s="400">
        <f>I24*10</f>
        <v>820</v>
      </c>
      <c r="K24" s="392">
        <v>300</v>
      </c>
      <c r="L24" s="382">
        <f>'JUN 19'!O24</f>
        <v>3210</v>
      </c>
      <c r="M24" s="403">
        <f>F24+J24+K24+L24</f>
        <v>6730</v>
      </c>
      <c r="N24" s="382">
        <v>0</v>
      </c>
      <c r="O24" s="382"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1981</v>
      </c>
      <c r="H25" s="383">
        <f>'JUN 19'!G25</f>
        <v>1959</v>
      </c>
      <c r="I25" s="402">
        <f>G25-H25</f>
        <v>22</v>
      </c>
      <c r="J25" s="400">
        <f>I25*10</f>
        <v>220</v>
      </c>
      <c r="K25" s="392">
        <v>300</v>
      </c>
      <c r="L25" s="382">
        <f>'JUN 19'!O25</f>
        <v>12330</v>
      </c>
      <c r="M25" s="403">
        <f>F25+J25+K25+L25</f>
        <v>15200</v>
      </c>
      <c r="N25" s="382">
        <v>0</v>
      </c>
      <c r="O25" s="382">
        <v>3470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2387</v>
      </c>
      <c r="H26" s="383">
        <f>'JUN 19'!G26</f>
        <v>2346</v>
      </c>
      <c r="I26" s="402">
        <f>G26-H26</f>
        <v>41</v>
      </c>
      <c r="J26" s="400">
        <f>I26*10</f>
        <v>410</v>
      </c>
      <c r="K26" s="392">
        <v>300</v>
      </c>
      <c r="L26" s="382">
        <f>'JUN 19'!O26</f>
        <v>5590</v>
      </c>
      <c r="M26" s="403">
        <f>F26+J26+K26+L26</f>
        <v>8600</v>
      </c>
      <c r="N26" s="382">
        <v>0</v>
      </c>
      <c r="O26" s="382">
        <v>9200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10189</v>
      </c>
      <c r="H27" s="383">
        <f>'JUN 19'!G27</f>
        <v>10119</v>
      </c>
      <c r="I27" s="402">
        <f>G27-H27</f>
        <v>70</v>
      </c>
      <c r="J27" s="400">
        <f>I27*10</f>
        <v>700</v>
      </c>
      <c r="K27" s="392">
        <v>300</v>
      </c>
      <c r="L27" s="382">
        <f>'JUN 19'!O27</f>
        <v>3750</v>
      </c>
      <c r="M27" s="403">
        <f>F27+J27+K27+L27</f>
        <v>7750</v>
      </c>
      <c r="N27" s="382">
        <v>0</v>
      </c>
      <c r="O27" s="382">
        <v>8350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41650</v>
      </c>
      <c r="G28" s="204"/>
      <c r="H28" s="110"/>
      <c r="I28" s="110">
        <f>SUM(I6:I27)</f>
        <v>1123</v>
      </c>
      <c r="J28" s="204">
        <f>SUM(J6:J27)</f>
        <v>11230</v>
      </c>
      <c r="K28" s="204">
        <f>SUM(K6:K27)</f>
        <v>5400</v>
      </c>
      <c r="L28" s="204">
        <f>SUM(L6:L27)</f>
        <v>159440</v>
      </c>
      <c r="M28" s="404">
        <f>SUM(M6:M27)</f>
        <v>217720</v>
      </c>
      <c r="N28" s="204">
        <f>SUM(N6:N27)</f>
        <v>0</v>
      </c>
      <c r="O28" s="204">
        <f>SUM(O6:O27)</f>
        <v>129440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48</v>
      </c>
      <c r="H6" s="383">
        <f>'MAY 19'!G6</f>
        <v>44</v>
      </c>
      <c r="I6" s="384">
        <f>G6-H6</f>
        <v>4</v>
      </c>
      <c r="J6" s="382">
        <f>I6*10</f>
        <v>40</v>
      </c>
      <c r="K6" s="382">
        <v>0</v>
      </c>
      <c r="L6" s="382">
        <f>'MAY 19'!O6</f>
        <v>0</v>
      </c>
      <c r="M6" s="385">
        <f>F6+J6+K6+L6</f>
        <v>40</v>
      </c>
      <c r="N6" s="382">
        <v>0</v>
      </c>
      <c r="O6" s="382">
        <f>M6-N6</f>
        <v>40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1679</v>
      </c>
      <c r="H7" s="383">
        <f>'MAY 19'!G7</f>
        <v>1638</v>
      </c>
      <c r="I7" s="384">
        <f>G7-H7</f>
        <v>41</v>
      </c>
      <c r="J7" s="382">
        <f>I7*10</f>
        <v>410</v>
      </c>
      <c r="K7" s="382">
        <v>200</v>
      </c>
      <c r="L7" s="382">
        <f>'MAY 19'!O7</f>
        <v>0</v>
      </c>
      <c r="M7" s="385">
        <f>F7+J7+K7+L7</f>
        <v>2110</v>
      </c>
      <c r="N7" s="382">
        <v>0</v>
      </c>
      <c r="O7" s="382">
        <f>M7-N7</f>
        <v>2110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2832</v>
      </c>
      <c r="H8" s="383">
        <f>'MAY 19'!G8</f>
        <v>2762</v>
      </c>
      <c r="I8" s="384">
        <f>G8-H8</f>
        <v>70</v>
      </c>
      <c r="J8" s="382">
        <f>I8*10</f>
        <v>700</v>
      </c>
      <c r="K8" s="382">
        <v>200</v>
      </c>
      <c r="L8" s="382">
        <f>'MAY 19'!O8</f>
        <v>4570</v>
      </c>
      <c r="M8" s="385">
        <f>F8+J8+K8+L8</f>
        <v>6970</v>
      </c>
      <c r="N8" s="382">
        <v>0</v>
      </c>
      <c r="O8" s="382">
        <f>M8-N8</f>
        <v>6970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12810</v>
      </c>
      <c r="H9" s="383">
        <f>'MAY 19'!G9</f>
        <v>12780</v>
      </c>
      <c r="I9" s="384">
        <f>G9-H9</f>
        <v>30</v>
      </c>
      <c r="J9" s="382">
        <f>I9*10</f>
        <v>300</v>
      </c>
      <c r="K9" s="382">
        <v>200</v>
      </c>
      <c r="L9" s="382">
        <f>'MAY 19'!O9</f>
        <v>7340</v>
      </c>
      <c r="M9" s="385">
        <f>F9+J9+K9+L9</f>
        <v>9440</v>
      </c>
      <c r="N9" s="382">
        <v>0</v>
      </c>
      <c r="O9" s="382">
        <f>M9-N9</f>
        <v>9440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2529</v>
      </c>
      <c r="H10" s="383">
        <f>'MAY 19'!G10</f>
        <v>2473</v>
      </c>
      <c r="I10" s="384">
        <f>G10-H10</f>
        <v>56</v>
      </c>
      <c r="J10" s="382">
        <f>I10*10</f>
        <v>560</v>
      </c>
      <c r="K10" s="382">
        <v>200</v>
      </c>
      <c r="L10" s="382">
        <f>'MAY 19'!O10</f>
        <v>0</v>
      </c>
      <c r="M10" s="385">
        <f>F10+J10+K10+L10</f>
        <v>2210</v>
      </c>
      <c r="N10" s="382">
        <v>0</v>
      </c>
      <c r="O10" s="382">
        <f>M10-N10</f>
        <v>2210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817</v>
      </c>
      <c r="H11" s="383">
        <f>'MAY 19'!G11</f>
        <v>787</v>
      </c>
      <c r="I11" s="384">
        <f>G11-H11</f>
        <v>30</v>
      </c>
      <c r="J11" s="382">
        <f>I11*10</f>
        <v>300</v>
      </c>
      <c r="K11" s="382">
        <v>200</v>
      </c>
      <c r="L11" s="382">
        <f>'MAY 19'!O11</f>
        <v>1880</v>
      </c>
      <c r="M11" s="385">
        <f>F11+J11+K11+L11</f>
        <v>3830</v>
      </c>
      <c r="N11" s="382">
        <v>0</v>
      </c>
      <c r="O11" s="382">
        <f>M11-N11</f>
        <v>3830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3716</v>
      </c>
      <c r="H12" s="383">
        <f>'MAY 19'!G12</f>
        <v>3666</v>
      </c>
      <c r="I12" s="384">
        <f>G12-H12</f>
        <v>50</v>
      </c>
      <c r="J12" s="382">
        <f>I12*10</f>
        <v>500</v>
      </c>
      <c r="K12" s="382">
        <v>200</v>
      </c>
      <c r="L12" s="382">
        <f>'MAY 19'!O12</f>
        <v>2270</v>
      </c>
      <c r="M12" s="385">
        <f>F12+J12+K12+L12</f>
        <v>4670</v>
      </c>
      <c r="N12" s="382">
        <v>0</v>
      </c>
      <c r="O12" s="382">
        <f>M12-N12</f>
        <v>4670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1473</v>
      </c>
      <c r="H13" s="383">
        <f>'MAY 19'!G13</f>
        <v>1428</v>
      </c>
      <c r="I13" s="384">
        <f>G13-H13</f>
        <v>45</v>
      </c>
      <c r="J13" s="382">
        <f>I13*10</f>
        <v>450</v>
      </c>
      <c r="K13" s="382">
        <v>200</v>
      </c>
      <c r="L13" s="382">
        <f>'MAY 19'!O13</f>
        <v>660</v>
      </c>
      <c r="M13" s="385">
        <f>F13+J13+K13+L13</f>
        <v>2910</v>
      </c>
      <c r="N13" s="382">
        <v>0</v>
      </c>
      <c r="O13" s="382">
        <f>M13-N13</f>
        <v>2910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980</v>
      </c>
      <c r="H14" s="383">
        <f>'MAY 19'!G14</f>
        <v>969</v>
      </c>
      <c r="I14" s="384">
        <f>G14-H14</f>
        <v>11</v>
      </c>
      <c r="J14" s="382">
        <f>I14*10</f>
        <v>110</v>
      </c>
      <c r="K14" s="382">
        <v>200</v>
      </c>
      <c r="L14" s="382">
        <f>'MAY 19'!O14</f>
        <v>4970</v>
      </c>
      <c r="M14" s="385">
        <f>F14+J14+K14+L14</f>
        <v>7080</v>
      </c>
      <c r="N14" s="382">
        <v>0</v>
      </c>
      <c r="O14" s="382">
        <f>M14-N14</f>
        <v>7080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1959</v>
      </c>
      <c r="H15" s="383">
        <f>'MAY 19'!G15</f>
        <v>1922</v>
      </c>
      <c r="I15" s="384">
        <f>G15-H15</f>
        <v>37</v>
      </c>
      <c r="J15" s="382">
        <f>I15*10</f>
        <v>370</v>
      </c>
      <c r="K15" s="382">
        <v>200</v>
      </c>
      <c r="L15" s="382">
        <f>'MAY 19'!O15</f>
        <v>0</v>
      </c>
      <c r="M15" s="385">
        <f>F15+J15+K15+L15</f>
        <v>2170</v>
      </c>
      <c r="N15" s="382">
        <v>0</v>
      </c>
      <c r="O15" s="382">
        <f>M15-N15</f>
        <v>2170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164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360</v>
      </c>
      <c r="H16" s="383">
        <f>'MAY 19'!G16</f>
        <v>213</v>
      </c>
      <c r="I16" s="384">
        <f>G16-H16</f>
        <v>147</v>
      </c>
      <c r="J16" s="392">
        <f>I16*10</f>
        <v>1470</v>
      </c>
      <c r="K16" s="392">
        <v>300</v>
      </c>
      <c r="L16" s="382">
        <f>'MAY 19'!O16</f>
        <v>8420</v>
      </c>
      <c r="M16" s="394">
        <f>F16+J16+K16+L16</f>
        <v>11990</v>
      </c>
      <c r="N16" s="382">
        <v>0</v>
      </c>
      <c r="O16" s="382">
        <f>M16-N16</f>
        <v>11990</v>
      </c>
      <c r="P16" s="386"/>
      <c r="Q16" s="367" t="s">
        <v>424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3614</v>
      </c>
      <c r="H17" s="383">
        <f>'MAY 19'!G17</f>
        <v>3550</v>
      </c>
      <c r="I17" s="395">
        <f>G17-H17</f>
        <v>64</v>
      </c>
      <c r="J17" s="392">
        <f>I17*10</f>
        <v>640</v>
      </c>
      <c r="K17" s="392">
        <v>300</v>
      </c>
      <c r="L17" s="382">
        <f>'MAY 19'!O17</f>
        <v>5820</v>
      </c>
      <c r="M17" s="394">
        <f>F17+J17+K17+L17</f>
        <v>9060</v>
      </c>
      <c r="N17" s="382">
        <v>0</v>
      </c>
      <c r="O17" s="382">
        <f>M17-N17</f>
        <v>9060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2919</v>
      </c>
      <c r="H18" s="383">
        <f>'MAY 19'!G18</f>
        <v>2850</v>
      </c>
      <c r="I18" s="395">
        <f>G18-H18</f>
        <v>69</v>
      </c>
      <c r="J18" s="392">
        <f>I18*10</f>
        <v>690</v>
      </c>
      <c r="K18" s="392">
        <v>300</v>
      </c>
      <c r="L18" s="382">
        <f>'MAY 19'!O18</f>
        <v>3480</v>
      </c>
      <c r="M18" s="394">
        <f>F18+J18+K18+L18</f>
        <v>7070</v>
      </c>
      <c r="N18" s="382">
        <v>0</v>
      </c>
      <c r="O18" s="382">
        <f>M18-N18</f>
        <v>7070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2594</v>
      </c>
      <c r="H19" s="383">
        <f>'MAY 19'!G19</f>
        <v>2569</v>
      </c>
      <c r="I19" s="395">
        <f>G19-H19</f>
        <v>25</v>
      </c>
      <c r="J19" s="392">
        <f>I19*10</f>
        <v>250</v>
      </c>
      <c r="K19" s="392">
        <v>300</v>
      </c>
      <c r="L19" s="382">
        <f>'MAY 19'!O19</f>
        <v>12950</v>
      </c>
      <c r="M19" s="394">
        <f>F19+J19+K19+L19</f>
        <v>15700</v>
      </c>
      <c r="N19" s="382">
        <v>0</v>
      </c>
      <c r="O19" s="382">
        <f>M19-N19</f>
        <v>15700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1843</v>
      </c>
      <c r="H20" s="383">
        <f>'MAY 19'!G20</f>
        <v>1798</v>
      </c>
      <c r="I20" s="395">
        <f>G20-H20</f>
        <v>45</v>
      </c>
      <c r="J20" s="392">
        <f>I20*10</f>
        <v>450</v>
      </c>
      <c r="K20" s="392">
        <v>300</v>
      </c>
      <c r="L20" s="382">
        <f>'MAY 19'!O20</f>
        <v>6400</v>
      </c>
      <c r="M20" s="394">
        <f>F20+J20+K20+L20</f>
        <v>9550</v>
      </c>
      <c r="N20" s="382">
        <v>0</v>
      </c>
      <c r="O20" s="382">
        <f>M20-N20</f>
        <v>9550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2841</v>
      </c>
      <c r="H21" s="383">
        <f>'MAY 19'!G21</f>
        <v>2784</v>
      </c>
      <c r="I21" s="395">
        <f>G21-H21</f>
        <v>57</v>
      </c>
      <c r="J21" s="392">
        <f>I21*10</f>
        <v>570</v>
      </c>
      <c r="K21" s="392">
        <v>300</v>
      </c>
      <c r="L21" s="382">
        <f>'MAY 19'!O21</f>
        <v>0</v>
      </c>
      <c r="M21" s="394">
        <f>F21+J21+K21+L21</f>
        <v>3170</v>
      </c>
      <c r="N21" s="382">
        <v>0</v>
      </c>
      <c r="O21" s="382">
        <f>M21-N21</f>
        <v>3170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3322</v>
      </c>
      <c r="H22" s="383">
        <f>'MAY 19'!G22</f>
        <v>3275</v>
      </c>
      <c r="I22" s="402">
        <f>G22-H22</f>
        <v>47</v>
      </c>
      <c r="J22" s="400">
        <f>I22*10</f>
        <v>470</v>
      </c>
      <c r="K22" s="392">
        <v>300</v>
      </c>
      <c r="L22" s="382">
        <f>'MAY 19'!O22</f>
        <v>24100</v>
      </c>
      <c r="M22" s="403">
        <f>F22+J22+K22+L22</f>
        <v>26470</v>
      </c>
      <c r="N22" s="382">
        <v>0</v>
      </c>
      <c r="O22" s="382">
        <f>M22-N22</f>
        <v>26470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100</v>
      </c>
      <c r="H23" s="383">
        <f>'MAY 19'!G23</f>
        <v>100</v>
      </c>
      <c r="I23" s="402">
        <f>G23-H23</f>
        <v>0</v>
      </c>
      <c r="J23" s="400">
        <f>I23*10</f>
        <v>0</v>
      </c>
      <c r="K23" s="392">
        <v>300</v>
      </c>
      <c r="L23" s="382">
        <f>'MAY 19'!O23</f>
        <v>7620</v>
      </c>
      <c r="M23" s="403">
        <f>F23+J23+K23+L23</f>
        <v>10120</v>
      </c>
      <c r="N23" s="382">
        <v>0</v>
      </c>
      <c r="O23" s="382">
        <f>M23-N23</f>
        <v>10120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3470</v>
      </c>
      <c r="H24" s="383">
        <f>'MAY 19'!G24</f>
        <v>3419</v>
      </c>
      <c r="I24" s="402">
        <f>G24-H24</f>
        <v>51</v>
      </c>
      <c r="J24" s="400">
        <f>I24*10</f>
        <v>510</v>
      </c>
      <c r="K24" s="392">
        <v>300</v>
      </c>
      <c r="L24" s="382">
        <f>'MAY 19'!O24</f>
        <v>0</v>
      </c>
      <c r="M24" s="403">
        <f>F24+J24+K24+L24</f>
        <v>3210</v>
      </c>
      <c r="N24" s="382">
        <v>0</v>
      </c>
      <c r="O24" s="382">
        <f>M24-N24</f>
        <v>3210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1959</v>
      </c>
      <c r="H25" s="383">
        <f>'MAY 19'!G25</f>
        <v>1939</v>
      </c>
      <c r="I25" s="402">
        <f>G25-H25</f>
        <v>20</v>
      </c>
      <c r="J25" s="400">
        <f>I25*10</f>
        <v>200</v>
      </c>
      <c r="K25" s="392">
        <v>300</v>
      </c>
      <c r="L25" s="382">
        <f>'MAY 19'!O25</f>
        <v>9480</v>
      </c>
      <c r="M25" s="403">
        <f>F25+J25+K25+L25</f>
        <v>12330</v>
      </c>
      <c r="N25" s="382">
        <v>0</v>
      </c>
      <c r="O25" s="382">
        <f>M25-N25</f>
        <v>12330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2346</v>
      </c>
      <c r="H26" s="383">
        <f>'MAY 19'!G26</f>
        <v>2324</v>
      </c>
      <c r="I26" s="402">
        <f>G26-H26</f>
        <v>22</v>
      </c>
      <c r="J26" s="400">
        <f>I26*10</f>
        <v>220</v>
      </c>
      <c r="K26" s="392">
        <v>300</v>
      </c>
      <c r="L26" s="382">
        <f>'MAY 19'!O26</f>
        <v>2770</v>
      </c>
      <c r="M26" s="403">
        <f>F26+J26+K26+L26</f>
        <v>5590</v>
      </c>
      <c r="N26" s="382">
        <v>0</v>
      </c>
      <c r="O26" s="382">
        <f>M26-N26</f>
        <v>5590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10119</v>
      </c>
      <c r="H27" s="383">
        <f>'MAY 19'!G27</f>
        <v>10074</v>
      </c>
      <c r="I27" s="402">
        <f>G27-H27</f>
        <v>45</v>
      </c>
      <c r="J27" s="400">
        <f>I27*10</f>
        <v>450</v>
      </c>
      <c r="K27" s="392">
        <v>300</v>
      </c>
      <c r="L27" s="382">
        <f>'MAY 19'!O27</f>
        <v>0</v>
      </c>
      <c r="M27" s="403">
        <f>F27+J27+K27+L27</f>
        <v>3750</v>
      </c>
      <c r="N27" s="382">
        <v>0</v>
      </c>
      <c r="O27" s="382">
        <f>M27-N27</f>
        <v>3750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41650</v>
      </c>
      <c r="G28" s="204"/>
      <c r="H28" s="110"/>
      <c r="I28" s="110">
        <f>SUM(I6:I27)</f>
        <v>966</v>
      </c>
      <c r="J28" s="204">
        <f>SUM(J6:J27)</f>
        <v>9660</v>
      </c>
      <c r="K28" s="204">
        <f>SUM(K6:K27)</f>
        <v>5400</v>
      </c>
      <c r="L28" s="204">
        <f>SUM(L6:L27)</f>
        <v>102730</v>
      </c>
      <c r="M28" s="404">
        <f>SUM(M6:M27)</f>
        <v>159440</v>
      </c>
      <c r="N28" s="204">
        <f>SUM(N6:N27)</f>
        <v>0</v>
      </c>
      <c r="O28" s="204">
        <f>SUM(O6:O27)</f>
        <v>159440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44</v>
      </c>
      <c r="H6" s="383">
        <f>'APR 19'!G6</f>
        <v>44</v>
      </c>
      <c r="I6" s="384">
        <f>G6-H6</f>
        <v>0</v>
      </c>
      <c r="J6" s="382">
        <f>I6*10</f>
        <v>0</v>
      </c>
      <c r="K6" s="382">
        <v>0</v>
      </c>
      <c r="L6" s="382">
        <f>'APR 19'!O6</f>
        <v>0</v>
      </c>
      <c r="M6" s="385">
        <f>F6+J6+K6+L6</f>
        <v>0</v>
      </c>
      <c r="N6" s="382">
        <v>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1638</v>
      </c>
      <c r="H7" s="383">
        <f>'APR 19'!G7</f>
        <v>1602</v>
      </c>
      <c r="I7" s="384">
        <f>G7-H7</f>
        <v>36</v>
      </c>
      <c r="J7" s="382">
        <f>I7*10</f>
        <v>360</v>
      </c>
      <c r="K7" s="382">
        <v>200</v>
      </c>
      <c r="L7" s="382">
        <f>'APR 19'!O7</f>
        <v>0</v>
      </c>
      <c r="M7" s="385">
        <f>F7+J7+K7+L7</f>
        <v>2060</v>
      </c>
      <c r="N7" s="382">
        <v>2060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2762</v>
      </c>
      <c r="H8" s="383">
        <f>'APR 19'!G8</f>
        <v>2709</v>
      </c>
      <c r="I8" s="384">
        <f>G8-H8</f>
        <v>53</v>
      </c>
      <c r="J8" s="382">
        <f>I8*10</f>
        <v>530</v>
      </c>
      <c r="K8" s="382">
        <v>200</v>
      </c>
      <c r="L8" s="382">
        <f>'APR 19'!O8</f>
        <v>2340</v>
      </c>
      <c r="M8" s="385">
        <f>F8+J8+K8+L8</f>
        <v>4570</v>
      </c>
      <c r="N8" s="382">
        <v>0</v>
      </c>
      <c r="O8" s="382">
        <f>M8-N8</f>
        <v>4570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12780</v>
      </c>
      <c r="H9" s="383">
        <f>'APR 19'!G9</f>
        <v>12744</v>
      </c>
      <c r="I9" s="384">
        <f>G9-H9</f>
        <v>36</v>
      </c>
      <c r="J9" s="382">
        <f>I9*10</f>
        <v>360</v>
      </c>
      <c r="K9" s="382">
        <v>200</v>
      </c>
      <c r="L9" s="382">
        <f>'APR 19'!O9</f>
        <v>7680</v>
      </c>
      <c r="M9" s="385">
        <f>F9+J9+K9+L9</f>
        <v>9840</v>
      </c>
      <c r="N9" s="382">
        <v>2500</v>
      </c>
      <c r="O9" s="382">
        <f>M9-N9</f>
        <v>7340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2473</v>
      </c>
      <c r="H10" s="383">
        <f>'APR 19'!G10</f>
        <v>2427</v>
      </c>
      <c r="I10" s="384">
        <f>G10-H10</f>
        <v>46</v>
      </c>
      <c r="J10" s="382">
        <f>I10*10</f>
        <v>460</v>
      </c>
      <c r="K10" s="382">
        <v>200</v>
      </c>
      <c r="L10" s="382">
        <f>'APR 19'!O10</f>
        <v>0</v>
      </c>
      <c r="M10" s="385">
        <f>F10+J10+K10+L10</f>
        <v>2110</v>
      </c>
      <c r="N10" s="382">
        <v>2110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787</v>
      </c>
      <c r="H11" s="383">
        <f>'APR 19'!G11</f>
        <v>764</v>
      </c>
      <c r="I11" s="384">
        <f>G11-H11</f>
        <v>23</v>
      </c>
      <c r="J11" s="382">
        <f>I11*10</f>
        <v>230</v>
      </c>
      <c r="K11" s="382">
        <v>200</v>
      </c>
      <c r="L11" s="382">
        <f>'APR 19'!O11</f>
        <v>0</v>
      </c>
      <c r="M11" s="385">
        <f>F11+J11+K11+L11</f>
        <v>1880</v>
      </c>
      <c r="N11" s="382">
        <v>0</v>
      </c>
      <c r="O11" s="382">
        <f>M11-N11</f>
        <v>1880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3666</v>
      </c>
      <c r="H12" s="383">
        <f>'APR 19'!G12</f>
        <v>3629</v>
      </c>
      <c r="I12" s="384">
        <f>G12-H12</f>
        <v>37</v>
      </c>
      <c r="J12" s="382">
        <f>I12*10</f>
        <v>370</v>
      </c>
      <c r="K12" s="382">
        <v>200</v>
      </c>
      <c r="L12" s="382">
        <f>'APR 19'!O12</f>
        <v>4140</v>
      </c>
      <c r="M12" s="385">
        <f>F12+J12+K12+L12</f>
        <v>6410</v>
      </c>
      <c r="N12" s="382">
        <v>4140</v>
      </c>
      <c r="O12" s="382">
        <f>M12-N12</f>
        <v>2270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1428</v>
      </c>
      <c r="H13" s="383">
        <f>'APR 19'!G13</f>
        <v>1392</v>
      </c>
      <c r="I13" s="384">
        <f>G13-H13</f>
        <v>36</v>
      </c>
      <c r="J13" s="382">
        <f>I13*10</f>
        <v>360</v>
      </c>
      <c r="K13" s="382">
        <v>200</v>
      </c>
      <c r="L13" s="382">
        <f>'APR 19'!O13</f>
        <v>0</v>
      </c>
      <c r="M13" s="385">
        <f>F13+J13+K13+L13</f>
        <v>2160</v>
      </c>
      <c r="N13" s="382">
        <v>1500</v>
      </c>
      <c r="O13" s="382">
        <f>M13-N13</f>
        <v>660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969</v>
      </c>
      <c r="H14" s="383">
        <f>'APR 19'!G14</f>
        <v>928</v>
      </c>
      <c r="I14" s="384">
        <f>G14-H14</f>
        <v>41</v>
      </c>
      <c r="J14" s="382">
        <f>I14*10</f>
        <v>410</v>
      </c>
      <c r="K14" s="382">
        <v>200</v>
      </c>
      <c r="L14" s="382">
        <f>'APR 19'!O14</f>
        <v>2560</v>
      </c>
      <c r="M14" s="385">
        <f>F14+J14+K14+L14</f>
        <v>4970</v>
      </c>
      <c r="N14" s="382">
        <v>0</v>
      </c>
      <c r="O14" s="382">
        <f>M14-N14</f>
        <v>4970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1922</v>
      </c>
      <c r="H15" s="383">
        <f>'APR 19'!G15</f>
        <v>1884</v>
      </c>
      <c r="I15" s="384">
        <f>G15-H15</f>
        <v>38</v>
      </c>
      <c r="J15" s="382">
        <f>I15*10</f>
        <v>380</v>
      </c>
      <c r="K15" s="382">
        <v>200</v>
      </c>
      <c r="L15" s="382">
        <f>'APR 19'!O15</f>
        <v>0</v>
      </c>
      <c r="M15" s="385">
        <f>F15+J15+K15+L15</f>
        <v>2180</v>
      </c>
      <c r="N15" s="382">
        <v>2180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164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213</v>
      </c>
      <c r="H16" s="383">
        <f>'APR 19'!G16</f>
        <v>127</v>
      </c>
      <c r="I16" s="384">
        <f>G16-H16</f>
        <v>86</v>
      </c>
      <c r="J16" s="392">
        <f>I16*10</f>
        <v>860</v>
      </c>
      <c r="K16" s="392">
        <v>300</v>
      </c>
      <c r="L16" s="382">
        <f>'APR 19'!O16</f>
        <v>5460</v>
      </c>
      <c r="M16" s="394">
        <f>F16+J16+K16+L16</f>
        <v>8420</v>
      </c>
      <c r="N16" s="382">
        <v>0</v>
      </c>
      <c r="O16" s="382">
        <f>M16-N16</f>
        <v>8420</v>
      </c>
      <c r="P16" s="386"/>
      <c r="Q16" s="367" t="s">
        <v>424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3550</v>
      </c>
      <c r="H17" s="383">
        <f>'APR 19'!G17</f>
        <v>3478</v>
      </c>
      <c r="I17" s="395">
        <f>G17-H17</f>
        <v>72</v>
      </c>
      <c r="J17" s="392">
        <f>I17*10</f>
        <v>720</v>
      </c>
      <c r="K17" s="392">
        <v>300</v>
      </c>
      <c r="L17" s="382">
        <f>'APR 19'!O17</f>
        <v>2500</v>
      </c>
      <c r="M17" s="394">
        <f>F17+J17+K17+L17</f>
        <v>5820</v>
      </c>
      <c r="N17" s="382">
        <v>0</v>
      </c>
      <c r="O17" s="382">
        <f>M17-N17</f>
        <v>5820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2850</v>
      </c>
      <c r="H18" s="383">
        <f>'APR 19'!G18</f>
        <v>2792</v>
      </c>
      <c r="I18" s="395">
        <f>G18-H18</f>
        <v>58</v>
      </c>
      <c r="J18" s="392">
        <f>I18*10</f>
        <v>580</v>
      </c>
      <c r="K18" s="392">
        <v>300</v>
      </c>
      <c r="L18" s="382">
        <f>'APR 19'!O18</f>
        <v>0</v>
      </c>
      <c r="M18" s="394">
        <f>F18+J18+K18+L18</f>
        <v>3480</v>
      </c>
      <c r="N18" s="382">
        <v>0</v>
      </c>
      <c r="O18" s="382">
        <f>M18-N18</f>
        <v>3480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2569</v>
      </c>
      <c r="H19" s="383">
        <f>'APR 19'!G19</f>
        <v>2535</v>
      </c>
      <c r="I19" s="395">
        <f>G19-H19</f>
        <v>34</v>
      </c>
      <c r="J19" s="392">
        <f>I19*10</f>
        <v>340</v>
      </c>
      <c r="K19" s="392">
        <v>300</v>
      </c>
      <c r="L19" s="382">
        <f>'APR 19'!O19</f>
        <v>10110</v>
      </c>
      <c r="M19" s="394">
        <f>F19+J19+K19+L19</f>
        <v>12950</v>
      </c>
      <c r="N19" s="382">
        <v>0</v>
      </c>
      <c r="O19" s="382">
        <f>M19-N19</f>
        <v>12950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1798</v>
      </c>
      <c r="H20" s="383">
        <f>'APR 19'!G20</f>
        <v>1756</v>
      </c>
      <c r="I20" s="395">
        <f>G20-H20</f>
        <v>42</v>
      </c>
      <c r="J20" s="392">
        <f>I20*10</f>
        <v>420</v>
      </c>
      <c r="K20" s="392">
        <v>300</v>
      </c>
      <c r="L20" s="382">
        <f>'APR 19'!O20</f>
        <v>3280</v>
      </c>
      <c r="M20" s="394">
        <f>F20+J20+K20+L20</f>
        <v>6400</v>
      </c>
      <c r="N20" s="382">
        <v>0</v>
      </c>
      <c r="O20" s="382">
        <f>M20-N20</f>
        <v>6400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2784</v>
      </c>
      <c r="H21" s="383">
        <f>'APR 19'!G21</f>
        <v>2714</v>
      </c>
      <c r="I21" s="395">
        <f>G21-H21</f>
        <v>70</v>
      </c>
      <c r="J21" s="392">
        <f>I21*10</f>
        <v>700</v>
      </c>
      <c r="K21" s="392">
        <v>300</v>
      </c>
      <c r="L21" s="382">
        <f>'APR 19'!O21</f>
        <v>0</v>
      </c>
      <c r="M21" s="394">
        <f>F21+J21+K21+L21</f>
        <v>3300</v>
      </c>
      <c r="N21" s="382">
        <v>3300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3275</v>
      </c>
      <c r="H22" s="383">
        <f>'APR 19'!G22</f>
        <v>3268</v>
      </c>
      <c r="I22" s="402">
        <f>G22-H22</f>
        <v>7</v>
      </c>
      <c r="J22" s="400">
        <f>I22*10</f>
        <v>70</v>
      </c>
      <c r="K22" s="392">
        <v>300</v>
      </c>
      <c r="L22" s="382">
        <f>'APR 19'!O22</f>
        <v>22130</v>
      </c>
      <c r="M22" s="403">
        <f>F22+J22+K22+L22</f>
        <v>24100</v>
      </c>
      <c r="N22" s="382">
        <v>0</v>
      </c>
      <c r="O22" s="382">
        <f>M22-N22</f>
        <v>24100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100</v>
      </c>
      <c r="H23" s="383">
        <f>'APR 19'!G23</f>
        <v>88</v>
      </c>
      <c r="I23" s="402">
        <f>G23-H23</f>
        <v>12</v>
      </c>
      <c r="J23" s="400">
        <f>I23*10</f>
        <v>120</v>
      </c>
      <c r="K23" s="392">
        <v>300</v>
      </c>
      <c r="L23" s="382">
        <f>'APR 19'!O23</f>
        <v>5000</v>
      </c>
      <c r="M23" s="403">
        <f>F23+J23+K23+L23</f>
        <v>7620</v>
      </c>
      <c r="N23" s="382">
        <v>0</v>
      </c>
      <c r="O23" s="382">
        <f>M23-N23</f>
        <v>7620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3419</v>
      </c>
      <c r="H24" s="383">
        <f>'APR 19'!G24</f>
        <v>3376</v>
      </c>
      <c r="I24" s="402">
        <f>G24-H24</f>
        <v>43</v>
      </c>
      <c r="J24" s="400">
        <f>I24*10</f>
        <v>430</v>
      </c>
      <c r="K24" s="392">
        <v>300</v>
      </c>
      <c r="L24" s="382">
        <f>'APR 19'!O24</f>
        <v>0</v>
      </c>
      <c r="M24" s="403">
        <f>F24+J24+K24+L24</f>
        <v>3130</v>
      </c>
      <c r="N24" s="382">
        <v>3130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1939</v>
      </c>
      <c r="H25" s="383">
        <f>'APR 19'!G25</f>
        <v>1939</v>
      </c>
      <c r="I25" s="402">
        <f>G25-H25</f>
        <v>0</v>
      </c>
      <c r="J25" s="400">
        <f>I25*10</f>
        <v>0</v>
      </c>
      <c r="K25" s="392">
        <v>300</v>
      </c>
      <c r="L25" s="382">
        <f>'APR 19'!O25</f>
        <v>6830</v>
      </c>
      <c r="M25" s="403">
        <f>F25+J25+K25+L25</f>
        <v>9480</v>
      </c>
      <c r="N25" s="382">
        <v>0</v>
      </c>
      <c r="O25" s="382">
        <f>M25-N25</f>
        <v>9480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2324</v>
      </c>
      <c r="H26" s="383">
        <f>'APR 19'!G26</f>
        <v>2307</v>
      </c>
      <c r="I26" s="402">
        <f>G26-H26</f>
        <v>17</v>
      </c>
      <c r="J26" s="400">
        <f>I26*10</f>
        <v>170</v>
      </c>
      <c r="K26" s="392">
        <v>300</v>
      </c>
      <c r="L26" s="382">
        <f>'APR 19'!O26</f>
        <v>0</v>
      </c>
      <c r="M26" s="403">
        <f>F26+J26+K26+L26</f>
        <v>2770</v>
      </c>
      <c r="N26" s="382">
        <v>0</v>
      </c>
      <c r="O26" s="382">
        <f>M26-N26</f>
        <v>2770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10074</v>
      </c>
      <c r="H27" s="383">
        <f>'APR 19'!G27</f>
        <v>10023</v>
      </c>
      <c r="I27" s="402">
        <f>G27-H27</f>
        <v>51</v>
      </c>
      <c r="J27" s="400">
        <f>I27*10</f>
        <v>510</v>
      </c>
      <c r="K27" s="392">
        <v>300</v>
      </c>
      <c r="L27" s="382">
        <f>'APR 19'!O27</f>
        <v>10070</v>
      </c>
      <c r="M27" s="403">
        <f>F27+J27+K27+L27</f>
        <v>13880</v>
      </c>
      <c r="N27" s="382">
        <v>13880</v>
      </c>
      <c r="O27" s="382">
        <f>M27-N27</f>
        <v>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41650</v>
      </c>
      <c r="G28" s="204"/>
      <c r="H28" s="110"/>
      <c r="I28" s="110">
        <f>SUM(I6:I27)</f>
        <v>838</v>
      </c>
      <c r="J28" s="204">
        <f>SUM(J6:J27)</f>
        <v>8380</v>
      </c>
      <c r="K28" s="204">
        <f>SUM(K6:K27)</f>
        <v>5400</v>
      </c>
      <c r="L28" s="204">
        <f>SUM(L6:L27)</f>
        <v>82100</v>
      </c>
      <c r="M28" s="404">
        <f>SUM(M6:M27)</f>
        <v>137530</v>
      </c>
      <c r="N28" s="204">
        <f>SUM(N6:N27)</f>
        <v>34800</v>
      </c>
      <c r="O28" s="204">
        <f>SUM(O6:O27)</f>
        <v>102730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44</v>
      </c>
      <c r="H6" s="383">
        <f>'MAR 19'!G6</f>
        <v>44</v>
      </c>
      <c r="I6" s="384">
        <f>G6-H6</f>
        <v>0</v>
      </c>
      <c r="J6" s="382">
        <f>I6*10</f>
        <v>0</v>
      </c>
      <c r="K6" s="382">
        <v>0</v>
      </c>
      <c r="L6" s="382">
        <f>'MAR 19'!O6</f>
        <v>0</v>
      </c>
      <c r="M6" s="385">
        <f>F6+J6+K6+L6</f>
        <v>0</v>
      </c>
      <c r="N6" s="382">
        <v>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1602</v>
      </c>
      <c r="H7" s="383">
        <f>'MAR 19'!G7</f>
        <v>1564</v>
      </c>
      <c r="I7" s="384">
        <f>G7-H7</f>
        <v>38</v>
      </c>
      <c r="J7" s="382">
        <f>I7*10</f>
        <v>380</v>
      </c>
      <c r="K7" s="382">
        <v>200</v>
      </c>
      <c r="L7" s="382">
        <f>'MAR 19'!O7</f>
        <v>30</v>
      </c>
      <c r="M7" s="385">
        <f>F7+J7+K7+L7</f>
        <v>2110</v>
      </c>
      <c r="N7" s="382">
        <v>2110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2709</v>
      </c>
      <c r="H8" s="383">
        <f>'MAR 19'!G8</f>
        <v>2646</v>
      </c>
      <c r="I8" s="384">
        <f>G8-H8</f>
        <v>63</v>
      </c>
      <c r="J8" s="382">
        <f>I8*10</f>
        <v>630</v>
      </c>
      <c r="K8" s="382">
        <v>200</v>
      </c>
      <c r="L8" s="382">
        <f>'MAR 19'!O8</f>
        <v>10</v>
      </c>
      <c r="M8" s="385">
        <f>F8+J8+K8+L8</f>
        <v>2340</v>
      </c>
      <c r="N8" s="382">
        <v>0</v>
      </c>
      <c r="O8" s="382">
        <f>M8-N8</f>
        <v>2340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299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12744</v>
      </c>
      <c r="H9" s="383">
        <f>'MAR 19'!G9</f>
        <v>12680</v>
      </c>
      <c r="I9" s="384">
        <f>G9-H9</f>
        <v>64</v>
      </c>
      <c r="J9" s="382">
        <f>I9*10</f>
        <v>640</v>
      </c>
      <c r="K9" s="382">
        <v>200</v>
      </c>
      <c r="L9" s="382">
        <f>'MAR 19'!O9</f>
        <v>7740</v>
      </c>
      <c r="M9" s="385">
        <f>F9+J9+K9+L9</f>
        <v>10180</v>
      </c>
      <c r="N9" s="382">
        <v>2500</v>
      </c>
      <c r="O9" s="382">
        <f>M9-N9</f>
        <v>7680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2427</v>
      </c>
      <c r="H10" s="383">
        <f>'MAR 19'!G10</f>
        <v>2373</v>
      </c>
      <c r="I10" s="384">
        <f>G10-H10</f>
        <v>54</v>
      </c>
      <c r="J10" s="382">
        <f>I10*10</f>
        <v>540</v>
      </c>
      <c r="K10" s="382">
        <v>200</v>
      </c>
      <c r="L10" s="382">
        <f>'MAR 19'!O10</f>
        <v>0</v>
      </c>
      <c r="M10" s="385">
        <f>F10+J10+K10+L10</f>
        <v>2190</v>
      </c>
      <c r="N10" s="382">
        <v>2190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764</v>
      </c>
      <c r="H11" s="383">
        <f>'MAR 19'!G11</f>
        <v>747</v>
      </c>
      <c r="I11" s="384">
        <f>G11-H11</f>
        <v>17</v>
      </c>
      <c r="J11" s="382">
        <f>I11*10</f>
        <v>170</v>
      </c>
      <c r="K11" s="382">
        <v>200</v>
      </c>
      <c r="L11" s="382">
        <f>'MAR 19'!O11</f>
        <v>1820</v>
      </c>
      <c r="M11" s="385">
        <f>F11+J11+K11+L11</f>
        <v>3640</v>
      </c>
      <c r="N11" s="382">
        <v>3640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3629</v>
      </c>
      <c r="H12" s="383">
        <f>'MAR 19'!G12</f>
        <v>3584</v>
      </c>
      <c r="I12" s="384">
        <f>G12-H12</f>
        <v>45</v>
      </c>
      <c r="J12" s="382">
        <f>I12*10</f>
        <v>450</v>
      </c>
      <c r="K12" s="382">
        <v>200</v>
      </c>
      <c r="L12" s="382">
        <f>'MAR 19'!O12</f>
        <v>1790</v>
      </c>
      <c r="M12" s="385">
        <f>F12+J12+K12+L12</f>
        <v>4140</v>
      </c>
      <c r="N12" s="382">
        <v>0</v>
      </c>
      <c r="O12" s="382">
        <f>M12-N12</f>
        <v>4140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1392</v>
      </c>
      <c r="H13" s="383">
        <f>'MAR 19'!G13</f>
        <v>1346</v>
      </c>
      <c r="I13" s="384">
        <f>G13-H13</f>
        <v>46</v>
      </c>
      <c r="J13" s="382">
        <f>I13*10</f>
        <v>460</v>
      </c>
      <c r="K13" s="382">
        <v>200</v>
      </c>
      <c r="L13" s="382">
        <f>'MAR 19'!O13</f>
        <v>800</v>
      </c>
      <c r="M13" s="385">
        <f>F13+J13+K13+L13</f>
        <v>3060</v>
      </c>
      <c r="N13" s="382">
        <v>3060</v>
      </c>
      <c r="O13" s="382">
        <f>M13-N13</f>
        <v>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1800</v>
      </c>
      <c r="G14" s="383">
        <v>928</v>
      </c>
      <c r="H14" s="383">
        <f>'MAR 19'!G14</f>
        <v>878</v>
      </c>
      <c r="I14" s="384">
        <f>G14-H14</f>
        <v>50</v>
      </c>
      <c r="J14" s="382">
        <f>I14*10</f>
        <v>500</v>
      </c>
      <c r="K14" s="382">
        <v>200</v>
      </c>
      <c r="L14" s="382">
        <f>'MAR 19'!O14</f>
        <v>60</v>
      </c>
      <c r="M14" s="385">
        <f>F14+J14+K14+L14</f>
        <v>2560</v>
      </c>
      <c r="N14" s="382">
        <v>0</v>
      </c>
      <c r="O14" s="382">
        <f>M14-N14</f>
        <v>2560</v>
      </c>
      <c r="P14" s="387"/>
      <c r="Q14" s="56" t="s">
        <v>411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1884</v>
      </c>
      <c r="H15" s="383">
        <f>'MAR 19'!G15</f>
        <v>1839</v>
      </c>
      <c r="I15" s="384">
        <f>G15-H15</f>
        <v>45</v>
      </c>
      <c r="J15" s="382">
        <f>I15*10</f>
        <v>450</v>
      </c>
      <c r="K15" s="382">
        <v>200</v>
      </c>
      <c r="L15" s="382">
        <f>'MAR 19'!O15</f>
        <v>0</v>
      </c>
      <c r="M15" s="385">
        <f>F15+J15+K15+L15</f>
        <v>2250</v>
      </c>
      <c r="N15" s="382">
        <v>2250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164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127</v>
      </c>
      <c r="H16" s="383">
        <f>'MAR 19'!G16</f>
        <v>51</v>
      </c>
      <c r="I16" s="384">
        <f>G16-H16</f>
        <v>76</v>
      </c>
      <c r="J16" s="392">
        <f>I16*10</f>
        <v>760</v>
      </c>
      <c r="K16" s="392">
        <v>300</v>
      </c>
      <c r="L16" s="382">
        <f>'MAR 19'!O16</f>
        <v>2600</v>
      </c>
      <c r="M16" s="394">
        <f>F16+J16+K16+L16</f>
        <v>5460</v>
      </c>
      <c r="N16" s="382">
        <v>0</v>
      </c>
      <c r="O16" s="382">
        <f>M16-N16</f>
        <v>5460</v>
      </c>
      <c r="P16" s="386"/>
      <c r="Q16" s="367" t="s">
        <v>424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3478</v>
      </c>
      <c r="H17" s="383">
        <f>'MAR 19'!G17</f>
        <v>3416</v>
      </c>
      <c r="I17" s="395">
        <f>G17-H17</f>
        <v>62</v>
      </c>
      <c r="J17" s="392">
        <f>I17*10</f>
        <v>620</v>
      </c>
      <c r="K17" s="392">
        <v>300</v>
      </c>
      <c r="L17" s="382">
        <f>'MAR 19'!O17</f>
        <v>14280</v>
      </c>
      <c r="M17" s="394">
        <f>F17+J17+K17+L17</f>
        <v>17500</v>
      </c>
      <c r="N17" s="382">
        <v>15000</v>
      </c>
      <c r="O17" s="382">
        <f>M17-N17</f>
        <v>2500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2792</v>
      </c>
      <c r="H18" s="383">
        <f>'MAR 19'!G18</f>
        <v>2732</v>
      </c>
      <c r="I18" s="395">
        <f>G18-H18</f>
        <v>60</v>
      </c>
      <c r="J18" s="392">
        <f>I18*10</f>
        <v>600</v>
      </c>
      <c r="K18" s="392">
        <v>300</v>
      </c>
      <c r="L18" s="382">
        <f>'MAR 19'!O18</f>
        <v>0</v>
      </c>
      <c r="M18" s="394">
        <f>F18+J18+K18+L18</f>
        <v>3500</v>
      </c>
      <c r="N18" s="382">
        <v>3500</v>
      </c>
      <c r="O18" s="382">
        <f>M18-N18</f>
        <v>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2535</v>
      </c>
      <c r="H19" s="383">
        <f>'MAR 19'!G19</f>
        <v>2490</v>
      </c>
      <c r="I19" s="395">
        <f>G19-H19</f>
        <v>45</v>
      </c>
      <c r="J19" s="392">
        <f>I19*10</f>
        <v>450</v>
      </c>
      <c r="K19" s="392">
        <v>300</v>
      </c>
      <c r="L19" s="382">
        <f>'MAR 19'!O19</f>
        <v>7160</v>
      </c>
      <c r="M19" s="394">
        <f>F19+J19+K19+L19</f>
        <v>10110</v>
      </c>
      <c r="N19" s="382">
        <v>0</v>
      </c>
      <c r="O19" s="382">
        <f>M19-N19</f>
        <v>10110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1756</v>
      </c>
      <c r="H20" s="383">
        <f>'MAR 19'!G20</f>
        <v>1707</v>
      </c>
      <c r="I20" s="395">
        <f>G20-H20</f>
        <v>49</v>
      </c>
      <c r="J20" s="392">
        <f>I20*10</f>
        <v>490</v>
      </c>
      <c r="K20" s="392">
        <v>300</v>
      </c>
      <c r="L20" s="382">
        <f>'MAR 19'!O20</f>
        <v>90</v>
      </c>
      <c r="M20" s="394">
        <f>F20+J20+K20+L20</f>
        <v>3280</v>
      </c>
      <c r="N20" s="382">
        <v>0</v>
      </c>
      <c r="O20" s="382">
        <f>M20-N20</f>
        <v>3280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2714</v>
      </c>
      <c r="H21" s="383">
        <f>'MAR 19'!G21</f>
        <v>2657</v>
      </c>
      <c r="I21" s="395">
        <f>G21-H21</f>
        <v>57</v>
      </c>
      <c r="J21" s="392">
        <f>I21*10</f>
        <v>570</v>
      </c>
      <c r="K21" s="392">
        <v>300</v>
      </c>
      <c r="L21" s="382">
        <f>'MAR 19'!O21</f>
        <v>0</v>
      </c>
      <c r="M21" s="394">
        <f>F21+J21+K21+L21</f>
        <v>3170</v>
      </c>
      <c r="N21" s="382">
        <v>3170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3268</v>
      </c>
      <c r="H22" s="383">
        <f>'MAR 19'!G22</f>
        <v>3221</v>
      </c>
      <c r="I22" s="402">
        <f>G22-H22</f>
        <v>47</v>
      </c>
      <c r="J22" s="400">
        <f>I22*10</f>
        <v>470</v>
      </c>
      <c r="K22" s="392">
        <v>300</v>
      </c>
      <c r="L22" s="382">
        <f>'MAR 19'!O22</f>
        <v>19760</v>
      </c>
      <c r="M22" s="403">
        <f>F22+J22+K22+L22</f>
        <v>22130</v>
      </c>
      <c r="N22" s="382">
        <v>0</v>
      </c>
      <c r="O22" s="382">
        <f>M22-N22</f>
        <v>22130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88</v>
      </c>
      <c r="H23" s="383">
        <f>'MAR 19'!G23</f>
        <v>64</v>
      </c>
      <c r="I23" s="402">
        <f>G23-H23</f>
        <v>24</v>
      </c>
      <c r="J23" s="400">
        <f>I23*10</f>
        <v>240</v>
      </c>
      <c r="K23" s="392">
        <v>300</v>
      </c>
      <c r="L23" s="382">
        <f>'MAR 19'!O23</f>
        <v>5000</v>
      </c>
      <c r="M23" s="403">
        <f>F23+J23+K23+L23</f>
        <v>7740</v>
      </c>
      <c r="N23" s="382">
        <v>2740</v>
      </c>
      <c r="O23" s="382">
        <f>M23-N23</f>
        <v>5000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3376</v>
      </c>
      <c r="H24" s="383">
        <f>'MAR 19'!G24</f>
        <v>3328</v>
      </c>
      <c r="I24" s="402">
        <f>G24-H24</f>
        <v>48</v>
      </c>
      <c r="J24" s="400">
        <f>I24*10</f>
        <v>480</v>
      </c>
      <c r="K24" s="392">
        <v>300</v>
      </c>
      <c r="L24" s="382">
        <f>'MAR 19'!O24</f>
        <v>3060</v>
      </c>
      <c r="M24" s="403">
        <f>F24+J24+K24+L24</f>
        <v>6240</v>
      </c>
      <c r="N24" s="382">
        <v>6240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1939</v>
      </c>
      <c r="H25" s="383">
        <f>'MAR 19'!G25</f>
        <v>1912</v>
      </c>
      <c r="I25" s="402">
        <f>G25-H25</f>
        <v>27</v>
      </c>
      <c r="J25" s="400">
        <f>I25*10</f>
        <v>270</v>
      </c>
      <c r="K25" s="392">
        <v>300</v>
      </c>
      <c r="L25" s="382">
        <f>'MAR 19'!O25</f>
        <v>3910</v>
      </c>
      <c r="M25" s="403">
        <f>F25+J25+K25+L25</f>
        <v>6830</v>
      </c>
      <c r="N25" s="382">
        <v>0</v>
      </c>
      <c r="O25" s="382">
        <f>M25-N25</f>
        <v>6830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2307</v>
      </c>
      <c r="H26" s="383">
        <f>'MAR 19'!G26</f>
        <v>2267</v>
      </c>
      <c r="I26" s="402">
        <f>G26-H26</f>
        <v>40</v>
      </c>
      <c r="J26" s="400">
        <f>I26*10</f>
        <v>400</v>
      </c>
      <c r="K26" s="392">
        <v>300</v>
      </c>
      <c r="L26" s="382">
        <f>'MAR 19'!O26</f>
        <v>0</v>
      </c>
      <c r="M26" s="403">
        <f>F26+J26+K26+L26</f>
        <v>3000</v>
      </c>
      <c r="N26" s="382">
        <v>3000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10023</v>
      </c>
      <c r="H27" s="383">
        <f>'MAR 19'!G27</f>
        <v>9962</v>
      </c>
      <c r="I27" s="402">
        <f>G27-H27</f>
        <v>61</v>
      </c>
      <c r="J27" s="400">
        <f>I27*10</f>
        <v>610</v>
      </c>
      <c r="K27" s="392">
        <v>300</v>
      </c>
      <c r="L27" s="382">
        <f>'MAR 19'!O27</f>
        <v>6160</v>
      </c>
      <c r="M27" s="403">
        <f>F27+J27+K27+L27</f>
        <v>10070</v>
      </c>
      <c r="N27" s="382">
        <v>0</v>
      </c>
      <c r="O27" s="382">
        <f>M27-N27</f>
        <v>10070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41650</v>
      </c>
      <c r="G28" s="204"/>
      <c r="H28" s="110"/>
      <c r="I28" s="110">
        <f>SUM(I6:I27)</f>
        <v>1018</v>
      </c>
      <c r="J28" s="204">
        <f>SUM(J6:J27)</f>
        <v>10180</v>
      </c>
      <c r="K28" s="204">
        <f>SUM(K6:K27)</f>
        <v>5400</v>
      </c>
      <c r="L28" s="204">
        <f>SUM(L6:L27)</f>
        <v>74270</v>
      </c>
      <c r="M28" s="404">
        <f>SUM(M6:M27)</f>
        <v>131500</v>
      </c>
      <c r="N28" s="204">
        <f>SUM(N6:N27)</f>
        <v>49400</v>
      </c>
      <c r="O28" s="204">
        <f>SUM(O6:O27)</f>
        <v>82100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428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0</v>
      </c>
      <c r="G6" s="383">
        <v>44</v>
      </c>
      <c r="H6" s="383">
        <f>'FEB 19'!G6</f>
        <v>44</v>
      </c>
      <c r="I6" s="384">
        <f>G6-H6</f>
        <v>0</v>
      </c>
      <c r="J6" s="382">
        <f>I6*10</f>
        <v>0</v>
      </c>
      <c r="K6" s="382">
        <v>0</v>
      </c>
      <c r="L6" s="382">
        <v>0</v>
      </c>
      <c r="M6" s="385">
        <f>F6+J6+K6+L6</f>
        <v>0</v>
      </c>
      <c r="N6" s="382">
        <v>0</v>
      </c>
      <c r="O6" s="382">
        <f>M6-N6</f>
        <v>0</v>
      </c>
      <c r="P6" s="386"/>
      <c r="Q6" s="56" t="s">
        <v>429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1564</v>
      </c>
      <c r="H7" s="383">
        <f>'FEB 19'!G7</f>
        <v>1540</v>
      </c>
      <c r="I7" s="384">
        <f>G7-H7</f>
        <v>24</v>
      </c>
      <c r="J7" s="382">
        <f>I7*10</f>
        <v>240</v>
      </c>
      <c r="K7" s="382">
        <v>200</v>
      </c>
      <c r="L7" s="382">
        <f>'FEB 19'!O7</f>
        <v>0</v>
      </c>
      <c r="M7" s="385">
        <f>F7+J7+K7+L7</f>
        <v>1940</v>
      </c>
      <c r="N7" s="382">
        <v>1910</v>
      </c>
      <c r="O7" s="382">
        <f>M7-N7</f>
        <v>30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344</v>
      </c>
      <c r="C8" s="9" t="s">
        <v>27</v>
      </c>
      <c r="D8" s="380">
        <v>37895</v>
      </c>
      <c r="E8" s="381">
        <v>0</v>
      </c>
      <c r="F8" s="382">
        <v>1500</v>
      </c>
      <c r="G8" s="383">
        <v>2646</v>
      </c>
      <c r="H8" s="383">
        <f>'FEB 19'!G8</f>
        <v>2585</v>
      </c>
      <c r="I8" s="384">
        <f>G8-H8</f>
        <v>61</v>
      </c>
      <c r="J8" s="382">
        <f>I8*10</f>
        <v>610</v>
      </c>
      <c r="K8" s="382">
        <v>200</v>
      </c>
      <c r="L8" s="382">
        <f>'FEB 19'!O8</f>
        <v>0</v>
      </c>
      <c r="M8" s="385">
        <f>F8+J8+K8+L8</f>
        <v>2310</v>
      </c>
      <c r="N8" s="382">
        <v>2300</v>
      </c>
      <c r="O8" s="382">
        <f>M8-N8</f>
        <v>10</v>
      </c>
      <c r="P8" s="386"/>
      <c r="Q8" s="56" t="s">
        <v>378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430</v>
      </c>
      <c r="C9" s="9" t="s">
        <v>31</v>
      </c>
      <c r="D9" s="380">
        <v>38292</v>
      </c>
      <c r="E9" s="381">
        <v>500</v>
      </c>
      <c r="F9" s="382">
        <v>1600</v>
      </c>
      <c r="G9" s="383">
        <v>12680</v>
      </c>
      <c r="H9" s="383">
        <f>'FEB 19'!G9</f>
        <v>12661</v>
      </c>
      <c r="I9" s="384">
        <f>G9-H9</f>
        <v>19</v>
      </c>
      <c r="J9" s="382">
        <f>I9*10</f>
        <v>190</v>
      </c>
      <c r="K9" s="382">
        <v>200</v>
      </c>
      <c r="L9" s="382">
        <v>7750</v>
      </c>
      <c r="M9" s="385">
        <f>F9+J9+K9+L9</f>
        <v>9740</v>
      </c>
      <c r="N9" s="382">
        <v>2000</v>
      </c>
      <c r="O9" s="382">
        <f>M9-N9</f>
        <v>7740</v>
      </c>
      <c r="P9" s="387"/>
      <c r="Q9" s="56" t="s">
        <v>407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2373</v>
      </c>
      <c r="H10" s="383">
        <f>'FEB 19'!G10</f>
        <v>2331</v>
      </c>
      <c r="I10" s="384">
        <f>G10-H10</f>
        <v>42</v>
      </c>
      <c r="J10" s="382">
        <f>I10*10</f>
        <v>420</v>
      </c>
      <c r="K10" s="382">
        <v>200</v>
      </c>
      <c r="L10" s="382">
        <f>'FEB 19'!O10</f>
        <v>0</v>
      </c>
      <c r="M10" s="385">
        <f>F10+J10+K10+L10</f>
        <v>2070</v>
      </c>
      <c r="N10" s="382">
        <v>2070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747</v>
      </c>
      <c r="H11" s="383">
        <f>'FEB 19'!G11</f>
        <v>730</v>
      </c>
      <c r="I11" s="384">
        <f>G11-H11</f>
        <v>17</v>
      </c>
      <c r="J11" s="382">
        <f>I11*10</f>
        <v>170</v>
      </c>
      <c r="K11" s="382">
        <v>200</v>
      </c>
      <c r="L11" s="382">
        <f>'FEB 19'!O11</f>
        <v>0</v>
      </c>
      <c r="M11" s="385">
        <f>F11+J11+K11+L11</f>
        <v>1820</v>
      </c>
      <c r="N11" s="382">
        <v>0</v>
      </c>
      <c r="O11" s="382">
        <f>M11-N11</f>
        <v>1820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3584</v>
      </c>
      <c r="H12" s="383">
        <f>'FEB 19'!G12</f>
        <v>3551</v>
      </c>
      <c r="I12" s="384">
        <f>G12-H12</f>
        <v>33</v>
      </c>
      <c r="J12" s="382">
        <f>I12*10</f>
        <v>330</v>
      </c>
      <c r="K12" s="382">
        <v>200</v>
      </c>
      <c r="L12" s="382">
        <f>'FEB 19'!O12</f>
        <v>4060</v>
      </c>
      <c r="M12" s="385">
        <f>F12+J12+K12+L12</f>
        <v>6290</v>
      </c>
      <c r="N12" s="382">
        <v>4500</v>
      </c>
      <c r="O12" s="382">
        <f>M12-N12</f>
        <v>1790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1346</v>
      </c>
      <c r="H13" s="383">
        <f>'FEB 19'!G13</f>
        <v>1306</v>
      </c>
      <c r="I13" s="384">
        <f>G13-H13</f>
        <v>40</v>
      </c>
      <c r="J13" s="382">
        <f>I13*10</f>
        <v>400</v>
      </c>
      <c r="K13" s="382">
        <v>200</v>
      </c>
      <c r="L13" s="382">
        <f>'FEB 19'!O13</f>
        <v>4600</v>
      </c>
      <c r="M13" s="385">
        <f>F13+J13+K13+L13</f>
        <v>6800</v>
      </c>
      <c r="N13" s="382">
        <v>6000</v>
      </c>
      <c r="O13" s="382">
        <f>M13-N13</f>
        <v>800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878</v>
      </c>
      <c r="H14" s="383">
        <f>'FEB 19'!G14</f>
        <v>847</v>
      </c>
      <c r="I14" s="384">
        <f>G14-H14</f>
        <v>31</v>
      </c>
      <c r="J14" s="382">
        <f>I14*10</f>
        <v>310</v>
      </c>
      <c r="K14" s="382">
        <v>200</v>
      </c>
      <c r="L14" s="382">
        <f>'FEB 19'!O14</f>
        <v>0</v>
      </c>
      <c r="M14" s="385">
        <f>F14+J14+K14+L14</f>
        <v>1860</v>
      </c>
      <c r="N14" s="382">
        <v>1800</v>
      </c>
      <c r="O14" s="382">
        <f>M14-N14</f>
        <v>60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1839</v>
      </c>
      <c r="H15" s="383">
        <f>'FEB 19'!G15</f>
        <v>1824</v>
      </c>
      <c r="I15" s="384">
        <f>G15-H15</f>
        <v>15</v>
      </c>
      <c r="J15" s="382">
        <f>I15*10</f>
        <v>150</v>
      </c>
      <c r="K15" s="382">
        <v>200</v>
      </c>
      <c r="L15" s="382">
        <f>'FEB 19'!O15</f>
        <v>0</v>
      </c>
      <c r="M15" s="385">
        <f>F15+J15+K15+L15</f>
        <v>1950</v>
      </c>
      <c r="N15" s="382">
        <v>1950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164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51</v>
      </c>
      <c r="H16" s="383">
        <f>'FEB 19'!G16</f>
        <v>1</v>
      </c>
      <c r="I16" s="384">
        <f>G16-H16</f>
        <v>50</v>
      </c>
      <c r="J16" s="392">
        <f>I16*10</f>
        <v>500</v>
      </c>
      <c r="K16" s="392">
        <v>300</v>
      </c>
      <c r="L16" s="382">
        <f>'FEB 19'!O16</f>
        <v>0</v>
      </c>
      <c r="M16" s="394">
        <f>F16+J16+K16+L16</f>
        <v>2600</v>
      </c>
      <c r="N16" s="382">
        <v>0</v>
      </c>
      <c r="O16" s="382">
        <f>M16-N16</f>
        <v>2600</v>
      </c>
      <c r="P16" s="386"/>
      <c r="Q16" s="367" t="s">
        <v>424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3416</v>
      </c>
      <c r="H17" s="383">
        <f>'FEB 19'!G17</f>
        <v>3367</v>
      </c>
      <c r="I17" s="395">
        <f>G17-H17</f>
        <v>49</v>
      </c>
      <c r="J17" s="392">
        <f>I17*10</f>
        <v>490</v>
      </c>
      <c r="K17" s="392">
        <v>300</v>
      </c>
      <c r="L17" s="382">
        <f>'FEB 19'!O17</f>
        <v>11190</v>
      </c>
      <c r="M17" s="394">
        <f>F17+J17+K17+L17</f>
        <v>14280</v>
      </c>
      <c r="N17" s="382">
        <v>0</v>
      </c>
      <c r="O17" s="382">
        <f>M17-N17</f>
        <v>14280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2732</v>
      </c>
      <c r="H18" s="383">
        <f>'FEB 19'!G18</f>
        <v>2673</v>
      </c>
      <c r="I18" s="395">
        <f>G18-H18</f>
        <v>59</v>
      </c>
      <c r="J18" s="392">
        <f>I18*10</f>
        <v>590</v>
      </c>
      <c r="K18" s="392">
        <v>300</v>
      </c>
      <c r="L18" s="382">
        <f>'FEB 19'!O18</f>
        <v>3300</v>
      </c>
      <c r="M18" s="394">
        <f>F18+J18+K18+L18</f>
        <v>6790</v>
      </c>
      <c r="N18" s="382">
        <v>6790</v>
      </c>
      <c r="O18" s="382">
        <f>M18-N18</f>
        <v>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2490</v>
      </c>
      <c r="H19" s="383">
        <f>'FEB 19'!G19</f>
        <v>2460</v>
      </c>
      <c r="I19" s="395">
        <f>G19-H19</f>
        <v>30</v>
      </c>
      <c r="J19" s="392">
        <f>I19*10</f>
        <v>300</v>
      </c>
      <c r="K19" s="392">
        <v>300</v>
      </c>
      <c r="L19" s="382">
        <f>'FEB 19'!O19</f>
        <v>4360</v>
      </c>
      <c r="M19" s="394">
        <f>F19+J19+K19+L19</f>
        <v>7160</v>
      </c>
      <c r="N19" s="382">
        <v>0</v>
      </c>
      <c r="O19" s="382">
        <f>M19-N19</f>
        <v>7160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1707</v>
      </c>
      <c r="H20" s="383">
        <f>'FEB 19'!G20</f>
        <v>1668</v>
      </c>
      <c r="I20" s="395">
        <f>G20-H20</f>
        <v>39</v>
      </c>
      <c r="J20" s="392">
        <f>I20*10</f>
        <v>390</v>
      </c>
      <c r="K20" s="392">
        <v>300</v>
      </c>
      <c r="L20" s="382">
        <f>'FEB 19'!O20</f>
        <v>0</v>
      </c>
      <c r="M20" s="394">
        <f>F20+J20+K20+L20</f>
        <v>3090</v>
      </c>
      <c r="N20" s="382">
        <v>3000</v>
      </c>
      <c r="O20" s="382">
        <f>M20-N20</f>
        <v>90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2657</v>
      </c>
      <c r="H21" s="383">
        <f>'FEB 19'!G21</f>
        <v>2604</v>
      </c>
      <c r="I21" s="395">
        <f>G21-H21</f>
        <v>53</v>
      </c>
      <c r="J21" s="392">
        <f>I21*10</f>
        <v>530</v>
      </c>
      <c r="K21" s="392">
        <v>300</v>
      </c>
      <c r="L21" s="382">
        <f>'FEB 19'!O21</f>
        <v>70</v>
      </c>
      <c r="M21" s="394">
        <f>F21+J21+K21+L21</f>
        <v>3200</v>
      </c>
      <c r="N21" s="382">
        <v>3200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3221</v>
      </c>
      <c r="H22" s="383">
        <f>'FEB 19'!G22</f>
        <v>3185</v>
      </c>
      <c r="I22" s="402">
        <f>G22-H22</f>
        <v>36</v>
      </c>
      <c r="J22" s="400">
        <f>I22*10</f>
        <v>360</v>
      </c>
      <c r="K22" s="392">
        <v>300</v>
      </c>
      <c r="L22" s="382">
        <f>'FEB 19'!O22</f>
        <v>24500</v>
      </c>
      <c r="M22" s="403">
        <f>F22+J22+K22+L22</f>
        <v>26760</v>
      </c>
      <c r="N22" s="382">
        <v>7000</v>
      </c>
      <c r="O22" s="382">
        <f>M22-N22</f>
        <v>19760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64</v>
      </c>
      <c r="H23" s="383">
        <f>'FEB 19'!G23</f>
        <v>64</v>
      </c>
      <c r="I23" s="402">
        <f>G23-H23</f>
        <v>0</v>
      </c>
      <c r="J23" s="400">
        <f>I23*10</f>
        <v>0</v>
      </c>
      <c r="K23" s="392">
        <v>300</v>
      </c>
      <c r="L23" s="382">
        <f>'FEB 19'!O23</f>
        <v>13040</v>
      </c>
      <c r="M23" s="403">
        <f>F23+J23+K23+L23</f>
        <v>15540</v>
      </c>
      <c r="N23" s="382">
        <v>10540</v>
      </c>
      <c r="O23" s="382">
        <f>M23-N23</f>
        <v>5000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3328</v>
      </c>
      <c r="H24" s="383">
        <f>'FEB 19'!G24</f>
        <v>3292</v>
      </c>
      <c r="I24" s="402">
        <f>G24-H24</f>
        <v>36</v>
      </c>
      <c r="J24" s="400">
        <f>I24*10</f>
        <v>360</v>
      </c>
      <c r="K24" s="392">
        <v>300</v>
      </c>
      <c r="L24" s="382">
        <f>'FEB 19'!O24</f>
        <v>0</v>
      </c>
      <c r="M24" s="403">
        <f>F24+J24+K24+L24</f>
        <v>3060</v>
      </c>
      <c r="N24" s="382">
        <v>0</v>
      </c>
      <c r="O24" s="382">
        <f>M24-N24</f>
        <v>3060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1912</v>
      </c>
      <c r="H25" s="383">
        <f>'FEB 19'!G25</f>
        <v>1890</v>
      </c>
      <c r="I25" s="402">
        <f>G25-H25</f>
        <v>22</v>
      </c>
      <c r="J25" s="400">
        <f>I25*10</f>
        <v>220</v>
      </c>
      <c r="K25" s="392">
        <v>300</v>
      </c>
      <c r="L25" s="382">
        <f>'FEB 19'!O25</f>
        <v>1040</v>
      </c>
      <c r="M25" s="403">
        <f>F25+J25+K25+L25</f>
        <v>3910</v>
      </c>
      <c r="N25" s="382">
        <v>0</v>
      </c>
      <c r="O25" s="382">
        <f>M25-N25</f>
        <v>3910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2267</v>
      </c>
      <c r="H26" s="383">
        <f>'FEB 19'!G26</f>
        <v>2258</v>
      </c>
      <c r="I26" s="402">
        <f>G26-H26</f>
        <v>9</v>
      </c>
      <c r="J26" s="400">
        <f>I26*10</f>
        <v>90</v>
      </c>
      <c r="K26" s="392">
        <v>300</v>
      </c>
      <c r="L26" s="382">
        <f>'FEB 19'!O26</f>
        <v>2700</v>
      </c>
      <c r="M26" s="403">
        <f>F26+J26+K26+L26</f>
        <v>5390</v>
      </c>
      <c r="N26" s="382">
        <v>5390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9962</v>
      </c>
      <c r="H27" s="383">
        <f>'FEB 19'!G27</f>
        <v>9931</v>
      </c>
      <c r="I27" s="402">
        <f>G27-H27</f>
        <v>31</v>
      </c>
      <c r="J27" s="400">
        <f>I27*10</f>
        <v>310</v>
      </c>
      <c r="K27" s="392">
        <v>300</v>
      </c>
      <c r="L27" s="382">
        <f>'FEB 19'!O27</f>
        <v>10550</v>
      </c>
      <c r="M27" s="403">
        <f>F27+J27+K27+L27</f>
        <v>14160</v>
      </c>
      <c r="N27" s="382">
        <v>8000</v>
      </c>
      <c r="O27" s="382">
        <f>M27-N27</f>
        <v>6160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41200</v>
      </c>
      <c r="G28" s="204"/>
      <c r="H28" s="110"/>
      <c r="I28" s="110">
        <f>SUM(I6:I27)</f>
        <v>696</v>
      </c>
      <c r="J28" s="204">
        <f>SUM(J6:J27)</f>
        <v>6960</v>
      </c>
      <c r="K28" s="204">
        <f>SUM(K6:K27)</f>
        <v>5400</v>
      </c>
      <c r="L28" s="204">
        <f>SUM(L6:L27)</f>
        <v>87160</v>
      </c>
      <c r="M28" s="404">
        <f>SUM(M6:M27)</f>
        <v>140720</v>
      </c>
      <c r="N28" s="204">
        <f>SUM(N6:N27)</f>
        <v>66450</v>
      </c>
      <c r="O28" s="204">
        <f>SUM(O6:O27)</f>
        <v>74270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7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432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2000</v>
      </c>
      <c r="G6" s="383">
        <v>44</v>
      </c>
      <c r="H6" s="383">
        <f>'JAN 19'!G6</f>
        <v>36</v>
      </c>
      <c r="I6" s="384">
        <f>G6-H6</f>
        <v>8</v>
      </c>
      <c r="J6" s="382">
        <f>I6*10</f>
        <v>80</v>
      </c>
      <c r="K6" s="382">
        <v>200</v>
      </c>
      <c r="L6" s="382">
        <f>'JAN 19'!O6</f>
        <v>5470</v>
      </c>
      <c r="M6" s="385">
        <f>F6+J6+K6+L6</f>
        <v>7750</v>
      </c>
      <c r="N6" s="382">
        <v>0</v>
      </c>
      <c r="O6" s="382">
        <f>M6-N6</f>
        <v>7750</v>
      </c>
      <c r="P6" s="386"/>
      <c r="Q6" s="56" t="s">
        <v>429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1540</v>
      </c>
      <c r="H7" s="383">
        <f>'JAN 19'!G7</f>
        <v>1534</v>
      </c>
      <c r="I7" s="384">
        <f>G7-H7</f>
        <v>6</v>
      </c>
      <c r="J7" s="382">
        <f>I7*10</f>
        <v>60</v>
      </c>
      <c r="K7" s="382">
        <v>200</v>
      </c>
      <c r="L7" s="382">
        <f>'JAN 19'!O7</f>
        <v>0</v>
      </c>
      <c r="M7" s="385">
        <f>F7+J7+K7+L7</f>
        <v>1760</v>
      </c>
      <c r="N7" s="382">
        <v>1760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112</v>
      </c>
      <c r="C8" s="9" t="s">
        <v>27</v>
      </c>
      <c r="D8" s="380">
        <v>37895</v>
      </c>
      <c r="E8" s="381">
        <v>0</v>
      </c>
      <c r="F8" s="382">
        <v>0</v>
      </c>
      <c r="G8" s="383">
        <v>2585</v>
      </c>
      <c r="H8" s="383">
        <f>'JAN 19'!G8</f>
        <v>2585</v>
      </c>
      <c r="I8" s="384">
        <f>G8-H8</f>
        <v>0</v>
      </c>
      <c r="J8" s="382">
        <f>I8*10</f>
        <v>0</v>
      </c>
      <c r="K8" s="382">
        <v>0</v>
      </c>
      <c r="L8" s="382">
        <f>'JAN 19'!O8</f>
        <v>0</v>
      </c>
      <c r="M8" s="385">
        <f>F8+J8+K8+L8</f>
        <v>0</v>
      </c>
      <c r="N8" s="382">
        <v>0</v>
      </c>
      <c r="O8" s="382">
        <f>M8-N8</f>
        <v>0</v>
      </c>
      <c r="P8" s="386"/>
      <c r="Q8" s="56" t="s">
        <v>433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112</v>
      </c>
      <c r="C9" s="9" t="s">
        <v>31</v>
      </c>
      <c r="D9" s="380">
        <v>38292</v>
      </c>
      <c r="E9" s="381">
        <v>500</v>
      </c>
      <c r="F9" s="382">
        <v>0</v>
      </c>
      <c r="G9" s="383">
        <v>12661</v>
      </c>
      <c r="H9" s="383">
        <f>'JAN 19'!G9</f>
        <v>12661</v>
      </c>
      <c r="I9" s="384">
        <f>G9-H9</f>
        <v>0</v>
      </c>
      <c r="J9" s="382">
        <f>I9*10</f>
        <v>0</v>
      </c>
      <c r="K9" s="382">
        <v>0</v>
      </c>
      <c r="L9" s="382">
        <f>'JAN 19'!O9</f>
        <v>0</v>
      </c>
      <c r="M9" s="385">
        <f>F9+J9+K9+L9</f>
        <v>0</v>
      </c>
      <c r="N9" s="382">
        <v>0</v>
      </c>
      <c r="O9" s="382">
        <f>M9-N9</f>
        <v>0</v>
      </c>
      <c r="P9" s="387"/>
      <c r="Q9" s="56" t="s">
        <v>434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2331</v>
      </c>
      <c r="H10" s="383">
        <f>'JAN 19'!G10</f>
        <v>2317</v>
      </c>
      <c r="I10" s="384">
        <f>G10-H10</f>
        <v>14</v>
      </c>
      <c r="J10" s="382">
        <f>I10*10</f>
        <v>140</v>
      </c>
      <c r="K10" s="382">
        <v>200</v>
      </c>
      <c r="L10" s="382">
        <f>'JAN 19'!O10</f>
        <v>0</v>
      </c>
      <c r="M10" s="385">
        <f>F10+J10+K10+L10</f>
        <v>1790</v>
      </c>
      <c r="N10" s="382">
        <v>1790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730</v>
      </c>
      <c r="H11" s="383">
        <f>'JAN 19'!G11</f>
        <v>726</v>
      </c>
      <c r="I11" s="384">
        <f>G11-H11</f>
        <v>4</v>
      </c>
      <c r="J11" s="382">
        <f>I11*10</f>
        <v>40</v>
      </c>
      <c r="K11" s="382">
        <v>200</v>
      </c>
      <c r="L11" s="382">
        <f>'JAN 19'!O11</f>
        <v>0</v>
      </c>
      <c r="M11" s="385">
        <f>F11+J11+K11+L11</f>
        <v>1690</v>
      </c>
      <c r="N11" s="382">
        <v>1690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3551</v>
      </c>
      <c r="H12" s="383">
        <f>'JAN 19'!G12</f>
        <v>3535</v>
      </c>
      <c r="I12" s="384">
        <f>G12-H12</f>
        <v>16</v>
      </c>
      <c r="J12" s="382">
        <f>I12*10</f>
        <v>160</v>
      </c>
      <c r="K12" s="382">
        <v>200</v>
      </c>
      <c r="L12" s="382">
        <f>'JAN 19'!O12</f>
        <v>2000</v>
      </c>
      <c r="M12" s="385">
        <f>F12+J12+K12+L12</f>
        <v>4060</v>
      </c>
      <c r="N12" s="382">
        <v>0</v>
      </c>
      <c r="O12" s="382">
        <f>M12-N12</f>
        <v>4060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1306</v>
      </c>
      <c r="H13" s="383">
        <f>'JAN 19'!G13</f>
        <v>1289</v>
      </c>
      <c r="I13" s="384">
        <f>G13-H13</f>
        <v>17</v>
      </c>
      <c r="J13" s="382">
        <f>I13*10</f>
        <v>170</v>
      </c>
      <c r="K13" s="382">
        <v>200</v>
      </c>
      <c r="L13" s="382">
        <f>'JAN 19'!O13</f>
        <v>2630</v>
      </c>
      <c r="M13" s="385">
        <f>F13+J13+K13+L13</f>
        <v>4600</v>
      </c>
      <c r="N13" s="382">
        <v>0</v>
      </c>
      <c r="O13" s="382">
        <f>M13-N13</f>
        <v>4600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847</v>
      </c>
      <c r="H14" s="383">
        <f>'JAN 19'!G14</f>
        <v>844</v>
      </c>
      <c r="I14" s="384">
        <f>G14-H14</f>
        <v>3</v>
      </c>
      <c r="J14" s="382">
        <f>I14*10</f>
        <v>30</v>
      </c>
      <c r="K14" s="382">
        <v>200</v>
      </c>
      <c r="L14" s="382">
        <f>'JAN 19'!O14</f>
        <v>1590</v>
      </c>
      <c r="M14" s="385">
        <f>F14+J14+K14+L14</f>
        <v>3170</v>
      </c>
      <c r="N14" s="382">
        <v>3170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1824</v>
      </c>
      <c r="H15" s="383">
        <f>'JAN 19'!G15</f>
        <v>1815</v>
      </c>
      <c r="I15" s="384">
        <f>G15-H15</f>
        <v>9</v>
      </c>
      <c r="J15" s="382">
        <f>I15*10</f>
        <v>90</v>
      </c>
      <c r="K15" s="382">
        <v>200</v>
      </c>
      <c r="L15" s="382">
        <f>'JAN 19'!O15</f>
        <v>0</v>
      </c>
      <c r="M15" s="385">
        <f>F15+J15+K15+L15</f>
        <v>1890</v>
      </c>
      <c r="N15" s="382">
        <v>1890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112</v>
      </c>
      <c r="C16" s="390" t="s">
        <v>54</v>
      </c>
      <c r="D16" s="31">
        <v>38443</v>
      </c>
      <c r="E16" s="391">
        <v>0</v>
      </c>
      <c r="F16" s="392">
        <v>0</v>
      </c>
      <c r="G16" s="393">
        <v>1</v>
      </c>
      <c r="H16" s="383">
        <v>1</v>
      </c>
      <c r="I16" s="384">
        <f>G16-H16</f>
        <v>0</v>
      </c>
      <c r="J16" s="392">
        <f>I16*10</f>
        <v>0</v>
      </c>
      <c r="K16" s="392">
        <v>0</v>
      </c>
      <c r="L16" s="382">
        <f>'JAN 19'!O16</f>
        <v>0</v>
      </c>
      <c r="M16" s="394">
        <f>F16+J16+K16+L16</f>
        <v>0</v>
      </c>
      <c r="N16" s="382">
        <v>0</v>
      </c>
      <c r="O16" s="382">
        <f>M16-N16</f>
        <v>0</v>
      </c>
      <c r="P16" s="386"/>
      <c r="Q16" s="367" t="s">
        <v>435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3367</v>
      </c>
      <c r="H17" s="383">
        <f>'JAN 19'!G17</f>
        <v>3349</v>
      </c>
      <c r="I17" s="395">
        <f>G17-H17</f>
        <v>18</v>
      </c>
      <c r="J17" s="392">
        <f>I17*10</f>
        <v>180</v>
      </c>
      <c r="K17" s="392">
        <v>300</v>
      </c>
      <c r="L17" s="382">
        <f>'JAN 19'!O17</f>
        <v>8410</v>
      </c>
      <c r="M17" s="394">
        <f>F17+J17+K17+L17</f>
        <v>11190</v>
      </c>
      <c r="N17" s="382">
        <v>0</v>
      </c>
      <c r="O17" s="382">
        <f>M17-N17</f>
        <v>11190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2673</v>
      </c>
      <c r="H18" s="383">
        <f>'JAN 19'!G18</f>
        <v>2633</v>
      </c>
      <c r="I18" s="395">
        <f>G18-H18</f>
        <v>40</v>
      </c>
      <c r="J18" s="392">
        <f>I18*10</f>
        <v>400</v>
      </c>
      <c r="K18" s="392">
        <v>300</v>
      </c>
      <c r="L18" s="382">
        <f>'JAN 19'!O18</f>
        <v>0</v>
      </c>
      <c r="M18" s="394">
        <f>F18+J18+K18+L18</f>
        <v>3300</v>
      </c>
      <c r="N18" s="382">
        <v>0</v>
      </c>
      <c r="O18" s="382">
        <f>M18-N18</f>
        <v>3300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2460</v>
      </c>
      <c r="H19" s="383">
        <f>'JAN 19'!G19</f>
        <v>2426</v>
      </c>
      <c r="I19" s="395">
        <f>G19-H19</f>
        <v>34</v>
      </c>
      <c r="J19" s="392">
        <f>I19*10</f>
        <v>340</v>
      </c>
      <c r="K19" s="392">
        <v>300</v>
      </c>
      <c r="L19" s="382">
        <f>'JAN 19'!O19</f>
        <v>1520</v>
      </c>
      <c r="M19" s="394">
        <f>F19+J19+K19+L19</f>
        <v>4360</v>
      </c>
      <c r="N19" s="382">
        <v>0</v>
      </c>
      <c r="O19" s="382">
        <f>M19-N19</f>
        <v>4360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1668</v>
      </c>
      <c r="H20" s="383">
        <f>'JAN 19'!G20</f>
        <v>1652</v>
      </c>
      <c r="I20" s="395">
        <f>G20-H20</f>
        <v>16</v>
      </c>
      <c r="J20" s="392">
        <f>I20*10</f>
        <v>160</v>
      </c>
      <c r="K20" s="392">
        <v>300</v>
      </c>
      <c r="L20" s="382">
        <f>'JAN 19'!O20</f>
        <v>0</v>
      </c>
      <c r="M20" s="394">
        <f>F20+J20+K20+L20</f>
        <v>2860</v>
      </c>
      <c r="N20" s="382">
        <v>2860</v>
      </c>
      <c r="O20" s="382">
        <f>M20-N20</f>
        <v>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2604</v>
      </c>
      <c r="H21" s="383">
        <f>'JAN 19'!G21</f>
        <v>2574</v>
      </c>
      <c r="I21" s="395">
        <f>G21-H21</f>
        <v>30</v>
      </c>
      <c r="J21" s="392">
        <f>I21*10</f>
        <v>300</v>
      </c>
      <c r="K21" s="392">
        <v>300</v>
      </c>
      <c r="L21" s="382">
        <f>'JAN 19'!O21</f>
        <v>70</v>
      </c>
      <c r="M21" s="394">
        <f>F21+J21+K21+L21</f>
        <v>2970</v>
      </c>
      <c r="N21" s="382">
        <v>2900</v>
      </c>
      <c r="O21" s="382">
        <f>M21-N21</f>
        <v>70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3185</v>
      </c>
      <c r="H22" s="383">
        <f>'JAN 19'!G22</f>
        <v>3170</v>
      </c>
      <c r="I22" s="402">
        <f>G22-H22</f>
        <v>15</v>
      </c>
      <c r="J22" s="400">
        <f>I22*10</f>
        <v>150</v>
      </c>
      <c r="K22" s="392">
        <v>300</v>
      </c>
      <c r="L22" s="382">
        <f>'JAN 19'!O22</f>
        <v>22450</v>
      </c>
      <c r="M22" s="403">
        <f>F22+J22+K22+L22</f>
        <v>24500</v>
      </c>
      <c r="N22" s="382">
        <v>0</v>
      </c>
      <c r="O22" s="382">
        <f>M22-N22</f>
        <v>24500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64</v>
      </c>
      <c r="H23" s="383">
        <f>'JAN 19'!G23</f>
        <v>64</v>
      </c>
      <c r="I23" s="402">
        <f>G23-H23</f>
        <v>0</v>
      </c>
      <c r="J23" s="400">
        <f>I23*10</f>
        <v>0</v>
      </c>
      <c r="K23" s="392">
        <v>300</v>
      </c>
      <c r="L23" s="382">
        <f>'JAN 19'!O23</f>
        <v>10540</v>
      </c>
      <c r="M23" s="403">
        <f>F23+J23+K23+L23</f>
        <v>13040</v>
      </c>
      <c r="N23" s="382">
        <v>0</v>
      </c>
      <c r="O23" s="382">
        <f>M23-N23</f>
        <v>13040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3292</v>
      </c>
      <c r="H24" s="383">
        <f>'JAN 19'!G24</f>
        <v>3269</v>
      </c>
      <c r="I24" s="402">
        <f>G24-H24</f>
        <v>23</v>
      </c>
      <c r="J24" s="400">
        <f>I24*10</f>
        <v>230</v>
      </c>
      <c r="K24" s="392">
        <v>300</v>
      </c>
      <c r="L24" s="382">
        <f>'JAN 19'!O24</f>
        <v>-30</v>
      </c>
      <c r="M24" s="403">
        <f>F24+J24+K24+L24</f>
        <v>2900</v>
      </c>
      <c r="N24" s="382">
        <v>2900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1890</v>
      </c>
      <c r="H25" s="383">
        <f>'JAN 19'!G25</f>
        <v>1887</v>
      </c>
      <c r="I25" s="402">
        <f>G25-H25</f>
        <v>3</v>
      </c>
      <c r="J25" s="400">
        <f>I25*10</f>
        <v>30</v>
      </c>
      <c r="K25" s="392">
        <v>300</v>
      </c>
      <c r="L25" s="382">
        <f>'JAN 19'!O25</f>
        <v>12360</v>
      </c>
      <c r="M25" s="403">
        <f>F25+J25+K25+L25</f>
        <v>15040</v>
      </c>
      <c r="N25" s="382">
        <v>14000</v>
      </c>
      <c r="O25" s="382">
        <f>M25-N25</f>
        <v>1040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2258</v>
      </c>
      <c r="H26" s="383">
        <f>'JAN 19'!G26</f>
        <v>2248</v>
      </c>
      <c r="I26" s="402">
        <f>G26-H26</f>
        <v>10</v>
      </c>
      <c r="J26" s="400">
        <f>I26*10</f>
        <v>100</v>
      </c>
      <c r="K26" s="392">
        <v>300</v>
      </c>
      <c r="L26" s="382">
        <f>'JAN 19'!O26</f>
        <v>0</v>
      </c>
      <c r="M26" s="403">
        <f>F26+J26+K26+L26</f>
        <v>2700</v>
      </c>
      <c r="N26" s="382">
        <v>0</v>
      </c>
      <c r="O26" s="382">
        <f>M26-N26</f>
        <v>2700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9931</v>
      </c>
      <c r="H27" s="383">
        <f>'JAN 19'!G27</f>
        <v>9910</v>
      </c>
      <c r="I27" s="402">
        <f>G27-H27</f>
        <v>21</v>
      </c>
      <c r="J27" s="400">
        <f>I27*10</f>
        <v>210</v>
      </c>
      <c r="K27" s="392">
        <v>300</v>
      </c>
      <c r="L27" s="382">
        <f>'JAN 19'!O27</f>
        <v>7040</v>
      </c>
      <c r="M27" s="403">
        <f>F27+J27+K27+L27</f>
        <v>10550</v>
      </c>
      <c r="N27" s="382">
        <v>0</v>
      </c>
      <c r="O27" s="382">
        <f>M27-N27</f>
        <v>10550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38300</v>
      </c>
      <c r="G28" s="204"/>
      <c r="H28" s="110"/>
      <c r="I28" s="110">
        <f>SUM(I6:I27)</f>
        <v>287</v>
      </c>
      <c r="J28" s="204">
        <f>SUM(J6:J27)</f>
        <v>2870</v>
      </c>
      <c r="K28" s="204">
        <f>SUM(K6:K27)</f>
        <v>4900</v>
      </c>
      <c r="L28" s="204">
        <f>SUM(L6:L27)</f>
        <v>74050</v>
      </c>
      <c r="M28" s="404">
        <f>SUM(M6:M27)</f>
        <v>120120</v>
      </c>
      <c r="N28" s="204">
        <f>SUM(N6:N27)</f>
        <v>32960</v>
      </c>
      <c r="O28" s="204">
        <f>SUM(O6:O27)</f>
        <v>87160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2000</v>
      </c>
      <c r="G6" s="383">
        <v>36</v>
      </c>
      <c r="H6" s="383">
        <f>'DEC 18'!G6</f>
        <v>30</v>
      </c>
      <c r="I6" s="384">
        <f>G6-H6</f>
        <v>6</v>
      </c>
      <c r="J6" s="382">
        <f>I6*10</f>
        <v>60</v>
      </c>
      <c r="K6" s="382">
        <v>200</v>
      </c>
      <c r="L6" s="382">
        <f>'DEC 18'!O6</f>
        <v>5610</v>
      </c>
      <c r="M6" s="385">
        <f>F6+J6+K6+L6</f>
        <v>7870</v>
      </c>
      <c r="N6" s="382">
        <v>2400</v>
      </c>
      <c r="O6" s="382">
        <f>M6-N6</f>
        <v>5470</v>
      </c>
      <c r="P6" s="386"/>
      <c r="Q6" s="56" t="s">
        <v>429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1534</v>
      </c>
      <c r="H7" s="383">
        <f>'DEC 18'!G7</f>
        <v>1529</v>
      </c>
      <c r="I7" s="384">
        <f>G7-H7</f>
        <v>5</v>
      </c>
      <c r="J7" s="382">
        <f>I7*10</f>
        <v>50</v>
      </c>
      <c r="K7" s="382">
        <v>200</v>
      </c>
      <c r="L7" s="382">
        <f>'DEC 18'!O7</f>
        <v>0</v>
      </c>
      <c r="M7" s="385">
        <f>F7+J7+K7+L7</f>
        <v>1750</v>
      </c>
      <c r="N7" s="382">
        <v>1750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2585</v>
      </c>
      <c r="H8" s="383">
        <f>'DEC 18'!G8</f>
        <v>2582</v>
      </c>
      <c r="I8" s="384">
        <f>G8-H8</f>
        <v>3</v>
      </c>
      <c r="J8" s="382">
        <f>I8*10</f>
        <v>30</v>
      </c>
      <c r="K8" s="382">
        <v>200</v>
      </c>
      <c r="L8" s="382">
        <f>'DEC 18'!O8</f>
        <v>6410</v>
      </c>
      <c r="M8" s="385">
        <f>F8+J8+K8+L8</f>
        <v>8090</v>
      </c>
      <c r="N8" s="382">
        <v>8090</v>
      </c>
      <c r="O8" s="382">
        <f>M8-N8</f>
        <v>0</v>
      </c>
      <c r="P8" s="386"/>
      <c r="Q8" s="56" t="s">
        <v>433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112</v>
      </c>
      <c r="C9" s="9" t="s">
        <v>31</v>
      </c>
      <c r="D9" s="380">
        <v>38292</v>
      </c>
      <c r="E9" s="381">
        <v>500</v>
      </c>
      <c r="F9" s="382">
        <v>0</v>
      </c>
      <c r="G9" s="383">
        <v>12661</v>
      </c>
      <c r="H9" s="383">
        <f>'DEC 18'!G9</f>
        <v>12661</v>
      </c>
      <c r="I9" s="384">
        <f>G9-H9</f>
        <v>0</v>
      </c>
      <c r="J9" s="382">
        <f>I9*10</f>
        <v>0</v>
      </c>
      <c r="K9" s="382">
        <v>0</v>
      </c>
      <c r="L9" s="382">
        <f>'DEC 18'!O9</f>
        <v>0</v>
      </c>
      <c r="M9" s="385">
        <f>F9+J9+K9+L9</f>
        <v>0</v>
      </c>
      <c r="N9" s="382">
        <v>0</v>
      </c>
      <c r="O9" s="382">
        <f>M9-N9</f>
        <v>0</v>
      </c>
      <c r="P9" s="387"/>
      <c r="Q9" s="56" t="s">
        <v>434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2317</v>
      </c>
      <c r="H10" s="383">
        <f>'DEC 18'!G10</f>
        <v>2306</v>
      </c>
      <c r="I10" s="384">
        <f>G10-H10</f>
        <v>11</v>
      </c>
      <c r="J10" s="382">
        <f>I10*10</f>
        <v>110</v>
      </c>
      <c r="K10" s="382">
        <v>200</v>
      </c>
      <c r="L10" s="382">
        <f>'DEC 18'!O10</f>
        <v>0</v>
      </c>
      <c r="M10" s="385">
        <f>F10+J10+K10+L10</f>
        <v>1760</v>
      </c>
      <c r="N10" s="382">
        <v>1760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726</v>
      </c>
      <c r="H11" s="383">
        <f>'DEC 18'!G11</f>
        <v>723</v>
      </c>
      <c r="I11" s="384">
        <f>G11-H11</f>
        <v>3</v>
      </c>
      <c r="J11" s="382">
        <f>I11*10</f>
        <v>30</v>
      </c>
      <c r="K11" s="382">
        <v>200</v>
      </c>
      <c r="L11" s="382">
        <f>'DEC 18'!O11</f>
        <v>0</v>
      </c>
      <c r="M11" s="385">
        <f>F11+J11+K11+L11</f>
        <v>1680</v>
      </c>
      <c r="N11" s="382">
        <v>1680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3535</v>
      </c>
      <c r="H12" s="383">
        <f>'DEC 18'!G12</f>
        <v>3522</v>
      </c>
      <c r="I12" s="384">
        <f>G12-H12</f>
        <v>13</v>
      </c>
      <c r="J12" s="382">
        <f>I12*10</f>
        <v>130</v>
      </c>
      <c r="K12" s="382">
        <v>200</v>
      </c>
      <c r="L12" s="382">
        <f>'DEC 18'!O12</f>
        <v>4200</v>
      </c>
      <c r="M12" s="385">
        <f>F12+J12+K12+L12</f>
        <v>6230</v>
      </c>
      <c r="N12" s="382">
        <v>4230</v>
      </c>
      <c r="O12" s="382">
        <f>M12-N12</f>
        <v>2000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1289</v>
      </c>
      <c r="H13" s="383">
        <f>'DEC 18'!G13</f>
        <v>1284</v>
      </c>
      <c r="I13" s="384">
        <f>G13-H13</f>
        <v>5</v>
      </c>
      <c r="J13" s="382">
        <f>I13*10</f>
        <v>50</v>
      </c>
      <c r="K13" s="382">
        <v>200</v>
      </c>
      <c r="L13" s="382">
        <f>'DEC 18'!O13</f>
        <v>780</v>
      </c>
      <c r="M13" s="385">
        <f>F13+J13+K13+L13</f>
        <v>2630</v>
      </c>
      <c r="N13" s="382">
        <v>0</v>
      </c>
      <c r="O13" s="382">
        <f>M13-N13</f>
        <v>2630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844</v>
      </c>
      <c r="H14" s="383">
        <f>'DEC 18'!G14</f>
        <v>840</v>
      </c>
      <c r="I14" s="384">
        <f>G14-H14</f>
        <v>4</v>
      </c>
      <c r="J14" s="382">
        <f>I14*10</f>
        <v>40</v>
      </c>
      <c r="K14" s="382">
        <v>200</v>
      </c>
      <c r="L14" s="382">
        <f>'DEC 18'!O14</f>
        <v>0</v>
      </c>
      <c r="M14" s="385">
        <f>F14+J14+K14+L14</f>
        <v>1590</v>
      </c>
      <c r="N14" s="382">
        <v>0</v>
      </c>
      <c r="O14" s="382">
        <f>M14-N14</f>
        <v>1590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1815</v>
      </c>
      <c r="H15" s="383">
        <f>'DEC 18'!G15</f>
        <v>1807</v>
      </c>
      <c r="I15" s="384">
        <f>G15-H15</f>
        <v>8</v>
      </c>
      <c r="J15" s="382">
        <f>I15*10</f>
        <v>80</v>
      </c>
      <c r="K15" s="382">
        <v>200</v>
      </c>
      <c r="L15" s="382">
        <f>'DEC 18'!O15</f>
        <v>1000</v>
      </c>
      <c r="M15" s="385">
        <f>F15+J15+K15+L15</f>
        <v>2880</v>
      </c>
      <c r="N15" s="382">
        <v>2880</v>
      </c>
      <c r="O15" s="382">
        <f>M15-N15</f>
        <v>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112</v>
      </c>
      <c r="C16" s="390" t="s">
        <v>54</v>
      </c>
      <c r="D16" s="31">
        <v>38443</v>
      </c>
      <c r="E16" s="391">
        <v>0</v>
      </c>
      <c r="F16" s="392">
        <v>0</v>
      </c>
      <c r="G16" s="393">
        <v>1408</v>
      </c>
      <c r="H16" s="383">
        <f>'DEC 18'!G16</f>
        <v>1408</v>
      </c>
      <c r="I16" s="384">
        <f>G16-H16</f>
        <v>0</v>
      </c>
      <c r="J16" s="392">
        <f>I16*10</f>
        <v>0</v>
      </c>
      <c r="K16" s="392">
        <v>0</v>
      </c>
      <c r="L16" s="382">
        <f>'DEC 18'!O16</f>
        <v>0</v>
      </c>
      <c r="M16" s="394">
        <f>F16+J16+K16+L16</f>
        <v>0</v>
      </c>
      <c r="N16" s="382">
        <v>0</v>
      </c>
      <c r="O16" s="382">
        <f>M16-N16</f>
        <v>0</v>
      </c>
      <c r="P16" s="386"/>
      <c r="Q16" s="367" t="s">
        <v>435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3349</v>
      </c>
      <c r="H17" s="383">
        <f>'DEC 18'!G17</f>
        <v>3324</v>
      </c>
      <c r="I17" s="395">
        <f>G17-H17</f>
        <v>25</v>
      </c>
      <c r="J17" s="392">
        <f>I17*10</f>
        <v>250</v>
      </c>
      <c r="K17" s="392">
        <v>300</v>
      </c>
      <c r="L17" s="382">
        <f>'DEC 18'!O17</f>
        <v>5560</v>
      </c>
      <c r="M17" s="394">
        <f>F17+J17+K17+L17</f>
        <v>8410</v>
      </c>
      <c r="N17" s="382">
        <v>0</v>
      </c>
      <c r="O17" s="382">
        <f>M17-N17</f>
        <v>8410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2633</v>
      </c>
      <c r="H18" s="383">
        <f>'DEC 18'!G18</f>
        <v>2609</v>
      </c>
      <c r="I18" s="395">
        <f>G18-H18</f>
        <v>24</v>
      </c>
      <c r="J18" s="392">
        <f>I18*10</f>
        <v>240</v>
      </c>
      <c r="K18" s="392">
        <v>300</v>
      </c>
      <c r="L18" s="382">
        <f>'DEC 18'!O18</f>
        <v>-100</v>
      </c>
      <c r="M18" s="394">
        <f>F18+J18+K18+L18</f>
        <v>3040</v>
      </c>
      <c r="N18" s="382">
        <v>3040</v>
      </c>
      <c r="O18" s="382">
        <f>M18-N18</f>
        <v>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2426</v>
      </c>
      <c r="H19" s="383">
        <f>'DEC 18'!G19</f>
        <v>2414</v>
      </c>
      <c r="I19" s="395">
        <f>G19-H19</f>
        <v>12</v>
      </c>
      <c r="J19" s="392">
        <f>I19*10</f>
        <v>120</v>
      </c>
      <c r="K19" s="392">
        <v>300</v>
      </c>
      <c r="L19" s="382">
        <f>'DEC 18'!O19</f>
        <v>22900</v>
      </c>
      <c r="M19" s="394">
        <f>F19+J19+K19+L19</f>
        <v>25520</v>
      </c>
      <c r="N19" s="382">
        <v>24000</v>
      </c>
      <c r="O19" s="382">
        <f>M19-N19</f>
        <v>1520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1652</v>
      </c>
      <c r="H20" s="383">
        <f>'DEC 18'!G20</f>
        <v>1638</v>
      </c>
      <c r="I20" s="395">
        <f>G20-H20</f>
        <v>14</v>
      </c>
      <c r="J20" s="392">
        <f>I20*10</f>
        <v>140</v>
      </c>
      <c r="K20" s="392">
        <v>300</v>
      </c>
      <c r="L20" s="382">
        <f>'DEC 18'!O20</f>
        <v>0</v>
      </c>
      <c r="M20" s="394">
        <f>F20+J20+K20+L20</f>
        <v>2840</v>
      </c>
      <c r="N20" s="382">
        <v>2840</v>
      </c>
      <c r="O20" s="382">
        <f>M20-N20</f>
        <v>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2574</v>
      </c>
      <c r="H21" s="383">
        <f>'DEC 18'!G21</f>
        <v>2557</v>
      </c>
      <c r="I21" s="395">
        <f>G21-H21</f>
        <v>17</v>
      </c>
      <c r="J21" s="392">
        <f>I21*10</f>
        <v>170</v>
      </c>
      <c r="K21" s="392">
        <v>300</v>
      </c>
      <c r="L21" s="382">
        <f>'DEC 18'!O21</f>
        <v>0</v>
      </c>
      <c r="M21" s="394">
        <f>F21+J21+K21+L21</f>
        <v>2770</v>
      </c>
      <c r="N21" s="382">
        <v>2700</v>
      </c>
      <c r="O21" s="382">
        <f>M21-N21</f>
        <v>70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3170</v>
      </c>
      <c r="H22" s="383">
        <f>'DEC 18'!G22</f>
        <v>3161</v>
      </c>
      <c r="I22" s="402">
        <f>G22-H22</f>
        <v>9</v>
      </c>
      <c r="J22" s="400">
        <f>I22*10</f>
        <v>90</v>
      </c>
      <c r="K22" s="392">
        <v>300</v>
      </c>
      <c r="L22" s="382">
        <f>'DEC 18'!O22</f>
        <v>20460</v>
      </c>
      <c r="M22" s="403">
        <f>F22+J22+K22+L22</f>
        <v>22450</v>
      </c>
      <c r="N22" s="382">
        <v>0</v>
      </c>
      <c r="O22" s="382">
        <f>M22-N22</f>
        <v>22450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64</v>
      </c>
      <c r="H23" s="383">
        <f>'DEC 18'!G23</f>
        <v>64</v>
      </c>
      <c r="I23" s="402">
        <f>G23-H23</f>
        <v>0</v>
      </c>
      <c r="J23" s="400">
        <f>I23*10</f>
        <v>0</v>
      </c>
      <c r="K23" s="392">
        <v>300</v>
      </c>
      <c r="L23" s="382">
        <f>'DEC 18'!O23</f>
        <v>8040</v>
      </c>
      <c r="M23" s="403">
        <f>F23+J23+K23+L23</f>
        <v>10540</v>
      </c>
      <c r="N23" s="382">
        <v>0</v>
      </c>
      <c r="O23" s="382">
        <f>M23-N23</f>
        <v>10540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3269</v>
      </c>
      <c r="H24" s="383">
        <f>'DEC 18'!G24</f>
        <v>3242</v>
      </c>
      <c r="I24" s="402">
        <f>G24-H24</f>
        <v>27</v>
      </c>
      <c r="J24" s="400">
        <f>I24*10</f>
        <v>270</v>
      </c>
      <c r="K24" s="392">
        <v>300</v>
      </c>
      <c r="L24" s="382">
        <f>'DEC 18'!O24</f>
        <v>0</v>
      </c>
      <c r="M24" s="403">
        <f>F24+J24+K24+L24</f>
        <v>2970</v>
      </c>
      <c r="N24" s="382">
        <v>3000</v>
      </c>
      <c r="O24" s="382">
        <f>M24-N24</f>
        <v>-30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1887</v>
      </c>
      <c r="H25" s="383">
        <f>'DEC 18'!G25</f>
        <v>1884</v>
      </c>
      <c r="I25" s="402">
        <f>G25-H25</f>
        <v>3</v>
      </c>
      <c r="J25" s="400">
        <f>I25*10</f>
        <v>30</v>
      </c>
      <c r="K25" s="392">
        <v>300</v>
      </c>
      <c r="L25" s="382">
        <f>'DEC 18'!O25</f>
        <v>9680</v>
      </c>
      <c r="M25" s="403">
        <f>F25+J25+K25+L25</f>
        <v>12360</v>
      </c>
      <c r="N25" s="382">
        <v>0</v>
      </c>
      <c r="O25" s="382">
        <f>M25-N25</f>
        <v>12360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2248</v>
      </c>
      <c r="H26" s="383">
        <f>'DEC 18'!G26</f>
        <v>2244</v>
      </c>
      <c r="I26" s="402">
        <f>G26-H26</f>
        <v>4</v>
      </c>
      <c r="J26" s="400">
        <f>I26*10</f>
        <v>40</v>
      </c>
      <c r="K26" s="392">
        <v>300</v>
      </c>
      <c r="L26" s="382">
        <f>'DEC 18'!O26</f>
        <v>0</v>
      </c>
      <c r="M26" s="403">
        <f>F26+J26+K26+L26</f>
        <v>2640</v>
      </c>
      <c r="N26" s="382">
        <v>2640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9910</v>
      </c>
      <c r="H27" s="383">
        <f>'DEC 18'!G27</f>
        <v>9892</v>
      </c>
      <c r="I27" s="402">
        <f>G27-H27</f>
        <v>18</v>
      </c>
      <c r="J27" s="400">
        <f>I27*10</f>
        <v>180</v>
      </c>
      <c r="K27" s="392">
        <v>300</v>
      </c>
      <c r="L27" s="382">
        <f>'DEC 18'!O27</f>
        <v>3560</v>
      </c>
      <c r="M27" s="403">
        <f>F27+J27+K27+L27</f>
        <v>7040</v>
      </c>
      <c r="N27" s="382">
        <v>0</v>
      </c>
      <c r="O27" s="382">
        <f>M27-N27</f>
        <v>7040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39750</v>
      </c>
      <c r="G28" s="204"/>
      <c r="H28" s="110"/>
      <c r="I28" s="110">
        <f>SUM(I6:I27)</f>
        <v>211</v>
      </c>
      <c r="J28" s="204">
        <f>SUM(J6:J27)</f>
        <v>2110</v>
      </c>
      <c r="K28" s="204">
        <f>SUM(K6:K27)</f>
        <v>5100</v>
      </c>
      <c r="L28" s="204">
        <f>SUM(L6:L27)</f>
        <v>88100</v>
      </c>
      <c r="M28" s="404">
        <f>SUM(M6:M27)</f>
        <v>135060</v>
      </c>
      <c r="N28" s="204">
        <f>SUM(N6:N27)</f>
        <v>61010</v>
      </c>
      <c r="O28" s="204">
        <f>SUM(O6:O27)</f>
        <v>74050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438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2000</v>
      </c>
      <c r="G6" s="383">
        <v>30</v>
      </c>
      <c r="H6" s="383">
        <f>'NOV 18'!G6</f>
        <v>15</v>
      </c>
      <c r="I6" s="384">
        <f>G6-H6</f>
        <v>15</v>
      </c>
      <c r="J6" s="382">
        <f>I6*10</f>
        <v>150</v>
      </c>
      <c r="K6" s="382">
        <v>200</v>
      </c>
      <c r="L6" s="382">
        <f>'NOV 18'!O6</f>
        <v>3260</v>
      </c>
      <c r="M6" s="385">
        <f>F6+J6+K6+L6</f>
        <v>5610</v>
      </c>
      <c r="N6" s="382">
        <v>0</v>
      </c>
      <c r="O6" s="382">
        <f>M6-N6</f>
        <v>5610</v>
      </c>
      <c r="P6" s="386"/>
      <c r="Q6" s="56" t="s">
        <v>429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1529</v>
      </c>
      <c r="H7" s="383">
        <f>'NOV 18'!G7</f>
        <v>1522</v>
      </c>
      <c r="I7" s="384">
        <f>G7-H7</f>
        <v>7</v>
      </c>
      <c r="J7" s="382">
        <f>I7*10</f>
        <v>70</v>
      </c>
      <c r="K7" s="382">
        <v>200</v>
      </c>
      <c r="L7" s="382">
        <f>'NOV 18'!O7</f>
        <v>0</v>
      </c>
      <c r="M7" s="385">
        <f>F7+J7+K7+L7</f>
        <v>1770</v>
      </c>
      <c r="N7" s="382">
        <v>1770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2582</v>
      </c>
      <c r="H8" s="383">
        <v>2564</v>
      </c>
      <c r="I8" s="384">
        <f>G8-H8</f>
        <v>18</v>
      </c>
      <c r="J8" s="382">
        <f>I8*10</f>
        <v>180</v>
      </c>
      <c r="K8" s="382">
        <v>200</v>
      </c>
      <c r="L8" s="382">
        <f>'NOV 18'!O8</f>
        <v>4580</v>
      </c>
      <c r="M8" s="385">
        <f>F8+J8+K8+L8</f>
        <v>6410</v>
      </c>
      <c r="N8" s="382">
        <v>0</v>
      </c>
      <c r="O8" s="382">
        <f>M8-N8</f>
        <v>6410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112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12661</v>
      </c>
      <c r="H9" s="383">
        <f>'NOV 18'!G9</f>
        <v>12650</v>
      </c>
      <c r="I9" s="384">
        <f>G9-H9</f>
        <v>11</v>
      </c>
      <c r="J9" s="382">
        <f>I9*10</f>
        <v>110</v>
      </c>
      <c r="K9" s="382">
        <v>200</v>
      </c>
      <c r="L9" s="382">
        <f>'NOV 18'!O9</f>
        <v>4520</v>
      </c>
      <c r="M9" s="385">
        <f>F9+J9+K9+L9</f>
        <v>6330</v>
      </c>
      <c r="N9" s="382">
        <v>6330</v>
      </c>
      <c r="O9" s="382">
        <f>M9-N9</f>
        <v>0</v>
      </c>
      <c r="P9" s="387"/>
      <c r="Q9" s="56" t="s">
        <v>440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2306</v>
      </c>
      <c r="H10" s="383">
        <f>'NOV 18'!G10</f>
        <v>2291</v>
      </c>
      <c r="I10" s="384">
        <f>G10-H10</f>
        <v>15</v>
      </c>
      <c r="J10" s="382">
        <f>I10*10</f>
        <v>150</v>
      </c>
      <c r="K10" s="382">
        <v>200</v>
      </c>
      <c r="L10" s="382">
        <f>'NOV 18'!O10</f>
        <v>0</v>
      </c>
      <c r="M10" s="385">
        <f>F10+J10+K10+L10</f>
        <v>1800</v>
      </c>
      <c r="N10" s="382">
        <v>1800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723</v>
      </c>
      <c r="H11" s="383">
        <f>'NOV 18'!G11</f>
        <v>717</v>
      </c>
      <c r="I11" s="384">
        <f>G11-H11</f>
        <v>6</v>
      </c>
      <c r="J11" s="382">
        <f>I11*10</f>
        <v>60</v>
      </c>
      <c r="K11" s="382">
        <v>200</v>
      </c>
      <c r="L11" s="382">
        <f>'NOV 18'!O11</f>
        <v>3490</v>
      </c>
      <c r="M11" s="385">
        <f>F11+J11+K11+L11</f>
        <v>5200</v>
      </c>
      <c r="N11" s="382">
        <v>5200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3522</v>
      </c>
      <c r="H12" s="383">
        <f>'NOV 18'!G12</f>
        <v>3503</v>
      </c>
      <c r="I12" s="384">
        <f>G12-H12</f>
        <v>19</v>
      </c>
      <c r="J12" s="382">
        <f>I12*10</f>
        <v>190</v>
      </c>
      <c r="K12" s="382">
        <v>200</v>
      </c>
      <c r="L12" s="382">
        <f>'NOV 18'!O12</f>
        <v>4510</v>
      </c>
      <c r="M12" s="385">
        <f>F12+J12+K12+L12</f>
        <v>6600</v>
      </c>
      <c r="N12" s="382">
        <v>2400</v>
      </c>
      <c r="O12" s="382">
        <f>M12-N12</f>
        <v>4200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1284</v>
      </c>
      <c r="H13" s="383">
        <f>'NOV 18'!G13</f>
        <v>1269</v>
      </c>
      <c r="I13" s="384">
        <f>G13-H13</f>
        <v>15</v>
      </c>
      <c r="J13" s="382">
        <f>I13*10</f>
        <v>150</v>
      </c>
      <c r="K13" s="382">
        <v>200</v>
      </c>
      <c r="L13" s="382">
        <f>'NOV 18'!O13</f>
        <v>4830</v>
      </c>
      <c r="M13" s="385">
        <f>F13+J13+K13+L13</f>
        <v>6780</v>
      </c>
      <c r="N13" s="382">
        <v>6000</v>
      </c>
      <c r="O13" s="382">
        <f>M13-N13</f>
        <v>780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840</v>
      </c>
      <c r="H14" s="383">
        <f>'NOV 18'!G14</f>
        <v>835</v>
      </c>
      <c r="I14" s="384">
        <f>G14-H14</f>
        <v>5</v>
      </c>
      <c r="J14" s="382">
        <f>I14*10</f>
        <v>50</v>
      </c>
      <c r="K14" s="382">
        <v>200</v>
      </c>
      <c r="L14" s="382">
        <f>'NOV 18'!O14</f>
        <v>1690</v>
      </c>
      <c r="M14" s="385">
        <f>F14+J14+K14+L14</f>
        <v>3290</v>
      </c>
      <c r="N14" s="382">
        <v>3290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1807</v>
      </c>
      <c r="H15" s="383">
        <f>'NOV 18'!G15</f>
        <v>1792</v>
      </c>
      <c r="I15" s="384">
        <f>G15-H15</f>
        <v>15</v>
      </c>
      <c r="J15" s="382">
        <f>I15*10</f>
        <v>150</v>
      </c>
      <c r="K15" s="382">
        <v>200</v>
      </c>
      <c r="L15" s="382">
        <f>'NOV 18'!O15</f>
        <v>1320</v>
      </c>
      <c r="M15" s="385">
        <f>F15+J15+K15+L15</f>
        <v>3270</v>
      </c>
      <c r="N15" s="382">
        <v>2270</v>
      </c>
      <c r="O15" s="382">
        <f>M15-N15</f>
        <v>1000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1408</v>
      </c>
      <c r="H16" s="383">
        <f>'NOV 18'!G16</f>
        <v>1398</v>
      </c>
      <c r="I16" s="384">
        <f>G16-H16</f>
        <v>10</v>
      </c>
      <c r="J16" s="392">
        <f>I16*10</f>
        <v>100</v>
      </c>
      <c r="K16" s="392">
        <v>300</v>
      </c>
      <c r="L16" s="382">
        <f>'NOV 18'!O16</f>
        <v>9360</v>
      </c>
      <c r="M16" s="394">
        <f>F16+J16+K16+L16</f>
        <v>11560</v>
      </c>
      <c r="N16" s="382">
        <v>11560</v>
      </c>
      <c r="O16" s="382">
        <f>M16-N16</f>
        <v>0</v>
      </c>
      <c r="P16" s="386"/>
      <c r="Q16" s="367" t="s">
        <v>442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3324</v>
      </c>
      <c r="H17" s="383">
        <f>'NOV 18'!G17</f>
        <v>3302</v>
      </c>
      <c r="I17" s="395">
        <f>G17-H17</f>
        <v>22</v>
      </c>
      <c r="J17" s="392">
        <f>I17*10</f>
        <v>220</v>
      </c>
      <c r="K17" s="392">
        <v>300</v>
      </c>
      <c r="L17" s="382">
        <f>'NOV 18'!O17</f>
        <v>12740</v>
      </c>
      <c r="M17" s="394">
        <f>F17+J17+K17+L17</f>
        <v>15560</v>
      </c>
      <c r="N17" s="382">
        <v>10000</v>
      </c>
      <c r="O17" s="382">
        <f>M17-N17</f>
        <v>5560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2609</v>
      </c>
      <c r="H18" s="383">
        <f>'NOV 18'!G18</f>
        <v>2579</v>
      </c>
      <c r="I18" s="395">
        <f>G18-H18</f>
        <v>30</v>
      </c>
      <c r="J18" s="392">
        <f>I18*10</f>
        <v>300</v>
      </c>
      <c r="K18" s="392">
        <v>300</v>
      </c>
      <c r="L18" s="382">
        <f>'NOV 18'!O18</f>
        <v>0</v>
      </c>
      <c r="M18" s="394">
        <f>F18+J18+K18+L18</f>
        <v>3200</v>
      </c>
      <c r="N18" s="382">
        <v>3300</v>
      </c>
      <c r="O18" s="382">
        <f>M18-N18</f>
        <v>-100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2414</v>
      </c>
      <c r="H19" s="383">
        <f>'NOV 18'!G19</f>
        <v>2403</v>
      </c>
      <c r="I19" s="395">
        <f>G19-H19</f>
        <v>11</v>
      </c>
      <c r="J19" s="392">
        <f>I19*10</f>
        <v>110</v>
      </c>
      <c r="K19" s="392">
        <v>300</v>
      </c>
      <c r="L19" s="382">
        <f>'NOV 18'!O19</f>
        <v>20290</v>
      </c>
      <c r="M19" s="394">
        <f>F19+J19+K19+L19</f>
        <v>22900</v>
      </c>
      <c r="N19" s="382">
        <v>0</v>
      </c>
      <c r="O19" s="382">
        <f>M19-N19</f>
        <v>22900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1638</v>
      </c>
      <c r="H20" s="383">
        <f>'NOV 18'!G20</f>
        <v>1618</v>
      </c>
      <c r="I20" s="395">
        <f>G20-H20</f>
        <v>20</v>
      </c>
      <c r="J20" s="392">
        <f>I20*10</f>
        <v>200</v>
      </c>
      <c r="K20" s="392">
        <v>300</v>
      </c>
      <c r="L20" s="382">
        <f>'NOV 18'!O20</f>
        <v>0</v>
      </c>
      <c r="M20" s="394">
        <f>F20+J20+K20+L20</f>
        <v>2900</v>
      </c>
      <c r="N20" s="382">
        <v>2900</v>
      </c>
      <c r="O20" s="382">
        <f>M20-N20</f>
        <v>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2557</v>
      </c>
      <c r="H21" s="383">
        <f>'NOV 18'!G21</f>
        <v>2523</v>
      </c>
      <c r="I21" s="395">
        <f>G21-H21</f>
        <v>34</v>
      </c>
      <c r="J21" s="392">
        <f>I21*10</f>
        <v>340</v>
      </c>
      <c r="K21" s="392">
        <v>300</v>
      </c>
      <c r="L21" s="382">
        <f>'NOV 18'!O21</f>
        <v>0</v>
      </c>
      <c r="M21" s="394">
        <f>F21+J21+K21+L21</f>
        <v>2940</v>
      </c>
      <c r="N21" s="382">
        <v>2940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3161</v>
      </c>
      <c r="H22" s="383">
        <f>'NOV 18'!G22</f>
        <v>3144</v>
      </c>
      <c r="I22" s="402">
        <f>G22-H22</f>
        <v>17</v>
      </c>
      <c r="J22" s="400">
        <f>I22*10</f>
        <v>170</v>
      </c>
      <c r="K22" s="392">
        <v>300</v>
      </c>
      <c r="L22" s="382">
        <f>'NOV 18'!O22</f>
        <v>22390</v>
      </c>
      <c r="M22" s="403">
        <f>F22+J22+K22+L22</f>
        <v>24460</v>
      </c>
      <c r="N22" s="382">
        <v>4000</v>
      </c>
      <c r="O22" s="382">
        <f>M22-N22</f>
        <v>20460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64</v>
      </c>
      <c r="H23" s="383">
        <f>'NOV 18'!G23</f>
        <v>64</v>
      </c>
      <c r="I23" s="402">
        <f>G23-H23</f>
        <v>0</v>
      </c>
      <c r="J23" s="400">
        <f>I23*10</f>
        <v>0</v>
      </c>
      <c r="K23" s="392">
        <v>300</v>
      </c>
      <c r="L23" s="382">
        <f>'NOV 18'!O23</f>
        <v>5540</v>
      </c>
      <c r="M23" s="403">
        <f>F23+J23+K23+L23</f>
        <v>8040</v>
      </c>
      <c r="N23" s="382">
        <v>0</v>
      </c>
      <c r="O23" s="382">
        <f>M23-N23</f>
        <v>8040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3242</v>
      </c>
      <c r="H24" s="383">
        <f>'NOV 18'!G24</f>
        <v>3211</v>
      </c>
      <c r="I24" s="402">
        <f>G24-H24</f>
        <v>31</v>
      </c>
      <c r="J24" s="400">
        <f>I24*10</f>
        <v>310</v>
      </c>
      <c r="K24" s="392">
        <v>300</v>
      </c>
      <c r="L24" s="382">
        <f>'NOV 18'!O24</f>
        <v>0</v>
      </c>
      <c r="M24" s="403">
        <f>F24+J24+K24+L24</f>
        <v>3010</v>
      </c>
      <c r="N24" s="382">
        <v>3010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1884</v>
      </c>
      <c r="H25" s="383">
        <f>'NOV 18'!G25</f>
        <v>1881</v>
      </c>
      <c r="I25" s="402">
        <f>G25-H25</f>
        <v>3</v>
      </c>
      <c r="J25" s="400">
        <f>I25*10</f>
        <v>30</v>
      </c>
      <c r="K25" s="392">
        <v>300</v>
      </c>
      <c r="L25" s="382">
        <f>'NOV 18'!O25</f>
        <v>7000</v>
      </c>
      <c r="M25" s="403">
        <f>F25+J25+K25+L25</f>
        <v>9680</v>
      </c>
      <c r="N25" s="382">
        <v>0</v>
      </c>
      <c r="O25" s="382">
        <f>M25-N25</f>
        <v>9680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2244</v>
      </c>
      <c r="H26" s="383">
        <f>'NOV 18'!G26</f>
        <v>2240</v>
      </c>
      <c r="I26" s="402">
        <f>G26-H26</f>
        <v>4</v>
      </c>
      <c r="J26" s="400">
        <f>I26*10</f>
        <v>40</v>
      </c>
      <c r="K26" s="392">
        <v>300</v>
      </c>
      <c r="L26" s="382">
        <f>'NOV 18'!O26</f>
        <v>0</v>
      </c>
      <c r="M26" s="403">
        <f>F26+J26+K26+L26</f>
        <v>2640</v>
      </c>
      <c r="N26" s="382">
        <v>2640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9892</v>
      </c>
      <c r="H27" s="383">
        <f>'NOV 18'!G27</f>
        <v>9866</v>
      </c>
      <c r="I27" s="402">
        <f>G27-H27</f>
        <v>26</v>
      </c>
      <c r="J27" s="400">
        <f>I27*10</f>
        <v>260</v>
      </c>
      <c r="K27" s="392">
        <v>300</v>
      </c>
      <c r="L27" s="382">
        <f>'NOV 18'!O27</f>
        <v>0</v>
      </c>
      <c r="M27" s="403">
        <f>F27+J27+K27+L27</f>
        <v>3560</v>
      </c>
      <c r="N27" s="382">
        <v>0</v>
      </c>
      <c r="O27" s="382">
        <f>M27-N27</f>
        <v>3560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43050</v>
      </c>
      <c r="G28" s="204"/>
      <c r="H28" s="110"/>
      <c r="I28" s="110">
        <f>SUM(I6:I27)</f>
        <v>334</v>
      </c>
      <c r="J28" s="204">
        <f>SUM(J6:J27)</f>
        <v>3340</v>
      </c>
      <c r="K28" s="204">
        <f>SUM(K6:K27)</f>
        <v>5600</v>
      </c>
      <c r="L28" s="204">
        <f>SUM(L6:L27)</f>
        <v>105520</v>
      </c>
      <c r="M28" s="404">
        <f>SUM(M6:M27)</f>
        <v>157510</v>
      </c>
      <c r="N28" s="204">
        <f>SUM(N6:N27)</f>
        <v>69410</v>
      </c>
      <c r="O28" s="204">
        <f>SUM(O6:O27)</f>
        <v>88100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443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2000</v>
      </c>
      <c r="G6" s="383">
        <v>15</v>
      </c>
      <c r="H6" s="383">
        <f>'OCT 18'!G6</f>
        <v>4</v>
      </c>
      <c r="I6" s="384">
        <f>G6-H6</f>
        <v>11</v>
      </c>
      <c r="J6" s="382">
        <f>I6*10</f>
        <v>110</v>
      </c>
      <c r="K6" s="382">
        <v>200</v>
      </c>
      <c r="L6" s="382">
        <f>'OCT 18'!O6</f>
        <v>950</v>
      </c>
      <c r="M6" s="385">
        <f>F6+J6+K6+L6</f>
        <v>3260</v>
      </c>
      <c r="N6" s="382">
        <v>0</v>
      </c>
      <c r="O6" s="382">
        <f>M6-N6</f>
        <v>3260</v>
      </c>
      <c r="P6" s="386"/>
      <c r="Q6" s="56" t="s">
        <v>429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1522</v>
      </c>
      <c r="H7" s="383">
        <f>'OCT 18'!G7</f>
        <v>1501</v>
      </c>
      <c r="I7" s="384">
        <f>G7-H7</f>
        <v>21</v>
      </c>
      <c r="J7" s="382">
        <f>I7*10</f>
        <v>210</v>
      </c>
      <c r="K7" s="382">
        <v>200</v>
      </c>
      <c r="L7" s="382">
        <f>'OCT 18'!O7</f>
        <v>0</v>
      </c>
      <c r="M7" s="385">
        <f>F7+J7+K7+L7</f>
        <v>1910</v>
      </c>
      <c r="N7" s="382">
        <v>1910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2574</v>
      </c>
      <c r="H8" s="383">
        <f>'OCT 18'!G8</f>
        <v>2563</v>
      </c>
      <c r="I8" s="384">
        <f>G8-H8</f>
        <v>11</v>
      </c>
      <c r="J8" s="382">
        <f>I8*10</f>
        <v>110</v>
      </c>
      <c r="K8" s="382">
        <v>200</v>
      </c>
      <c r="L8" s="382">
        <f>'OCT 18'!O8</f>
        <v>2820</v>
      </c>
      <c r="M8" s="385">
        <f>F8+J8+K8+L8</f>
        <v>4580</v>
      </c>
      <c r="N8" s="382">
        <v>0</v>
      </c>
      <c r="O8" s="382">
        <f>M8-N8</f>
        <v>4580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437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12650</v>
      </c>
      <c r="H9" s="383">
        <f>'OCT 18'!G9</f>
        <v>12650</v>
      </c>
      <c r="I9" s="384">
        <f>G9-H9</f>
        <v>0</v>
      </c>
      <c r="J9" s="382">
        <f>I9*10</f>
        <v>0</v>
      </c>
      <c r="K9" s="382">
        <v>200</v>
      </c>
      <c r="L9" s="382">
        <f>'OCT 18'!O9</f>
        <v>2820</v>
      </c>
      <c r="M9" s="385">
        <f>F9+J9+K9+L9</f>
        <v>4520</v>
      </c>
      <c r="N9" s="382">
        <v>0</v>
      </c>
      <c r="O9" s="382">
        <f>M9-N9</f>
        <v>4520</v>
      </c>
      <c r="P9" s="387"/>
      <c r="Q9" s="56" t="s">
        <v>444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2291</v>
      </c>
      <c r="H10" s="383">
        <f>'OCT 18'!G10</f>
        <v>2260</v>
      </c>
      <c r="I10" s="384">
        <f>G10-H10</f>
        <v>31</v>
      </c>
      <c r="J10" s="382">
        <f>I10*10</f>
        <v>310</v>
      </c>
      <c r="K10" s="382">
        <v>200</v>
      </c>
      <c r="L10" s="382">
        <f>'OCT 18'!O10</f>
        <v>0</v>
      </c>
      <c r="M10" s="385">
        <f>F10+J10+K10+L10</f>
        <v>1960</v>
      </c>
      <c r="N10" s="382">
        <v>1960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717</v>
      </c>
      <c r="H11" s="383">
        <f>'OCT 18'!G11</f>
        <v>712</v>
      </c>
      <c r="I11" s="384">
        <f>G11-H11</f>
        <v>5</v>
      </c>
      <c r="J11" s="382">
        <f>I11*10</f>
        <v>50</v>
      </c>
      <c r="K11" s="382">
        <v>200</v>
      </c>
      <c r="L11" s="382">
        <f>'OCT 18'!O11</f>
        <v>1790</v>
      </c>
      <c r="M11" s="385">
        <f>F11+J11+K11+L11</f>
        <v>3490</v>
      </c>
      <c r="N11" s="382">
        <v>0</v>
      </c>
      <c r="O11" s="382">
        <f>M11-N11</f>
        <v>3490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3503</v>
      </c>
      <c r="H12" s="383">
        <f>'OCT 18'!G12</f>
        <v>3479</v>
      </c>
      <c r="I12" s="384">
        <f>G12-H12</f>
        <v>24</v>
      </c>
      <c r="J12" s="382">
        <f>I12*10</f>
        <v>240</v>
      </c>
      <c r="K12" s="382">
        <v>200</v>
      </c>
      <c r="L12" s="382">
        <f>'OCT 18'!O12</f>
        <v>4720</v>
      </c>
      <c r="M12" s="385">
        <f>F12+J12+K12+L12</f>
        <v>6860</v>
      </c>
      <c r="N12" s="382">
        <v>2350</v>
      </c>
      <c r="O12" s="382">
        <f>M12-N12</f>
        <v>4510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1269</v>
      </c>
      <c r="H13" s="383">
        <f>'OCT 18'!G13</f>
        <v>1241</v>
      </c>
      <c r="I13" s="384">
        <f>G13-H13</f>
        <v>28</v>
      </c>
      <c r="J13" s="382">
        <f>I13*10</f>
        <v>280</v>
      </c>
      <c r="K13" s="382">
        <v>200</v>
      </c>
      <c r="L13" s="382">
        <f>'OCT 18'!O13</f>
        <v>2750</v>
      </c>
      <c r="M13" s="385">
        <f>F13+J13+K13+L13</f>
        <v>4830</v>
      </c>
      <c r="N13" s="382">
        <v>0</v>
      </c>
      <c r="O13" s="382">
        <f>M13-N13</f>
        <v>4830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835</v>
      </c>
      <c r="H14" s="383">
        <f>'OCT 18'!G14</f>
        <v>821</v>
      </c>
      <c r="I14" s="384">
        <f>G14-H14</f>
        <v>14</v>
      </c>
      <c r="J14" s="382">
        <f>I14*10</f>
        <v>140</v>
      </c>
      <c r="K14" s="382">
        <v>200</v>
      </c>
      <c r="L14" s="382">
        <f>'OCT 18'!O14</f>
        <v>0</v>
      </c>
      <c r="M14" s="385">
        <f>F14+J14+K14+L14</f>
        <v>1690</v>
      </c>
      <c r="N14" s="382">
        <v>0</v>
      </c>
      <c r="O14" s="382">
        <f>M14-N14</f>
        <v>1690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1792</v>
      </c>
      <c r="H15" s="383">
        <f>'OCT 18'!G15</f>
        <v>1779</v>
      </c>
      <c r="I15" s="384">
        <f>G15-H15</f>
        <v>13</v>
      </c>
      <c r="J15" s="382">
        <f>I15*10</f>
        <v>130</v>
      </c>
      <c r="K15" s="382">
        <v>200</v>
      </c>
      <c r="L15" s="382">
        <f>'OCT 18'!O15</f>
        <v>2390</v>
      </c>
      <c r="M15" s="385">
        <f>F15+J15+K15+L15</f>
        <v>4320</v>
      </c>
      <c r="N15" s="382">
        <v>3000</v>
      </c>
      <c r="O15" s="382">
        <f>M15-N15</f>
        <v>1320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1398</v>
      </c>
      <c r="H16" s="383">
        <v>1391</v>
      </c>
      <c r="I16" s="384">
        <f>G16-H16</f>
        <v>7</v>
      </c>
      <c r="J16" s="392">
        <f>I16*10</f>
        <v>70</v>
      </c>
      <c r="K16" s="392">
        <v>300</v>
      </c>
      <c r="L16" s="382">
        <f>'OCT 18'!O16</f>
        <v>7190</v>
      </c>
      <c r="M16" s="394">
        <f>F16+J16+K16+L16</f>
        <v>9360</v>
      </c>
      <c r="N16" s="382">
        <v>0</v>
      </c>
      <c r="O16" s="382">
        <f>M16-N16</f>
        <v>9360</v>
      </c>
      <c r="P16" s="386"/>
      <c r="Q16" s="367" t="s">
        <v>445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3302</v>
      </c>
      <c r="H17" s="383">
        <f>'OCT 18'!G17</f>
        <v>3266</v>
      </c>
      <c r="I17" s="395">
        <f>G17-H17</f>
        <v>36</v>
      </c>
      <c r="J17" s="392">
        <f>I17*10</f>
        <v>360</v>
      </c>
      <c r="K17" s="392">
        <v>300</v>
      </c>
      <c r="L17" s="382">
        <f>'OCT 18'!O17</f>
        <v>9780</v>
      </c>
      <c r="M17" s="394">
        <f>F17+J17+K17+L17</f>
        <v>12740</v>
      </c>
      <c r="N17" s="382">
        <v>0</v>
      </c>
      <c r="O17" s="382">
        <f>M17-N17</f>
        <v>12740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2579</v>
      </c>
      <c r="H18" s="383">
        <f>'OCT 18'!G18</f>
        <v>2534</v>
      </c>
      <c r="I18" s="395">
        <f>G18-H18</f>
        <v>45</v>
      </c>
      <c r="J18" s="392">
        <f>I18*10</f>
        <v>450</v>
      </c>
      <c r="K18" s="392">
        <v>300</v>
      </c>
      <c r="L18" s="382">
        <f>'OCT 18'!O18</f>
        <v>0</v>
      </c>
      <c r="M18" s="394">
        <f>F18+J18+K18+L18</f>
        <v>3350</v>
      </c>
      <c r="N18" s="382">
        <v>3350</v>
      </c>
      <c r="O18" s="382">
        <f>M18-N18</f>
        <v>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2403</v>
      </c>
      <c r="H19" s="383">
        <f>'OCT 18'!G19</f>
        <v>2379</v>
      </c>
      <c r="I19" s="395">
        <f>G19-H19</f>
        <v>24</v>
      </c>
      <c r="J19" s="392">
        <f>I19*10</f>
        <v>240</v>
      </c>
      <c r="K19" s="392">
        <v>300</v>
      </c>
      <c r="L19" s="382">
        <f>'OCT 18'!O19</f>
        <v>17550</v>
      </c>
      <c r="M19" s="394">
        <f>F19+J19+K19+L19</f>
        <v>20290</v>
      </c>
      <c r="N19" s="382">
        <v>0</v>
      </c>
      <c r="O19" s="382">
        <f>M19-N19</f>
        <v>20290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1618</v>
      </c>
      <c r="H20" s="383">
        <f>'OCT 18'!G20</f>
        <v>1587</v>
      </c>
      <c r="I20" s="395">
        <f>G20-H20</f>
        <v>31</v>
      </c>
      <c r="J20" s="392">
        <f>I20*10</f>
        <v>310</v>
      </c>
      <c r="K20" s="392">
        <v>300</v>
      </c>
      <c r="L20" s="382">
        <f>'OCT 18'!O20</f>
        <v>260</v>
      </c>
      <c r="M20" s="394">
        <f>F20+J20+K20+L20</f>
        <v>3270</v>
      </c>
      <c r="N20" s="382">
        <v>3270</v>
      </c>
      <c r="O20" s="382">
        <f>M20-N20</f>
        <v>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2523</v>
      </c>
      <c r="H21" s="383">
        <f>'OCT 18'!G21</f>
        <v>2495</v>
      </c>
      <c r="I21" s="395">
        <f>G21-H21</f>
        <v>28</v>
      </c>
      <c r="J21" s="392">
        <f>I21*10</f>
        <v>280</v>
      </c>
      <c r="K21" s="392">
        <v>300</v>
      </c>
      <c r="L21" s="382">
        <f>'OCT 18'!O21</f>
        <v>400</v>
      </c>
      <c r="M21" s="394">
        <f>F21+J21+K21+L21</f>
        <v>3280</v>
      </c>
      <c r="N21" s="382">
        <v>3280</v>
      </c>
      <c r="O21" s="382">
        <f>M21-N21</f>
        <v>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78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3144</v>
      </c>
      <c r="H22" s="383">
        <f>'OCT 18'!G22</f>
        <v>3121</v>
      </c>
      <c r="I22" s="402">
        <f>G22-H22</f>
        <v>23</v>
      </c>
      <c r="J22" s="400">
        <f>I22*10</f>
        <v>230</v>
      </c>
      <c r="K22" s="392">
        <v>300</v>
      </c>
      <c r="L22" s="382">
        <f>'OCT 18'!O22</f>
        <v>20260</v>
      </c>
      <c r="M22" s="403">
        <f>F22+J22+K22+L22</f>
        <v>22390</v>
      </c>
      <c r="N22" s="382">
        <v>0</v>
      </c>
      <c r="O22" s="382">
        <f>M22-N22</f>
        <v>22390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64</v>
      </c>
      <c r="H23" s="383">
        <f>'OCT 18'!G23</f>
        <v>59</v>
      </c>
      <c r="I23" s="402">
        <f>G23-H23</f>
        <v>5</v>
      </c>
      <c r="J23" s="400">
        <f>I23*10</f>
        <v>50</v>
      </c>
      <c r="K23" s="392">
        <v>300</v>
      </c>
      <c r="L23" s="382">
        <f>'OCT 18'!O23</f>
        <v>2990</v>
      </c>
      <c r="M23" s="403">
        <f>F23+J23+K23+L23</f>
        <v>5540</v>
      </c>
      <c r="N23" s="382">
        <v>0</v>
      </c>
      <c r="O23" s="382">
        <f>M23-N23</f>
        <v>5540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3211</v>
      </c>
      <c r="H24" s="383">
        <f>'OCT 18'!G24</f>
        <v>3183</v>
      </c>
      <c r="I24" s="402">
        <f>G24-H24</f>
        <v>28</v>
      </c>
      <c r="J24" s="400">
        <f>I24*10</f>
        <v>280</v>
      </c>
      <c r="K24" s="392">
        <v>300</v>
      </c>
      <c r="L24" s="382">
        <f>'OCT 18'!O24</f>
        <v>0</v>
      </c>
      <c r="M24" s="403">
        <f>F24+J24+K24+L24</f>
        <v>2980</v>
      </c>
      <c r="N24" s="382">
        <v>2980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1881</v>
      </c>
      <c r="H25" s="383">
        <f>'OCT 18'!G25</f>
        <v>1878</v>
      </c>
      <c r="I25" s="402">
        <f>G25-H25</f>
        <v>3</v>
      </c>
      <c r="J25" s="400">
        <f>I25*10</f>
        <v>30</v>
      </c>
      <c r="K25" s="392">
        <v>300</v>
      </c>
      <c r="L25" s="382">
        <f>'OCT 18'!O25</f>
        <v>4320</v>
      </c>
      <c r="M25" s="403">
        <f>F25+J25+K25+L25</f>
        <v>7000</v>
      </c>
      <c r="N25" s="382">
        <v>0</v>
      </c>
      <c r="O25" s="382">
        <f>M25-N25</f>
        <v>7000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2240</v>
      </c>
      <c r="H26" s="383">
        <f>'OCT 18'!G26</f>
        <v>2228</v>
      </c>
      <c r="I26" s="402">
        <f>G26-H26</f>
        <v>12</v>
      </c>
      <c r="J26" s="400">
        <f>I26*10</f>
        <v>120</v>
      </c>
      <c r="K26" s="392">
        <v>300</v>
      </c>
      <c r="L26" s="382">
        <f>'OCT 18'!O26</f>
        <v>0</v>
      </c>
      <c r="M26" s="403">
        <f>F26+J26+K26+L26</f>
        <v>2720</v>
      </c>
      <c r="N26" s="382">
        <v>2720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9866</v>
      </c>
      <c r="H27" s="383">
        <f>'OCT 18'!G27</f>
        <v>9846</v>
      </c>
      <c r="I27" s="402">
        <f>G27-H27</f>
        <v>20</v>
      </c>
      <c r="J27" s="400">
        <f>I27*10</f>
        <v>200</v>
      </c>
      <c r="K27" s="392">
        <v>300</v>
      </c>
      <c r="L27" s="382">
        <f>'OCT 18'!O27</f>
        <v>7640</v>
      </c>
      <c r="M27" s="403">
        <f>F27+J27+K27+L27</f>
        <v>11140</v>
      </c>
      <c r="N27" s="382">
        <v>11140</v>
      </c>
      <c r="O27" s="382">
        <f>M27-N27</f>
        <v>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43050</v>
      </c>
      <c r="G28" s="204"/>
      <c r="H28" s="110"/>
      <c r="I28" s="110">
        <f>SUM(I6:I27)</f>
        <v>420</v>
      </c>
      <c r="J28" s="204">
        <f>SUM(J6:J27)</f>
        <v>4200</v>
      </c>
      <c r="K28" s="204">
        <f>SUM(K6:K27)</f>
        <v>5600</v>
      </c>
      <c r="L28" s="204">
        <f>SUM(L6:L27)</f>
        <v>88630</v>
      </c>
      <c r="M28" s="404">
        <f>SUM(M6:M27)</f>
        <v>141480</v>
      </c>
      <c r="N28" s="204">
        <f>SUM(N6:N27)</f>
        <v>35960</v>
      </c>
      <c r="O28" s="204">
        <f>SUM(O6:O27)</f>
        <v>105520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446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500</v>
      </c>
      <c r="G6" s="383">
        <v>4</v>
      </c>
      <c r="H6" s="383">
        <v>-21</v>
      </c>
      <c r="I6" s="384">
        <f>G6-H6</f>
        <v>25</v>
      </c>
      <c r="J6" s="382">
        <f>I6*10</f>
        <v>250</v>
      </c>
      <c r="K6" s="382">
        <v>200</v>
      </c>
      <c r="L6" s="382">
        <f>'SEP 18'!O6</f>
        <v>0</v>
      </c>
      <c r="M6" s="385">
        <f>F6+J6+K6+L6</f>
        <v>950</v>
      </c>
      <c r="N6" s="382">
        <v>0</v>
      </c>
      <c r="O6" s="382">
        <f>M6-N6</f>
        <v>950</v>
      </c>
      <c r="P6" s="386"/>
      <c r="Q6" s="56" t="s">
        <v>429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1501</v>
      </c>
      <c r="H7" s="383">
        <f>'SEP 18'!G7</f>
        <v>1455</v>
      </c>
      <c r="I7" s="384">
        <f>G7-H7</f>
        <v>46</v>
      </c>
      <c r="J7" s="382">
        <f>I7*10</f>
        <v>460</v>
      </c>
      <c r="K7" s="382">
        <v>200</v>
      </c>
      <c r="L7" s="382">
        <f>'SEP 18'!O7</f>
        <v>0</v>
      </c>
      <c r="M7" s="385">
        <f>F7+J7+K7+L7</f>
        <v>2160</v>
      </c>
      <c r="N7" s="382">
        <v>2160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2563</v>
      </c>
      <c r="H8" s="383">
        <f>'SEP 18'!G8</f>
        <v>2547</v>
      </c>
      <c r="I8" s="384">
        <f>G8-H8</f>
        <v>16</v>
      </c>
      <c r="J8" s="382">
        <f>I8*10</f>
        <v>160</v>
      </c>
      <c r="K8" s="382">
        <v>200</v>
      </c>
      <c r="L8" s="382">
        <f>'SEP 18'!O8</f>
        <v>4010</v>
      </c>
      <c r="M8" s="385">
        <f>F8+J8+K8+L8</f>
        <v>5820</v>
      </c>
      <c r="N8" s="382">
        <v>3000</v>
      </c>
      <c r="O8" s="382">
        <f>M8-N8</f>
        <v>2820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437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12650</v>
      </c>
      <c r="H9" s="383">
        <f>'SEP 18'!G9</f>
        <v>12638</v>
      </c>
      <c r="I9" s="384">
        <f>G9-H9</f>
        <v>12</v>
      </c>
      <c r="J9" s="382">
        <f>I9*10</f>
        <v>120</v>
      </c>
      <c r="K9" s="382">
        <v>200</v>
      </c>
      <c r="L9" s="382">
        <f>'SEP 18'!O9</f>
        <v>4000</v>
      </c>
      <c r="M9" s="385">
        <f>F9+J9+K9+L9</f>
        <v>5820</v>
      </c>
      <c r="N9" s="382">
        <v>3000</v>
      </c>
      <c r="O9" s="382">
        <f>M9-N9</f>
        <v>2820</v>
      </c>
      <c r="P9" s="387"/>
      <c r="Q9" s="56" t="s">
        <v>447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2260</v>
      </c>
      <c r="H10" s="383">
        <f>'SEP 18'!G10</f>
        <v>2202</v>
      </c>
      <c r="I10" s="384">
        <f>G10-H10</f>
        <v>58</v>
      </c>
      <c r="J10" s="382">
        <f>I10*10</f>
        <v>580</v>
      </c>
      <c r="K10" s="382">
        <v>200</v>
      </c>
      <c r="L10" s="382">
        <f>'SEP 18'!O10</f>
        <v>0</v>
      </c>
      <c r="M10" s="385">
        <f>F10+J10+K10+L10</f>
        <v>2230</v>
      </c>
      <c r="N10" s="382">
        <v>2230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712</v>
      </c>
      <c r="H11" s="383">
        <f>'SEP 18'!G11</f>
        <v>698</v>
      </c>
      <c r="I11" s="384">
        <f>G11-H11</f>
        <v>14</v>
      </c>
      <c r="J11" s="382">
        <f>I11*10</f>
        <v>140</v>
      </c>
      <c r="K11" s="382">
        <v>200</v>
      </c>
      <c r="L11" s="382">
        <f>'SEP 18'!O11</f>
        <v>0</v>
      </c>
      <c r="M11" s="385">
        <f>F11+J11+K11+L11</f>
        <v>1790</v>
      </c>
      <c r="N11" s="382">
        <v>0</v>
      </c>
      <c r="O11" s="382">
        <f>M11-N11</f>
        <v>1790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3479</v>
      </c>
      <c r="H12" s="383">
        <f>'SEP 18'!G12</f>
        <v>3432</v>
      </c>
      <c r="I12" s="384">
        <f>G12-H12</f>
        <v>47</v>
      </c>
      <c r="J12" s="382">
        <f>I12*10</f>
        <v>470</v>
      </c>
      <c r="K12" s="382">
        <v>200</v>
      </c>
      <c r="L12" s="382">
        <f>'SEP 18'!O12</f>
        <v>2350</v>
      </c>
      <c r="M12" s="385">
        <f>F12+J12+K12+L12</f>
        <v>4720</v>
      </c>
      <c r="N12" s="382">
        <v>0</v>
      </c>
      <c r="O12" s="382">
        <f>M12-N12</f>
        <v>4720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1241</v>
      </c>
      <c r="H13" s="383">
        <f>'SEP 18'!G13</f>
        <v>1202</v>
      </c>
      <c r="I13" s="384">
        <f>G13-H13</f>
        <v>39</v>
      </c>
      <c r="J13" s="382">
        <f>I13*10</f>
        <v>390</v>
      </c>
      <c r="K13" s="382">
        <v>200</v>
      </c>
      <c r="L13" s="382">
        <f>'SEP 18'!O13</f>
        <v>560</v>
      </c>
      <c r="M13" s="385">
        <f>F13+J13+K13+L13</f>
        <v>2750</v>
      </c>
      <c r="N13" s="382">
        <v>0</v>
      </c>
      <c r="O13" s="382">
        <f>M13-N13</f>
        <v>2750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821</v>
      </c>
      <c r="H14" s="383">
        <f>'SEP 18'!G14</f>
        <v>791</v>
      </c>
      <c r="I14" s="384">
        <f>G14-H14</f>
        <v>30</v>
      </c>
      <c r="J14" s="382">
        <f>I14*10</f>
        <v>300</v>
      </c>
      <c r="K14" s="382">
        <v>200</v>
      </c>
      <c r="L14" s="382">
        <f>'SEP 18'!O14</f>
        <v>0</v>
      </c>
      <c r="M14" s="385">
        <f>F14+J14+K14+L14</f>
        <v>1850</v>
      </c>
      <c r="N14" s="382">
        <v>1850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1779</v>
      </c>
      <c r="H15" s="383">
        <f>'SEP 18'!G15</f>
        <v>1744</v>
      </c>
      <c r="I15" s="384">
        <f>G15-H15</f>
        <v>35</v>
      </c>
      <c r="J15" s="382">
        <f>I15*10</f>
        <v>350</v>
      </c>
      <c r="K15" s="382">
        <v>200</v>
      </c>
      <c r="L15" s="382">
        <f>'SEP 18'!O15</f>
        <v>2240</v>
      </c>
      <c r="M15" s="385">
        <f>F15+J15+K15+L15</f>
        <v>4390</v>
      </c>
      <c r="N15" s="382">
        <v>2000</v>
      </c>
      <c r="O15" s="382">
        <f>M15-N15</f>
        <v>2390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1391</v>
      </c>
      <c r="H16" s="383">
        <f>'SEP 18'!G16</f>
        <v>1377</v>
      </c>
      <c r="I16" s="395">
        <f>G16-H16</f>
        <v>14</v>
      </c>
      <c r="J16" s="392">
        <f>I16*10</f>
        <v>140</v>
      </c>
      <c r="K16" s="392">
        <v>300</v>
      </c>
      <c r="L16" s="382">
        <f>'SEP 18'!O16</f>
        <v>4950</v>
      </c>
      <c r="M16" s="394">
        <f>F16+J16+K16+L16</f>
        <v>7190</v>
      </c>
      <c r="N16" s="382">
        <v>0</v>
      </c>
      <c r="O16" s="382">
        <f>M16-N16</f>
        <v>7190</v>
      </c>
      <c r="P16" s="386"/>
      <c r="Q16" s="367" t="s">
        <v>445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3266</v>
      </c>
      <c r="H17" s="383">
        <f>'SEP 18'!G17</f>
        <v>3216</v>
      </c>
      <c r="I17" s="395">
        <f>G17-H17</f>
        <v>50</v>
      </c>
      <c r="J17" s="392">
        <f>I17*10</f>
        <v>500</v>
      </c>
      <c r="K17" s="392">
        <v>300</v>
      </c>
      <c r="L17" s="382">
        <f>'SEP 18'!O17</f>
        <v>6680</v>
      </c>
      <c r="M17" s="394">
        <f>F17+J17+K17+L17</f>
        <v>9780</v>
      </c>
      <c r="N17" s="382">
        <v>0</v>
      </c>
      <c r="O17" s="382">
        <f>M17-N17</f>
        <v>9780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2534</v>
      </c>
      <c r="H18" s="383">
        <f>'SEP 18'!G18</f>
        <v>2463</v>
      </c>
      <c r="I18" s="395">
        <f>G18-H18</f>
        <v>71</v>
      </c>
      <c r="J18" s="392">
        <f>I18*10</f>
        <v>710</v>
      </c>
      <c r="K18" s="392">
        <v>300</v>
      </c>
      <c r="L18" s="382">
        <f>'SEP 18'!O18</f>
        <v>3610</v>
      </c>
      <c r="M18" s="394">
        <f>F18+J18+K18+L18</f>
        <v>7220</v>
      </c>
      <c r="N18" s="382">
        <v>7220</v>
      </c>
      <c r="O18" s="382">
        <f>M18-N18</f>
        <v>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2379</v>
      </c>
      <c r="H19" s="383">
        <f>'SEP 18'!G19</f>
        <v>2344</v>
      </c>
      <c r="I19" s="395">
        <f>G19-H19</f>
        <v>35</v>
      </c>
      <c r="J19" s="392">
        <f>I19*10</f>
        <v>350</v>
      </c>
      <c r="K19" s="392">
        <v>300</v>
      </c>
      <c r="L19" s="382">
        <f>'SEP 18'!O19</f>
        <v>14700</v>
      </c>
      <c r="M19" s="394">
        <f>F19+J19+K19+L19</f>
        <v>17550</v>
      </c>
      <c r="N19" s="382">
        <v>0</v>
      </c>
      <c r="O19" s="382">
        <f>M19-N19</f>
        <v>17550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1587</v>
      </c>
      <c r="H20" s="383">
        <f>'SEP 18'!G20</f>
        <v>1540</v>
      </c>
      <c r="I20" s="395">
        <f>G20-H20</f>
        <v>47</v>
      </c>
      <c r="J20" s="392">
        <f>I20*10</f>
        <v>470</v>
      </c>
      <c r="K20" s="392">
        <v>300</v>
      </c>
      <c r="L20" s="382">
        <f>'SEP 18'!O20</f>
        <v>3290</v>
      </c>
      <c r="M20" s="394">
        <f>F20+J20+K20+L20</f>
        <v>6460</v>
      </c>
      <c r="N20" s="382">
        <v>6200</v>
      </c>
      <c r="O20" s="382">
        <f>M20-N20</f>
        <v>260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2495</v>
      </c>
      <c r="H21" s="383">
        <f>'SEP 18'!G21</f>
        <v>2435</v>
      </c>
      <c r="I21" s="395">
        <f>G21-H21</f>
        <v>60</v>
      </c>
      <c r="J21" s="392">
        <f>I21*10</f>
        <v>600</v>
      </c>
      <c r="K21" s="392">
        <v>300</v>
      </c>
      <c r="L21" s="382">
        <f>'SEP 18'!O21</f>
        <v>1200</v>
      </c>
      <c r="M21" s="394">
        <f>F21+J21+K21+L21</f>
        <v>4400</v>
      </c>
      <c r="N21" s="382">
        <v>4000</v>
      </c>
      <c r="O21" s="382">
        <f>M21-N21</f>
        <v>400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3121</v>
      </c>
      <c r="H22" s="383">
        <f>'SEP 18'!G22</f>
        <v>3076</v>
      </c>
      <c r="I22" s="402">
        <f>G22-H22</f>
        <v>45</v>
      </c>
      <c r="J22" s="400">
        <f>I22*10</f>
        <v>450</v>
      </c>
      <c r="K22" s="392">
        <v>300</v>
      </c>
      <c r="L22" s="382">
        <f>'SEP 18'!O22</f>
        <v>17910</v>
      </c>
      <c r="M22" s="403">
        <f>F22+J22+K22+L22</f>
        <v>20260</v>
      </c>
      <c r="N22" s="382">
        <v>0</v>
      </c>
      <c r="O22" s="382">
        <f>M22-N22</f>
        <v>20260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59</v>
      </c>
      <c r="H23" s="383">
        <f>'SEP 18'!G23</f>
        <v>35</v>
      </c>
      <c r="I23" s="402">
        <f>G23-H23</f>
        <v>24</v>
      </c>
      <c r="J23" s="400">
        <f>I23*10</f>
        <v>240</v>
      </c>
      <c r="K23" s="392">
        <v>300</v>
      </c>
      <c r="L23" s="382">
        <f>'SEP 18'!O23</f>
        <v>7250</v>
      </c>
      <c r="M23" s="403">
        <f>F23+J23+K23+L23</f>
        <v>9990</v>
      </c>
      <c r="N23" s="382">
        <v>7000</v>
      </c>
      <c r="O23" s="382">
        <f>M23-N23</f>
        <v>2990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3183</v>
      </c>
      <c r="H24" s="383">
        <f>'SEP 18'!G24</f>
        <v>3141</v>
      </c>
      <c r="I24" s="402">
        <f>G24-H24</f>
        <v>42</v>
      </c>
      <c r="J24" s="400">
        <f>I24*10</f>
        <v>420</v>
      </c>
      <c r="K24" s="392">
        <v>300</v>
      </c>
      <c r="L24" s="382">
        <f>'SEP 18'!O24</f>
        <v>0</v>
      </c>
      <c r="M24" s="403">
        <f>F24+J24+K24+L24</f>
        <v>3120</v>
      </c>
      <c r="N24" s="382">
        <v>3120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1878</v>
      </c>
      <c r="H25" s="383">
        <f>'SEP 18'!G25</f>
        <v>1865</v>
      </c>
      <c r="I25" s="402">
        <f>G25-H25</f>
        <v>13</v>
      </c>
      <c r="J25" s="400">
        <f>I25*10</f>
        <v>130</v>
      </c>
      <c r="K25" s="392">
        <v>300</v>
      </c>
      <c r="L25" s="382">
        <f>'SEP 18'!O25</f>
        <v>11540</v>
      </c>
      <c r="M25" s="403">
        <f>F25+J25+K25+L25</f>
        <v>14320</v>
      </c>
      <c r="N25" s="382">
        <v>10000</v>
      </c>
      <c r="O25" s="382">
        <f>M25-N25</f>
        <v>4320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2228</v>
      </c>
      <c r="H26" s="383">
        <f>'SEP 18'!G26</f>
        <v>2211</v>
      </c>
      <c r="I26" s="402">
        <f>G26-H26</f>
        <v>17</v>
      </c>
      <c r="J26" s="400">
        <f>I26*10</f>
        <v>170</v>
      </c>
      <c r="K26" s="392">
        <v>300</v>
      </c>
      <c r="L26" s="382">
        <f>'SEP 18'!O26</f>
        <v>0</v>
      </c>
      <c r="M26" s="403">
        <f>F26+J26+K26+L26</f>
        <v>2770</v>
      </c>
      <c r="N26" s="382">
        <v>2770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9846</v>
      </c>
      <c r="H27" s="383">
        <f>'SEP 18'!G27</f>
        <v>9794</v>
      </c>
      <c r="I27" s="402">
        <f>G27-H27</f>
        <v>52</v>
      </c>
      <c r="J27" s="400">
        <f>I27*10</f>
        <v>520</v>
      </c>
      <c r="K27" s="392">
        <v>300</v>
      </c>
      <c r="L27" s="382">
        <f>'SEP 18'!O27</f>
        <v>3820</v>
      </c>
      <c r="M27" s="403">
        <f>F27+J27+K27+L27</f>
        <v>7640</v>
      </c>
      <c r="N27" s="382">
        <v>0</v>
      </c>
      <c r="O27" s="382">
        <f>M27-N27</f>
        <v>7640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41550</v>
      </c>
      <c r="G28" s="204"/>
      <c r="H28" s="110"/>
      <c r="I28" s="110">
        <f>SUM(I6:I27)</f>
        <v>792</v>
      </c>
      <c r="J28" s="204">
        <f>SUM(J6:J27)</f>
        <v>7920</v>
      </c>
      <c r="K28" s="204">
        <f>SUM(K6:K27)</f>
        <v>5600</v>
      </c>
      <c r="L28" s="204">
        <f>SUM(L6:L27)</f>
        <v>88110</v>
      </c>
      <c r="M28" s="404">
        <f>SUM(M6:M27)</f>
        <v>143180</v>
      </c>
      <c r="N28" s="204">
        <f>SUM(N6:N27)</f>
        <v>54550</v>
      </c>
      <c r="O28" s="204">
        <f>SUM(O6:O27)</f>
        <v>88630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449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1250</v>
      </c>
      <c r="G6" s="383">
        <v>4232</v>
      </c>
      <c r="H6" s="383">
        <f>'AUG 18'!G6</f>
        <v>4232</v>
      </c>
      <c r="I6" s="384">
        <f>G6-H6</f>
        <v>0</v>
      </c>
      <c r="J6" s="382">
        <f>I6*10</f>
        <v>0</v>
      </c>
      <c r="K6" s="382">
        <v>200</v>
      </c>
      <c r="L6" s="382">
        <f>'AUG 18'!O6</f>
        <v>0</v>
      </c>
      <c r="M6" s="385">
        <f>F6+J6+K6+L6</f>
        <v>1450</v>
      </c>
      <c r="N6" s="382">
        <v>1450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1455</v>
      </c>
      <c r="H7" s="383">
        <f>'AUG 18'!G7</f>
        <v>1407</v>
      </c>
      <c r="I7" s="384">
        <f>G7-H7</f>
        <v>48</v>
      </c>
      <c r="J7" s="382">
        <f>I7*10</f>
        <v>480</v>
      </c>
      <c r="K7" s="382">
        <v>200</v>
      </c>
      <c r="L7" s="382">
        <f>'AUG 18'!O7</f>
        <v>0</v>
      </c>
      <c r="M7" s="385">
        <f>F7+J7+K7+L7</f>
        <v>2180</v>
      </c>
      <c r="N7" s="382">
        <v>2180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2547</v>
      </c>
      <c r="H8" s="383">
        <f>'AUG 18'!G8</f>
        <v>2516</v>
      </c>
      <c r="I8" s="384">
        <f>G8-H8</f>
        <v>31</v>
      </c>
      <c r="J8" s="382">
        <f>I8*10</f>
        <v>310</v>
      </c>
      <c r="K8" s="382">
        <v>200</v>
      </c>
      <c r="L8" s="382">
        <f>'AUG 18'!O8</f>
        <v>2050</v>
      </c>
      <c r="M8" s="385">
        <f>F8+J8+K8+L8</f>
        <v>4010</v>
      </c>
      <c r="N8" s="382">
        <v>0</v>
      </c>
      <c r="O8" s="382">
        <f>M8-N8</f>
        <v>4010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437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12638</v>
      </c>
      <c r="H9" s="383">
        <f>'AUG 18'!G9</f>
        <v>12611</v>
      </c>
      <c r="I9" s="384">
        <f>G9-H9</f>
        <v>27</v>
      </c>
      <c r="J9" s="382">
        <f>I9*10</f>
        <v>270</v>
      </c>
      <c r="K9" s="382">
        <v>200</v>
      </c>
      <c r="L9" s="382">
        <f>'AUG 18'!O9</f>
        <v>2030</v>
      </c>
      <c r="M9" s="385">
        <f>F9+J9+K9+L9</f>
        <v>4000</v>
      </c>
      <c r="N9" s="382">
        <v>0</v>
      </c>
      <c r="O9" s="382">
        <f>M9-N9</f>
        <v>4000</v>
      </c>
      <c r="P9" s="387"/>
      <c r="Q9" s="56" t="s">
        <v>447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2202</v>
      </c>
      <c r="H10" s="383">
        <f>'AUG 18'!G10</f>
        <v>2144</v>
      </c>
      <c r="I10" s="384">
        <f>G10-H10</f>
        <v>58</v>
      </c>
      <c r="J10" s="382">
        <f>I10*10</f>
        <v>580</v>
      </c>
      <c r="K10" s="382">
        <v>200</v>
      </c>
      <c r="L10" s="382">
        <f>'AUG 18'!O10</f>
        <v>2390</v>
      </c>
      <c r="M10" s="385">
        <f>F10+J10+K10+L10</f>
        <v>4620</v>
      </c>
      <c r="N10" s="382">
        <v>4620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698</v>
      </c>
      <c r="H11" s="383">
        <f>'AUG 18'!G11</f>
        <v>672</v>
      </c>
      <c r="I11" s="384">
        <f>G11-H11</f>
        <v>26</v>
      </c>
      <c r="J11" s="382">
        <f>I11*10</f>
        <v>260</v>
      </c>
      <c r="K11" s="382">
        <v>200</v>
      </c>
      <c r="L11" s="382">
        <f>'AUG 18'!O11</f>
        <v>0</v>
      </c>
      <c r="M11" s="385">
        <f>F11+J11+K11+L11</f>
        <v>1910</v>
      </c>
      <c r="N11" s="382">
        <v>1910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3432</v>
      </c>
      <c r="H12" s="383">
        <f>'AUG 18'!G12</f>
        <v>3387</v>
      </c>
      <c r="I12" s="384">
        <f>G12-H12</f>
        <v>45</v>
      </c>
      <c r="J12" s="382">
        <f>I12*10</f>
        <v>450</v>
      </c>
      <c r="K12" s="382">
        <v>200</v>
      </c>
      <c r="L12" s="382">
        <f>'AUG 18'!O12</f>
        <v>0</v>
      </c>
      <c r="M12" s="385">
        <f>F12+J12+K12+L12</f>
        <v>2350</v>
      </c>
      <c r="N12" s="382">
        <v>0</v>
      </c>
      <c r="O12" s="382">
        <f>M12-N12</f>
        <v>2350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1600</v>
      </c>
      <c r="G13" s="383">
        <v>1202</v>
      </c>
      <c r="H13" s="383">
        <f>'AUG 18'!G13</f>
        <v>1169</v>
      </c>
      <c r="I13" s="384">
        <f>G13-H13</f>
        <v>33</v>
      </c>
      <c r="J13" s="382">
        <f>I13*10</f>
        <v>330</v>
      </c>
      <c r="K13" s="382">
        <v>200</v>
      </c>
      <c r="L13" s="382">
        <f>'AUG 18'!O13</f>
        <v>3430</v>
      </c>
      <c r="M13" s="385">
        <f>F13+J13+K13+L13</f>
        <v>5560</v>
      </c>
      <c r="N13" s="382">
        <v>5000</v>
      </c>
      <c r="O13" s="382">
        <f>M13-N13</f>
        <v>560</v>
      </c>
      <c r="P13" s="387"/>
      <c r="Q13" s="367" t="s">
        <v>380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791</v>
      </c>
      <c r="H14" s="383">
        <f>'AUG 18'!G14</f>
        <v>754</v>
      </c>
      <c r="I14" s="384">
        <f>G14-H14</f>
        <v>37</v>
      </c>
      <c r="J14" s="382">
        <f>I14*10</f>
        <v>370</v>
      </c>
      <c r="K14" s="382">
        <v>200</v>
      </c>
      <c r="L14" s="382">
        <f>'AUG 18'!O14</f>
        <v>1990</v>
      </c>
      <c r="M14" s="385">
        <f>F14+J14+K14+L14</f>
        <v>3910</v>
      </c>
      <c r="N14" s="382">
        <v>3910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1600</v>
      </c>
      <c r="G15" s="383">
        <v>1744</v>
      </c>
      <c r="H15" s="383">
        <f>'AUG 18'!G15</f>
        <v>1700</v>
      </c>
      <c r="I15" s="384">
        <f>G15-H15</f>
        <v>44</v>
      </c>
      <c r="J15" s="382">
        <f>I15*10</f>
        <v>440</v>
      </c>
      <c r="K15" s="382">
        <v>200</v>
      </c>
      <c r="L15" s="382">
        <f>'AUG 18'!O15</f>
        <v>0</v>
      </c>
      <c r="M15" s="385">
        <f>F15+J15+K15+L15</f>
        <v>2240</v>
      </c>
      <c r="N15" s="382">
        <v>0</v>
      </c>
      <c r="O15" s="382">
        <f>M15-N15</f>
        <v>2240</v>
      </c>
      <c r="P15" s="387"/>
      <c r="Q15" s="367" t="s">
        <v>351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1377</v>
      </c>
      <c r="H16" s="383">
        <f>'AUG 18'!G16</f>
        <v>1350</v>
      </c>
      <c r="I16" s="395">
        <f>G16-H16</f>
        <v>27</v>
      </c>
      <c r="J16" s="392">
        <f>I16*10</f>
        <v>270</v>
      </c>
      <c r="K16" s="392">
        <v>300</v>
      </c>
      <c r="L16" s="382">
        <f>'AUG 18'!O16</f>
        <v>2580</v>
      </c>
      <c r="M16" s="394">
        <f>F16+J16+K16+L16</f>
        <v>4950</v>
      </c>
      <c r="N16" s="382">
        <v>0</v>
      </c>
      <c r="O16" s="382">
        <f>M16-N16</f>
        <v>4950</v>
      </c>
      <c r="P16" s="386"/>
      <c r="Q16" s="367" t="s">
        <v>445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3216</v>
      </c>
      <c r="H17" s="383">
        <f>'AUG 18'!G17</f>
        <v>3155</v>
      </c>
      <c r="I17" s="395">
        <f>G17-H17</f>
        <v>61</v>
      </c>
      <c r="J17" s="392">
        <f>I17*10</f>
        <v>610</v>
      </c>
      <c r="K17" s="392">
        <v>300</v>
      </c>
      <c r="L17" s="382">
        <f>'AUG 18'!O17</f>
        <v>13470</v>
      </c>
      <c r="M17" s="394">
        <f>F17+J17+K17+L17</f>
        <v>16680</v>
      </c>
      <c r="N17" s="382">
        <v>10000</v>
      </c>
      <c r="O17" s="382">
        <f>M17-N17</f>
        <v>6680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2463</v>
      </c>
      <c r="H18" s="383">
        <f>'AUG 18'!G18</f>
        <v>2392</v>
      </c>
      <c r="I18" s="395">
        <f>G18-H18</f>
        <v>71</v>
      </c>
      <c r="J18" s="392">
        <f>I18*10</f>
        <v>710</v>
      </c>
      <c r="K18" s="392">
        <v>300</v>
      </c>
      <c r="L18" s="382">
        <f>'AUG 18'!O18</f>
        <v>0</v>
      </c>
      <c r="M18" s="394">
        <f>F18+J18+K18+L18</f>
        <v>3610</v>
      </c>
      <c r="N18" s="382">
        <v>0</v>
      </c>
      <c r="O18" s="382">
        <f>M18-N18</f>
        <v>3610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2344</v>
      </c>
      <c r="H19" s="383">
        <f>'AUG 18'!G19</f>
        <v>2303</v>
      </c>
      <c r="I19" s="395">
        <f>G19-H19</f>
        <v>41</v>
      </c>
      <c r="J19" s="392">
        <f>I19*10</f>
        <v>410</v>
      </c>
      <c r="K19" s="392">
        <v>300</v>
      </c>
      <c r="L19" s="382">
        <f>'AUG 18'!O19</f>
        <v>11790</v>
      </c>
      <c r="M19" s="394">
        <f>F19+J19+K19+L19</f>
        <v>14700</v>
      </c>
      <c r="N19" s="382">
        <v>0</v>
      </c>
      <c r="O19" s="382">
        <f>M19-N19</f>
        <v>14700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1540</v>
      </c>
      <c r="H20" s="383">
        <f>'AUG 18'!G20</f>
        <v>1481</v>
      </c>
      <c r="I20" s="395">
        <f>G20-H20</f>
        <v>59</v>
      </c>
      <c r="J20" s="392">
        <f>I20*10</f>
        <v>590</v>
      </c>
      <c r="K20" s="392">
        <v>300</v>
      </c>
      <c r="L20" s="382">
        <f>'AUG 18'!O20</f>
        <v>0</v>
      </c>
      <c r="M20" s="394">
        <f>F20+J20+K20+L20</f>
        <v>3290</v>
      </c>
      <c r="N20" s="382">
        <v>0</v>
      </c>
      <c r="O20" s="382">
        <f>M20-N20</f>
        <v>3290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2435</v>
      </c>
      <c r="H21" s="383">
        <f>'AUG 18'!G21</f>
        <v>2365</v>
      </c>
      <c r="I21" s="395">
        <f>G21-H21</f>
        <v>70</v>
      </c>
      <c r="J21" s="392">
        <f>I21*10</f>
        <v>700</v>
      </c>
      <c r="K21" s="392">
        <v>300</v>
      </c>
      <c r="L21" s="382">
        <f>'AUG 18'!O21</f>
        <v>1900</v>
      </c>
      <c r="M21" s="394">
        <f>F21+J21+K21+L21</f>
        <v>5200</v>
      </c>
      <c r="N21" s="382">
        <v>4000</v>
      </c>
      <c r="O21" s="382">
        <f>M21-N21</f>
        <v>1200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3076</v>
      </c>
      <c r="H22" s="383">
        <f>'AUG 18'!G22</f>
        <v>3029</v>
      </c>
      <c r="I22" s="402">
        <f>G22-H22</f>
        <v>47</v>
      </c>
      <c r="J22" s="400">
        <f>I22*10</f>
        <v>470</v>
      </c>
      <c r="K22" s="392">
        <v>300</v>
      </c>
      <c r="L22" s="382">
        <f>'AUG 18'!O22</f>
        <v>19540</v>
      </c>
      <c r="M22" s="403">
        <f>F22+J22+K22+L22</f>
        <v>21910</v>
      </c>
      <c r="N22" s="382">
        <v>4000</v>
      </c>
      <c r="O22" s="382">
        <f>M22-N22</f>
        <v>17910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35</v>
      </c>
      <c r="H23" s="383">
        <f>'AUG 18'!G23</f>
        <v>27</v>
      </c>
      <c r="I23" s="402">
        <f>G23-H23</f>
        <v>8</v>
      </c>
      <c r="J23" s="400">
        <f>I23*10</f>
        <v>80</v>
      </c>
      <c r="K23" s="392">
        <v>300</v>
      </c>
      <c r="L23" s="382">
        <f>'AUG 18'!O23</f>
        <v>4670</v>
      </c>
      <c r="M23" s="403">
        <f>F23+J23+K23+L23</f>
        <v>7250</v>
      </c>
      <c r="N23" s="382">
        <v>0</v>
      </c>
      <c r="O23" s="382">
        <f>M23-N23</f>
        <v>7250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3141</v>
      </c>
      <c r="H24" s="383">
        <f>'AUG 18'!G24</f>
        <v>3095</v>
      </c>
      <c r="I24" s="402">
        <f>G24-H24</f>
        <v>46</v>
      </c>
      <c r="J24" s="400">
        <f>I24*10</f>
        <v>460</v>
      </c>
      <c r="K24" s="392">
        <v>300</v>
      </c>
      <c r="L24" s="382">
        <f>'AUG 18'!O24</f>
        <v>0</v>
      </c>
      <c r="M24" s="403">
        <f>F24+J24+K24+L24</f>
        <v>3160</v>
      </c>
      <c r="N24" s="382">
        <v>3160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1865</v>
      </c>
      <c r="H25" s="383">
        <f>'AUG 18'!G25</f>
        <v>1840</v>
      </c>
      <c r="I25" s="402">
        <f>G25-H25</f>
        <v>25</v>
      </c>
      <c r="J25" s="400">
        <f>I25*10</f>
        <v>250</v>
      </c>
      <c r="K25" s="392">
        <v>300</v>
      </c>
      <c r="L25" s="382">
        <f>'AUG 18'!O25</f>
        <v>8640</v>
      </c>
      <c r="M25" s="403">
        <f>F25+J25+K25+L25</f>
        <v>11540</v>
      </c>
      <c r="N25" s="382">
        <v>0</v>
      </c>
      <c r="O25" s="382">
        <f>M25-N25</f>
        <v>11540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2211</v>
      </c>
      <c r="H26" s="383">
        <f>'AUG 18'!G26</f>
        <v>2180</v>
      </c>
      <c r="I26" s="402">
        <f>G26-H26</f>
        <v>31</v>
      </c>
      <c r="J26" s="400">
        <f>I26*10</f>
        <v>310</v>
      </c>
      <c r="K26" s="392">
        <v>300</v>
      </c>
      <c r="L26" s="382">
        <f>'AUG 18'!O26</f>
        <v>0</v>
      </c>
      <c r="M26" s="403">
        <f>F26+J26+K26+L26</f>
        <v>2910</v>
      </c>
      <c r="N26" s="382">
        <v>2910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9794</v>
      </c>
      <c r="H27" s="383">
        <f>'AUG 18'!G27</f>
        <v>9742</v>
      </c>
      <c r="I27" s="402">
        <f>G27-H27</f>
        <v>52</v>
      </c>
      <c r="J27" s="400">
        <f>I27*10</f>
        <v>520</v>
      </c>
      <c r="K27" s="392">
        <v>300</v>
      </c>
      <c r="L27" s="382">
        <f>'AUG 18'!O27</f>
        <v>0</v>
      </c>
      <c r="M27" s="403">
        <f>F27+J27+K27+L27</f>
        <v>3820</v>
      </c>
      <c r="N27" s="382">
        <v>0</v>
      </c>
      <c r="O27" s="382">
        <f>M27-N27</f>
        <v>3820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42300</v>
      </c>
      <c r="G28" s="204"/>
      <c r="H28" s="110"/>
      <c r="I28" s="110">
        <f>SUM(I6:I27)</f>
        <v>887</v>
      </c>
      <c r="J28" s="204">
        <f>SUM(J6:J27)</f>
        <v>8870</v>
      </c>
      <c r="K28" s="204">
        <f>SUM(K6:K27)</f>
        <v>5600</v>
      </c>
      <c r="L28" s="204">
        <f>SUM(L6:L27)</f>
        <v>74480</v>
      </c>
      <c r="M28" s="404">
        <f>SUM(M6:M27)</f>
        <v>131250</v>
      </c>
      <c r="N28" s="204">
        <f>SUM(N6:N27)</f>
        <v>43140</v>
      </c>
      <c r="O28" s="204">
        <f>SUM(O6:O27)</f>
        <v>88110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451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1250</v>
      </c>
      <c r="G6" s="383">
        <v>4232</v>
      </c>
      <c r="H6" s="383">
        <f>'JUL 18'!G6</f>
        <v>4232</v>
      </c>
      <c r="I6" s="384">
        <f>G6-H6</f>
        <v>0</v>
      </c>
      <c r="J6" s="382">
        <f>I6*10</f>
        <v>0</v>
      </c>
      <c r="K6" s="382">
        <v>200</v>
      </c>
      <c r="L6" s="382">
        <f>'JUL 18'!O6</f>
        <v>0</v>
      </c>
      <c r="M6" s="385">
        <f>F6+J6+K6+L6</f>
        <v>1450</v>
      </c>
      <c r="N6" s="382">
        <v>1450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1407</v>
      </c>
      <c r="H7" s="383">
        <f>'JUL 18'!G7</f>
        <v>1358</v>
      </c>
      <c r="I7" s="384">
        <f>G7-H7</f>
        <v>49</v>
      </c>
      <c r="J7" s="382">
        <f>I7*10</f>
        <v>490</v>
      </c>
      <c r="K7" s="382">
        <v>200</v>
      </c>
      <c r="L7" s="382">
        <f>'JUL 18'!O7</f>
        <v>0</v>
      </c>
      <c r="M7" s="385">
        <f>F7+J7+K7+L7</f>
        <v>2190</v>
      </c>
      <c r="N7" s="382">
        <v>2190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2516</v>
      </c>
      <c r="H8" s="383">
        <f>'JUL 18'!G8</f>
        <v>2476</v>
      </c>
      <c r="I8" s="384">
        <f>G8-H8</f>
        <v>40</v>
      </c>
      <c r="J8" s="382">
        <f>I8*10</f>
        <v>400</v>
      </c>
      <c r="K8" s="382">
        <v>200</v>
      </c>
      <c r="L8" s="382">
        <f>'JUL 18'!O8</f>
        <v>0</v>
      </c>
      <c r="M8" s="385">
        <f>F8+J8+K8+L8</f>
        <v>2050</v>
      </c>
      <c r="N8" s="382">
        <v>0</v>
      </c>
      <c r="O8" s="382">
        <f>M8-N8</f>
        <v>2050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437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12611</v>
      </c>
      <c r="H9" s="383">
        <f>'JUL 18'!G9</f>
        <v>12578</v>
      </c>
      <c r="I9" s="384">
        <f>G9-H9</f>
        <v>33</v>
      </c>
      <c r="J9" s="382">
        <f>I9*10</f>
        <v>330</v>
      </c>
      <c r="K9" s="382">
        <v>200</v>
      </c>
      <c r="L9" s="382">
        <f>'JUL 18'!O9</f>
        <v>0</v>
      </c>
      <c r="M9" s="385">
        <f>F9+J9+K9+L9</f>
        <v>2030</v>
      </c>
      <c r="N9" s="382">
        <v>0</v>
      </c>
      <c r="O9" s="382">
        <f>M9-N9</f>
        <v>2030</v>
      </c>
      <c r="P9" s="387"/>
      <c r="Q9" s="56" t="s">
        <v>447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2144</v>
      </c>
      <c r="H10" s="383">
        <f>'JUL 18'!G10</f>
        <v>2070</v>
      </c>
      <c r="I10" s="384">
        <f>G10-H10</f>
        <v>74</v>
      </c>
      <c r="J10" s="382">
        <f>I10*10</f>
        <v>740</v>
      </c>
      <c r="K10" s="382">
        <v>200</v>
      </c>
      <c r="L10" s="382">
        <f>'JUL 18'!O10</f>
        <v>0</v>
      </c>
      <c r="M10" s="385">
        <f>F10+J10+K10+L10</f>
        <v>2390</v>
      </c>
      <c r="N10" s="382">
        <v>0</v>
      </c>
      <c r="O10" s="382">
        <f>M10-N10</f>
        <v>2390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672</v>
      </c>
      <c r="H11" s="383">
        <f>'JUL 18'!G11</f>
        <v>638</v>
      </c>
      <c r="I11" s="384">
        <f>G11-H11</f>
        <v>34</v>
      </c>
      <c r="J11" s="382">
        <f>I11*10</f>
        <v>340</v>
      </c>
      <c r="K11" s="382">
        <v>200</v>
      </c>
      <c r="L11" s="382">
        <f>'JUL 18'!O11</f>
        <v>1890</v>
      </c>
      <c r="M11" s="385">
        <f>F11+J11+K11+L11</f>
        <v>3880</v>
      </c>
      <c r="N11" s="382">
        <v>3880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3387</v>
      </c>
      <c r="H12" s="383">
        <f>'JUL 18'!G12</f>
        <v>3332</v>
      </c>
      <c r="I12" s="384">
        <f>G12-H12</f>
        <v>55</v>
      </c>
      <c r="J12" s="382">
        <f>I12*10</f>
        <v>550</v>
      </c>
      <c r="K12" s="382">
        <v>200</v>
      </c>
      <c r="L12" s="382">
        <f>'JUL 18'!O12</f>
        <v>2310</v>
      </c>
      <c r="M12" s="385">
        <f>F12+J12+K12+L12</f>
        <v>4760</v>
      </c>
      <c r="N12" s="382">
        <v>4760</v>
      </c>
      <c r="O12" s="382">
        <f>M12-N12</f>
        <v>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54">
        <v>1100</v>
      </c>
      <c r="G13" s="383">
        <v>1169</v>
      </c>
      <c r="H13" s="383">
        <f>'JUL 18'!G13</f>
        <v>1125</v>
      </c>
      <c r="I13" s="384">
        <f>G13-H13</f>
        <v>44</v>
      </c>
      <c r="J13" s="382">
        <f>I13*10</f>
        <v>440</v>
      </c>
      <c r="K13" s="382">
        <v>200</v>
      </c>
      <c r="L13" s="382">
        <f>'JUL 18'!O13</f>
        <v>1690</v>
      </c>
      <c r="M13" s="385">
        <f>F13+J13+K13+L13</f>
        <v>3430</v>
      </c>
      <c r="N13" s="382">
        <v>0</v>
      </c>
      <c r="O13" s="382">
        <f>M13-N13</f>
        <v>3430</v>
      </c>
      <c r="P13" s="387"/>
      <c r="Q13" s="56" t="s">
        <v>452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754</v>
      </c>
      <c r="H14" s="383">
        <f>'JUL 18'!G14</f>
        <v>710</v>
      </c>
      <c r="I14" s="384">
        <f>G14-H14</f>
        <v>44</v>
      </c>
      <c r="J14" s="382">
        <f>I14*10</f>
        <v>440</v>
      </c>
      <c r="K14" s="382">
        <v>200</v>
      </c>
      <c r="L14" s="382">
        <f>'JUL 18'!O14</f>
        <v>0</v>
      </c>
      <c r="M14" s="385">
        <f>F14+J14+K14+L14</f>
        <v>1990</v>
      </c>
      <c r="N14" s="382">
        <v>0</v>
      </c>
      <c r="O14" s="382">
        <f>M14-N14</f>
        <v>1990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54">
        <v>1200</v>
      </c>
      <c r="G15" s="383">
        <v>1700</v>
      </c>
      <c r="H15" s="383">
        <f>'JUL 18'!G15</f>
        <v>1641</v>
      </c>
      <c r="I15" s="384">
        <f>G15-H15</f>
        <v>59</v>
      </c>
      <c r="J15" s="382">
        <f>I15*10</f>
        <v>590</v>
      </c>
      <c r="K15" s="382">
        <v>200</v>
      </c>
      <c r="L15" s="382">
        <f>'JUL 18'!O15</f>
        <v>0</v>
      </c>
      <c r="M15" s="385">
        <f>F15+J15+K15+L15</f>
        <v>1990</v>
      </c>
      <c r="N15" s="382">
        <v>1990</v>
      </c>
      <c r="O15" s="382">
        <f>M15-N15</f>
        <v>0</v>
      </c>
      <c r="P15" s="387"/>
      <c r="Q15" s="56" t="s">
        <v>453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1800</v>
      </c>
      <c r="G16" s="393">
        <v>1350</v>
      </c>
      <c r="H16" s="383">
        <f>'JUL 18'!G16</f>
        <v>1302</v>
      </c>
      <c r="I16" s="395">
        <f>G16-H16</f>
        <v>48</v>
      </c>
      <c r="J16" s="392">
        <f>I16*10</f>
        <v>480</v>
      </c>
      <c r="K16" s="392">
        <v>300</v>
      </c>
      <c r="L16" s="382">
        <f>'JUL 18'!O16</f>
        <v>0</v>
      </c>
      <c r="M16" s="394">
        <f>F16+J16+K16+L16</f>
        <v>2580</v>
      </c>
      <c r="N16" s="382">
        <v>0</v>
      </c>
      <c r="O16" s="382">
        <f>M16-N16</f>
        <v>2580</v>
      </c>
      <c r="P16" s="386"/>
      <c r="Q16" s="367" t="s">
        <v>445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3155</v>
      </c>
      <c r="H17" s="383">
        <f>'JUL 18'!G17</f>
        <v>3086</v>
      </c>
      <c r="I17" s="395">
        <f>G17-H17</f>
        <v>69</v>
      </c>
      <c r="J17" s="392">
        <f>I17*10</f>
        <v>690</v>
      </c>
      <c r="K17" s="392">
        <v>300</v>
      </c>
      <c r="L17" s="382">
        <f>'JUL 18'!O17</f>
        <v>10180</v>
      </c>
      <c r="M17" s="394">
        <f>F17+J17+K17+L17</f>
        <v>13470</v>
      </c>
      <c r="N17" s="382">
        <v>0</v>
      </c>
      <c r="O17" s="382">
        <f>M17-N17</f>
        <v>13470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2392</v>
      </c>
      <c r="H18" s="383">
        <f>'JUL 18'!G18</f>
        <v>2309</v>
      </c>
      <c r="I18" s="395">
        <f>G18-H18</f>
        <v>83</v>
      </c>
      <c r="J18" s="392">
        <f>I18*10</f>
        <v>830</v>
      </c>
      <c r="K18" s="392">
        <v>300</v>
      </c>
      <c r="L18" s="382">
        <f>'JUL 18'!O18</f>
        <v>0</v>
      </c>
      <c r="M18" s="394">
        <f>F18+J18+K18+L18</f>
        <v>3730</v>
      </c>
      <c r="N18" s="382">
        <v>3730</v>
      </c>
      <c r="O18" s="382">
        <f>M18-N18</f>
        <v>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2303</v>
      </c>
      <c r="H19" s="383">
        <f>'JUL 18'!G19</f>
        <v>2256</v>
      </c>
      <c r="I19" s="395">
        <f>G19-H19</f>
        <v>47</v>
      </c>
      <c r="J19" s="392">
        <f>I19*10</f>
        <v>470</v>
      </c>
      <c r="K19" s="392">
        <v>300</v>
      </c>
      <c r="L19" s="382">
        <f>'JUL 18'!O19</f>
        <v>8820</v>
      </c>
      <c r="M19" s="394">
        <f>F19+J19+K19+L19</f>
        <v>11790</v>
      </c>
      <c r="N19" s="382">
        <v>0</v>
      </c>
      <c r="O19" s="382">
        <f>M19-N19</f>
        <v>11790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2400</v>
      </c>
      <c r="G20" s="393">
        <v>1481</v>
      </c>
      <c r="H20" s="383">
        <f>'JUL 18'!G20</f>
        <v>1417</v>
      </c>
      <c r="I20" s="395">
        <f>G20-H20</f>
        <v>64</v>
      </c>
      <c r="J20" s="392">
        <f>I20*10</f>
        <v>640</v>
      </c>
      <c r="K20" s="392">
        <v>300</v>
      </c>
      <c r="L20" s="382">
        <f>'JUL 18'!O20</f>
        <v>0</v>
      </c>
      <c r="M20" s="394">
        <f>F20+J20+K20+L20</f>
        <v>3340</v>
      </c>
      <c r="N20" s="382">
        <v>3340</v>
      </c>
      <c r="O20" s="382">
        <f>M20-N20</f>
        <v>0</v>
      </c>
      <c r="P20" s="386"/>
      <c r="Q20" s="367" t="s">
        <v>323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2365</v>
      </c>
      <c r="H21" s="383">
        <f>'JUL 18'!G21</f>
        <v>2279</v>
      </c>
      <c r="I21" s="395">
        <f>G21-H21</f>
        <v>86</v>
      </c>
      <c r="J21" s="392">
        <f>I21*10</f>
        <v>860</v>
      </c>
      <c r="K21" s="392">
        <v>300</v>
      </c>
      <c r="L21" s="382">
        <f>'JUL 18'!O21</f>
        <v>1940</v>
      </c>
      <c r="M21" s="394">
        <f>F21+J21+K21+L21</f>
        <v>5400</v>
      </c>
      <c r="N21" s="382">
        <v>3500</v>
      </c>
      <c r="O21" s="382">
        <f>M21-N21</f>
        <v>1900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3029</v>
      </c>
      <c r="H22" s="383">
        <f>'JUL 18'!G22</f>
        <v>2970</v>
      </c>
      <c r="I22" s="402">
        <f>G22-H22</f>
        <v>59</v>
      </c>
      <c r="J22" s="400">
        <f>I22*10</f>
        <v>590</v>
      </c>
      <c r="K22" s="392">
        <v>300</v>
      </c>
      <c r="L22" s="382">
        <f>'JUL 18'!O22</f>
        <v>17050</v>
      </c>
      <c r="M22" s="403">
        <f>F22+J22+K22+L22</f>
        <v>19540</v>
      </c>
      <c r="N22" s="382">
        <v>0</v>
      </c>
      <c r="O22" s="382">
        <f>M22-N22</f>
        <v>19540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27</v>
      </c>
      <c r="H23" s="383">
        <v>0</v>
      </c>
      <c r="I23" s="402">
        <f>G23-H23</f>
        <v>27</v>
      </c>
      <c r="J23" s="400">
        <f>I23*10</f>
        <v>270</v>
      </c>
      <c r="K23" s="392">
        <v>300</v>
      </c>
      <c r="L23" s="382">
        <f>'JUL 18'!O23</f>
        <v>1900</v>
      </c>
      <c r="M23" s="403">
        <f>F23+J23+K23+L23</f>
        <v>4670</v>
      </c>
      <c r="N23" s="382">
        <v>0</v>
      </c>
      <c r="O23" s="382">
        <f>M23-N23</f>
        <v>4670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3095</v>
      </c>
      <c r="H24" s="383">
        <f>'JUL 18'!G24</f>
        <v>3059</v>
      </c>
      <c r="I24" s="402">
        <f>G24-H24</f>
        <v>36</v>
      </c>
      <c r="J24" s="400">
        <f>I24*10</f>
        <v>360</v>
      </c>
      <c r="K24" s="392">
        <v>300</v>
      </c>
      <c r="L24" s="382">
        <f>'JUL 18'!O24</f>
        <v>0</v>
      </c>
      <c r="M24" s="403">
        <f>F24+J24+K24+L24</f>
        <v>3060</v>
      </c>
      <c r="N24" s="382">
        <v>3060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2350</v>
      </c>
      <c r="G25" s="401">
        <v>1840</v>
      </c>
      <c r="H25" s="383">
        <f>'JUL 18'!G25</f>
        <v>1813</v>
      </c>
      <c r="I25" s="402">
        <f>G25-H25</f>
        <v>27</v>
      </c>
      <c r="J25" s="400">
        <f>I25*10</f>
        <v>270</v>
      </c>
      <c r="K25" s="392">
        <v>300</v>
      </c>
      <c r="L25" s="382">
        <f>'JUL 18'!O25</f>
        <v>5720</v>
      </c>
      <c r="M25" s="403">
        <f>F25+J25+K25+L25</f>
        <v>8640</v>
      </c>
      <c r="N25" s="382">
        <v>0</v>
      </c>
      <c r="O25" s="382">
        <f>M25-N25</f>
        <v>8640</v>
      </c>
      <c r="P25" s="387"/>
      <c r="Q25" s="367" t="s">
        <v>415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2180</v>
      </c>
      <c r="H26" s="383">
        <f>'JUL 18'!G26</f>
        <v>2144</v>
      </c>
      <c r="I26" s="402">
        <f>G26-H26</f>
        <v>36</v>
      </c>
      <c r="J26" s="400">
        <f>I26*10</f>
        <v>360</v>
      </c>
      <c r="K26" s="392">
        <v>300</v>
      </c>
      <c r="L26" s="382">
        <f>'JUL 18'!O26</f>
        <v>2850</v>
      </c>
      <c r="M26" s="403">
        <f>F26+J26+K26+L26</f>
        <v>5810</v>
      </c>
      <c r="N26" s="382">
        <v>5810</v>
      </c>
      <c r="O26" s="382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9742</v>
      </c>
      <c r="H27" s="383">
        <f>'JUL 18'!G27</f>
        <v>9700</v>
      </c>
      <c r="I27" s="402">
        <f>G27-H27</f>
        <v>42</v>
      </c>
      <c r="J27" s="400">
        <f>I27*10</f>
        <v>420</v>
      </c>
      <c r="K27" s="392">
        <v>300</v>
      </c>
      <c r="L27" s="382">
        <f>'JUL 18'!O27</f>
        <v>3750</v>
      </c>
      <c r="M27" s="403">
        <f>F27+J27+K27+L27</f>
        <v>7470</v>
      </c>
      <c r="N27" s="382">
        <v>7470</v>
      </c>
      <c r="O27" s="382">
        <f>M27-N27</f>
        <v>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41400</v>
      </c>
      <c r="G28" s="204"/>
      <c r="H28" s="110"/>
      <c r="I28" s="110">
        <f>SUM(I6:I27)</f>
        <v>1056</v>
      </c>
      <c r="J28" s="204">
        <f>SUM(J6:J27)</f>
        <v>10560</v>
      </c>
      <c r="K28" s="204">
        <f>SUM(K6:K27)</f>
        <v>5600</v>
      </c>
      <c r="L28" s="204">
        <f>SUM(L6:L27)</f>
        <v>58100</v>
      </c>
      <c r="M28" s="404">
        <f>SUM(M6:M27)</f>
        <v>115660</v>
      </c>
      <c r="N28" s="204">
        <f>SUM(N6:N27)</f>
        <v>41180</v>
      </c>
      <c r="O28" s="204">
        <f>SUM(O6:O27)</f>
        <v>74480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454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392</v>
      </c>
      <c r="C6" s="9" t="s">
        <v>19</v>
      </c>
      <c r="D6" s="380">
        <v>38754</v>
      </c>
      <c r="E6" s="381">
        <v>0</v>
      </c>
      <c r="F6" s="382">
        <v>1250</v>
      </c>
      <c r="G6" s="383">
        <v>4232</v>
      </c>
      <c r="H6" s="383">
        <f>'JUN 18'!G6</f>
        <v>4231</v>
      </c>
      <c r="I6" s="384">
        <f>G6-H6</f>
        <v>1</v>
      </c>
      <c r="J6" s="382">
        <f>I6*10</f>
        <v>10</v>
      </c>
      <c r="K6" s="382">
        <v>200</v>
      </c>
      <c r="L6" s="382">
        <f>'JUN 18'!O6</f>
        <v>0</v>
      </c>
      <c r="M6" s="385">
        <f>F6+J6+K6+L6</f>
        <v>1460</v>
      </c>
      <c r="N6" s="382">
        <v>1460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1358</v>
      </c>
      <c r="H7" s="383">
        <f>'JUN 18'!G7</f>
        <v>1329</v>
      </c>
      <c r="I7" s="384">
        <f>G7-H7</f>
        <v>29</v>
      </c>
      <c r="J7" s="382">
        <f>I7*10</f>
        <v>290</v>
      </c>
      <c r="K7" s="382">
        <v>200</v>
      </c>
      <c r="L7" s="382">
        <f>'JUN 18'!O7</f>
        <v>0</v>
      </c>
      <c r="M7" s="385">
        <f>F7+J7+K7+L7</f>
        <v>1990</v>
      </c>
      <c r="N7" s="382">
        <v>1990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2476</v>
      </c>
      <c r="H8" s="383">
        <f>'JUN 18'!G8</f>
        <v>2441</v>
      </c>
      <c r="I8" s="384">
        <f>G8-H8</f>
        <v>35</v>
      </c>
      <c r="J8" s="382">
        <f>I8*10</f>
        <v>350</v>
      </c>
      <c r="K8" s="382">
        <v>200</v>
      </c>
      <c r="L8" s="382">
        <f>'JUN 18'!O8</f>
        <v>1860</v>
      </c>
      <c r="M8" s="385">
        <f>F8+J8+K8+L8</f>
        <v>3860</v>
      </c>
      <c r="N8" s="382">
        <v>3860</v>
      </c>
      <c r="O8" s="382">
        <f>M8-N8</f>
        <v>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437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12578</v>
      </c>
      <c r="H9" s="383">
        <f>'JUN 18'!G9</f>
        <v>12552</v>
      </c>
      <c r="I9" s="384">
        <f>G9-H9</f>
        <v>26</v>
      </c>
      <c r="J9" s="382">
        <f>I9*10</f>
        <v>260</v>
      </c>
      <c r="K9" s="382">
        <v>200</v>
      </c>
      <c r="L9" s="382">
        <f>'JUN 18'!O9</f>
        <v>0</v>
      </c>
      <c r="M9" s="385">
        <f>F9+J9+K9+L9</f>
        <v>1960</v>
      </c>
      <c r="N9" s="382">
        <v>1960</v>
      </c>
      <c r="O9" s="382">
        <f>M9-N9</f>
        <v>0</v>
      </c>
      <c r="P9" s="387"/>
      <c r="Q9" s="56" t="s">
        <v>447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2070</v>
      </c>
      <c r="H10" s="383">
        <f>'JUN 18'!G10</f>
        <v>2018</v>
      </c>
      <c r="I10" s="384">
        <f>G10-H10</f>
        <v>52</v>
      </c>
      <c r="J10" s="382">
        <f>I10*10</f>
        <v>520</v>
      </c>
      <c r="K10" s="382">
        <v>200</v>
      </c>
      <c r="L10" s="382">
        <f>'JUN 18'!O10</f>
        <v>0</v>
      </c>
      <c r="M10" s="385">
        <f>F10+J10+K10+L10</f>
        <v>2170</v>
      </c>
      <c r="N10" s="382">
        <v>2170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638</v>
      </c>
      <c r="H11" s="383">
        <f>'JUN 18'!G11</f>
        <v>614</v>
      </c>
      <c r="I11" s="384">
        <f>G11-H11</f>
        <v>24</v>
      </c>
      <c r="J11" s="382">
        <f>I11*10</f>
        <v>240</v>
      </c>
      <c r="K11" s="382">
        <v>200</v>
      </c>
      <c r="L11" s="382">
        <f>'JUN 18'!O11</f>
        <v>0</v>
      </c>
      <c r="M11" s="385">
        <f>F11+J11+K11+L11</f>
        <v>1890</v>
      </c>
      <c r="N11" s="382">
        <v>0</v>
      </c>
      <c r="O11" s="382">
        <f>M11-N11</f>
        <v>1890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3332</v>
      </c>
      <c r="H12" s="383">
        <f>'JUN 18'!G12</f>
        <v>3291</v>
      </c>
      <c r="I12" s="384">
        <f>G12-H12</f>
        <v>41</v>
      </c>
      <c r="J12" s="382">
        <f>I12*10</f>
        <v>410</v>
      </c>
      <c r="K12" s="382">
        <v>200</v>
      </c>
      <c r="L12" s="382">
        <f>'JUN 18'!O12</f>
        <v>4690</v>
      </c>
      <c r="M12" s="385">
        <f>F12+J12+K12+L12</f>
        <v>7000</v>
      </c>
      <c r="N12" s="382">
        <v>4690</v>
      </c>
      <c r="O12" s="382">
        <f>M12-N12</f>
        <v>2310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1125</v>
      </c>
      <c r="H13" s="383">
        <f>'JUN 18'!G13</f>
        <v>1086</v>
      </c>
      <c r="I13" s="384">
        <f>G13-H13</f>
        <v>39</v>
      </c>
      <c r="J13" s="382">
        <f>I13*10</f>
        <v>390</v>
      </c>
      <c r="K13" s="382">
        <v>200</v>
      </c>
      <c r="L13" s="382">
        <f>'JUN 18'!O13</f>
        <v>0</v>
      </c>
      <c r="M13" s="385">
        <f>F13+J13+K13+L13</f>
        <v>1690</v>
      </c>
      <c r="N13" s="382">
        <v>0</v>
      </c>
      <c r="O13" s="382">
        <f>M13-N13</f>
        <v>1690</v>
      </c>
      <c r="P13" s="387"/>
      <c r="Q13" s="56" t="s">
        <v>452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710</v>
      </c>
      <c r="H14" s="383">
        <f>'JUN 18'!G14</f>
        <v>675</v>
      </c>
      <c r="I14" s="384">
        <f>G14-H14</f>
        <v>35</v>
      </c>
      <c r="J14" s="382">
        <f>I14*10</f>
        <v>350</v>
      </c>
      <c r="K14" s="382">
        <v>200</v>
      </c>
      <c r="L14" s="382">
        <f>'JUN 18'!O14</f>
        <v>0</v>
      </c>
      <c r="M14" s="385">
        <f>F14+J14+K14+L14</f>
        <v>1900</v>
      </c>
      <c r="N14" s="382">
        <v>1900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1641</v>
      </c>
      <c r="H15" s="383">
        <f>'JUN 18'!G15</f>
        <v>1592</v>
      </c>
      <c r="I15" s="384">
        <f>G15-H15</f>
        <v>49</v>
      </c>
      <c r="J15" s="382">
        <f>I15*10</f>
        <v>490</v>
      </c>
      <c r="K15" s="382">
        <v>200</v>
      </c>
      <c r="L15" s="382">
        <f>'JUN 18'!O15</f>
        <v>0</v>
      </c>
      <c r="M15" s="385">
        <f>F15+J15+K15+L15</f>
        <v>1890</v>
      </c>
      <c r="N15" s="382">
        <v>1890</v>
      </c>
      <c r="O15" s="382">
        <f>M15-N15</f>
        <v>0</v>
      </c>
      <c r="P15" s="387"/>
      <c r="Q15" s="56" t="s">
        <v>453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1302</v>
      </c>
      <c r="H16" s="383">
        <f>'JUN 18'!G16</f>
        <v>1279</v>
      </c>
      <c r="I16" s="395">
        <f>G16-H16</f>
        <v>23</v>
      </c>
      <c r="J16" s="392">
        <f>I16*10</f>
        <v>230</v>
      </c>
      <c r="K16" s="392">
        <v>300</v>
      </c>
      <c r="L16" s="382">
        <f>'JUN 18'!O16</f>
        <v>4070</v>
      </c>
      <c r="M16" s="394">
        <f>F16+J16+K16+L16</f>
        <v>5900</v>
      </c>
      <c r="N16" s="382">
        <v>5900</v>
      </c>
      <c r="O16" s="38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3086</v>
      </c>
      <c r="H17" s="383">
        <f>'JUN 18'!G17</f>
        <v>3019</v>
      </c>
      <c r="I17" s="395">
        <f>G17-H17</f>
        <v>67</v>
      </c>
      <c r="J17" s="392">
        <f>I17*10</f>
        <v>670</v>
      </c>
      <c r="K17" s="392">
        <v>300</v>
      </c>
      <c r="L17" s="382">
        <f>'JUN 18'!O17</f>
        <v>6910</v>
      </c>
      <c r="M17" s="394">
        <f>F17+J17+K17+L17</f>
        <v>10180</v>
      </c>
      <c r="N17" s="382">
        <v>0</v>
      </c>
      <c r="O17" s="382">
        <f>M17-N17</f>
        <v>10180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2600</v>
      </c>
      <c r="G18" s="393">
        <v>2309</v>
      </c>
      <c r="H18" s="383">
        <f>'JUN 18'!G18</f>
        <v>2249</v>
      </c>
      <c r="I18" s="395">
        <f>G18-H18</f>
        <v>60</v>
      </c>
      <c r="J18" s="392">
        <f>I18*10</f>
        <v>600</v>
      </c>
      <c r="K18" s="392">
        <v>300</v>
      </c>
      <c r="L18" s="382">
        <f>'JUN 18'!O18</f>
        <v>0</v>
      </c>
      <c r="M18" s="394">
        <f>F18+J18+K18+L18</f>
        <v>3500</v>
      </c>
      <c r="N18" s="382">
        <v>3500</v>
      </c>
      <c r="O18" s="382">
        <f>M18-N18</f>
        <v>0</v>
      </c>
      <c r="P18" s="386"/>
      <c r="Q18" s="368" t="s">
        <v>336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2256</v>
      </c>
      <c r="H19" s="383">
        <f>'JUN 18'!G19</f>
        <v>2214</v>
      </c>
      <c r="I19" s="395">
        <f>G19-H19</f>
        <v>42</v>
      </c>
      <c r="J19" s="392">
        <f>I19*10</f>
        <v>420</v>
      </c>
      <c r="K19" s="392">
        <v>300</v>
      </c>
      <c r="L19" s="382">
        <f>'JUN 18'!O19</f>
        <v>5900</v>
      </c>
      <c r="M19" s="394">
        <f>F19+J19+K19+L19</f>
        <v>8820</v>
      </c>
      <c r="N19" s="382">
        <v>0</v>
      </c>
      <c r="O19" s="382">
        <f>M19-N19</f>
        <v>8820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1417</v>
      </c>
      <c r="H20" s="383">
        <f>'JUN 18'!G20</f>
        <v>1368</v>
      </c>
      <c r="I20" s="395">
        <f>G20-H20</f>
        <v>49</v>
      </c>
      <c r="J20" s="392">
        <f>I20*10</f>
        <v>490</v>
      </c>
      <c r="K20" s="392">
        <v>300</v>
      </c>
      <c r="L20" s="382">
        <f>'JUN 18'!O20</f>
        <v>0</v>
      </c>
      <c r="M20" s="394">
        <f>F20+J20+K20+L20</f>
        <v>2690</v>
      </c>
      <c r="N20" s="382">
        <v>2690</v>
      </c>
      <c r="O20" s="38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2279</v>
      </c>
      <c r="H21" s="383">
        <f>'JUN 18'!G21</f>
        <v>2214</v>
      </c>
      <c r="I21" s="395">
        <f>G21-H21</f>
        <v>65</v>
      </c>
      <c r="J21" s="392">
        <f>I21*10</f>
        <v>650</v>
      </c>
      <c r="K21" s="392">
        <v>300</v>
      </c>
      <c r="L21" s="382">
        <f>'JUN 18'!O21</f>
        <v>2690</v>
      </c>
      <c r="M21" s="394">
        <f>F21+J21+K21+L21</f>
        <v>5940</v>
      </c>
      <c r="N21" s="382">
        <v>4000</v>
      </c>
      <c r="O21" s="382">
        <f>M21-N21</f>
        <v>1940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2970</v>
      </c>
      <c r="H22" s="383">
        <f>'JUN 18'!G22</f>
        <v>2925</v>
      </c>
      <c r="I22" s="402">
        <f>G22-H22</f>
        <v>45</v>
      </c>
      <c r="J22" s="400">
        <f>I22*10</f>
        <v>450</v>
      </c>
      <c r="K22" s="392">
        <v>300</v>
      </c>
      <c r="L22" s="382">
        <f>'JUN 18'!O22</f>
        <v>20700</v>
      </c>
      <c r="M22" s="403">
        <f>F22+J22+K22+L22</f>
        <v>23050</v>
      </c>
      <c r="N22" s="382">
        <v>6000</v>
      </c>
      <c r="O22" s="382">
        <f>M22-N22</f>
        <v>17050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2200</v>
      </c>
      <c r="G23" s="401">
        <v>960</v>
      </c>
      <c r="H23" s="383">
        <f>'JUN 18'!G23</f>
        <v>953</v>
      </c>
      <c r="I23" s="402">
        <f>G23-H23</f>
        <v>7</v>
      </c>
      <c r="J23" s="400">
        <f>I23*10</f>
        <v>70</v>
      </c>
      <c r="K23" s="392">
        <v>300</v>
      </c>
      <c r="L23" s="382">
        <f>'JUN 18'!O23</f>
        <v>5730</v>
      </c>
      <c r="M23" s="403">
        <f>F23+J23+K23+L23</f>
        <v>8300</v>
      </c>
      <c r="N23" s="382">
        <v>6400</v>
      </c>
      <c r="O23" s="382">
        <f>M23-N23</f>
        <v>1900</v>
      </c>
      <c r="P23" s="387"/>
      <c r="Q23" s="369" t="s">
        <v>337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3059</v>
      </c>
      <c r="H24" s="383">
        <f>'JUN 18'!G24</f>
        <v>3021</v>
      </c>
      <c r="I24" s="402">
        <f>G24-H24</f>
        <v>38</v>
      </c>
      <c r="J24" s="400">
        <f>I24*10</f>
        <v>380</v>
      </c>
      <c r="K24" s="392">
        <v>300</v>
      </c>
      <c r="L24" s="382">
        <f>'JUN 18'!O24</f>
        <v>0</v>
      </c>
      <c r="M24" s="403">
        <f>F24+J24+K24+L24</f>
        <v>3080</v>
      </c>
      <c r="N24" s="382">
        <v>3080</v>
      </c>
      <c r="O24" s="382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1813</v>
      </c>
      <c r="H25" s="383">
        <f>'JUN 18'!G25</f>
        <v>1792</v>
      </c>
      <c r="I25" s="402">
        <f>G25-H25</f>
        <v>21</v>
      </c>
      <c r="J25" s="400">
        <f>I25*10</f>
        <v>210</v>
      </c>
      <c r="K25" s="392">
        <v>300</v>
      </c>
      <c r="L25" s="382">
        <f>'JUN 18'!O25</f>
        <v>3310</v>
      </c>
      <c r="M25" s="403">
        <f>F25+J25+K25+L25</f>
        <v>5720</v>
      </c>
      <c r="N25" s="382">
        <v>0</v>
      </c>
      <c r="O25" s="382">
        <f>M25-N25</f>
        <v>5720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2144</v>
      </c>
      <c r="H26" s="383">
        <f>'JUN 18'!G26</f>
        <v>2119</v>
      </c>
      <c r="I26" s="402">
        <f>G26-H26</f>
        <v>25</v>
      </c>
      <c r="J26" s="400">
        <f>I26*10</f>
        <v>250</v>
      </c>
      <c r="K26" s="392">
        <v>300</v>
      </c>
      <c r="L26" s="382">
        <f>'JUN 18'!O26</f>
        <v>0</v>
      </c>
      <c r="M26" s="403">
        <f>F26+J26+K26+L26</f>
        <v>2850</v>
      </c>
      <c r="N26" s="382">
        <v>0</v>
      </c>
      <c r="O26" s="382">
        <f>M26-N26</f>
        <v>2850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3000</v>
      </c>
      <c r="G27" s="401">
        <v>9700</v>
      </c>
      <c r="H27" s="383">
        <f>'JUN 18'!G27</f>
        <v>9655</v>
      </c>
      <c r="I27" s="402">
        <f>G27-H27</f>
        <v>45</v>
      </c>
      <c r="J27" s="400">
        <f>I27*10</f>
        <v>450</v>
      </c>
      <c r="K27" s="392">
        <v>300</v>
      </c>
      <c r="L27" s="382">
        <f>'JUN 18'!O27</f>
        <v>0</v>
      </c>
      <c r="M27" s="403">
        <f>F27+J27+K27+L27</f>
        <v>3750</v>
      </c>
      <c r="N27" s="382">
        <v>0</v>
      </c>
      <c r="O27" s="382">
        <f>M27-N27</f>
        <v>3750</v>
      </c>
      <c r="P27" s="386"/>
      <c r="Q27" s="369" t="s">
        <v>385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39950</v>
      </c>
      <c r="G28" s="204"/>
      <c r="H28" s="110"/>
      <c r="I28" s="110">
        <f>SUM(I6:I27)</f>
        <v>818</v>
      </c>
      <c r="J28" s="204">
        <f>SUM(J6:J27)</f>
        <v>8180</v>
      </c>
      <c r="K28" s="204">
        <f>SUM(K6:K27)</f>
        <v>5600</v>
      </c>
      <c r="L28" s="204">
        <f>SUM(L6:L27)</f>
        <v>55860</v>
      </c>
      <c r="M28" s="404">
        <f>SUM(M6:M27)</f>
        <v>109590</v>
      </c>
      <c r="N28" s="204">
        <f>SUM(N6:N27)</f>
        <v>51490</v>
      </c>
      <c r="O28" s="204">
        <f>SUM(O6:O27)</f>
        <v>58100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458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4231</v>
      </c>
      <c r="H6" s="383">
        <f>'MAY 18'!G6</f>
        <v>4230</v>
      </c>
      <c r="I6" s="384">
        <f>G6-H6</f>
        <v>1</v>
      </c>
      <c r="J6" s="382">
        <f>I6*10</f>
        <v>10</v>
      </c>
      <c r="K6" s="382">
        <v>200</v>
      </c>
      <c r="L6" s="382">
        <f>'MAY 18'!O6</f>
        <v>0</v>
      </c>
      <c r="M6" s="385">
        <f>F6+J6+K6+L6</f>
        <v>1460</v>
      </c>
      <c r="N6" s="382">
        <v>1460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1329</v>
      </c>
      <c r="H7" s="383">
        <f>'MAY 18'!G7</f>
        <v>1301</v>
      </c>
      <c r="I7" s="384">
        <f>G7-H7</f>
        <v>28</v>
      </c>
      <c r="J7" s="382">
        <f>I7*10</f>
        <v>280</v>
      </c>
      <c r="K7" s="382">
        <v>200</v>
      </c>
      <c r="L7" s="382">
        <f>'MAY 18'!O7</f>
        <v>0</v>
      </c>
      <c r="M7" s="385">
        <f>F7+J7+K7+L7</f>
        <v>1980</v>
      </c>
      <c r="N7" s="382">
        <v>1980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2441</v>
      </c>
      <c r="H8" s="383">
        <f>'MAY 18'!G8</f>
        <v>2420</v>
      </c>
      <c r="I8" s="384">
        <f>G8-H8</f>
        <v>21</v>
      </c>
      <c r="J8" s="382">
        <f>I8*10</f>
        <v>210</v>
      </c>
      <c r="K8" s="382">
        <v>200</v>
      </c>
      <c r="L8" s="382">
        <f>'MAY 18'!O8</f>
        <v>0</v>
      </c>
      <c r="M8" s="385">
        <f>F8+J8+K8+L8</f>
        <v>1860</v>
      </c>
      <c r="N8" s="382">
        <v>0</v>
      </c>
      <c r="O8" s="382">
        <f>M8-N8</f>
        <v>1860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437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12552</v>
      </c>
      <c r="H9" s="383">
        <f>'MAY 18'!G9</f>
        <v>12518</v>
      </c>
      <c r="I9" s="384">
        <f>G9-H9</f>
        <v>34</v>
      </c>
      <c r="J9" s="382">
        <f>I9*10</f>
        <v>340</v>
      </c>
      <c r="K9" s="382">
        <v>200</v>
      </c>
      <c r="L9" s="382">
        <f>'MAY 18'!O9</f>
        <v>0</v>
      </c>
      <c r="M9" s="385">
        <f>F9+J9+K9+L9</f>
        <v>2040</v>
      </c>
      <c r="N9" s="382">
        <v>2040</v>
      </c>
      <c r="O9" s="382">
        <f>M9-N9</f>
        <v>0</v>
      </c>
      <c r="P9" s="387"/>
      <c r="Q9" s="56" t="s">
        <v>460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2018</v>
      </c>
      <c r="H10" s="383">
        <f>'MAY 18'!G10</f>
        <v>1981</v>
      </c>
      <c r="I10" s="384">
        <f>G10-H10</f>
        <v>37</v>
      </c>
      <c r="J10" s="382">
        <f>I10*10</f>
        <v>370</v>
      </c>
      <c r="K10" s="382">
        <v>200</v>
      </c>
      <c r="L10" s="382">
        <f>'MAY 18'!O10</f>
        <v>0</v>
      </c>
      <c r="M10" s="385">
        <f>F10+J10+K10+L10</f>
        <v>2020</v>
      </c>
      <c r="N10" s="382">
        <v>2020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614</v>
      </c>
      <c r="H11" s="383">
        <f>'MAY 18'!G11</f>
        <v>586</v>
      </c>
      <c r="I11" s="384">
        <f>G11-H11</f>
        <v>28</v>
      </c>
      <c r="J11" s="382">
        <f>I11*10</f>
        <v>280</v>
      </c>
      <c r="K11" s="382">
        <v>200</v>
      </c>
      <c r="L11" s="382">
        <f>'MAY 18'!O11</f>
        <v>1880</v>
      </c>
      <c r="M11" s="385">
        <f>F11+J11+K11+L11</f>
        <v>3810</v>
      </c>
      <c r="N11" s="382">
        <v>3810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3291</v>
      </c>
      <c r="H12" s="383">
        <f>'MAY 18'!G12</f>
        <v>3244</v>
      </c>
      <c r="I12" s="384">
        <f>G12-H12</f>
        <v>47</v>
      </c>
      <c r="J12" s="382">
        <f>I12*10</f>
        <v>470</v>
      </c>
      <c r="K12" s="382">
        <v>200</v>
      </c>
      <c r="L12" s="382">
        <f>'MAY 18'!O12</f>
        <v>9040</v>
      </c>
      <c r="M12" s="385">
        <f>F12+J12+K12+L12</f>
        <v>11410</v>
      </c>
      <c r="N12" s="382">
        <v>6720</v>
      </c>
      <c r="O12" s="382">
        <f>M12-N12</f>
        <v>4690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1086</v>
      </c>
      <c r="H13" s="383">
        <f>'MAY 18'!G13</f>
        <v>1036</v>
      </c>
      <c r="I13" s="384">
        <f>G13-H13</f>
        <v>50</v>
      </c>
      <c r="J13" s="382">
        <f>I13*10</f>
        <v>500</v>
      </c>
      <c r="K13" s="382">
        <v>200</v>
      </c>
      <c r="L13" s="382">
        <f>'MAY 18'!O13</f>
        <v>310</v>
      </c>
      <c r="M13" s="385">
        <f>F13+J13+K13+L13</f>
        <v>2110</v>
      </c>
      <c r="N13" s="382">
        <v>2110</v>
      </c>
      <c r="O13" s="382">
        <f>M13-N13</f>
        <v>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675</v>
      </c>
      <c r="H14" s="383">
        <f>'MAY 18'!G14</f>
        <v>641</v>
      </c>
      <c r="I14" s="384">
        <f>G14-H14</f>
        <v>34</v>
      </c>
      <c r="J14" s="382">
        <f>I14*10</f>
        <v>340</v>
      </c>
      <c r="K14" s="382">
        <v>200</v>
      </c>
      <c r="L14" s="382">
        <f>'MAY 18'!O14</f>
        <v>3570</v>
      </c>
      <c r="M14" s="385">
        <f>F14+J14+K14+L14</f>
        <v>5460</v>
      </c>
      <c r="N14" s="382">
        <v>5460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1592</v>
      </c>
      <c r="H15" s="383">
        <f>'MAY 18'!G15</f>
        <v>1530</v>
      </c>
      <c r="I15" s="384">
        <f>G15-H15</f>
        <v>62</v>
      </c>
      <c r="J15" s="382">
        <f>I15*10</f>
        <v>620</v>
      </c>
      <c r="K15" s="382">
        <v>200</v>
      </c>
      <c r="L15" s="382">
        <f>'MAY 18'!O15</f>
        <v>0</v>
      </c>
      <c r="M15" s="385">
        <f>F15+J15+K15+L15</f>
        <v>2020</v>
      </c>
      <c r="N15" s="382">
        <v>2020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1279</v>
      </c>
      <c r="H16" s="383">
        <f>'MAY 18'!G16</f>
        <v>1235</v>
      </c>
      <c r="I16" s="395">
        <f>G16-H16</f>
        <v>44</v>
      </c>
      <c r="J16" s="392">
        <f>I16*10</f>
        <v>440</v>
      </c>
      <c r="K16" s="392">
        <v>300</v>
      </c>
      <c r="L16" s="382">
        <f>'MAY 18'!O16</f>
        <v>2030</v>
      </c>
      <c r="M16" s="394">
        <f>F16+J16+K16+L16</f>
        <v>4070</v>
      </c>
      <c r="N16" s="382">
        <v>0</v>
      </c>
      <c r="O16" s="392">
        <f>M16-N16</f>
        <v>4070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3019</v>
      </c>
      <c r="H17" s="383">
        <f>'MAY 18'!G17</f>
        <v>2932</v>
      </c>
      <c r="I17" s="395">
        <f>G17-H17</f>
        <v>87</v>
      </c>
      <c r="J17" s="392">
        <f>I17*10</f>
        <v>870</v>
      </c>
      <c r="K17" s="392">
        <v>300</v>
      </c>
      <c r="L17" s="382">
        <f>'MAY 18'!O17</f>
        <v>3440</v>
      </c>
      <c r="M17" s="394">
        <f>F17+J17+K17+L17</f>
        <v>6910</v>
      </c>
      <c r="N17" s="382">
        <v>0</v>
      </c>
      <c r="O17" s="392">
        <f>M17-N17</f>
        <v>6910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2249</v>
      </c>
      <c r="H18" s="383">
        <f>'MAY 18'!G18</f>
        <v>2181</v>
      </c>
      <c r="I18" s="395">
        <f>G18-H18</f>
        <v>68</v>
      </c>
      <c r="J18" s="392">
        <f>I18*10</f>
        <v>680</v>
      </c>
      <c r="K18" s="392">
        <v>300</v>
      </c>
      <c r="L18" s="382">
        <f>'MAY 18'!O18</f>
        <v>0</v>
      </c>
      <c r="M18" s="394">
        <f>F18+J18+K18+L18</f>
        <v>3180</v>
      </c>
      <c r="N18" s="382">
        <v>3180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2214</v>
      </c>
      <c r="H19" s="383">
        <f>'MAY 18'!G19</f>
        <v>2167</v>
      </c>
      <c r="I19" s="395">
        <f>G19-H19</f>
        <v>47</v>
      </c>
      <c r="J19" s="392">
        <f>I19*10</f>
        <v>470</v>
      </c>
      <c r="K19" s="392">
        <v>300</v>
      </c>
      <c r="L19" s="382">
        <f>'MAY 18'!O19</f>
        <v>2930</v>
      </c>
      <c r="M19" s="394">
        <f>F19+J19+K19+L19</f>
        <v>5900</v>
      </c>
      <c r="N19" s="382">
        <v>0</v>
      </c>
      <c r="O19" s="392">
        <f>M19-N19</f>
        <v>5900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1368</v>
      </c>
      <c r="H20" s="383">
        <f>'MAY 18'!G20</f>
        <v>1314</v>
      </c>
      <c r="I20" s="395">
        <f>G20-H20</f>
        <v>54</v>
      </c>
      <c r="J20" s="392">
        <f>I20*10</f>
        <v>540</v>
      </c>
      <c r="K20" s="392">
        <v>300</v>
      </c>
      <c r="L20" s="382">
        <f>'MAY 18'!O20</f>
        <v>0</v>
      </c>
      <c r="M20" s="394">
        <f>F20+J20+K20+L20</f>
        <v>2740</v>
      </c>
      <c r="N20" s="382">
        <v>2740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2214</v>
      </c>
      <c r="H21" s="383">
        <f>'MAY 18'!G21</f>
        <v>2139</v>
      </c>
      <c r="I21" s="395">
        <f>G21-H21</f>
        <v>75</v>
      </c>
      <c r="J21" s="392">
        <f>I21*10</f>
        <v>750</v>
      </c>
      <c r="K21" s="392">
        <v>300</v>
      </c>
      <c r="L21" s="382">
        <f>'MAY 18'!O21</f>
        <v>2340</v>
      </c>
      <c r="M21" s="394">
        <f>F21+J21+K21+L21</f>
        <v>5690</v>
      </c>
      <c r="N21" s="382">
        <v>3000</v>
      </c>
      <c r="O21" s="392">
        <f>M21-N21</f>
        <v>2690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2925</v>
      </c>
      <c r="H22" s="383">
        <f>'MAY 18'!G22</f>
        <v>2881</v>
      </c>
      <c r="I22" s="402">
        <f>G22-H22</f>
        <v>44</v>
      </c>
      <c r="J22" s="400">
        <f>I22*10</f>
        <v>440</v>
      </c>
      <c r="K22" s="392">
        <v>300</v>
      </c>
      <c r="L22" s="382">
        <f>'MAY 18'!O22</f>
        <v>18360</v>
      </c>
      <c r="M22" s="403">
        <f>F22+J22+K22+L22</f>
        <v>20700</v>
      </c>
      <c r="N22" s="382">
        <v>0</v>
      </c>
      <c r="O22" s="400">
        <f>M22-N22</f>
        <v>20700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953</v>
      </c>
      <c r="H23" s="383">
        <f>'MAY 18'!G23</f>
        <v>939</v>
      </c>
      <c r="I23" s="402">
        <f>G23-H23</f>
        <v>14</v>
      </c>
      <c r="J23" s="400">
        <f>I23*10</f>
        <v>140</v>
      </c>
      <c r="K23" s="392">
        <v>300</v>
      </c>
      <c r="L23" s="382">
        <f>'MAY 18'!O23</f>
        <v>3490</v>
      </c>
      <c r="M23" s="403">
        <f>F23+J23+K23+L23</f>
        <v>5730</v>
      </c>
      <c r="N23" s="382">
        <v>0</v>
      </c>
      <c r="O23" s="400">
        <f>M23-N23</f>
        <v>5730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3021</v>
      </c>
      <c r="H24" s="383">
        <f>'MAY 18'!G24</f>
        <v>2976</v>
      </c>
      <c r="I24" s="402">
        <f>G24-H24</f>
        <v>45</v>
      </c>
      <c r="J24" s="400">
        <f>I24*10</f>
        <v>450</v>
      </c>
      <c r="K24" s="392">
        <v>300</v>
      </c>
      <c r="L24" s="382">
        <f>'MAY 18'!O24</f>
        <v>0</v>
      </c>
      <c r="M24" s="403">
        <f>F24+J24+K24+L24</f>
        <v>3150</v>
      </c>
      <c r="N24" s="382">
        <v>3150</v>
      </c>
      <c r="O24" s="400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1792</v>
      </c>
      <c r="H25" s="383">
        <f>'MAY 18'!G25</f>
        <v>1758</v>
      </c>
      <c r="I25" s="402">
        <f>G25-H25</f>
        <v>34</v>
      </c>
      <c r="J25" s="400">
        <f>I25*10</f>
        <v>340</v>
      </c>
      <c r="K25" s="392">
        <v>300</v>
      </c>
      <c r="L25" s="382">
        <f>'MAY 18'!O25</f>
        <v>770</v>
      </c>
      <c r="M25" s="403">
        <f>F25+J25+K25+L25</f>
        <v>3310</v>
      </c>
      <c r="N25" s="382">
        <v>0</v>
      </c>
      <c r="O25" s="400">
        <f>M25-N25</f>
        <v>3310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2119</v>
      </c>
      <c r="H26" s="383">
        <f>'MAY 18'!G26</f>
        <v>2095</v>
      </c>
      <c r="I26" s="402">
        <f>G26-H26</f>
        <v>24</v>
      </c>
      <c r="J26" s="400">
        <f>I26*10</f>
        <v>240</v>
      </c>
      <c r="K26" s="392">
        <v>300</v>
      </c>
      <c r="L26" s="382">
        <f>'MAY 18'!O26</f>
        <v>2910</v>
      </c>
      <c r="M26" s="403">
        <f>F26+J26+K26+L26</f>
        <v>5750</v>
      </c>
      <c r="N26" s="382">
        <v>5750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9655</v>
      </c>
      <c r="H27" s="383">
        <f>'MAY 18'!G27</f>
        <v>9623</v>
      </c>
      <c r="I27" s="402">
        <f>G27-H27</f>
        <v>32</v>
      </c>
      <c r="J27" s="400">
        <f>I27*10</f>
        <v>320</v>
      </c>
      <c r="K27" s="392">
        <v>300</v>
      </c>
      <c r="L27" s="382">
        <f>'MAY 18'!O27</f>
        <v>6800</v>
      </c>
      <c r="M27" s="403">
        <f>F27+J27+K27+L27</f>
        <v>9920</v>
      </c>
      <c r="N27" s="382">
        <v>9920</v>
      </c>
      <c r="O27" s="400">
        <f>M27-N27</f>
        <v>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38650</v>
      </c>
      <c r="G28" s="204"/>
      <c r="H28" s="110"/>
      <c r="I28" s="110">
        <f>SUM(I6:I27)</f>
        <v>910</v>
      </c>
      <c r="J28" s="204">
        <f>SUM(J6:J27)</f>
        <v>9100</v>
      </c>
      <c r="K28" s="204">
        <f>SUM(K6:K27)</f>
        <v>5600</v>
      </c>
      <c r="L28" s="204">
        <f>SUM(L6:L27)</f>
        <v>57870</v>
      </c>
      <c r="M28" s="404">
        <f>SUM(M6:M27)</f>
        <v>111220</v>
      </c>
      <c r="N28" s="204">
        <f>SUM(N6:N27)</f>
        <v>55360</v>
      </c>
      <c r="O28" s="204">
        <f>SUM(O6:O27)</f>
        <v>55860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465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4230</v>
      </c>
      <c r="H6" s="383">
        <f>'APR 18'!G6</f>
        <v>4230</v>
      </c>
      <c r="I6" s="384">
        <f>G6-H6</f>
        <v>0</v>
      </c>
      <c r="J6" s="382">
        <f>I6*10</f>
        <v>0</v>
      </c>
      <c r="K6" s="382">
        <v>200</v>
      </c>
      <c r="L6" s="382">
        <f>'APR 18'!O6</f>
        <v>-300</v>
      </c>
      <c r="M6" s="385">
        <f>F6+J6+K6+L6</f>
        <v>1150</v>
      </c>
      <c r="N6" s="382">
        <v>1150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1301</v>
      </c>
      <c r="H7" s="383">
        <f>'APR 18'!G7</f>
        <v>1283</v>
      </c>
      <c r="I7" s="384">
        <f>G7-H7</f>
        <v>18</v>
      </c>
      <c r="J7" s="382">
        <f>I7*10</f>
        <v>180</v>
      </c>
      <c r="K7" s="382">
        <v>200</v>
      </c>
      <c r="L7" s="382">
        <f>'APR 18'!O7</f>
        <v>0</v>
      </c>
      <c r="M7" s="385">
        <f>F7+J7+K7+L7</f>
        <v>1880</v>
      </c>
      <c r="N7" s="382">
        <v>1880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2420</v>
      </c>
      <c r="H8" s="383">
        <f>'APR 18'!G8</f>
        <v>2392</v>
      </c>
      <c r="I8" s="384">
        <f>G8-H8</f>
        <v>28</v>
      </c>
      <c r="J8" s="382">
        <f>I8*10</f>
        <v>280</v>
      </c>
      <c r="K8" s="382">
        <v>200</v>
      </c>
      <c r="L8" s="382">
        <f>'APR 18'!O8</f>
        <v>0</v>
      </c>
      <c r="M8" s="385">
        <f>F8+J8+K8+L8</f>
        <v>1930</v>
      </c>
      <c r="N8" s="382">
        <v>1930</v>
      </c>
      <c r="O8" s="382">
        <f>M8-N8</f>
        <v>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437</v>
      </c>
      <c r="C9" s="9" t="s">
        <v>31</v>
      </c>
      <c r="D9" s="380">
        <v>38292</v>
      </c>
      <c r="E9" s="381">
        <v>500</v>
      </c>
      <c r="F9" s="382">
        <v>1500</v>
      </c>
      <c r="G9" s="383">
        <v>12518</v>
      </c>
      <c r="H9" s="383">
        <f>'APR 18'!G9</f>
        <v>12486</v>
      </c>
      <c r="I9" s="384">
        <f>G9-H9</f>
        <v>32</v>
      </c>
      <c r="J9" s="382">
        <f>I9*10</f>
        <v>320</v>
      </c>
      <c r="K9" s="382">
        <v>200</v>
      </c>
      <c r="L9" s="382">
        <f>'APR 18'!O9</f>
        <v>0</v>
      </c>
      <c r="M9" s="385">
        <f>F9+J9+K9+L9</f>
        <v>2020</v>
      </c>
      <c r="N9" s="382">
        <v>2020</v>
      </c>
      <c r="O9" s="382">
        <f>M9-N9</f>
        <v>0</v>
      </c>
      <c r="P9" s="387"/>
      <c r="Q9" s="56" t="s">
        <v>447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1981</v>
      </c>
      <c r="H10" s="383">
        <f>'APR 18'!G10</f>
        <v>1946</v>
      </c>
      <c r="I10" s="384">
        <f>G10-H10</f>
        <v>35</v>
      </c>
      <c r="J10" s="382">
        <f>I10*10</f>
        <v>350</v>
      </c>
      <c r="K10" s="382">
        <v>200</v>
      </c>
      <c r="L10" s="382">
        <f>'APR 18'!O10</f>
        <v>0</v>
      </c>
      <c r="M10" s="385">
        <f>F10+J10+K10+L10</f>
        <v>2000</v>
      </c>
      <c r="N10" s="382">
        <v>2000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586</v>
      </c>
      <c r="H11" s="383">
        <f>'APR 18'!G11</f>
        <v>563</v>
      </c>
      <c r="I11" s="384">
        <f>G11-H11</f>
        <v>23</v>
      </c>
      <c r="J11" s="382">
        <f>I11*10</f>
        <v>230</v>
      </c>
      <c r="K11" s="382">
        <v>200</v>
      </c>
      <c r="L11" s="382">
        <f>'APR 18'!O11</f>
        <v>0</v>
      </c>
      <c r="M11" s="385">
        <f>F11+J11+K11+L11</f>
        <v>1880</v>
      </c>
      <c r="N11" s="382">
        <v>0</v>
      </c>
      <c r="O11" s="382">
        <f>M11-N11</f>
        <v>1880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3244</v>
      </c>
      <c r="H12" s="383">
        <f>'APR 18'!G12</f>
        <v>3202</v>
      </c>
      <c r="I12" s="384">
        <f>G12-H12</f>
        <v>42</v>
      </c>
      <c r="J12" s="382">
        <f>I12*10</f>
        <v>420</v>
      </c>
      <c r="K12" s="382">
        <v>200</v>
      </c>
      <c r="L12" s="382">
        <f>'APR 18'!O12</f>
        <v>6720</v>
      </c>
      <c r="M12" s="385">
        <f>F12+J12+K12+L12</f>
        <v>9040</v>
      </c>
      <c r="N12" s="382">
        <v>0</v>
      </c>
      <c r="O12" s="382">
        <f>M12-N12</f>
        <v>9040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1036</v>
      </c>
      <c r="H13" s="383">
        <f>'APR 18'!G13</f>
        <v>998</v>
      </c>
      <c r="I13" s="384">
        <f>G13-H13</f>
        <v>38</v>
      </c>
      <c r="J13" s="382">
        <f>I13*10</f>
        <v>380</v>
      </c>
      <c r="K13" s="382">
        <v>200</v>
      </c>
      <c r="L13" s="382">
        <f>'APR 18'!O13</f>
        <v>1630</v>
      </c>
      <c r="M13" s="385">
        <f>F13+J13+K13+L13</f>
        <v>3310</v>
      </c>
      <c r="N13" s="382">
        <v>3000</v>
      </c>
      <c r="O13" s="382">
        <f>M13-N13</f>
        <v>310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641</v>
      </c>
      <c r="H14" s="383">
        <f>'APR 18'!G14</f>
        <v>622</v>
      </c>
      <c r="I14" s="384">
        <f>G14-H14</f>
        <v>19</v>
      </c>
      <c r="J14" s="382">
        <f>I14*10</f>
        <v>190</v>
      </c>
      <c r="K14" s="382">
        <v>200</v>
      </c>
      <c r="L14" s="382">
        <f>'APR 18'!O14</f>
        <v>1830</v>
      </c>
      <c r="M14" s="385">
        <f>F14+J14+K14+L14</f>
        <v>3570</v>
      </c>
      <c r="N14" s="382">
        <v>0</v>
      </c>
      <c r="O14" s="382">
        <f>M14-N14</f>
        <v>3570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1530</v>
      </c>
      <c r="H15" s="383">
        <f>'APR 18'!G15</f>
        <v>1488</v>
      </c>
      <c r="I15" s="384">
        <f>G15-H15</f>
        <v>42</v>
      </c>
      <c r="J15" s="382">
        <f>I15*10</f>
        <v>420</v>
      </c>
      <c r="K15" s="382">
        <v>200</v>
      </c>
      <c r="L15" s="382">
        <f>'APR 18'!O15</f>
        <v>0</v>
      </c>
      <c r="M15" s="385">
        <f>F15+J15+K15+L15</f>
        <v>1820</v>
      </c>
      <c r="N15" s="382">
        <v>1820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1235</v>
      </c>
      <c r="H16" s="383">
        <f>'APR 18'!G16</f>
        <v>1192</v>
      </c>
      <c r="I16" s="395">
        <f>G16-H16</f>
        <v>43</v>
      </c>
      <c r="J16" s="392">
        <f>I16*10</f>
        <v>430</v>
      </c>
      <c r="K16" s="392">
        <v>300</v>
      </c>
      <c r="L16" s="382">
        <f>'APR 18'!O16</f>
        <v>0</v>
      </c>
      <c r="M16" s="394">
        <f>F16+J16+K16+L16</f>
        <v>2030</v>
      </c>
      <c r="N16" s="382">
        <v>0</v>
      </c>
      <c r="O16" s="392">
        <f>M16-N16</f>
        <v>2030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2932</v>
      </c>
      <c r="H17" s="383">
        <f>'APR 18'!G17</f>
        <v>2859</v>
      </c>
      <c r="I17" s="395">
        <f>G17-H17</f>
        <v>73</v>
      </c>
      <c r="J17" s="392">
        <f>I17*10</f>
        <v>730</v>
      </c>
      <c r="K17" s="392">
        <v>300</v>
      </c>
      <c r="L17" s="382">
        <f>'APR 18'!O17</f>
        <v>110</v>
      </c>
      <c r="M17" s="394">
        <f>F17+J17+K17+L17</f>
        <v>3440</v>
      </c>
      <c r="N17" s="382">
        <v>0</v>
      </c>
      <c r="O17" s="392">
        <f>M17-N17</f>
        <v>3440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2181</v>
      </c>
      <c r="H18" s="383">
        <f>'APR 18'!G18</f>
        <v>2126</v>
      </c>
      <c r="I18" s="395">
        <f>G18-H18</f>
        <v>55</v>
      </c>
      <c r="J18" s="392">
        <f>I18*10</f>
        <v>550</v>
      </c>
      <c r="K18" s="392">
        <v>300</v>
      </c>
      <c r="L18" s="382">
        <f>'APR 18'!O18</f>
        <v>0</v>
      </c>
      <c r="M18" s="394">
        <f>F18+J18+K18+L18</f>
        <v>3050</v>
      </c>
      <c r="N18" s="382">
        <v>3050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2167</v>
      </c>
      <c r="H19" s="383">
        <f>'APR 18'!G19</f>
        <v>2119</v>
      </c>
      <c r="I19" s="395">
        <f>G19-H19</f>
        <v>48</v>
      </c>
      <c r="J19" s="392">
        <f>I19*10</f>
        <v>480</v>
      </c>
      <c r="K19" s="392">
        <v>300</v>
      </c>
      <c r="L19" s="382">
        <f>'APR 18'!O19</f>
        <v>13650</v>
      </c>
      <c r="M19" s="394">
        <f>F19+J19+K19+L19</f>
        <v>16630</v>
      </c>
      <c r="N19" s="382">
        <v>13700</v>
      </c>
      <c r="O19" s="392">
        <f>M19-N19</f>
        <v>2930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1314</v>
      </c>
      <c r="H20" s="383">
        <f>'APR 18'!G20</f>
        <v>1255</v>
      </c>
      <c r="I20" s="395">
        <f>G20-H20</f>
        <v>59</v>
      </c>
      <c r="J20" s="392">
        <f>I20*10</f>
        <v>590</v>
      </c>
      <c r="K20" s="392">
        <v>300</v>
      </c>
      <c r="L20" s="382">
        <f>'APR 18'!O20</f>
        <v>1380</v>
      </c>
      <c r="M20" s="394">
        <f>F20+J20+K20+L20</f>
        <v>4170</v>
      </c>
      <c r="N20" s="382">
        <v>4170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2139</v>
      </c>
      <c r="H21" s="383">
        <f>'APR 18'!G21</f>
        <v>2063</v>
      </c>
      <c r="I21" s="395">
        <f>G21-H21</f>
        <v>76</v>
      </c>
      <c r="J21" s="392">
        <f>I21*10</f>
        <v>760</v>
      </c>
      <c r="K21" s="392">
        <v>300</v>
      </c>
      <c r="L21" s="382">
        <f>'APR 18'!O21</f>
        <v>2480</v>
      </c>
      <c r="M21" s="394">
        <f>F21+J21+K21+L21</f>
        <v>5840</v>
      </c>
      <c r="N21" s="382">
        <v>3500</v>
      </c>
      <c r="O21" s="392">
        <f>M21-N21</f>
        <v>2340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2881</v>
      </c>
      <c r="H22" s="383">
        <f>'APR 18'!G22</f>
        <v>2837</v>
      </c>
      <c r="I22" s="402">
        <f>G22-H22</f>
        <v>44</v>
      </c>
      <c r="J22" s="400">
        <f>I22*10</f>
        <v>440</v>
      </c>
      <c r="K22" s="392">
        <v>300</v>
      </c>
      <c r="L22" s="382">
        <f>'APR 18'!O22</f>
        <v>16020</v>
      </c>
      <c r="M22" s="403">
        <f>F22+J22+K22+L22</f>
        <v>18360</v>
      </c>
      <c r="N22" s="382">
        <v>0</v>
      </c>
      <c r="O22" s="400">
        <f>M22-N22</f>
        <v>18360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939</v>
      </c>
      <c r="H23" s="383">
        <f>'APR 18'!G23</f>
        <v>925</v>
      </c>
      <c r="I23" s="402">
        <f>G23-H23</f>
        <v>14</v>
      </c>
      <c r="J23" s="400">
        <f>I23*10</f>
        <v>140</v>
      </c>
      <c r="K23" s="392">
        <v>300</v>
      </c>
      <c r="L23" s="382">
        <f>'APR 18'!O23</f>
        <v>6250</v>
      </c>
      <c r="M23" s="403">
        <f>F23+J23+K23+L23</f>
        <v>8490</v>
      </c>
      <c r="N23" s="382">
        <v>5000</v>
      </c>
      <c r="O23" s="400">
        <f>M23-N23</f>
        <v>3490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2976</v>
      </c>
      <c r="H24" s="383">
        <f>'APR 18'!G24</f>
        <v>2928</v>
      </c>
      <c r="I24" s="402">
        <f>G24-H24</f>
        <v>48</v>
      </c>
      <c r="J24" s="400">
        <f>I24*10</f>
        <v>480</v>
      </c>
      <c r="K24" s="392">
        <v>300</v>
      </c>
      <c r="L24" s="382">
        <f>'APR 18'!O24</f>
        <v>0</v>
      </c>
      <c r="M24" s="403">
        <f>F24+J24+K24+L24</f>
        <v>3180</v>
      </c>
      <c r="N24" s="382">
        <v>3180</v>
      </c>
      <c r="O24" s="400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1758</v>
      </c>
      <c r="H25" s="383">
        <f>'APR 18'!G25</f>
        <v>1752</v>
      </c>
      <c r="I25" s="402">
        <f>G25-H25</f>
        <v>6</v>
      </c>
      <c r="J25" s="400">
        <f>I25*10</f>
        <v>60</v>
      </c>
      <c r="K25" s="392">
        <v>300</v>
      </c>
      <c r="L25" s="382">
        <f>'APR 18'!O25</f>
        <v>7510</v>
      </c>
      <c r="M25" s="403">
        <f>F25+J25+K25+L25</f>
        <v>9770</v>
      </c>
      <c r="N25" s="382">
        <v>9000</v>
      </c>
      <c r="O25" s="400">
        <f>M25-N25</f>
        <v>770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2095</v>
      </c>
      <c r="H26" s="383">
        <f>'APR 18'!G26</f>
        <v>2064</v>
      </c>
      <c r="I26" s="402">
        <f>G26-H26</f>
        <v>31</v>
      </c>
      <c r="J26" s="400">
        <f>I26*10</f>
        <v>310</v>
      </c>
      <c r="K26" s="392">
        <v>300</v>
      </c>
      <c r="L26" s="382">
        <f>'APR 18'!O26</f>
        <v>0</v>
      </c>
      <c r="M26" s="403">
        <f>F26+J26+K26+L26</f>
        <v>2910</v>
      </c>
      <c r="N26" s="382">
        <v>0</v>
      </c>
      <c r="O26" s="400">
        <f>M26-N26</f>
        <v>2910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9623</v>
      </c>
      <c r="H27" s="383">
        <f>'APR 18'!G27</f>
        <v>9559</v>
      </c>
      <c r="I27" s="402">
        <f>G27-H27</f>
        <v>64</v>
      </c>
      <c r="J27" s="400">
        <f>I27*10</f>
        <v>640</v>
      </c>
      <c r="K27" s="392">
        <v>300</v>
      </c>
      <c r="L27" s="382">
        <f>'APR 18'!O27</f>
        <v>3360</v>
      </c>
      <c r="M27" s="403">
        <f>F27+J27+K27+L27</f>
        <v>6800</v>
      </c>
      <c r="N27" s="382">
        <v>0</v>
      </c>
      <c r="O27" s="400">
        <f>M27-N27</f>
        <v>6800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38650</v>
      </c>
      <c r="G28" s="204"/>
      <c r="H28" s="110"/>
      <c r="I28" s="110">
        <f>SUM(I6:I27)</f>
        <v>838</v>
      </c>
      <c r="J28" s="204">
        <f>SUM(J6:J27)</f>
        <v>8380</v>
      </c>
      <c r="K28" s="204">
        <f>SUM(K6:K27)</f>
        <v>5600</v>
      </c>
      <c r="L28" s="204">
        <f>SUM(L6:L27)</f>
        <v>60640</v>
      </c>
      <c r="M28" s="404">
        <f>SUM(M6:M27)</f>
        <v>113270</v>
      </c>
      <c r="N28" s="204">
        <f>SUM(N6:N27)</f>
        <v>55400</v>
      </c>
      <c r="O28" s="204">
        <f>SUM(O6:O27)</f>
        <v>57870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8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466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4230</v>
      </c>
      <c r="H6" s="383">
        <v>4230</v>
      </c>
      <c r="I6" s="384">
        <f>G6-H6</f>
        <v>0</v>
      </c>
      <c r="J6" s="382">
        <f>I6*10</f>
        <v>0</v>
      </c>
      <c r="K6" s="382">
        <v>200</v>
      </c>
      <c r="L6" s="382">
        <f>'MAR 18'!O6</f>
        <v>0</v>
      </c>
      <c r="M6" s="385">
        <f>F6+J6+K6+L6</f>
        <v>1450</v>
      </c>
      <c r="N6" s="382">
        <v>1750</v>
      </c>
      <c r="O6" s="382">
        <f>M6-N6</f>
        <v>-300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1283</v>
      </c>
      <c r="H7" s="383">
        <f>'MAR 18'!G7</f>
        <v>1256</v>
      </c>
      <c r="I7" s="384">
        <f>G7-H7</f>
        <v>27</v>
      </c>
      <c r="J7" s="382">
        <f>I7*10</f>
        <v>270</v>
      </c>
      <c r="K7" s="382">
        <v>200</v>
      </c>
      <c r="L7" s="382">
        <f>'MAR 18'!O7</f>
        <v>0</v>
      </c>
      <c r="M7" s="385">
        <f>F7+J7+K7+L7</f>
        <v>1970</v>
      </c>
      <c r="N7" s="382">
        <v>1970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2392</v>
      </c>
      <c r="H8" s="383">
        <f>'MAR 18'!G8</f>
        <v>2340</v>
      </c>
      <c r="I8" s="384">
        <f>G8-H8</f>
        <v>52</v>
      </c>
      <c r="J8" s="382">
        <f>I8*10</f>
        <v>520</v>
      </c>
      <c r="K8" s="382">
        <v>200</v>
      </c>
      <c r="L8" s="382">
        <f>'MAR 18'!O8</f>
        <v>0</v>
      </c>
      <c r="M8" s="385">
        <f>F8+J8+K8+L8</f>
        <v>2170</v>
      </c>
      <c r="N8" s="382">
        <v>2170</v>
      </c>
      <c r="O8" s="382">
        <f>M8-N8</f>
        <v>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112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12486</v>
      </c>
      <c r="H9" s="383">
        <f>'MAR 18'!G9</f>
        <v>12486</v>
      </c>
      <c r="I9" s="384">
        <f>G9-H9</f>
        <v>0</v>
      </c>
      <c r="J9" s="382">
        <f>I9*10</f>
        <v>0</v>
      </c>
      <c r="K9" s="382">
        <v>200</v>
      </c>
      <c r="L9" s="382">
        <f>'MAR 18'!O9</f>
        <v>0</v>
      </c>
      <c r="M9" s="385">
        <f>F9+J9+K9+L9</f>
        <v>1650</v>
      </c>
      <c r="N9" s="382">
        <v>1650</v>
      </c>
      <c r="O9" s="382">
        <f>M9-N9</f>
        <v>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1946</v>
      </c>
      <c r="H10" s="383">
        <f>'MAR 18'!G10</f>
        <v>1901</v>
      </c>
      <c r="I10" s="384">
        <f>G10-H10</f>
        <v>45</v>
      </c>
      <c r="J10" s="382">
        <f>I10*10</f>
        <v>450</v>
      </c>
      <c r="K10" s="382">
        <v>200</v>
      </c>
      <c r="L10" s="382">
        <f>'MAR 18'!O10</f>
        <v>0</v>
      </c>
      <c r="M10" s="385">
        <f>F10+J10+K10+L10</f>
        <v>2100</v>
      </c>
      <c r="N10" s="382">
        <v>2100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563</v>
      </c>
      <c r="H11" s="383">
        <f>'MAR 18'!G11</f>
        <v>552</v>
      </c>
      <c r="I11" s="384">
        <f>G11-H11</f>
        <v>11</v>
      </c>
      <c r="J11" s="382">
        <f>I11*10</f>
        <v>110</v>
      </c>
      <c r="K11" s="382">
        <v>200</v>
      </c>
      <c r="L11" s="382">
        <f>'MAR 18'!O11</f>
        <v>0</v>
      </c>
      <c r="M11" s="385">
        <f>F11+J11+K11+L11</f>
        <v>1760</v>
      </c>
      <c r="N11" s="382">
        <v>1760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3202</v>
      </c>
      <c r="H12" s="383">
        <f>'MAR 18'!G12</f>
        <v>3162</v>
      </c>
      <c r="I12" s="384">
        <f>G12-H12</f>
        <v>40</v>
      </c>
      <c r="J12" s="382">
        <f>I12*10</f>
        <v>400</v>
      </c>
      <c r="K12" s="382">
        <v>200</v>
      </c>
      <c r="L12" s="382">
        <f>'MAR 18'!O12</f>
        <v>4420</v>
      </c>
      <c r="M12" s="385">
        <f>F12+J12+K12+L12</f>
        <v>6720</v>
      </c>
      <c r="N12" s="382">
        <v>0</v>
      </c>
      <c r="O12" s="382">
        <f>M12-N12</f>
        <v>6720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998</v>
      </c>
      <c r="H13" s="383">
        <f>'MAR 18'!G13</f>
        <v>972</v>
      </c>
      <c r="I13" s="384">
        <f>G13-H13</f>
        <v>26</v>
      </c>
      <c r="J13" s="382">
        <f>I13*10</f>
        <v>260</v>
      </c>
      <c r="K13" s="382">
        <v>200</v>
      </c>
      <c r="L13" s="382">
        <f>'MAR 18'!O13</f>
        <v>70</v>
      </c>
      <c r="M13" s="385">
        <f>F13+J13+K13+L13</f>
        <v>1630</v>
      </c>
      <c r="N13" s="382">
        <v>0</v>
      </c>
      <c r="O13" s="382">
        <f>M13-N13</f>
        <v>1630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622</v>
      </c>
      <c r="H14" s="383">
        <f>'MAR 18'!G14</f>
        <v>594</v>
      </c>
      <c r="I14" s="384">
        <f>G14-H14</f>
        <v>28</v>
      </c>
      <c r="J14" s="382">
        <f>I14*10</f>
        <v>280</v>
      </c>
      <c r="K14" s="382">
        <v>200</v>
      </c>
      <c r="L14" s="382">
        <f>'MAR 18'!O14</f>
        <v>0</v>
      </c>
      <c r="M14" s="385">
        <f>F14+J14+K14+L14</f>
        <v>1830</v>
      </c>
      <c r="N14" s="382">
        <v>0</v>
      </c>
      <c r="O14" s="382">
        <f>M14-N14</f>
        <v>1830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1488</v>
      </c>
      <c r="H15" s="383">
        <f>'MAR 18'!G15</f>
        <v>1450</v>
      </c>
      <c r="I15" s="384">
        <f>G15-H15</f>
        <v>38</v>
      </c>
      <c r="J15" s="382">
        <f>I15*10</f>
        <v>380</v>
      </c>
      <c r="K15" s="382">
        <v>200</v>
      </c>
      <c r="L15" s="382">
        <f>'MAR 18'!O15</f>
        <v>0</v>
      </c>
      <c r="M15" s="385">
        <f>F15+J15+K15+L15</f>
        <v>1780</v>
      </c>
      <c r="N15" s="382">
        <v>1780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1192</v>
      </c>
      <c r="H16" s="383">
        <f>'MAR 18'!G16</f>
        <v>1156</v>
      </c>
      <c r="I16" s="395">
        <f>G16-H16</f>
        <v>36</v>
      </c>
      <c r="J16" s="392">
        <f>I16*10</f>
        <v>360</v>
      </c>
      <c r="K16" s="392">
        <v>300</v>
      </c>
      <c r="L16" s="382">
        <f>'MAR 18'!O16</f>
        <v>0</v>
      </c>
      <c r="M16" s="394">
        <f>F16+J16+K16+L16</f>
        <v>1960</v>
      </c>
      <c r="N16" s="382">
        <v>1960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2859</v>
      </c>
      <c r="H17" s="383">
        <f>'MAR 18'!G17</f>
        <v>2802</v>
      </c>
      <c r="I17" s="395">
        <f>G17-H17</f>
        <v>57</v>
      </c>
      <c r="J17" s="392">
        <f>I17*10</f>
        <v>570</v>
      </c>
      <c r="K17" s="392">
        <v>300</v>
      </c>
      <c r="L17" s="382">
        <f>'MAR 18'!O17</f>
        <v>5940</v>
      </c>
      <c r="M17" s="394">
        <f>F17+J17+K17+L17</f>
        <v>9110</v>
      </c>
      <c r="N17" s="382">
        <v>9000</v>
      </c>
      <c r="O17" s="392">
        <f>M17-N17</f>
        <v>110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2126</v>
      </c>
      <c r="H18" s="383">
        <f>'MAR 18'!G18</f>
        <v>2068</v>
      </c>
      <c r="I18" s="395">
        <f>G18-H18</f>
        <v>58</v>
      </c>
      <c r="J18" s="392">
        <f>I18*10</f>
        <v>580</v>
      </c>
      <c r="K18" s="392">
        <v>300</v>
      </c>
      <c r="L18" s="382">
        <f>'MAR 18'!O18</f>
        <v>0</v>
      </c>
      <c r="M18" s="394">
        <f>F18+J18+K18+L18</f>
        <v>3080</v>
      </c>
      <c r="N18" s="382">
        <v>3080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2119</v>
      </c>
      <c r="H19" s="383">
        <f>'MAR 18'!G19</f>
        <v>2076</v>
      </c>
      <c r="I19" s="395">
        <f>G19-H19</f>
        <v>43</v>
      </c>
      <c r="J19" s="392">
        <f>I19*10</f>
        <v>430</v>
      </c>
      <c r="K19" s="392">
        <v>300</v>
      </c>
      <c r="L19" s="382">
        <f>'MAR 18'!O19</f>
        <v>10720</v>
      </c>
      <c r="M19" s="394">
        <f>F19+J19+K19+L19</f>
        <v>13650</v>
      </c>
      <c r="N19" s="382">
        <v>0</v>
      </c>
      <c r="O19" s="392">
        <f>M19-N19</f>
        <v>13650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1255</v>
      </c>
      <c r="H20" s="383">
        <f>'MAR 18'!G20</f>
        <v>1202</v>
      </c>
      <c r="I20" s="395">
        <f>G20-H20</f>
        <v>53</v>
      </c>
      <c r="J20" s="392">
        <f>I20*10</f>
        <v>530</v>
      </c>
      <c r="K20" s="392">
        <v>300</v>
      </c>
      <c r="L20" s="382">
        <f>'MAR 18'!O20</f>
        <v>4650</v>
      </c>
      <c r="M20" s="394">
        <f>F20+J20+K20+L20</f>
        <v>7380</v>
      </c>
      <c r="N20" s="382">
        <v>6000</v>
      </c>
      <c r="O20" s="392">
        <f>M20-N20</f>
        <v>1380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2063</v>
      </c>
      <c r="H21" s="383">
        <f>'MAR 18'!G21</f>
        <v>1997</v>
      </c>
      <c r="I21" s="395">
        <f>G21-H21</f>
        <v>66</v>
      </c>
      <c r="J21" s="392">
        <f>I21*10</f>
        <v>660</v>
      </c>
      <c r="K21" s="392">
        <v>300</v>
      </c>
      <c r="L21" s="382">
        <f>'MAR 18'!O21</f>
        <v>3220</v>
      </c>
      <c r="M21" s="394">
        <f>F21+J21+K21+L21</f>
        <v>6480</v>
      </c>
      <c r="N21" s="382">
        <v>4000</v>
      </c>
      <c r="O21" s="392">
        <f>M21-N21</f>
        <v>2480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2837</v>
      </c>
      <c r="H22" s="383">
        <f>'MAR 18'!G22</f>
        <v>2786</v>
      </c>
      <c r="I22" s="402">
        <f>G22-H22</f>
        <v>51</v>
      </c>
      <c r="J22" s="400">
        <f>I22*10</f>
        <v>510</v>
      </c>
      <c r="K22" s="392">
        <v>300</v>
      </c>
      <c r="L22" s="382">
        <f>'MAR 18'!O22</f>
        <v>16610</v>
      </c>
      <c r="M22" s="403">
        <f>F22+J22+K22+L22</f>
        <v>19020</v>
      </c>
      <c r="N22" s="382">
        <v>3000</v>
      </c>
      <c r="O22" s="400">
        <f>M22-N22</f>
        <v>16020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925</v>
      </c>
      <c r="H23" s="383">
        <f>'MAR 18'!G23</f>
        <v>910</v>
      </c>
      <c r="I23" s="402">
        <f>G23-H23</f>
        <v>15</v>
      </c>
      <c r="J23" s="400">
        <f>I23*10</f>
        <v>150</v>
      </c>
      <c r="K23" s="392">
        <v>300</v>
      </c>
      <c r="L23" s="382">
        <f>'MAR 18'!O23</f>
        <v>4000</v>
      </c>
      <c r="M23" s="403">
        <f>F23+J23+K23+L23</f>
        <v>6250</v>
      </c>
      <c r="N23" s="382">
        <v>0</v>
      </c>
      <c r="O23" s="400">
        <f>M23-N23</f>
        <v>6250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2400</v>
      </c>
      <c r="G24" s="401">
        <v>2928</v>
      </c>
      <c r="H24" s="383">
        <f>'MAR 18'!G24</f>
        <v>2903</v>
      </c>
      <c r="I24" s="402">
        <f>G24-H24</f>
        <v>25</v>
      </c>
      <c r="J24" s="400">
        <f>I24*10</f>
        <v>250</v>
      </c>
      <c r="K24" s="392">
        <v>300</v>
      </c>
      <c r="L24" s="382">
        <f>'MAR 18'!O24</f>
        <v>0</v>
      </c>
      <c r="M24" s="403">
        <f>F24+J24+K24+L24</f>
        <v>2950</v>
      </c>
      <c r="N24" s="382">
        <v>2950</v>
      </c>
      <c r="O24" s="400">
        <f>M24-N24</f>
        <v>0</v>
      </c>
      <c r="P24" s="386"/>
      <c r="Q24" s="369" t="s">
        <v>352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1752</v>
      </c>
      <c r="H25" s="383">
        <f>'MAR 18'!G25</f>
        <v>1721</v>
      </c>
      <c r="I25" s="402">
        <f>G25-H25</f>
        <v>31</v>
      </c>
      <c r="J25" s="400">
        <f>I25*10</f>
        <v>310</v>
      </c>
      <c r="K25" s="392">
        <v>300</v>
      </c>
      <c r="L25" s="382">
        <f>'MAR 18'!O25</f>
        <v>5000</v>
      </c>
      <c r="M25" s="403">
        <f>F25+J25+K25+L25</f>
        <v>7510</v>
      </c>
      <c r="N25" s="382">
        <v>0</v>
      </c>
      <c r="O25" s="400">
        <f>M25-N25</f>
        <v>7510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2064</v>
      </c>
      <c r="H26" s="383">
        <f>'MAR 18'!G26</f>
        <v>2050</v>
      </c>
      <c r="I26" s="402">
        <f>G26-H26</f>
        <v>14</v>
      </c>
      <c r="J26" s="400">
        <f>I26*10</f>
        <v>140</v>
      </c>
      <c r="K26" s="392">
        <v>300</v>
      </c>
      <c r="L26" s="382">
        <f>'MAR 18'!O26</f>
        <v>5420</v>
      </c>
      <c r="M26" s="403">
        <f>F26+J26+K26+L26</f>
        <v>8160</v>
      </c>
      <c r="N26" s="382">
        <v>8160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9559</v>
      </c>
      <c r="H27" s="383">
        <f>'MAR 18'!G27</f>
        <v>9503</v>
      </c>
      <c r="I27" s="402">
        <f>G27-H27</f>
        <v>56</v>
      </c>
      <c r="J27" s="400">
        <f>I27*10</f>
        <v>560</v>
      </c>
      <c r="K27" s="392">
        <v>300</v>
      </c>
      <c r="L27" s="382">
        <f>'MAR 18'!O27</f>
        <v>0</v>
      </c>
      <c r="M27" s="403">
        <f>F27+J27+K27+L27</f>
        <v>3360</v>
      </c>
      <c r="N27" s="382">
        <v>0</v>
      </c>
      <c r="O27" s="400">
        <f>M27-N27</f>
        <v>3360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38600</v>
      </c>
      <c r="G28" s="204"/>
      <c r="H28" s="110"/>
      <c r="I28" s="110">
        <f>SUM(I6:I27)</f>
        <v>772</v>
      </c>
      <c r="J28" s="204">
        <f>SUM(J6:J27)</f>
        <v>7720</v>
      </c>
      <c r="K28" s="204">
        <f>SUM(K6:K27)</f>
        <v>5600</v>
      </c>
      <c r="L28" s="204">
        <f>SUM(L6:L27)</f>
        <v>60050</v>
      </c>
      <c r="M28" s="404">
        <f>SUM(M6:M27)</f>
        <v>111970</v>
      </c>
      <c r="N28" s="204">
        <f>SUM(N6:N27)</f>
        <v>51330</v>
      </c>
      <c r="O28" s="204">
        <f>SUM(O6:O27)</f>
        <v>60640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468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4250</v>
      </c>
      <c r="H6" s="383">
        <f>'FEB 18'!G6</f>
        <v>4238</v>
      </c>
      <c r="I6" s="384">
        <f>G6-H6</f>
        <v>12</v>
      </c>
      <c r="J6" s="382">
        <f>I6*10</f>
        <v>120</v>
      </c>
      <c r="K6" s="382">
        <v>200</v>
      </c>
      <c r="L6" s="382">
        <f>'FEB 18'!O6</f>
        <v>0</v>
      </c>
      <c r="M6" s="385">
        <f>F6+J6+K6+L6</f>
        <v>1570</v>
      </c>
      <c r="N6" s="382">
        <v>1570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1256</v>
      </c>
      <c r="H7" s="383">
        <f>'FEB 18'!G7</f>
        <v>1226</v>
      </c>
      <c r="I7" s="384">
        <f>G7-H7</f>
        <v>30</v>
      </c>
      <c r="J7" s="382">
        <f>I7*10</f>
        <v>300</v>
      </c>
      <c r="K7" s="382">
        <v>200</v>
      </c>
      <c r="L7" s="382">
        <f>'FEB 18'!O7</f>
        <v>0</v>
      </c>
      <c r="M7" s="385">
        <f>F7+J7+K7+L7</f>
        <v>2000</v>
      </c>
      <c r="N7" s="382">
        <v>2000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2340</v>
      </c>
      <c r="H8" s="383">
        <f>'FEB 18'!G8</f>
        <v>2320</v>
      </c>
      <c r="I8" s="384">
        <f>G8-H8</f>
        <v>20</v>
      </c>
      <c r="J8" s="382">
        <f>I8*10</f>
        <v>200</v>
      </c>
      <c r="K8" s="382">
        <v>200</v>
      </c>
      <c r="L8" s="382">
        <f>'FEB 18'!O8</f>
        <v>3610</v>
      </c>
      <c r="M8" s="385">
        <f>F8+J8+K8+L8</f>
        <v>5460</v>
      </c>
      <c r="N8" s="382">
        <v>5460</v>
      </c>
      <c r="O8" s="382">
        <f>M8-N8</f>
        <v>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330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12486</v>
      </c>
      <c r="H9" s="383">
        <f>'FEB 18'!G9</f>
        <v>12463</v>
      </c>
      <c r="I9" s="384">
        <f>G9-H9</f>
        <v>23</v>
      </c>
      <c r="J9" s="382">
        <f>I9*10</f>
        <v>230</v>
      </c>
      <c r="K9" s="382">
        <v>200</v>
      </c>
      <c r="L9" s="382">
        <f>'FEB 18'!O9</f>
        <v>5230</v>
      </c>
      <c r="M9" s="385">
        <f>F9+J9+K9+L9</f>
        <v>7110</v>
      </c>
      <c r="N9" s="382">
        <v>7110</v>
      </c>
      <c r="O9" s="382">
        <f>M9-N9</f>
        <v>0</v>
      </c>
      <c r="P9" s="387"/>
      <c r="Q9" s="56" t="s">
        <v>469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1901</v>
      </c>
      <c r="H10" s="383">
        <f>'FEB 18'!G10</f>
        <v>1854</v>
      </c>
      <c r="I10" s="384">
        <f>G10-H10</f>
        <v>47</v>
      </c>
      <c r="J10" s="382">
        <f>I10*10</f>
        <v>470</v>
      </c>
      <c r="K10" s="382">
        <v>200</v>
      </c>
      <c r="L10" s="382">
        <f>'FEB 18'!O10</f>
        <v>0</v>
      </c>
      <c r="M10" s="385">
        <f>F10+J10+K10+L10</f>
        <v>2120</v>
      </c>
      <c r="N10" s="382">
        <v>2120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552</v>
      </c>
      <c r="H11" s="383">
        <f>'FEB 18'!G11</f>
        <v>542</v>
      </c>
      <c r="I11" s="384">
        <f>G11-H11</f>
        <v>10</v>
      </c>
      <c r="J11" s="382">
        <f>I11*10</f>
        <v>100</v>
      </c>
      <c r="K11" s="382">
        <v>200</v>
      </c>
      <c r="L11" s="382">
        <f>'FEB 18'!O11</f>
        <v>1690</v>
      </c>
      <c r="M11" s="385">
        <f>F11+J11+K11+L11</f>
        <v>3440</v>
      </c>
      <c r="N11" s="382">
        <v>3440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3162</v>
      </c>
      <c r="H12" s="383">
        <f>'FEB 18'!G12</f>
        <v>3126</v>
      </c>
      <c r="I12" s="384">
        <f>G12-H12</f>
        <v>36</v>
      </c>
      <c r="J12" s="382">
        <f>I12*10</f>
        <v>360</v>
      </c>
      <c r="K12" s="382">
        <v>200</v>
      </c>
      <c r="L12" s="382">
        <f>'FEB 18'!O12</f>
        <v>2160</v>
      </c>
      <c r="M12" s="385">
        <f>F12+J12+K12+L12</f>
        <v>4420</v>
      </c>
      <c r="N12" s="382">
        <v>0</v>
      </c>
      <c r="O12" s="382">
        <f>M12-N12</f>
        <v>4420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972</v>
      </c>
      <c r="H13" s="383">
        <f>'FEB 18'!G13</f>
        <v>945</v>
      </c>
      <c r="I13" s="384">
        <f>G13-H13</f>
        <v>27</v>
      </c>
      <c r="J13" s="382">
        <f>I13*10</f>
        <v>270</v>
      </c>
      <c r="K13" s="382">
        <v>200</v>
      </c>
      <c r="L13" s="382">
        <f>'FEB 18'!O13</f>
        <v>1500</v>
      </c>
      <c r="M13" s="385">
        <f>F13+J13+K13+L13</f>
        <v>3070</v>
      </c>
      <c r="N13" s="382">
        <v>3000</v>
      </c>
      <c r="O13" s="382">
        <f>M13-N13</f>
        <v>70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594</v>
      </c>
      <c r="H14" s="383">
        <f>'FEB 18'!G14</f>
        <v>578</v>
      </c>
      <c r="I14" s="384">
        <f>G14-H14</f>
        <v>16</v>
      </c>
      <c r="J14" s="382">
        <f>I14*10</f>
        <v>160</v>
      </c>
      <c r="K14" s="382">
        <v>200</v>
      </c>
      <c r="L14" s="382">
        <f>'FEB 18'!O14</f>
        <v>1680</v>
      </c>
      <c r="M14" s="385">
        <f>F14+J14+K14+L14</f>
        <v>3390</v>
      </c>
      <c r="N14" s="382">
        <v>3390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1450</v>
      </c>
      <c r="H15" s="383">
        <f>'FEB 18'!G15</f>
        <v>1417</v>
      </c>
      <c r="I15" s="384">
        <f>G15-H15</f>
        <v>33</v>
      </c>
      <c r="J15" s="382">
        <f>I15*10</f>
        <v>330</v>
      </c>
      <c r="K15" s="382">
        <v>200</v>
      </c>
      <c r="L15" s="382">
        <f>'FEB 18'!O15</f>
        <v>0</v>
      </c>
      <c r="M15" s="385">
        <f>F15+J15+K15+L15</f>
        <v>1730</v>
      </c>
      <c r="N15" s="382">
        <v>1730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1156</v>
      </c>
      <c r="H16" s="383">
        <f>'FEB 18'!G16</f>
        <v>1126</v>
      </c>
      <c r="I16" s="395">
        <f>G16-H16</f>
        <v>30</v>
      </c>
      <c r="J16" s="392">
        <f>I16*10</f>
        <v>300</v>
      </c>
      <c r="K16" s="392">
        <v>300</v>
      </c>
      <c r="L16" s="382">
        <f>'FEB 18'!O16</f>
        <v>0</v>
      </c>
      <c r="M16" s="394">
        <f>F16+J16+K16+L16</f>
        <v>1900</v>
      </c>
      <c r="N16" s="382">
        <v>1900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2802</v>
      </c>
      <c r="H17" s="383">
        <f>'FEB 18'!G17</f>
        <v>2752</v>
      </c>
      <c r="I17" s="395">
        <f>G17-H17</f>
        <v>50</v>
      </c>
      <c r="J17" s="392">
        <f>I17*10</f>
        <v>500</v>
      </c>
      <c r="K17" s="392">
        <v>300</v>
      </c>
      <c r="L17" s="382">
        <f>'FEB 18'!O17</f>
        <v>2840</v>
      </c>
      <c r="M17" s="394">
        <f>F17+J17+K17+L17</f>
        <v>5940</v>
      </c>
      <c r="N17" s="382">
        <v>0</v>
      </c>
      <c r="O17" s="392">
        <f>M17-N17</f>
        <v>5940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2068</v>
      </c>
      <c r="H18" s="383">
        <f>'FEB 18'!G18</f>
        <v>2006</v>
      </c>
      <c r="I18" s="395">
        <f>G18-H18</f>
        <v>62</v>
      </c>
      <c r="J18" s="392">
        <f>I18*10</f>
        <v>620</v>
      </c>
      <c r="K18" s="392">
        <v>300</v>
      </c>
      <c r="L18" s="382">
        <f>'FEB 18'!O18</f>
        <v>0</v>
      </c>
      <c r="M18" s="394">
        <f>F18+J18+K18+L18</f>
        <v>3120</v>
      </c>
      <c r="N18" s="382">
        <v>3120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2076</v>
      </c>
      <c r="H19" s="383">
        <f>'FEB 18'!G19</f>
        <v>2038</v>
      </c>
      <c r="I19" s="395">
        <f>G19-H19</f>
        <v>38</v>
      </c>
      <c r="J19" s="392">
        <f>I19*10</f>
        <v>380</v>
      </c>
      <c r="K19" s="392">
        <v>300</v>
      </c>
      <c r="L19" s="382">
        <f>'FEB 18'!O19</f>
        <v>7840</v>
      </c>
      <c r="M19" s="394">
        <f>F19+J19+K19+L19</f>
        <v>10720</v>
      </c>
      <c r="N19" s="382">
        <v>0</v>
      </c>
      <c r="O19" s="392">
        <f>M19-N19</f>
        <v>10720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1202</v>
      </c>
      <c r="H20" s="383">
        <f>'FEB 18'!G20</f>
        <v>1161</v>
      </c>
      <c r="I20" s="395">
        <f>G20-H20</f>
        <v>41</v>
      </c>
      <c r="J20" s="392">
        <f>I20*10</f>
        <v>410</v>
      </c>
      <c r="K20" s="392">
        <v>300</v>
      </c>
      <c r="L20" s="382">
        <f>'FEB 18'!O20</f>
        <v>2040</v>
      </c>
      <c r="M20" s="394">
        <f>F20+J20+K20+L20</f>
        <v>4650</v>
      </c>
      <c r="N20" s="382">
        <v>0</v>
      </c>
      <c r="O20" s="392">
        <f>M20-N20</f>
        <v>4650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2300</v>
      </c>
      <c r="G21" s="393">
        <v>1997</v>
      </c>
      <c r="H21" s="383">
        <f>'FEB 18'!G21</f>
        <v>1935</v>
      </c>
      <c r="I21" s="395">
        <f>G21-H21</f>
        <v>62</v>
      </c>
      <c r="J21" s="392">
        <f>I21*10</f>
        <v>620</v>
      </c>
      <c r="K21" s="392">
        <v>300</v>
      </c>
      <c r="L21" s="382">
        <f>'FEB 18'!O21</f>
        <v>0</v>
      </c>
      <c r="M21" s="394">
        <f>F21+J21+K21+L21</f>
        <v>3220</v>
      </c>
      <c r="N21" s="382">
        <v>0</v>
      </c>
      <c r="O21" s="392">
        <f>M21-N21</f>
        <v>3220</v>
      </c>
      <c r="P21" s="386"/>
      <c r="Q21" s="368" t="s">
        <v>413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2786</v>
      </c>
      <c r="H22" s="383">
        <f>'FEB 18'!G22</f>
        <v>2738</v>
      </c>
      <c r="I22" s="402">
        <f>G22-H22</f>
        <v>48</v>
      </c>
      <c r="J22" s="400">
        <f>I22*10</f>
        <v>480</v>
      </c>
      <c r="K22" s="392">
        <v>300</v>
      </c>
      <c r="L22" s="382">
        <f>'FEB 18'!O22</f>
        <v>14230</v>
      </c>
      <c r="M22" s="403">
        <f>F22+J22+K22+L22</f>
        <v>16610</v>
      </c>
      <c r="N22" s="382">
        <v>0</v>
      </c>
      <c r="O22" s="400">
        <f>M22-N22</f>
        <v>16610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910</v>
      </c>
      <c r="H23" s="383">
        <f>'FEB 18'!G23</f>
        <v>889</v>
      </c>
      <c r="I23" s="402">
        <f>G23-H23</f>
        <v>21</v>
      </c>
      <c r="J23" s="400">
        <f>I23*10</f>
        <v>210</v>
      </c>
      <c r="K23" s="392">
        <v>300</v>
      </c>
      <c r="L23" s="382">
        <f>'FEB 18'!O23</f>
        <v>5830</v>
      </c>
      <c r="M23" s="403">
        <f>F23+J23+K23+L23</f>
        <v>8140</v>
      </c>
      <c r="N23" s="382">
        <v>4140</v>
      </c>
      <c r="O23" s="400">
        <f>M23-N23</f>
        <v>4000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2903</v>
      </c>
      <c r="H24" s="383">
        <f>'FEB 18'!G24</f>
        <v>2877</v>
      </c>
      <c r="I24" s="402">
        <f>G24-H24</f>
        <v>26</v>
      </c>
      <c r="J24" s="400">
        <f>I24*10</f>
        <v>260</v>
      </c>
      <c r="K24" s="392">
        <v>300</v>
      </c>
      <c r="L24" s="382">
        <f>'FEB 18'!O24</f>
        <v>0</v>
      </c>
      <c r="M24" s="403">
        <f>F24+J24+K24+L24</f>
        <v>2560</v>
      </c>
      <c r="N24" s="382">
        <v>2560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1721</v>
      </c>
      <c r="H25" s="383">
        <f>'FEB 18'!G25</f>
        <v>1686</v>
      </c>
      <c r="I25" s="402">
        <f>G25-H25</f>
        <v>35</v>
      </c>
      <c r="J25" s="400">
        <f>I25*10</f>
        <v>350</v>
      </c>
      <c r="K25" s="392">
        <v>300</v>
      </c>
      <c r="L25" s="382">
        <f>'FEB 18'!O25</f>
        <v>2450</v>
      </c>
      <c r="M25" s="403">
        <f>F25+J25+K25+L25</f>
        <v>5000</v>
      </c>
      <c r="N25" s="382">
        <v>0</v>
      </c>
      <c r="O25" s="400">
        <f>M25-N25</f>
        <v>5000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2050</v>
      </c>
      <c r="H26" s="383">
        <f>'FEB 18'!G26</f>
        <v>2032</v>
      </c>
      <c r="I26" s="402">
        <f>G26-H26</f>
        <v>18</v>
      </c>
      <c r="J26" s="400">
        <f>I26*10</f>
        <v>180</v>
      </c>
      <c r="K26" s="392">
        <v>300</v>
      </c>
      <c r="L26" s="382">
        <f>'FEB 18'!O26</f>
        <v>2640</v>
      </c>
      <c r="M26" s="403">
        <f>F26+J26+K26+L26</f>
        <v>5420</v>
      </c>
      <c r="N26" s="382">
        <v>0</v>
      </c>
      <c r="O26" s="400">
        <f>M26-N26</f>
        <v>5420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9503</v>
      </c>
      <c r="H27" s="383">
        <f>'FEB 18'!G27</f>
        <v>9462</v>
      </c>
      <c r="I27" s="402">
        <f>G27-H27</f>
        <v>41</v>
      </c>
      <c r="J27" s="400">
        <f>I27*10</f>
        <v>410</v>
      </c>
      <c r="K27" s="392">
        <v>300</v>
      </c>
      <c r="L27" s="382">
        <f>'FEB 18'!O27</f>
        <v>6330</v>
      </c>
      <c r="M27" s="403">
        <f>F27+J27+K27+L27</f>
        <v>9540</v>
      </c>
      <c r="N27" s="382">
        <v>9540</v>
      </c>
      <c r="O27" s="400">
        <f>M27-N27</f>
        <v>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38200</v>
      </c>
      <c r="G28" s="204"/>
      <c r="H28" s="110"/>
      <c r="I28" s="110">
        <f>SUM(I6:I27)</f>
        <v>726</v>
      </c>
      <c r="J28" s="204">
        <f>SUM(J6:J27)</f>
        <v>7260</v>
      </c>
      <c r="K28" s="204">
        <f>SUM(K6:K27)</f>
        <v>5600</v>
      </c>
      <c r="L28" s="204">
        <f>SUM(L6:L27)</f>
        <v>60070</v>
      </c>
      <c r="M28" s="404">
        <f>SUM(M6:M27)</f>
        <v>111130</v>
      </c>
      <c r="N28" s="204">
        <f>SUM(N6:N27)</f>
        <v>51080</v>
      </c>
      <c r="O28" s="204">
        <f>SUM(O6:O27)</f>
        <v>60050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471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4238</v>
      </c>
      <c r="H6" s="383">
        <f>'JAN 18'!G6</f>
        <v>4229</v>
      </c>
      <c r="I6" s="384">
        <f>G6-H6</f>
        <v>9</v>
      </c>
      <c r="J6" s="382">
        <f>I6*10</f>
        <v>90</v>
      </c>
      <c r="K6" s="382">
        <v>200</v>
      </c>
      <c r="L6" s="382">
        <f>'JAN 18'!O6</f>
        <v>0</v>
      </c>
      <c r="M6" s="385">
        <f>F6+J6+K6+L6</f>
        <v>1540</v>
      </c>
      <c r="N6" s="382">
        <v>1540</v>
      </c>
      <c r="O6" s="382">
        <f>M6-N6</f>
        <v>0</v>
      </c>
      <c r="P6" s="386"/>
      <c r="Q6" s="56" t="s">
        <v>472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1500</v>
      </c>
      <c r="G7" s="383">
        <v>1226</v>
      </c>
      <c r="H7" s="383">
        <f>'JAN 18'!G7</f>
        <v>1220</v>
      </c>
      <c r="I7" s="384">
        <f>G7-H7</f>
        <v>6</v>
      </c>
      <c r="J7" s="382">
        <f>I7*10</f>
        <v>60</v>
      </c>
      <c r="K7" s="382">
        <v>200</v>
      </c>
      <c r="L7" s="382">
        <f>'JAN 18'!O7</f>
        <v>0</v>
      </c>
      <c r="M7" s="385">
        <f>F7+J7+K7+L7</f>
        <v>1760</v>
      </c>
      <c r="N7" s="382">
        <v>1760</v>
      </c>
      <c r="O7" s="382">
        <f>M7-N7</f>
        <v>0</v>
      </c>
      <c r="P7" s="387"/>
      <c r="Q7" s="56" t="s">
        <v>406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2320</v>
      </c>
      <c r="H8" s="383">
        <f>'JAN 18'!G8</f>
        <v>2300</v>
      </c>
      <c r="I8" s="384">
        <f>G8-H8</f>
        <v>20</v>
      </c>
      <c r="J8" s="382">
        <f>I8*10</f>
        <v>200</v>
      </c>
      <c r="K8" s="382">
        <v>200</v>
      </c>
      <c r="L8" s="382">
        <f>'JAN 18'!O8</f>
        <v>1760</v>
      </c>
      <c r="M8" s="385">
        <f>F8+J8+K8+L8</f>
        <v>3610</v>
      </c>
      <c r="N8" s="382">
        <v>0</v>
      </c>
      <c r="O8" s="382">
        <f>M8-N8</f>
        <v>3610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12463</v>
      </c>
      <c r="H9" s="383">
        <f>'JAN 18'!G9</f>
        <v>12457</v>
      </c>
      <c r="I9" s="384">
        <f>G9-H9</f>
        <v>6</v>
      </c>
      <c r="J9" s="382">
        <f>I9*10</f>
        <v>60</v>
      </c>
      <c r="K9" s="382">
        <v>200</v>
      </c>
      <c r="L9" s="382">
        <f>'JAN 18'!O9</f>
        <v>3520</v>
      </c>
      <c r="M9" s="385">
        <f>F9+J9+K9+L9</f>
        <v>5230</v>
      </c>
      <c r="N9" s="382">
        <v>0</v>
      </c>
      <c r="O9" s="382">
        <f>M9-N9</f>
        <v>5230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1854</v>
      </c>
      <c r="H10" s="383">
        <f>'JAN 18'!G10</f>
        <v>1834</v>
      </c>
      <c r="I10" s="384">
        <f>G10-H10</f>
        <v>20</v>
      </c>
      <c r="J10" s="382">
        <f>I10*10</f>
        <v>200</v>
      </c>
      <c r="K10" s="382">
        <v>200</v>
      </c>
      <c r="L10" s="382">
        <f>'JAN 18'!O10</f>
        <v>0</v>
      </c>
      <c r="M10" s="385">
        <f>F10+J10+K10+L10</f>
        <v>1850</v>
      </c>
      <c r="N10" s="382">
        <v>1850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542</v>
      </c>
      <c r="H11" s="383">
        <f>'JAN 18'!G11</f>
        <v>538</v>
      </c>
      <c r="I11" s="384">
        <f>G11-H11</f>
        <v>4</v>
      </c>
      <c r="J11" s="382">
        <f>I11*10</f>
        <v>40</v>
      </c>
      <c r="K11" s="382">
        <v>200</v>
      </c>
      <c r="L11" s="382">
        <f>'JAN 18'!O11</f>
        <v>0</v>
      </c>
      <c r="M11" s="385">
        <f>F11+J11+K11+L11</f>
        <v>1690</v>
      </c>
      <c r="N11" s="382">
        <v>0</v>
      </c>
      <c r="O11" s="382">
        <f>M11-N11</f>
        <v>1690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3126</v>
      </c>
      <c r="H12" s="383">
        <f>'JAN 18'!G12</f>
        <v>3100</v>
      </c>
      <c r="I12" s="384">
        <f>G12-H12</f>
        <v>26</v>
      </c>
      <c r="J12" s="382">
        <f>I12*10</f>
        <v>260</v>
      </c>
      <c r="K12" s="382">
        <v>200</v>
      </c>
      <c r="L12" s="382">
        <f>'JAN 18'!O12</f>
        <v>0</v>
      </c>
      <c r="M12" s="385">
        <f>F12+J12+K12+L12</f>
        <v>2160</v>
      </c>
      <c r="N12" s="382">
        <v>0</v>
      </c>
      <c r="O12" s="382">
        <f>M12-N12</f>
        <v>2160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945</v>
      </c>
      <c r="H13" s="383">
        <f>'JAN 18'!G13</f>
        <v>925</v>
      </c>
      <c r="I13" s="384">
        <f>G13-H13</f>
        <v>20</v>
      </c>
      <c r="J13" s="382">
        <f>I13*10</f>
        <v>200</v>
      </c>
      <c r="K13" s="382">
        <v>200</v>
      </c>
      <c r="L13" s="382">
        <f>'JAN 18'!O13</f>
        <v>0</v>
      </c>
      <c r="M13" s="385">
        <f>F13+J13+K13+L13</f>
        <v>1500</v>
      </c>
      <c r="N13" s="382">
        <v>0</v>
      </c>
      <c r="O13" s="382">
        <f>M13-N13</f>
        <v>1500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578</v>
      </c>
      <c r="H14" s="383">
        <f>'JAN 18'!G14</f>
        <v>565</v>
      </c>
      <c r="I14" s="384">
        <f>G14-H14</f>
        <v>13</v>
      </c>
      <c r="J14" s="382">
        <f>I14*10</f>
        <v>130</v>
      </c>
      <c r="K14" s="382">
        <v>200</v>
      </c>
      <c r="L14" s="382">
        <f>'JAN 18'!O14</f>
        <v>0</v>
      </c>
      <c r="M14" s="385">
        <f>F14+J14+K14+L14</f>
        <v>1680</v>
      </c>
      <c r="N14" s="382">
        <v>0</v>
      </c>
      <c r="O14" s="382">
        <f>M14-N14</f>
        <v>1680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1417</v>
      </c>
      <c r="H15" s="383">
        <f>'JAN 18'!G15</f>
        <v>1407</v>
      </c>
      <c r="I15" s="384">
        <f>G15-H15</f>
        <v>10</v>
      </c>
      <c r="J15" s="382">
        <f>I15*10</f>
        <v>100</v>
      </c>
      <c r="K15" s="382">
        <v>200</v>
      </c>
      <c r="L15" s="382">
        <f>'JAN 18'!O15</f>
        <v>0</v>
      </c>
      <c r="M15" s="385">
        <f>F15+J15+K15+L15</f>
        <v>1500</v>
      </c>
      <c r="N15" s="382">
        <v>1500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1126</v>
      </c>
      <c r="H16" s="383">
        <f>'JAN 18'!G16</f>
        <v>1116</v>
      </c>
      <c r="I16" s="395">
        <f>G16-H16</f>
        <v>10</v>
      </c>
      <c r="J16" s="392">
        <f>I16*10</f>
        <v>100</v>
      </c>
      <c r="K16" s="392">
        <v>300</v>
      </c>
      <c r="L16" s="382">
        <f>'JAN 18'!O16</f>
        <v>0</v>
      </c>
      <c r="M16" s="394">
        <f>F16+J16+K16+L16</f>
        <v>1700</v>
      </c>
      <c r="N16" s="382">
        <v>1700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2300</v>
      </c>
      <c r="G17" s="393">
        <v>2752</v>
      </c>
      <c r="H17" s="383">
        <f>'JAN 18'!G17</f>
        <v>2728</v>
      </c>
      <c r="I17" s="395">
        <f>G17-H17</f>
        <v>24</v>
      </c>
      <c r="J17" s="392">
        <f>I17*10</f>
        <v>240</v>
      </c>
      <c r="K17" s="392">
        <v>300</v>
      </c>
      <c r="L17" s="382">
        <f>'JAN 18'!O17</f>
        <v>0</v>
      </c>
      <c r="M17" s="394">
        <f>F17+J17+K17+L17</f>
        <v>2840</v>
      </c>
      <c r="N17" s="382">
        <v>0</v>
      </c>
      <c r="O17" s="392">
        <f>M17-N17</f>
        <v>2840</v>
      </c>
      <c r="P17" s="386"/>
      <c r="Q17" s="368" t="s">
        <v>373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2006</v>
      </c>
      <c r="H18" s="383">
        <f>'JAN 18'!G18</f>
        <v>1956</v>
      </c>
      <c r="I18" s="395">
        <f>G18-H18</f>
        <v>50</v>
      </c>
      <c r="J18" s="392">
        <f>I18*10</f>
        <v>500</v>
      </c>
      <c r="K18" s="392">
        <v>300</v>
      </c>
      <c r="L18" s="382">
        <f>'JAN 18'!O18</f>
        <v>0</v>
      </c>
      <c r="M18" s="394">
        <f>F18+J18+K18+L18</f>
        <v>3000</v>
      </c>
      <c r="N18" s="382">
        <v>3000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2038</v>
      </c>
      <c r="H19" s="383">
        <f>'JAN 18'!G19</f>
        <v>2029</v>
      </c>
      <c r="I19" s="395">
        <f>G19-H19</f>
        <v>9</v>
      </c>
      <c r="J19" s="392">
        <f>I19*10</f>
        <v>90</v>
      </c>
      <c r="K19" s="392">
        <v>300</v>
      </c>
      <c r="L19" s="382">
        <f>'JAN 18'!O19</f>
        <v>5250</v>
      </c>
      <c r="M19" s="394">
        <f>F19+J19+K19+L19</f>
        <v>7840</v>
      </c>
      <c r="N19" s="382">
        <v>0</v>
      </c>
      <c r="O19" s="392">
        <f>M19-N19</f>
        <v>7840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1161</v>
      </c>
      <c r="H20" s="383">
        <f>'JAN 18'!G20</f>
        <v>1146</v>
      </c>
      <c r="I20" s="395">
        <f>G20-H20</f>
        <v>15</v>
      </c>
      <c r="J20" s="392">
        <f>I20*10</f>
        <v>150</v>
      </c>
      <c r="K20" s="392">
        <v>300</v>
      </c>
      <c r="L20" s="382">
        <f>'JAN 18'!O20</f>
        <v>2390</v>
      </c>
      <c r="M20" s="394">
        <f>F20+J20+K20+L20</f>
        <v>4740</v>
      </c>
      <c r="N20" s="382">
        <v>2700</v>
      </c>
      <c r="O20" s="392">
        <f>M20-N20</f>
        <v>2040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1935</v>
      </c>
      <c r="H21" s="383">
        <f>'JAN 18'!G21</f>
        <v>1894</v>
      </c>
      <c r="I21" s="395">
        <f>G21-H21</f>
        <v>41</v>
      </c>
      <c r="J21" s="392">
        <f>I21*10</f>
        <v>410</v>
      </c>
      <c r="K21" s="392">
        <v>300</v>
      </c>
      <c r="L21" s="382">
        <f>'JAN 18'!O21</f>
        <v>0</v>
      </c>
      <c r="M21" s="394">
        <f>F21+J21+K21+L21</f>
        <v>2510</v>
      </c>
      <c r="N21" s="382">
        <v>2510</v>
      </c>
      <c r="O21" s="392">
        <f>M21-N21</f>
        <v>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2738</v>
      </c>
      <c r="H22" s="383">
        <f>'JAN 18'!G22</f>
        <v>2702</v>
      </c>
      <c r="I22" s="402">
        <f>G22-H22</f>
        <v>36</v>
      </c>
      <c r="J22" s="400">
        <f>I22*10</f>
        <v>360</v>
      </c>
      <c r="K22" s="392">
        <v>300</v>
      </c>
      <c r="L22" s="382">
        <f>'JAN 18'!O22</f>
        <v>11970</v>
      </c>
      <c r="M22" s="403">
        <f>F22+J22+K22+L22</f>
        <v>14230</v>
      </c>
      <c r="N22" s="382">
        <v>0</v>
      </c>
      <c r="O22" s="400">
        <f>M22-N22</f>
        <v>14230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889</v>
      </c>
      <c r="H23" s="383">
        <f>'JAN 18'!G23</f>
        <v>886</v>
      </c>
      <c r="I23" s="402">
        <f>G23-H23</f>
        <v>3</v>
      </c>
      <c r="J23" s="400">
        <f>I23*10</f>
        <v>30</v>
      </c>
      <c r="K23" s="392">
        <v>300</v>
      </c>
      <c r="L23" s="382">
        <f>'JAN 18'!O23</f>
        <v>6200</v>
      </c>
      <c r="M23" s="403">
        <f>F23+J23+K23+L23</f>
        <v>8330</v>
      </c>
      <c r="N23" s="382">
        <v>2500</v>
      </c>
      <c r="O23" s="400">
        <f>M23-N23</f>
        <v>5830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2877</v>
      </c>
      <c r="H24" s="383">
        <f>'JAN 18'!G24</f>
        <v>2853</v>
      </c>
      <c r="I24" s="402">
        <f>G24-H24</f>
        <v>24</v>
      </c>
      <c r="J24" s="400">
        <f>I24*10</f>
        <v>240</v>
      </c>
      <c r="K24" s="392">
        <v>300</v>
      </c>
      <c r="L24" s="382">
        <f>'JAN 18'!O24</f>
        <v>0</v>
      </c>
      <c r="M24" s="403">
        <f>F24+J24+K24+L24</f>
        <v>2540</v>
      </c>
      <c r="N24" s="382">
        <v>2540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1686</v>
      </c>
      <c r="H25" s="383">
        <f>'JAN 18'!G25</f>
        <v>1661</v>
      </c>
      <c r="I25" s="402">
        <f>G25-H25</f>
        <v>25</v>
      </c>
      <c r="J25" s="400">
        <f>I25*10</f>
        <v>250</v>
      </c>
      <c r="K25" s="392">
        <v>300</v>
      </c>
      <c r="L25" s="382">
        <f>'JAN 18'!O25</f>
        <v>0</v>
      </c>
      <c r="M25" s="403">
        <f>F25+J25+K25+L25</f>
        <v>2450</v>
      </c>
      <c r="N25" s="382">
        <v>0</v>
      </c>
      <c r="O25" s="400">
        <f>M25-N25</f>
        <v>2450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2032</v>
      </c>
      <c r="H26" s="383">
        <f>'JAN 18'!G26</f>
        <v>2028</v>
      </c>
      <c r="I26" s="402">
        <f>G26-H26</f>
        <v>4</v>
      </c>
      <c r="J26" s="400">
        <f>I26*10</f>
        <v>40</v>
      </c>
      <c r="K26" s="392">
        <v>300</v>
      </c>
      <c r="L26" s="382">
        <f>'JAN 18'!O26</f>
        <v>0</v>
      </c>
      <c r="M26" s="403">
        <f>F26+J26+K26+L26</f>
        <v>2640</v>
      </c>
      <c r="N26" s="382">
        <v>0</v>
      </c>
      <c r="O26" s="400">
        <f>M26-N26</f>
        <v>2640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9462</v>
      </c>
      <c r="H27" s="383">
        <f>'JAN 18'!G27</f>
        <v>9426</v>
      </c>
      <c r="I27" s="402">
        <f>G27-H27</f>
        <v>36</v>
      </c>
      <c r="J27" s="400">
        <f>I27*10</f>
        <v>360</v>
      </c>
      <c r="K27" s="392">
        <v>300</v>
      </c>
      <c r="L27" s="382">
        <f>'JAN 18'!O27</f>
        <v>3170</v>
      </c>
      <c r="M27" s="403">
        <f>F27+J27+K27+L27</f>
        <v>6330</v>
      </c>
      <c r="N27" s="382">
        <v>0</v>
      </c>
      <c r="O27" s="400">
        <f>M27-N27</f>
        <v>6330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37700</v>
      </c>
      <c r="G28" s="204"/>
      <c r="H28" s="110"/>
      <c r="I28" s="110">
        <f>SUM(I6:I27)</f>
        <v>411</v>
      </c>
      <c r="J28" s="204">
        <f>SUM(J6:J27)</f>
        <v>4110</v>
      </c>
      <c r="K28" s="204">
        <f>SUM(K6:K27)</f>
        <v>5600</v>
      </c>
      <c r="L28" s="204">
        <f>SUM(L6:L27)</f>
        <v>34260</v>
      </c>
      <c r="M28" s="404">
        <f>SUM(M6:M27)</f>
        <v>81670</v>
      </c>
      <c r="N28" s="204">
        <f>SUM(N6:N27)</f>
        <v>21600</v>
      </c>
      <c r="O28" s="204">
        <f>SUM(O6:O27)</f>
        <v>60070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474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4229</v>
      </c>
      <c r="H6" s="383">
        <f>'DEC 17'!G6</f>
        <v>4229</v>
      </c>
      <c r="I6" s="384">
        <f>G6-H6</f>
        <v>0</v>
      </c>
      <c r="J6" s="382">
        <f>I6*10</f>
        <v>0</v>
      </c>
      <c r="K6" s="382">
        <v>200</v>
      </c>
      <c r="L6" s="382">
        <f>'DEC 17'!O6</f>
        <v>-50</v>
      </c>
      <c r="M6" s="385">
        <f>F6+J6+K6+L6</f>
        <v>1400</v>
      </c>
      <c r="N6" s="382">
        <v>1400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1220</v>
      </c>
      <c r="H7" s="383">
        <f>'DEC 17'!G7</f>
        <v>1212</v>
      </c>
      <c r="I7" s="384">
        <f>G7-H7</f>
        <v>8</v>
      </c>
      <c r="J7" s="382">
        <f>I7*10</f>
        <v>80</v>
      </c>
      <c r="K7" s="382">
        <v>200</v>
      </c>
      <c r="L7" s="382">
        <f>'DEC 17'!O7</f>
        <v>0</v>
      </c>
      <c r="M7" s="385">
        <f>F7+J7+K7+L7</f>
        <v>1330</v>
      </c>
      <c r="N7" s="382">
        <v>1330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2300</v>
      </c>
      <c r="H8" s="383">
        <f>'DEC 17'!G8</f>
        <v>2283</v>
      </c>
      <c r="I8" s="384">
        <f>G8-H8</f>
        <v>17</v>
      </c>
      <c r="J8" s="382">
        <f>I8*10</f>
        <v>170</v>
      </c>
      <c r="K8" s="382">
        <v>200</v>
      </c>
      <c r="L8" s="382">
        <f>'DEC 17'!O8</f>
        <v>-60</v>
      </c>
      <c r="M8" s="385">
        <f>F8+J8+K8+L8</f>
        <v>1760</v>
      </c>
      <c r="N8" s="382">
        <v>0</v>
      </c>
      <c r="O8" s="382">
        <f>M8-N8</f>
        <v>1760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12457</v>
      </c>
      <c r="H9" s="383">
        <f>'DEC 17'!G9</f>
        <v>12452</v>
      </c>
      <c r="I9" s="384">
        <f>G9-H9</f>
        <v>5</v>
      </c>
      <c r="J9" s="382">
        <f>I9*10</f>
        <v>50</v>
      </c>
      <c r="K9" s="382">
        <v>200</v>
      </c>
      <c r="L9" s="382">
        <f>'DEC 17'!O9</f>
        <v>1820</v>
      </c>
      <c r="M9" s="385">
        <f>F9+J9+K9+L9</f>
        <v>3520</v>
      </c>
      <c r="N9" s="382">
        <v>0</v>
      </c>
      <c r="O9" s="382">
        <f>M9-N9</f>
        <v>3520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1834</v>
      </c>
      <c r="H10" s="383">
        <f>'DEC 17'!G10</f>
        <v>1815</v>
      </c>
      <c r="I10" s="384">
        <f>G10-H10</f>
        <v>19</v>
      </c>
      <c r="J10" s="382">
        <f>I10*10</f>
        <v>190</v>
      </c>
      <c r="K10" s="382">
        <v>200</v>
      </c>
      <c r="L10" s="382">
        <f>'DEC 17'!O10</f>
        <v>0</v>
      </c>
      <c r="M10" s="385">
        <f>F10+J10+K10+L10</f>
        <v>1840</v>
      </c>
      <c r="N10" s="382">
        <v>1840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538</v>
      </c>
      <c r="H11" s="383">
        <f>'DEC 17'!G11</f>
        <v>537</v>
      </c>
      <c r="I11" s="384">
        <f>G11-H11</f>
        <v>1</v>
      </c>
      <c r="J11" s="382">
        <f>I11*10</f>
        <v>10</v>
      </c>
      <c r="K11" s="382">
        <v>200</v>
      </c>
      <c r="L11" s="382">
        <f>'DEC 17'!O11</f>
        <v>1660</v>
      </c>
      <c r="M11" s="385">
        <f>F11+J11+K11+L11</f>
        <v>3320</v>
      </c>
      <c r="N11" s="382">
        <v>3320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3100</v>
      </c>
      <c r="H12" s="383">
        <f>'DEC 17'!G12</f>
        <v>3077</v>
      </c>
      <c r="I12" s="384">
        <f>G12-H12</f>
        <v>23</v>
      </c>
      <c r="J12" s="382">
        <f>I12*10</f>
        <v>230</v>
      </c>
      <c r="K12" s="382">
        <v>200</v>
      </c>
      <c r="L12" s="382">
        <f>'DEC 17'!O12</f>
        <v>6310</v>
      </c>
      <c r="M12" s="385">
        <f>F12+J12+K12+L12</f>
        <v>8440</v>
      </c>
      <c r="N12" s="382">
        <v>8440</v>
      </c>
      <c r="O12" s="382">
        <f>M12-N12</f>
        <v>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925</v>
      </c>
      <c r="H13" s="383">
        <f>'DEC 17'!G13</f>
        <v>920</v>
      </c>
      <c r="I13" s="384">
        <f>G13-H13</f>
        <v>5</v>
      </c>
      <c r="J13" s="382">
        <f>I13*10</f>
        <v>50</v>
      </c>
      <c r="K13" s="382">
        <v>200</v>
      </c>
      <c r="L13" s="382">
        <f>'DEC 17'!O13</f>
        <v>-30</v>
      </c>
      <c r="M13" s="385">
        <f>F13+J13+K13+L13</f>
        <v>1320</v>
      </c>
      <c r="N13" s="382">
        <v>1320</v>
      </c>
      <c r="O13" s="382">
        <f>M13-N13</f>
        <v>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565</v>
      </c>
      <c r="H14" s="383">
        <f>'DEC 17'!G14</f>
        <v>556</v>
      </c>
      <c r="I14" s="384">
        <f>G14-H14</f>
        <v>9</v>
      </c>
      <c r="J14" s="382">
        <f>I14*10</f>
        <v>90</v>
      </c>
      <c r="K14" s="382">
        <v>200</v>
      </c>
      <c r="L14" s="382">
        <f>'DEC 17'!O14</f>
        <v>1630</v>
      </c>
      <c r="M14" s="385">
        <f>F14+J14+K14+L14</f>
        <v>3270</v>
      </c>
      <c r="N14" s="382">
        <v>3270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1407</v>
      </c>
      <c r="H15" s="383">
        <f>'DEC 17'!G15</f>
        <v>1390</v>
      </c>
      <c r="I15" s="384">
        <f>G15-H15</f>
        <v>17</v>
      </c>
      <c r="J15" s="382">
        <f>I15*10</f>
        <v>170</v>
      </c>
      <c r="K15" s="382">
        <v>200</v>
      </c>
      <c r="L15" s="382">
        <f>'DEC 17'!O15</f>
        <v>0</v>
      </c>
      <c r="M15" s="385">
        <f>F15+J15+K15+L15</f>
        <v>1570</v>
      </c>
      <c r="N15" s="382">
        <v>1570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1116</v>
      </c>
      <c r="H16" s="383">
        <f>'DEC 17'!G16</f>
        <v>1105</v>
      </c>
      <c r="I16" s="395">
        <f>G16-H16</f>
        <v>11</v>
      </c>
      <c r="J16" s="392">
        <f>I16*10</f>
        <v>110</v>
      </c>
      <c r="K16" s="392">
        <v>300</v>
      </c>
      <c r="L16" s="382">
        <f>'DEC 17'!O16</f>
        <v>0</v>
      </c>
      <c r="M16" s="394">
        <f>F16+J16+K16+L16</f>
        <v>1710</v>
      </c>
      <c r="N16" s="382">
        <v>1710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2728</v>
      </c>
      <c r="H17" s="383">
        <f>'DEC 17'!G17</f>
        <v>2699</v>
      </c>
      <c r="I17" s="395">
        <f>G17-H17</f>
        <v>29</v>
      </c>
      <c r="J17" s="392">
        <f>I17*10</f>
        <v>290</v>
      </c>
      <c r="K17" s="392">
        <v>300</v>
      </c>
      <c r="L17" s="382">
        <f>'DEC 17'!O17</f>
        <v>4830</v>
      </c>
      <c r="M17" s="394">
        <f>F17+J17+K17+L17</f>
        <v>7220</v>
      </c>
      <c r="N17" s="382">
        <v>7220</v>
      </c>
      <c r="O17" s="392">
        <f>M17-N17</f>
        <v>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1956</v>
      </c>
      <c r="H18" s="383">
        <f>'DEC 17'!G18</f>
        <v>1921</v>
      </c>
      <c r="I18" s="395">
        <f>G18-H18</f>
        <v>35</v>
      </c>
      <c r="J18" s="392">
        <f>I18*10</f>
        <v>350</v>
      </c>
      <c r="K18" s="392">
        <v>300</v>
      </c>
      <c r="L18" s="382">
        <f>'DEC 17'!O18</f>
        <v>0</v>
      </c>
      <c r="M18" s="394">
        <f>F18+J18+K18+L18</f>
        <v>2850</v>
      </c>
      <c r="N18" s="382">
        <v>2850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2029</v>
      </c>
      <c r="H19" s="383">
        <f>'DEC 17'!G19</f>
        <v>2025</v>
      </c>
      <c r="I19" s="395">
        <f>G19-H19</f>
        <v>4</v>
      </c>
      <c r="J19" s="392">
        <f>I19*10</f>
        <v>40</v>
      </c>
      <c r="K19" s="392">
        <v>300</v>
      </c>
      <c r="L19" s="382">
        <f>'DEC 17'!O19</f>
        <v>2710</v>
      </c>
      <c r="M19" s="394">
        <f>F19+J19+K19+L19</f>
        <v>5250</v>
      </c>
      <c r="N19" s="382">
        <v>0</v>
      </c>
      <c r="O19" s="392">
        <f>M19-N19</f>
        <v>5250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1146</v>
      </c>
      <c r="H20" s="383">
        <f>'DEC 17'!G20</f>
        <v>1127</v>
      </c>
      <c r="I20" s="395">
        <f>G20-H20</f>
        <v>19</v>
      </c>
      <c r="J20" s="392">
        <f>I20*10</f>
        <v>190</v>
      </c>
      <c r="K20" s="392">
        <v>300</v>
      </c>
      <c r="L20" s="382">
        <f>'DEC 17'!O20</f>
        <v>0</v>
      </c>
      <c r="M20" s="394">
        <f>F20+J20+K20+L20</f>
        <v>2390</v>
      </c>
      <c r="N20" s="382">
        <v>0</v>
      </c>
      <c r="O20" s="392">
        <f>M20-N20</f>
        <v>2390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1894</v>
      </c>
      <c r="H21" s="383">
        <f>'DEC 17'!G21</f>
        <v>1866</v>
      </c>
      <c r="I21" s="395">
        <f>G21-H21</f>
        <v>28</v>
      </c>
      <c r="J21" s="392">
        <f>I21*10</f>
        <v>280</v>
      </c>
      <c r="K21" s="392">
        <v>300</v>
      </c>
      <c r="L21" s="382">
        <f>'DEC 17'!O21</f>
        <v>20</v>
      </c>
      <c r="M21" s="394">
        <f>F21+J21+K21+L21</f>
        <v>2400</v>
      </c>
      <c r="N21" s="382">
        <v>2400</v>
      </c>
      <c r="O21" s="392">
        <f>M21-N21</f>
        <v>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2702</v>
      </c>
      <c r="H22" s="383">
        <f>'DEC 17'!G22</f>
        <v>2678</v>
      </c>
      <c r="I22" s="402">
        <f>G22-H22</f>
        <v>24</v>
      </c>
      <c r="J22" s="400">
        <f>I22*10</f>
        <v>240</v>
      </c>
      <c r="K22" s="392">
        <v>300</v>
      </c>
      <c r="L22" s="382">
        <f>'DEC 17'!O22</f>
        <v>16830</v>
      </c>
      <c r="M22" s="403">
        <f>F22+J22+K22+L22</f>
        <v>18970</v>
      </c>
      <c r="N22" s="382">
        <v>7000</v>
      </c>
      <c r="O22" s="400">
        <f>M22-N22</f>
        <v>11970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886</v>
      </c>
      <c r="H23" s="383">
        <f>'DEC 17'!G23</f>
        <v>885</v>
      </c>
      <c r="I23" s="402">
        <f>G23-H23</f>
        <v>1</v>
      </c>
      <c r="J23" s="400">
        <f>I23*10</f>
        <v>10</v>
      </c>
      <c r="K23" s="392">
        <v>300</v>
      </c>
      <c r="L23" s="382">
        <f>'DEC 17'!O23</f>
        <v>6590</v>
      </c>
      <c r="M23" s="403">
        <f>F23+J23+K23+L23</f>
        <v>8700</v>
      </c>
      <c r="N23" s="382">
        <v>2500</v>
      </c>
      <c r="O23" s="400">
        <f>M23-N23</f>
        <v>6200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2853</v>
      </c>
      <c r="H24" s="383">
        <f>'DEC 17'!G24</f>
        <v>2816</v>
      </c>
      <c r="I24" s="402">
        <f>G24-H24</f>
        <v>37</v>
      </c>
      <c r="J24" s="400">
        <f>I24*10</f>
        <v>370</v>
      </c>
      <c r="K24" s="392">
        <v>300</v>
      </c>
      <c r="L24" s="382">
        <f>'DEC 17'!O24</f>
        <v>0</v>
      </c>
      <c r="M24" s="403">
        <f>F24+J24+K24+L24</f>
        <v>2670</v>
      </c>
      <c r="N24" s="382">
        <v>2670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1661</v>
      </c>
      <c r="H25" s="383">
        <f>'DEC 17'!G25</f>
        <v>1647</v>
      </c>
      <c r="I25" s="402">
        <f>G25-H25</f>
        <v>14</v>
      </c>
      <c r="J25" s="400">
        <f>I25*10</f>
        <v>140</v>
      </c>
      <c r="K25" s="392">
        <v>300</v>
      </c>
      <c r="L25" s="382">
        <f>'DEC 17'!O25</f>
        <v>7130</v>
      </c>
      <c r="M25" s="403">
        <f>F25+J25+K25+L25</f>
        <v>9470</v>
      </c>
      <c r="N25" s="382">
        <v>9470</v>
      </c>
      <c r="O25" s="400">
        <f>M25-N25</f>
        <v>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2028</v>
      </c>
      <c r="H26" s="383">
        <f>'DEC 17'!G26</f>
        <v>2026</v>
      </c>
      <c r="I26" s="402">
        <f>G26-H26</f>
        <v>2</v>
      </c>
      <c r="J26" s="400">
        <f>I26*10</f>
        <v>20</v>
      </c>
      <c r="K26" s="392">
        <v>300</v>
      </c>
      <c r="L26" s="382">
        <f>'DEC 17'!O26</f>
        <v>5380</v>
      </c>
      <c r="M26" s="403">
        <f>F26+J26+K26+L26</f>
        <v>8000</v>
      </c>
      <c r="N26" s="382">
        <v>8000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9426</v>
      </c>
      <c r="H27" s="383">
        <f>'DEC 17'!G27</f>
        <v>9389</v>
      </c>
      <c r="I27" s="402">
        <f>G27-H27</f>
        <v>37</v>
      </c>
      <c r="J27" s="400">
        <f>I27*10</f>
        <v>370</v>
      </c>
      <c r="K27" s="392">
        <v>300</v>
      </c>
      <c r="L27" s="382">
        <f>'DEC 17'!O27</f>
        <v>0</v>
      </c>
      <c r="M27" s="403">
        <f>F27+J27+K27+L27</f>
        <v>3170</v>
      </c>
      <c r="N27" s="382">
        <v>0</v>
      </c>
      <c r="O27" s="400">
        <f>M27-N27</f>
        <v>3170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36750</v>
      </c>
      <c r="G28" s="204"/>
      <c r="H28" s="110"/>
      <c r="I28" s="110">
        <f>SUM(I6:I27)</f>
        <v>345</v>
      </c>
      <c r="J28" s="204">
        <f>SUM(J6:J27)</f>
        <v>3450</v>
      </c>
      <c r="K28" s="204">
        <f>SUM(K6:K27)</f>
        <v>5600</v>
      </c>
      <c r="L28" s="204">
        <f>SUM(L6:L27)</f>
        <v>54770</v>
      </c>
      <c r="M28" s="404">
        <f>SUM(M6:M27)</f>
        <v>100570</v>
      </c>
      <c r="N28" s="204">
        <f>SUM(N6:N27)</f>
        <v>66310</v>
      </c>
      <c r="O28" s="204">
        <f>SUM(O6:O27)</f>
        <v>34260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477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4229</v>
      </c>
      <c r="H6" s="383">
        <f>'NOV 17'!G6</f>
        <v>4223</v>
      </c>
      <c r="I6" s="384">
        <f>G6-H6</f>
        <v>6</v>
      </c>
      <c r="J6" s="382">
        <f>I6*10</f>
        <v>60</v>
      </c>
      <c r="K6" s="382">
        <v>200</v>
      </c>
      <c r="L6" s="382">
        <f>'NOV 17'!O6</f>
        <v>1450</v>
      </c>
      <c r="M6" s="385">
        <f>F6+J6+K6+L6</f>
        <v>2960</v>
      </c>
      <c r="N6" s="382">
        <v>3010</v>
      </c>
      <c r="O6" s="382">
        <f>M6-N6</f>
        <v>-50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1212</v>
      </c>
      <c r="H7" s="383">
        <f>'NOV 17'!G7</f>
        <v>1206</v>
      </c>
      <c r="I7" s="384">
        <f>G7-H7</f>
        <v>6</v>
      </c>
      <c r="J7" s="382">
        <f>I7*10</f>
        <v>60</v>
      </c>
      <c r="K7" s="382">
        <v>200</v>
      </c>
      <c r="L7" s="382">
        <f>'NOV 17'!O7</f>
        <v>0</v>
      </c>
      <c r="M7" s="385">
        <f>F7+J7+K7+L7</f>
        <v>1310</v>
      </c>
      <c r="N7" s="382">
        <v>1310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2283</v>
      </c>
      <c r="H8" s="383">
        <f>'NOV 17'!G8</f>
        <v>2279</v>
      </c>
      <c r="I8" s="384">
        <f>G8-H8</f>
        <v>4</v>
      </c>
      <c r="J8" s="382">
        <f>I8*10</f>
        <v>40</v>
      </c>
      <c r="K8" s="382">
        <v>200</v>
      </c>
      <c r="L8" s="382">
        <f>'NOV 17'!O8</f>
        <v>2250</v>
      </c>
      <c r="M8" s="385">
        <f>F8+J8+K8+L8</f>
        <v>3940</v>
      </c>
      <c r="N8" s="382">
        <v>4000</v>
      </c>
      <c r="O8" s="382">
        <f>M8-N8</f>
        <v>-60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12452</v>
      </c>
      <c r="H9" s="383">
        <f>'NOV 17'!G9</f>
        <v>12447</v>
      </c>
      <c r="I9" s="384">
        <f>G9-H9</f>
        <v>5</v>
      </c>
      <c r="J9" s="382">
        <f>I9*10</f>
        <v>50</v>
      </c>
      <c r="K9" s="382">
        <v>200</v>
      </c>
      <c r="L9" s="382">
        <f>'NOV 17'!O9</f>
        <v>2120</v>
      </c>
      <c r="M9" s="385">
        <f>F9+J9+K9+L9</f>
        <v>3820</v>
      </c>
      <c r="N9" s="382">
        <v>2000</v>
      </c>
      <c r="O9" s="382">
        <f>M9-N9</f>
        <v>1820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1815</v>
      </c>
      <c r="H10" s="383">
        <f>'NOV 17'!G10</f>
        <v>1798</v>
      </c>
      <c r="I10" s="384">
        <f>G10-H10</f>
        <v>17</v>
      </c>
      <c r="J10" s="382">
        <f>I10*10</f>
        <v>170</v>
      </c>
      <c r="K10" s="382">
        <v>200</v>
      </c>
      <c r="L10" s="382">
        <f>'NOV 17'!O10</f>
        <v>0</v>
      </c>
      <c r="M10" s="385">
        <f>F10+J10+K10+L10</f>
        <v>1820</v>
      </c>
      <c r="N10" s="382">
        <v>1820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537</v>
      </c>
      <c r="H11" s="383">
        <f>'NOV 17'!G11</f>
        <v>536</v>
      </c>
      <c r="I11" s="384">
        <f>G11-H11</f>
        <v>1</v>
      </c>
      <c r="J11" s="382">
        <f>I11*10</f>
        <v>10</v>
      </c>
      <c r="K11" s="382">
        <v>200</v>
      </c>
      <c r="L11" s="382">
        <f>'NOV 17'!O11</f>
        <v>0</v>
      </c>
      <c r="M11" s="385">
        <f>F11+J11+K11+L11</f>
        <v>1660</v>
      </c>
      <c r="N11" s="382">
        <v>0</v>
      </c>
      <c r="O11" s="382">
        <f>M11-N11</f>
        <v>1660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3077</v>
      </c>
      <c r="H12" s="383">
        <f>'NOV 17'!G12</f>
        <v>3059</v>
      </c>
      <c r="I12" s="384">
        <f>G12-H12</f>
        <v>18</v>
      </c>
      <c r="J12" s="382">
        <f>I12*10</f>
        <v>180</v>
      </c>
      <c r="K12" s="382">
        <v>200</v>
      </c>
      <c r="L12" s="382">
        <f>'NOV 17'!O12</f>
        <v>4230</v>
      </c>
      <c r="M12" s="385">
        <f>F12+J12+K12+L12</f>
        <v>6310</v>
      </c>
      <c r="N12" s="382">
        <v>0</v>
      </c>
      <c r="O12" s="382">
        <f>M12-N12</f>
        <v>6310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920</v>
      </c>
      <c r="H13" s="383">
        <f>'NOV 17'!G13</f>
        <v>901</v>
      </c>
      <c r="I13" s="384">
        <f>G13-H13</f>
        <v>19</v>
      </c>
      <c r="J13" s="382">
        <f>I13*10</f>
        <v>190</v>
      </c>
      <c r="K13" s="382">
        <v>200</v>
      </c>
      <c r="L13" s="382">
        <f>'NOV 17'!O13</f>
        <v>-20</v>
      </c>
      <c r="M13" s="385">
        <f>F13+J13+K13+L13</f>
        <v>1470</v>
      </c>
      <c r="N13" s="382">
        <v>1500</v>
      </c>
      <c r="O13" s="382">
        <f>M13-N13</f>
        <v>-30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556</v>
      </c>
      <c r="H14" s="383">
        <f>'NOV 17'!G14</f>
        <v>548</v>
      </c>
      <c r="I14" s="384">
        <f>G14-H14</f>
        <v>8</v>
      </c>
      <c r="J14" s="382">
        <f>I14*10</f>
        <v>80</v>
      </c>
      <c r="K14" s="382">
        <v>200</v>
      </c>
      <c r="L14" s="382">
        <f>'NOV 17'!O14</f>
        <v>0</v>
      </c>
      <c r="M14" s="385">
        <f>F14+J14+K14+L14</f>
        <v>1630</v>
      </c>
      <c r="N14" s="382">
        <v>0</v>
      </c>
      <c r="O14" s="382">
        <f>M14-N14</f>
        <v>1630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1390</v>
      </c>
      <c r="H15" s="383">
        <f>'NOV 17'!G15</f>
        <v>1373</v>
      </c>
      <c r="I15" s="384">
        <f>G15-H15</f>
        <v>17</v>
      </c>
      <c r="J15" s="382">
        <f>I15*10</f>
        <v>170</v>
      </c>
      <c r="K15" s="382">
        <v>200</v>
      </c>
      <c r="L15" s="382">
        <f>'NOV 17'!O15</f>
        <v>0</v>
      </c>
      <c r="M15" s="385">
        <f>F15+J15+K15+L15</f>
        <v>1570</v>
      </c>
      <c r="N15" s="382">
        <v>1570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1105</v>
      </c>
      <c r="H16" s="383">
        <f>'NOV 17'!G16</f>
        <v>1094</v>
      </c>
      <c r="I16" s="395">
        <f>G16-H16</f>
        <v>11</v>
      </c>
      <c r="J16" s="392">
        <f>I16*10</f>
        <v>110</v>
      </c>
      <c r="K16" s="392">
        <v>300</v>
      </c>
      <c r="L16" s="382">
        <f>'NOV 17'!O16</f>
        <v>0</v>
      </c>
      <c r="M16" s="394">
        <f>F16+J16+K16+L16</f>
        <v>1710</v>
      </c>
      <c r="N16" s="382">
        <v>1710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2699</v>
      </c>
      <c r="H17" s="383">
        <f>'NOV 17'!G17</f>
        <v>2679</v>
      </c>
      <c r="I17" s="395">
        <f>G17-H17</f>
        <v>20</v>
      </c>
      <c r="J17" s="392">
        <f>I17*10</f>
        <v>200</v>
      </c>
      <c r="K17" s="392">
        <v>300</v>
      </c>
      <c r="L17" s="382">
        <f>'NOV 17'!O17</f>
        <v>2530</v>
      </c>
      <c r="M17" s="394">
        <f>F17+J17+K17+L17</f>
        <v>4830</v>
      </c>
      <c r="N17" s="382">
        <v>0</v>
      </c>
      <c r="O17" s="392">
        <f>M17-N17</f>
        <v>4830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1921</v>
      </c>
      <c r="H18" s="383">
        <f>'NOV 17'!G18</f>
        <v>1885</v>
      </c>
      <c r="I18" s="395">
        <f>G18-H18</f>
        <v>36</v>
      </c>
      <c r="J18" s="392">
        <f>I18*10</f>
        <v>360</v>
      </c>
      <c r="K18" s="392">
        <v>300</v>
      </c>
      <c r="L18" s="382">
        <f>'NOV 17'!O18</f>
        <v>0</v>
      </c>
      <c r="M18" s="394">
        <f>F18+J18+K18+L18</f>
        <v>2860</v>
      </c>
      <c r="N18" s="382">
        <v>2860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2025</v>
      </c>
      <c r="H19" s="383">
        <f>'NOV 17'!G19</f>
        <v>2004</v>
      </c>
      <c r="I19" s="395">
        <f>G19-H19</f>
        <v>21</v>
      </c>
      <c r="J19" s="392">
        <f>I19*10</f>
        <v>210</v>
      </c>
      <c r="K19" s="392">
        <v>300</v>
      </c>
      <c r="L19" s="382">
        <f>'NOV 17'!O19</f>
        <v>0</v>
      </c>
      <c r="M19" s="394">
        <f>F19+J19+K19+L19</f>
        <v>2710</v>
      </c>
      <c r="N19" s="382">
        <v>0</v>
      </c>
      <c r="O19" s="392">
        <f>M19-N19</f>
        <v>2710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1127</v>
      </c>
      <c r="H20" s="383">
        <f>'NOV 17'!G20</f>
        <v>1089</v>
      </c>
      <c r="I20" s="395">
        <f>G20-H20</f>
        <v>38</v>
      </c>
      <c r="J20" s="392">
        <f>I20*10</f>
        <v>380</v>
      </c>
      <c r="K20" s="392">
        <v>300</v>
      </c>
      <c r="L20" s="382">
        <f>'NOV 17'!O20</f>
        <v>0</v>
      </c>
      <c r="M20" s="394">
        <f>F20+J20+K20+L20</f>
        <v>2580</v>
      </c>
      <c r="N20" s="382">
        <v>2580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1866</v>
      </c>
      <c r="H21" s="383">
        <f>'NOV 17'!G21</f>
        <v>1826</v>
      </c>
      <c r="I21" s="395">
        <f>G21-H21</f>
        <v>40</v>
      </c>
      <c r="J21" s="392">
        <f>I21*10</f>
        <v>400</v>
      </c>
      <c r="K21" s="392">
        <v>300</v>
      </c>
      <c r="L21" s="382">
        <f>'NOV 17'!O21</f>
        <v>120</v>
      </c>
      <c r="M21" s="394">
        <f>F21+J21+K21+L21</f>
        <v>2620</v>
      </c>
      <c r="N21" s="382">
        <v>2600</v>
      </c>
      <c r="O21" s="392">
        <f>M21-N21</f>
        <v>20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2678</v>
      </c>
      <c r="H22" s="383">
        <f>'NOV 17'!G22</f>
        <v>2659</v>
      </c>
      <c r="I22" s="402">
        <f>G22-H22</f>
        <v>19</v>
      </c>
      <c r="J22" s="400">
        <f>I22*10</f>
        <v>190</v>
      </c>
      <c r="K22" s="392">
        <v>300</v>
      </c>
      <c r="L22" s="382">
        <f>'NOV 17'!O22</f>
        <v>14740</v>
      </c>
      <c r="M22" s="403">
        <f>F22+J22+K22+L22</f>
        <v>16830</v>
      </c>
      <c r="N22" s="382">
        <v>0</v>
      </c>
      <c r="O22" s="400">
        <f>M22-N22</f>
        <v>16830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885</v>
      </c>
      <c r="H23" s="383">
        <f>'NOV 17'!G23</f>
        <v>885</v>
      </c>
      <c r="I23" s="402">
        <f>G23-H23</f>
        <v>0</v>
      </c>
      <c r="J23" s="400">
        <f>I23*10</f>
        <v>0</v>
      </c>
      <c r="K23" s="392">
        <v>300</v>
      </c>
      <c r="L23" s="382">
        <f>'NOV 17'!O23</f>
        <v>4490</v>
      </c>
      <c r="M23" s="403">
        <f>F23+J23+K23+L23</f>
        <v>6590</v>
      </c>
      <c r="N23" s="382">
        <v>0</v>
      </c>
      <c r="O23" s="400">
        <f>M23-N23</f>
        <v>6590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2816</v>
      </c>
      <c r="H24" s="383">
        <f>'NOV 17'!G24</f>
        <v>2797</v>
      </c>
      <c r="I24" s="402">
        <f>G24-H24</f>
        <v>19</v>
      </c>
      <c r="J24" s="400">
        <f>I24*10</f>
        <v>190</v>
      </c>
      <c r="K24" s="392">
        <v>300</v>
      </c>
      <c r="L24" s="382">
        <f>'NOV 17'!O24</f>
        <v>2550</v>
      </c>
      <c r="M24" s="403">
        <f>F24+J24+K24+L24</f>
        <v>5040</v>
      </c>
      <c r="N24" s="382">
        <v>5040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1647</v>
      </c>
      <c r="H25" s="383">
        <f>'NOV 17'!G25</f>
        <v>1639</v>
      </c>
      <c r="I25" s="402">
        <f>G25-H25</f>
        <v>8</v>
      </c>
      <c r="J25" s="400">
        <f>I25*10</f>
        <v>80</v>
      </c>
      <c r="K25" s="392">
        <v>300</v>
      </c>
      <c r="L25" s="382">
        <f>'NOV 17'!O25</f>
        <v>4850</v>
      </c>
      <c r="M25" s="403">
        <f>F25+J25+K25+L25</f>
        <v>7130</v>
      </c>
      <c r="N25" s="382">
        <v>0</v>
      </c>
      <c r="O25" s="400">
        <f>M25-N25</f>
        <v>7130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2026</v>
      </c>
      <c r="H26" s="383">
        <f>'NOV 17'!G26</f>
        <v>2023</v>
      </c>
      <c r="I26" s="402">
        <f>G26-H26</f>
        <v>3</v>
      </c>
      <c r="J26" s="400">
        <f>I26*10</f>
        <v>30</v>
      </c>
      <c r="K26" s="392">
        <v>300</v>
      </c>
      <c r="L26" s="382">
        <f>'NOV 17'!O26</f>
        <v>2750</v>
      </c>
      <c r="M26" s="403">
        <f>F26+J26+K26+L26</f>
        <v>5380</v>
      </c>
      <c r="N26" s="382">
        <v>0</v>
      </c>
      <c r="O26" s="400">
        <f>M26-N26</f>
        <v>5380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9389</v>
      </c>
      <c r="H27" s="383">
        <f>'NOV 17'!G27</f>
        <v>9359</v>
      </c>
      <c r="I27" s="402">
        <f>G27-H27</f>
        <v>30</v>
      </c>
      <c r="J27" s="400">
        <f>I27*10</f>
        <v>300</v>
      </c>
      <c r="K27" s="392">
        <v>300</v>
      </c>
      <c r="L27" s="382">
        <f>'NOV 17'!O27</f>
        <v>7220</v>
      </c>
      <c r="M27" s="403">
        <f>F27+J27+K27+L27</f>
        <v>10320</v>
      </c>
      <c r="N27" s="382">
        <v>10320</v>
      </c>
      <c r="O27" s="400">
        <f>M27-N27</f>
        <v>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36750</v>
      </c>
      <c r="G28" s="204"/>
      <c r="H28" s="110"/>
      <c r="I28" s="110">
        <f>SUM(I6:I27)</f>
        <v>346</v>
      </c>
      <c r="J28" s="204">
        <f>SUM(J6:J27)</f>
        <v>3460</v>
      </c>
      <c r="K28" s="204">
        <f>SUM(K6:K27)</f>
        <v>5600</v>
      </c>
      <c r="L28" s="204">
        <f>SUM(L6:L27)</f>
        <v>49280</v>
      </c>
      <c r="M28" s="404">
        <f>SUM(M6:M27)</f>
        <v>95090</v>
      </c>
      <c r="N28" s="204">
        <f>SUM(N6:N27)</f>
        <v>40320</v>
      </c>
      <c r="O28" s="204">
        <f>SUM(O6:O27)</f>
        <v>54770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478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459</v>
      </c>
      <c r="C6" s="9" t="s">
        <v>19</v>
      </c>
      <c r="D6" s="380">
        <v>38754</v>
      </c>
      <c r="E6" s="381">
        <v>0</v>
      </c>
      <c r="F6" s="382">
        <v>1250</v>
      </c>
      <c r="G6" s="383">
        <v>4223</v>
      </c>
      <c r="H6" s="383">
        <f>'OCT 17'!G6</f>
        <v>4223</v>
      </c>
      <c r="I6" s="384">
        <f>G6-H6</f>
        <v>0</v>
      </c>
      <c r="J6" s="382">
        <f>I6*10</f>
        <v>0</v>
      </c>
      <c r="K6" s="382">
        <v>200</v>
      </c>
      <c r="L6" s="382">
        <f>'OCT 17'!O6</f>
        <v>0</v>
      </c>
      <c r="M6" s="385">
        <f>F6+J6+K6+L6</f>
        <v>1450</v>
      </c>
      <c r="N6" s="382">
        <v>0</v>
      </c>
      <c r="O6" s="382">
        <f>M6-N6</f>
        <v>1450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1206</v>
      </c>
      <c r="H7" s="383">
        <f>'OCT 17'!G7</f>
        <v>1189</v>
      </c>
      <c r="I7" s="384">
        <f>G7-H7</f>
        <v>17</v>
      </c>
      <c r="J7" s="382">
        <f>I7*10</f>
        <v>170</v>
      </c>
      <c r="K7" s="382">
        <v>200</v>
      </c>
      <c r="L7" s="382">
        <f>'OCT 17'!O7</f>
        <v>0</v>
      </c>
      <c r="M7" s="385">
        <f>F7+J7+K7+L7</f>
        <v>1420</v>
      </c>
      <c r="N7" s="382">
        <v>1420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2279</v>
      </c>
      <c r="H8" s="383">
        <v>2250</v>
      </c>
      <c r="I8" s="384">
        <f>G8-H8</f>
        <v>29</v>
      </c>
      <c r="J8" s="382">
        <f>I8*10</f>
        <v>290</v>
      </c>
      <c r="K8" s="382">
        <v>200</v>
      </c>
      <c r="L8" s="382">
        <f>'OCT 17'!O8</f>
        <v>6310</v>
      </c>
      <c r="M8" s="385">
        <f>F8+J8+K8+L8</f>
        <v>8250</v>
      </c>
      <c r="N8" s="382">
        <v>6000</v>
      </c>
      <c r="O8" s="382">
        <f>M8-N8</f>
        <v>2250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12447</v>
      </c>
      <c r="H9" s="383">
        <v>12435</v>
      </c>
      <c r="I9" s="384">
        <f>G9-H9</f>
        <v>12</v>
      </c>
      <c r="J9" s="382">
        <f>I9*10</f>
        <v>120</v>
      </c>
      <c r="K9" s="382">
        <v>200</v>
      </c>
      <c r="L9" s="382">
        <f>'OCT 17'!O9</f>
        <v>350</v>
      </c>
      <c r="M9" s="385">
        <f>F9+J9+K9+L9</f>
        <v>2120</v>
      </c>
      <c r="N9" s="382">
        <v>0</v>
      </c>
      <c r="O9" s="382">
        <f>M9-N9</f>
        <v>2120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1798</v>
      </c>
      <c r="H10" s="383">
        <f>'OCT 17'!G10</f>
        <v>1762</v>
      </c>
      <c r="I10" s="384">
        <f>G10-H10</f>
        <v>36</v>
      </c>
      <c r="J10" s="382">
        <f>I10*10</f>
        <v>360</v>
      </c>
      <c r="K10" s="382">
        <v>200</v>
      </c>
      <c r="L10" s="382">
        <f>'OCT 17'!O10</f>
        <v>0</v>
      </c>
      <c r="M10" s="385">
        <f>F10+J10+K10+L10</f>
        <v>2010</v>
      </c>
      <c r="N10" s="382">
        <v>2010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1450</v>
      </c>
      <c r="G11" s="383">
        <v>536</v>
      </c>
      <c r="H11" s="383">
        <f>'OCT 17'!G11</f>
        <v>526</v>
      </c>
      <c r="I11" s="384">
        <f>G11-H11</f>
        <v>10</v>
      </c>
      <c r="J11" s="382">
        <f>I11*10</f>
        <v>100</v>
      </c>
      <c r="K11" s="382">
        <v>200</v>
      </c>
      <c r="L11" s="382">
        <f>'OCT 17'!O11</f>
        <v>3620</v>
      </c>
      <c r="M11" s="385">
        <f>F11+J11+K11+L11</f>
        <v>5370</v>
      </c>
      <c r="N11" s="382">
        <v>5370</v>
      </c>
      <c r="O11" s="382">
        <f>M11-N11</f>
        <v>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3059</v>
      </c>
      <c r="H12" s="383">
        <f>'OCT 17'!G12</f>
        <v>3029</v>
      </c>
      <c r="I12" s="384">
        <f>G12-H12</f>
        <v>30</v>
      </c>
      <c r="J12" s="382">
        <f>I12*10</f>
        <v>300</v>
      </c>
      <c r="K12" s="382">
        <v>200</v>
      </c>
      <c r="L12" s="382">
        <f>'OCT 17'!O12</f>
        <v>2030</v>
      </c>
      <c r="M12" s="385">
        <f>F12+J12+K12+L12</f>
        <v>4230</v>
      </c>
      <c r="N12" s="382">
        <v>0</v>
      </c>
      <c r="O12" s="382">
        <f>M12-N12</f>
        <v>4230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901</v>
      </c>
      <c r="H13" s="383">
        <f>'OCT 17'!G13</f>
        <v>878</v>
      </c>
      <c r="I13" s="384">
        <f>G13-H13</f>
        <v>23</v>
      </c>
      <c r="J13" s="382">
        <f>I13*10</f>
        <v>230</v>
      </c>
      <c r="K13" s="382">
        <v>200</v>
      </c>
      <c r="L13" s="382">
        <f>'OCT 17'!O13</f>
        <v>-50</v>
      </c>
      <c r="M13" s="385">
        <f>F13+J13+K13+L13</f>
        <v>1480</v>
      </c>
      <c r="N13" s="382">
        <v>1500</v>
      </c>
      <c r="O13" s="382">
        <f>M13-N13</f>
        <v>-20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548</v>
      </c>
      <c r="H14" s="383">
        <v>538</v>
      </c>
      <c r="I14" s="384">
        <f>G14-H14</f>
        <v>10</v>
      </c>
      <c r="J14" s="382">
        <f>I14*10</f>
        <v>100</v>
      </c>
      <c r="K14" s="382">
        <v>200</v>
      </c>
      <c r="L14" s="382">
        <f>'OCT 17'!O14</f>
        <v>3710</v>
      </c>
      <c r="M14" s="385">
        <f>F14+J14+K14+L14</f>
        <v>5360</v>
      </c>
      <c r="N14" s="382">
        <v>5360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1373</v>
      </c>
      <c r="H15" s="383">
        <f>'OCT 17'!G15</f>
        <v>1346</v>
      </c>
      <c r="I15" s="384">
        <f>G15-H15</f>
        <v>27</v>
      </c>
      <c r="J15" s="382">
        <f>I15*10</f>
        <v>270</v>
      </c>
      <c r="K15" s="382">
        <v>200</v>
      </c>
      <c r="L15" s="382">
        <f>'OCT 17'!O15</f>
        <v>0</v>
      </c>
      <c r="M15" s="385">
        <f>F15+J15+K15+L15</f>
        <v>1670</v>
      </c>
      <c r="N15" s="382">
        <v>1670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1094</v>
      </c>
      <c r="H16" s="383">
        <f>'OCT 17'!G16</f>
        <v>1077</v>
      </c>
      <c r="I16" s="395">
        <f>G16-H16</f>
        <v>17</v>
      </c>
      <c r="J16" s="392">
        <f>I16*10</f>
        <v>170</v>
      </c>
      <c r="K16" s="392">
        <v>300</v>
      </c>
      <c r="L16" s="382">
        <f>'OCT 17'!O16</f>
        <v>0</v>
      </c>
      <c r="M16" s="394">
        <f>F16+J16+K16+L16</f>
        <v>1770</v>
      </c>
      <c r="N16" s="382">
        <v>1770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2679</v>
      </c>
      <c r="H17" s="383">
        <f>'OCT 17'!G17</f>
        <v>2637</v>
      </c>
      <c r="I17" s="395">
        <f>G17-H17</f>
        <v>42</v>
      </c>
      <c r="J17" s="392">
        <f>I17*10</f>
        <v>420</v>
      </c>
      <c r="K17" s="392">
        <v>300</v>
      </c>
      <c r="L17" s="382">
        <f>'OCT 17'!O17</f>
        <v>5210</v>
      </c>
      <c r="M17" s="394">
        <f>F17+J17+K17+L17</f>
        <v>7730</v>
      </c>
      <c r="N17" s="382">
        <v>5200</v>
      </c>
      <c r="O17" s="392">
        <f>M17-N17</f>
        <v>2530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1885</v>
      </c>
      <c r="H18" s="383">
        <f>'OCT 17'!G18</f>
        <v>1836</v>
      </c>
      <c r="I18" s="395">
        <f>G18-H18</f>
        <v>49</v>
      </c>
      <c r="J18" s="392">
        <f>I18*10</f>
        <v>490</v>
      </c>
      <c r="K18" s="392">
        <v>300</v>
      </c>
      <c r="L18" s="382">
        <f>'OCT 17'!O18</f>
        <v>0</v>
      </c>
      <c r="M18" s="394">
        <f>F18+J18+K18+L18</f>
        <v>2990</v>
      </c>
      <c r="N18" s="382">
        <v>2990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2004</v>
      </c>
      <c r="H19" s="383">
        <f>'OCT 17'!G19</f>
        <v>1967</v>
      </c>
      <c r="I19" s="395">
        <f>G19-H19</f>
        <v>37</v>
      </c>
      <c r="J19" s="392">
        <f>I19*10</f>
        <v>370</v>
      </c>
      <c r="K19" s="392">
        <v>300</v>
      </c>
      <c r="L19" s="382">
        <f>'OCT 17'!O19</f>
        <v>11390</v>
      </c>
      <c r="M19" s="394">
        <f>F19+J19+K19+L19</f>
        <v>14260</v>
      </c>
      <c r="N19" s="382">
        <v>14260</v>
      </c>
      <c r="O19" s="392">
        <f>M19-N19</f>
        <v>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1089</v>
      </c>
      <c r="H20" s="383">
        <f>'OCT 17'!G20</f>
        <v>1050</v>
      </c>
      <c r="I20" s="395">
        <f>G20-H20</f>
        <v>39</v>
      </c>
      <c r="J20" s="392">
        <f>I20*10</f>
        <v>390</v>
      </c>
      <c r="K20" s="392">
        <v>300</v>
      </c>
      <c r="L20" s="382">
        <f>'OCT 17'!O20</f>
        <v>890</v>
      </c>
      <c r="M20" s="394">
        <f>F20+J20+K20+L20</f>
        <v>3480</v>
      </c>
      <c r="N20" s="382">
        <v>3480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1826</v>
      </c>
      <c r="H21" s="383">
        <f>'OCT 17'!G21</f>
        <v>1779</v>
      </c>
      <c r="I21" s="395">
        <f>G21-H21</f>
        <v>47</v>
      </c>
      <c r="J21" s="392">
        <f>I21*10</f>
        <v>470</v>
      </c>
      <c r="K21" s="392">
        <v>300</v>
      </c>
      <c r="L21" s="382">
        <f>'OCT 17'!O21</f>
        <v>0</v>
      </c>
      <c r="M21" s="394">
        <f>F21+J21+K21+L21</f>
        <v>2570</v>
      </c>
      <c r="N21" s="382">
        <v>2450</v>
      </c>
      <c r="O21" s="392">
        <f>M21-N21</f>
        <v>120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2659</v>
      </c>
      <c r="H22" s="383">
        <f>'OCT 17'!G22</f>
        <v>2630</v>
      </c>
      <c r="I22" s="402">
        <f>G22-H22</f>
        <v>29</v>
      </c>
      <c r="J22" s="400">
        <f>I22*10</f>
        <v>290</v>
      </c>
      <c r="K22" s="392">
        <v>300</v>
      </c>
      <c r="L22" s="382">
        <f>'OCT 17'!O22</f>
        <v>12550</v>
      </c>
      <c r="M22" s="403">
        <f>F22+J22+K22+L22</f>
        <v>14740</v>
      </c>
      <c r="N22" s="382">
        <v>0</v>
      </c>
      <c r="O22" s="400">
        <f>M22-N22</f>
        <v>14740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885</v>
      </c>
      <c r="H23" s="383">
        <f>'OCT 17'!G23</f>
        <v>885</v>
      </c>
      <c r="I23" s="402">
        <f>G23-H23</f>
        <v>0</v>
      </c>
      <c r="J23" s="400">
        <f>I23*10</f>
        <v>0</v>
      </c>
      <c r="K23" s="392">
        <v>300</v>
      </c>
      <c r="L23" s="382">
        <f>'OCT 17'!O23</f>
        <v>2390</v>
      </c>
      <c r="M23" s="403">
        <f>F23+J23+K23+L23</f>
        <v>4490</v>
      </c>
      <c r="N23" s="382">
        <v>0</v>
      </c>
      <c r="O23" s="400">
        <f>M23-N23</f>
        <v>4490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2797</v>
      </c>
      <c r="H24" s="383">
        <f>'OCT 17'!G24</f>
        <v>2772</v>
      </c>
      <c r="I24" s="402">
        <f>G24-H24</f>
        <v>25</v>
      </c>
      <c r="J24" s="400">
        <f>I24*10</f>
        <v>250</v>
      </c>
      <c r="K24" s="392">
        <v>300</v>
      </c>
      <c r="L24" s="382">
        <f>'OCT 17'!O24</f>
        <v>0</v>
      </c>
      <c r="M24" s="403">
        <f>F24+J24+K24+L24</f>
        <v>2550</v>
      </c>
      <c r="N24" s="382">
        <v>0</v>
      </c>
      <c r="O24" s="400">
        <f>M24-N24</f>
        <v>2550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1639</v>
      </c>
      <c r="H25" s="383">
        <f>'OCT 17'!G25</f>
        <v>1608</v>
      </c>
      <c r="I25" s="402">
        <f>G25-H25</f>
        <v>31</v>
      </c>
      <c r="J25" s="400">
        <f>I25*10</f>
        <v>310</v>
      </c>
      <c r="K25" s="392">
        <v>300</v>
      </c>
      <c r="L25" s="382">
        <f>'OCT 17'!O25</f>
        <v>2340</v>
      </c>
      <c r="M25" s="403">
        <f>F25+J25+K25+L25</f>
        <v>4850</v>
      </c>
      <c r="N25" s="382">
        <v>0</v>
      </c>
      <c r="O25" s="400">
        <f>M25-N25</f>
        <v>4850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2023</v>
      </c>
      <c r="H26" s="383">
        <f>'OCT 17'!G26</f>
        <v>2008</v>
      </c>
      <c r="I26" s="402">
        <f>G26-H26</f>
        <v>15</v>
      </c>
      <c r="J26" s="400">
        <f>I26*10</f>
        <v>150</v>
      </c>
      <c r="K26" s="392">
        <v>300</v>
      </c>
      <c r="L26" s="382">
        <f>'OCT 17'!O26</f>
        <v>0</v>
      </c>
      <c r="M26" s="403">
        <f>F26+J26+K26+L26</f>
        <v>2750</v>
      </c>
      <c r="N26" s="382">
        <v>0</v>
      </c>
      <c r="O26" s="400">
        <f>M26-N26</f>
        <v>2750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9359</v>
      </c>
      <c r="H27" s="383">
        <f>'OCT 17'!G27</f>
        <v>9321</v>
      </c>
      <c r="I27" s="402">
        <f>G27-H27</f>
        <v>38</v>
      </c>
      <c r="J27" s="400">
        <f>I27*10</f>
        <v>380</v>
      </c>
      <c r="K27" s="392">
        <v>300</v>
      </c>
      <c r="L27" s="382">
        <f>'OCT 17'!O27</f>
        <v>4040</v>
      </c>
      <c r="M27" s="403">
        <f>F27+J27+K27+L27</f>
        <v>7220</v>
      </c>
      <c r="N27" s="382">
        <v>0</v>
      </c>
      <c r="O27" s="400">
        <f>M27-N27</f>
        <v>7220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36750</v>
      </c>
      <c r="G28" s="204"/>
      <c r="H28" s="110"/>
      <c r="I28" s="110">
        <f>SUM(I6:I27)</f>
        <v>563</v>
      </c>
      <c r="J28" s="204">
        <f>SUM(J6:J27)</f>
        <v>5630</v>
      </c>
      <c r="K28" s="204">
        <f>SUM(K6:K27)</f>
        <v>5600</v>
      </c>
      <c r="L28" s="204">
        <f>SUM(L6:L27)</f>
        <v>54780</v>
      </c>
      <c r="M28" s="404">
        <f>SUM(M6:M27)</f>
        <v>102760</v>
      </c>
      <c r="N28" s="204">
        <f>SUM(N6:N27)</f>
        <v>53480</v>
      </c>
      <c r="O28" s="204">
        <f>SUM(O6:O27)</f>
        <v>49280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479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/>
      <c r="C6" s="9" t="s">
        <v>19</v>
      </c>
      <c r="D6" s="380">
        <v>38754</v>
      </c>
      <c r="E6" s="381">
        <v>0</v>
      </c>
      <c r="F6" s="382">
        <v>1250</v>
      </c>
      <c r="G6" s="383">
        <v>4223</v>
      </c>
      <c r="H6" s="383">
        <f>'SEP 17'!G6</f>
        <v>4222</v>
      </c>
      <c r="I6" s="384">
        <f>G6-H6</f>
        <v>1</v>
      </c>
      <c r="J6" s="382">
        <f>I6*10</f>
        <v>10</v>
      </c>
      <c r="K6" s="382">
        <v>200</v>
      </c>
      <c r="L6" s="382">
        <f>'SEP 17'!O6</f>
        <v>0</v>
      </c>
      <c r="M6" s="385">
        <f>F6+J6+K6+L6</f>
        <v>1460</v>
      </c>
      <c r="N6" s="382">
        <v>1460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1189</v>
      </c>
      <c r="H7" s="383">
        <f>'SEP 17'!G7</f>
        <v>1151</v>
      </c>
      <c r="I7" s="384">
        <f>G7-H7</f>
        <v>38</v>
      </c>
      <c r="J7" s="382">
        <f>I7*10</f>
        <v>380</v>
      </c>
      <c r="K7" s="382">
        <v>200</v>
      </c>
      <c r="L7" s="382">
        <f>'SEP 17'!O7</f>
        <v>0</v>
      </c>
      <c r="M7" s="385">
        <f>F7+J7+K7+L7</f>
        <v>1630</v>
      </c>
      <c r="N7" s="382">
        <v>1630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2264</v>
      </c>
      <c r="H8" s="383">
        <f>'SEP 17'!G8</f>
        <v>2216</v>
      </c>
      <c r="I8" s="384">
        <f>G8-H8</f>
        <v>48</v>
      </c>
      <c r="J8" s="382">
        <f>I8*10</f>
        <v>480</v>
      </c>
      <c r="K8" s="382">
        <v>200</v>
      </c>
      <c r="L8" s="382">
        <f>'SEP 17'!O8</f>
        <v>4180</v>
      </c>
      <c r="M8" s="385">
        <f>F8+J8+K8+L8</f>
        <v>6310</v>
      </c>
      <c r="N8" s="382">
        <v>0</v>
      </c>
      <c r="O8" s="382">
        <f>M8-N8</f>
        <v>6310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12444</v>
      </c>
      <c r="H9" s="383">
        <f>'SEP 17'!G9</f>
        <v>12422</v>
      </c>
      <c r="I9" s="384">
        <f>G9-H9</f>
        <v>22</v>
      </c>
      <c r="J9" s="382">
        <f>I9*10</f>
        <v>220</v>
      </c>
      <c r="K9" s="382">
        <v>200</v>
      </c>
      <c r="L9" s="382">
        <f>'SEP 17'!O9</f>
        <v>-20</v>
      </c>
      <c r="M9" s="385">
        <f>F9+J9+K9+L9</f>
        <v>1850</v>
      </c>
      <c r="N9" s="382">
        <v>1500</v>
      </c>
      <c r="O9" s="382">
        <f>M9-N9</f>
        <v>350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1762</v>
      </c>
      <c r="H10" s="383">
        <f>'SEP 17'!G10</f>
        <v>1714</v>
      </c>
      <c r="I10" s="384">
        <f>G10-H10</f>
        <v>48</v>
      </c>
      <c r="J10" s="382">
        <f>I10*10</f>
        <v>480</v>
      </c>
      <c r="K10" s="382">
        <v>200</v>
      </c>
      <c r="L10" s="382">
        <f>'SEP 17'!O10</f>
        <v>0</v>
      </c>
      <c r="M10" s="385">
        <f>F10+J10+K10+L10</f>
        <v>2130</v>
      </c>
      <c r="N10" s="382">
        <v>2130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1500</v>
      </c>
      <c r="G11" s="383">
        <v>526</v>
      </c>
      <c r="H11" s="383">
        <f>'SEP 17'!G11</f>
        <v>520</v>
      </c>
      <c r="I11" s="384">
        <f>G11-H11</f>
        <v>6</v>
      </c>
      <c r="J11" s="382">
        <f>I11*10</f>
        <v>60</v>
      </c>
      <c r="K11" s="382">
        <v>200</v>
      </c>
      <c r="L11" s="382">
        <f>'SEP 17'!O11</f>
        <v>1860</v>
      </c>
      <c r="M11" s="385">
        <f>F11+J11+K11+L11</f>
        <v>3620</v>
      </c>
      <c r="N11" s="382">
        <v>0</v>
      </c>
      <c r="O11" s="382">
        <f>M11-N11</f>
        <v>3620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1700</v>
      </c>
      <c r="G12" s="383">
        <v>3029</v>
      </c>
      <c r="H12" s="383">
        <f>'SEP 17'!G12</f>
        <v>2996</v>
      </c>
      <c r="I12" s="384">
        <f>G12-H12</f>
        <v>33</v>
      </c>
      <c r="J12" s="382">
        <f>I12*10</f>
        <v>330</v>
      </c>
      <c r="K12" s="382">
        <v>200</v>
      </c>
      <c r="L12" s="382">
        <f>'SEP 17'!O12</f>
        <v>3700</v>
      </c>
      <c r="M12" s="385">
        <f>F12+J12+K12+L12</f>
        <v>5930</v>
      </c>
      <c r="N12" s="382">
        <v>3900</v>
      </c>
      <c r="O12" s="382">
        <f>M12-N12</f>
        <v>2030</v>
      </c>
      <c r="P12" s="386"/>
      <c r="Q12" s="366" t="s">
        <v>410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878</v>
      </c>
      <c r="H13" s="383">
        <f>'SEP 17'!G13</f>
        <v>853</v>
      </c>
      <c r="I13" s="384">
        <f>G13-H13</f>
        <v>25</v>
      </c>
      <c r="J13" s="382">
        <f>I13*10</f>
        <v>250</v>
      </c>
      <c r="K13" s="382">
        <v>200</v>
      </c>
      <c r="L13" s="382">
        <f>'SEP 17'!O13</f>
        <v>0</v>
      </c>
      <c r="M13" s="385">
        <f>F13+J13+K13+L13</f>
        <v>1550</v>
      </c>
      <c r="N13" s="382">
        <v>1600</v>
      </c>
      <c r="O13" s="382">
        <f>M13-N13</f>
        <v>-50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540</v>
      </c>
      <c r="H14" s="383">
        <f>'SEP 17'!G14</f>
        <v>516</v>
      </c>
      <c r="I14" s="384">
        <f>G14-H14</f>
        <v>24</v>
      </c>
      <c r="J14" s="382">
        <f>I14*10</f>
        <v>240</v>
      </c>
      <c r="K14" s="382">
        <v>200</v>
      </c>
      <c r="L14" s="382">
        <f>'SEP 17'!O14</f>
        <v>1920</v>
      </c>
      <c r="M14" s="385">
        <f>F14+J14+K14+L14</f>
        <v>3710</v>
      </c>
      <c r="N14" s="382">
        <v>0</v>
      </c>
      <c r="O14" s="382">
        <f>M14-N14</f>
        <v>3710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1346</v>
      </c>
      <c r="H15" s="383">
        <f>'SEP 17'!G15</f>
        <v>1307</v>
      </c>
      <c r="I15" s="384">
        <f>G15-H15</f>
        <v>39</v>
      </c>
      <c r="J15" s="382">
        <f>I15*10</f>
        <v>390</v>
      </c>
      <c r="K15" s="382">
        <v>200</v>
      </c>
      <c r="L15" s="382">
        <f>'SEP 17'!O15</f>
        <v>0</v>
      </c>
      <c r="M15" s="385">
        <f>F15+J15+K15+L15</f>
        <v>1790</v>
      </c>
      <c r="N15" s="382">
        <v>1790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1077</v>
      </c>
      <c r="H16" s="383">
        <f>'SEP 17'!G16</f>
        <v>1055</v>
      </c>
      <c r="I16" s="395">
        <f>G16-H16</f>
        <v>22</v>
      </c>
      <c r="J16" s="392">
        <f>I16*10</f>
        <v>220</v>
      </c>
      <c r="K16" s="392">
        <v>300</v>
      </c>
      <c r="L16" s="382">
        <f>'SEP 17'!O16</f>
        <v>1930</v>
      </c>
      <c r="M16" s="394">
        <f>F16+J16+K16+L16</f>
        <v>3750</v>
      </c>
      <c r="N16" s="382">
        <v>3750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2637</v>
      </c>
      <c r="H17" s="383">
        <f>'SEP 17'!G17</f>
        <v>2587</v>
      </c>
      <c r="I17" s="395">
        <f>G17-H17</f>
        <v>50</v>
      </c>
      <c r="J17" s="392">
        <f>I17*10</f>
        <v>500</v>
      </c>
      <c r="K17" s="392">
        <v>300</v>
      </c>
      <c r="L17" s="382">
        <f>'SEP 17'!O17</f>
        <v>2610</v>
      </c>
      <c r="M17" s="394">
        <f>F17+J17+K17+L17</f>
        <v>5210</v>
      </c>
      <c r="N17" s="382">
        <v>0</v>
      </c>
      <c r="O17" s="392">
        <f>M17-N17</f>
        <v>5210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1836</v>
      </c>
      <c r="H18" s="383">
        <f>'SEP 17'!G18</f>
        <v>1781</v>
      </c>
      <c r="I18" s="395">
        <f>G18-H18</f>
        <v>55</v>
      </c>
      <c r="J18" s="392">
        <f>I18*10</f>
        <v>550</v>
      </c>
      <c r="K18" s="392">
        <v>300</v>
      </c>
      <c r="L18" s="382">
        <f>'SEP 17'!O18</f>
        <v>1400</v>
      </c>
      <c r="M18" s="394">
        <f>F18+J18+K18+L18</f>
        <v>4450</v>
      </c>
      <c r="N18" s="382">
        <v>4450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1967</v>
      </c>
      <c r="H19" s="383">
        <f>'SEP 17'!G19</f>
        <v>1932</v>
      </c>
      <c r="I19" s="395">
        <f>G19-H19</f>
        <v>35</v>
      </c>
      <c r="J19" s="392">
        <f>I19*10</f>
        <v>350</v>
      </c>
      <c r="K19" s="392">
        <v>300</v>
      </c>
      <c r="L19" s="382">
        <f>'SEP 17'!O19</f>
        <v>8540</v>
      </c>
      <c r="M19" s="394">
        <f>F19+J19+K19+L19</f>
        <v>11390</v>
      </c>
      <c r="N19" s="382">
        <v>0</v>
      </c>
      <c r="O19" s="392">
        <f>M19-N19</f>
        <v>11390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1050</v>
      </c>
      <c r="H20" s="383">
        <f>'SEP 17'!G20</f>
        <v>999</v>
      </c>
      <c r="I20" s="395">
        <f>G20-H20</f>
        <v>51</v>
      </c>
      <c r="J20" s="392">
        <f>I20*10</f>
        <v>510</v>
      </c>
      <c r="K20" s="392">
        <v>300</v>
      </c>
      <c r="L20" s="382">
        <f>'SEP 17'!O20</f>
        <v>2680</v>
      </c>
      <c r="M20" s="394">
        <f>F20+J20+K20+L20</f>
        <v>5390</v>
      </c>
      <c r="N20" s="382">
        <v>4500</v>
      </c>
      <c r="O20" s="392">
        <f>M20-N20</f>
        <v>890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1779</v>
      </c>
      <c r="H21" s="383">
        <f>'SEP 17'!G21</f>
        <v>1736</v>
      </c>
      <c r="I21" s="395">
        <f>G21-H21</f>
        <v>43</v>
      </c>
      <c r="J21" s="392">
        <f>I21*10</f>
        <v>430</v>
      </c>
      <c r="K21" s="392">
        <v>300</v>
      </c>
      <c r="L21" s="382">
        <f>'SEP 17'!O21</f>
        <v>420</v>
      </c>
      <c r="M21" s="394">
        <f>F21+J21+K21+L21</f>
        <v>2950</v>
      </c>
      <c r="N21" s="382">
        <v>2950</v>
      </c>
      <c r="O21" s="392">
        <f>M21-N21</f>
        <v>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2630</v>
      </c>
      <c r="H22" s="383">
        <f>'SEP 17'!G22</f>
        <v>2590</v>
      </c>
      <c r="I22" s="402">
        <f>G22-H22</f>
        <v>40</v>
      </c>
      <c r="J22" s="400">
        <f>I22*10</f>
        <v>400</v>
      </c>
      <c r="K22" s="392">
        <v>300</v>
      </c>
      <c r="L22" s="382">
        <f>'SEP 17'!O22</f>
        <v>10250</v>
      </c>
      <c r="M22" s="403">
        <f>F22+J22+K22+L22</f>
        <v>12550</v>
      </c>
      <c r="N22" s="382">
        <v>0</v>
      </c>
      <c r="O22" s="400">
        <f>M22-N22</f>
        <v>12550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885</v>
      </c>
      <c r="H23" s="383">
        <f>'SEP 17'!G23</f>
        <v>856</v>
      </c>
      <c r="I23" s="402">
        <f>G23-H23</f>
        <v>29</v>
      </c>
      <c r="J23" s="400">
        <f>I23*10</f>
        <v>290</v>
      </c>
      <c r="K23" s="392">
        <v>300</v>
      </c>
      <c r="L23" s="382">
        <f>'SEP 17'!O23</f>
        <v>0</v>
      </c>
      <c r="M23" s="403">
        <f>F23+J23+K23+L23</f>
        <v>2390</v>
      </c>
      <c r="N23" s="382">
        <v>0</v>
      </c>
      <c r="O23" s="400">
        <f>M23-N23</f>
        <v>2390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2772</v>
      </c>
      <c r="H24" s="383">
        <f>'SEP 17'!G24</f>
        <v>2700</v>
      </c>
      <c r="I24" s="402">
        <f>G24-H24</f>
        <v>72</v>
      </c>
      <c r="J24" s="400">
        <f>I24*10</f>
        <v>720</v>
      </c>
      <c r="K24" s="392">
        <v>300</v>
      </c>
      <c r="L24" s="382">
        <f>'SEP 17'!O24</f>
        <v>0</v>
      </c>
      <c r="M24" s="403">
        <f>F24+J24+K24+L24</f>
        <v>3020</v>
      </c>
      <c r="N24" s="382">
        <v>3020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1608</v>
      </c>
      <c r="H25" s="383">
        <f>'SEP 17'!G25</f>
        <v>1594</v>
      </c>
      <c r="I25" s="402">
        <f>G25-H25</f>
        <v>14</v>
      </c>
      <c r="J25" s="400">
        <f>I25*10</f>
        <v>140</v>
      </c>
      <c r="K25" s="392">
        <v>300</v>
      </c>
      <c r="L25" s="382">
        <f>'SEP 17'!O25</f>
        <v>0</v>
      </c>
      <c r="M25" s="403">
        <f>F25+J25+K25+L25</f>
        <v>2340</v>
      </c>
      <c r="N25" s="382">
        <v>0</v>
      </c>
      <c r="O25" s="400">
        <f>M25-N25</f>
        <v>2340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2008</v>
      </c>
      <c r="H26" s="383">
        <f>'SEP 17'!G26</f>
        <v>1991</v>
      </c>
      <c r="I26" s="402">
        <f>G26-H26</f>
        <v>17</v>
      </c>
      <c r="J26" s="400">
        <f>I26*10</f>
        <v>170</v>
      </c>
      <c r="K26" s="392">
        <v>300</v>
      </c>
      <c r="L26" s="382">
        <f>'SEP 17'!O26</f>
        <v>2840</v>
      </c>
      <c r="M26" s="403">
        <f>F26+J26+K26+L26</f>
        <v>5610</v>
      </c>
      <c r="N26" s="382">
        <v>5610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9321</v>
      </c>
      <c r="H27" s="383">
        <f>'SEP 17'!G27</f>
        <v>9278</v>
      </c>
      <c r="I27" s="402">
        <f>G27-H27</f>
        <v>43</v>
      </c>
      <c r="J27" s="400">
        <f>I27*10</f>
        <v>430</v>
      </c>
      <c r="K27" s="392">
        <v>300</v>
      </c>
      <c r="L27" s="382">
        <f>'SEP 17'!O27</f>
        <v>810</v>
      </c>
      <c r="M27" s="403">
        <f>F27+J27+K27+L27</f>
        <v>4040</v>
      </c>
      <c r="N27" s="382">
        <v>0</v>
      </c>
      <c r="O27" s="400">
        <f>M27-N27</f>
        <v>4040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36800</v>
      </c>
      <c r="G28" s="204"/>
      <c r="H28" s="110"/>
      <c r="I28" s="110">
        <f>SUM(I6:I27)</f>
        <v>755</v>
      </c>
      <c r="J28" s="204">
        <f>SUM(J6:J27)</f>
        <v>7550</v>
      </c>
      <c r="K28" s="204">
        <f>SUM(K6:K27)</f>
        <v>5600</v>
      </c>
      <c r="L28" s="204">
        <f>SUM(L6:L27)</f>
        <v>43120</v>
      </c>
      <c r="M28" s="404">
        <f>SUM(M6:M27)</f>
        <v>93070</v>
      </c>
      <c r="N28" s="204">
        <f>SUM(N6:N27)</f>
        <v>38290</v>
      </c>
      <c r="O28" s="204">
        <f>SUM(O6:O27)</f>
        <v>54780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480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4222</v>
      </c>
      <c r="H6" s="383">
        <f>'AUG 17'!G6</f>
        <v>4166</v>
      </c>
      <c r="I6" s="384">
        <f>G6-H6</f>
        <v>56</v>
      </c>
      <c r="J6" s="382">
        <f>I6*10</f>
        <v>560</v>
      </c>
      <c r="K6" s="382">
        <v>200</v>
      </c>
      <c r="L6" s="382">
        <f>'AUG 17'!O6</f>
        <v>4050</v>
      </c>
      <c r="M6" s="385">
        <f>F6+J6+K6+L6</f>
        <v>6060</v>
      </c>
      <c r="N6" s="382">
        <v>6060</v>
      </c>
      <c r="O6" s="382">
        <f>M6-N6</f>
        <v>0</v>
      </c>
      <c r="P6" s="386"/>
      <c r="Q6" s="56" t="s">
        <v>450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1151</v>
      </c>
      <c r="H7" s="383">
        <f>'AUG 17'!G7</f>
        <v>1107</v>
      </c>
      <c r="I7" s="384">
        <f>G7-H7</f>
        <v>44</v>
      </c>
      <c r="J7" s="382">
        <f>I7*10</f>
        <v>440</v>
      </c>
      <c r="K7" s="382">
        <v>200</v>
      </c>
      <c r="L7" s="382">
        <f>'AUG 17'!O7</f>
        <v>0</v>
      </c>
      <c r="M7" s="385">
        <f>F7+J7+K7+L7</f>
        <v>1690</v>
      </c>
      <c r="N7" s="382">
        <v>1690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2216</v>
      </c>
      <c r="H8" s="383">
        <f>'AUG 17'!G8</f>
        <v>2159</v>
      </c>
      <c r="I8" s="384">
        <f>G8-H8</f>
        <v>57</v>
      </c>
      <c r="J8" s="382">
        <f>I8*10</f>
        <v>570</v>
      </c>
      <c r="K8" s="382">
        <v>200</v>
      </c>
      <c r="L8" s="382">
        <f>'AUG 17'!O8</f>
        <v>1960</v>
      </c>
      <c r="M8" s="385">
        <f>F8+J8+K8+L8</f>
        <v>4180</v>
      </c>
      <c r="N8" s="382"/>
      <c r="O8" s="382">
        <f>M8-N8</f>
        <v>4180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12422</v>
      </c>
      <c r="H9" s="383">
        <f>'AUG 17'!G9</f>
        <v>12394</v>
      </c>
      <c r="I9" s="384">
        <f>G9-H9</f>
        <v>28</v>
      </c>
      <c r="J9" s="382">
        <f>I9*10</f>
        <v>280</v>
      </c>
      <c r="K9" s="382">
        <v>200</v>
      </c>
      <c r="L9" s="382">
        <f>'AUG 17'!O9</f>
        <v>0</v>
      </c>
      <c r="M9" s="385">
        <f>F9+J9+K9+L9</f>
        <v>1930</v>
      </c>
      <c r="N9" s="382">
        <v>1950</v>
      </c>
      <c r="O9" s="382">
        <f>M9-N9</f>
        <v>-20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1714</v>
      </c>
      <c r="H10" s="383">
        <f>'AUG 17'!G10</f>
        <v>1663</v>
      </c>
      <c r="I10" s="384">
        <f>G10-H10</f>
        <v>51</v>
      </c>
      <c r="J10" s="382">
        <f>I10*10</f>
        <v>510</v>
      </c>
      <c r="K10" s="382">
        <v>200</v>
      </c>
      <c r="L10" s="382">
        <f>'AUG 17'!O10</f>
        <v>0</v>
      </c>
      <c r="M10" s="385">
        <f>F10+J10+K10+L10</f>
        <v>2160</v>
      </c>
      <c r="N10" s="382">
        <v>2160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1500</v>
      </c>
      <c r="G11" s="383">
        <v>520</v>
      </c>
      <c r="H11" s="383">
        <f>'AUG 17'!G11</f>
        <v>504</v>
      </c>
      <c r="I11" s="384">
        <f>G11-H11</f>
        <v>16</v>
      </c>
      <c r="J11" s="382">
        <f>I11*10</f>
        <v>160</v>
      </c>
      <c r="K11" s="382">
        <v>200</v>
      </c>
      <c r="L11" s="382">
        <f>'AUG 17'!O11</f>
        <v>0</v>
      </c>
      <c r="M11" s="385">
        <f>F11+J11+K11+L11</f>
        <v>1860</v>
      </c>
      <c r="N11" s="382"/>
      <c r="O11" s="382">
        <f>M11-N11</f>
        <v>1860</v>
      </c>
      <c r="P11" s="386"/>
      <c r="Q11" s="56" t="s">
        <v>409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2996</v>
      </c>
      <c r="H12" s="383">
        <f>'AUG 17'!G12</f>
        <v>2958</v>
      </c>
      <c r="I12" s="384">
        <f>G12-H12</f>
        <v>38</v>
      </c>
      <c r="J12" s="382">
        <f>I12*10</f>
        <v>380</v>
      </c>
      <c r="K12" s="382">
        <v>200</v>
      </c>
      <c r="L12" s="382">
        <f>'AUG 17'!O12</f>
        <v>1920</v>
      </c>
      <c r="M12" s="385">
        <f>F12+J12+K12+L12</f>
        <v>3700</v>
      </c>
      <c r="N12" s="382"/>
      <c r="O12" s="382">
        <f>M12-N12</f>
        <v>3700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853</v>
      </c>
      <c r="H13" s="383">
        <f>'AUG 17'!G13</f>
        <v>821</v>
      </c>
      <c r="I13" s="384">
        <f>G13-H13</f>
        <v>32</v>
      </c>
      <c r="J13" s="382">
        <f>I13*10</f>
        <v>320</v>
      </c>
      <c r="K13" s="382">
        <v>200</v>
      </c>
      <c r="L13" s="382">
        <f>'AUG 17'!O13</f>
        <v>10</v>
      </c>
      <c r="M13" s="385">
        <f>F13+J13+K13+L13</f>
        <v>1630</v>
      </c>
      <c r="N13" s="382">
        <v>1630</v>
      </c>
      <c r="O13" s="382">
        <f>M13-N13</f>
        <v>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516</v>
      </c>
      <c r="H14" s="383">
        <f>'AUG 17'!G14</f>
        <v>479</v>
      </c>
      <c r="I14" s="384">
        <f>G14-H14</f>
        <v>37</v>
      </c>
      <c r="J14" s="382">
        <f>I14*10</f>
        <v>370</v>
      </c>
      <c r="K14" s="382">
        <v>200</v>
      </c>
      <c r="L14" s="382">
        <f>'AUG 17'!O14</f>
        <v>0</v>
      </c>
      <c r="M14" s="385">
        <f>F14+J14+K14+L14</f>
        <v>1920</v>
      </c>
      <c r="N14" s="382">
        <v>0</v>
      </c>
      <c r="O14" s="382">
        <f>M14-N14</f>
        <v>1920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1307</v>
      </c>
      <c r="H15" s="383">
        <f>'AUG 17'!G15</f>
        <v>1254</v>
      </c>
      <c r="I15" s="384">
        <f>G15-H15</f>
        <v>53</v>
      </c>
      <c r="J15" s="382">
        <f>I15*10</f>
        <v>530</v>
      </c>
      <c r="K15" s="382">
        <v>200</v>
      </c>
      <c r="L15" s="382">
        <f>'AUG 17'!O15</f>
        <v>0</v>
      </c>
      <c r="M15" s="385">
        <f>F15+J15+K15+L15</f>
        <v>1930</v>
      </c>
      <c r="N15" s="382">
        <v>1930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1055</v>
      </c>
      <c r="H16" s="383">
        <f>'AUG 17'!G16</f>
        <v>1022</v>
      </c>
      <c r="I16" s="395">
        <f>G16-H16</f>
        <v>33</v>
      </c>
      <c r="J16" s="392">
        <f>I16*10</f>
        <v>330</v>
      </c>
      <c r="K16" s="392">
        <v>300</v>
      </c>
      <c r="L16" s="382">
        <f>'AUG 17'!O16</f>
        <v>0</v>
      </c>
      <c r="M16" s="394">
        <f>F16+J16+K16+L16</f>
        <v>1930</v>
      </c>
      <c r="N16" s="382"/>
      <c r="O16" s="392">
        <f>M16-N16</f>
        <v>1930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2587</v>
      </c>
      <c r="H17" s="383">
        <f>'AUG 17'!G17</f>
        <v>2536</v>
      </c>
      <c r="I17" s="395">
        <f>G17-H17</f>
        <v>51</v>
      </c>
      <c r="J17" s="392">
        <f>I17*10</f>
        <v>510</v>
      </c>
      <c r="K17" s="392">
        <v>300</v>
      </c>
      <c r="L17" s="382">
        <f>'AUG 17'!O17</f>
        <v>0</v>
      </c>
      <c r="M17" s="394">
        <f>F17+J17+K17+L17</f>
        <v>2610</v>
      </c>
      <c r="N17" s="382"/>
      <c r="O17" s="392">
        <f>M17-N17</f>
        <v>2610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1781</v>
      </c>
      <c r="H18" s="383">
        <f>'AUG 17'!G18</f>
        <v>1723</v>
      </c>
      <c r="I18" s="395">
        <f>G18-H18</f>
        <v>58</v>
      </c>
      <c r="J18" s="392">
        <f>I18*10</f>
        <v>580</v>
      </c>
      <c r="K18" s="392">
        <v>300</v>
      </c>
      <c r="L18" s="382">
        <f>'AUG 17'!O18</f>
        <v>2390</v>
      </c>
      <c r="M18" s="394">
        <f>F18+J18+K18+L18</f>
        <v>5470</v>
      </c>
      <c r="N18" s="382">
        <v>4070</v>
      </c>
      <c r="O18" s="392">
        <f>M18-N18</f>
        <v>1400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1932</v>
      </c>
      <c r="H19" s="383">
        <f>'AUG 17'!G19</f>
        <v>1892</v>
      </c>
      <c r="I19" s="395">
        <f>G19-H19</f>
        <v>40</v>
      </c>
      <c r="J19" s="392">
        <f>I19*10</f>
        <v>400</v>
      </c>
      <c r="K19" s="392">
        <v>300</v>
      </c>
      <c r="L19" s="382">
        <f>'AUG 17'!O19</f>
        <v>5640</v>
      </c>
      <c r="M19" s="394">
        <f>F19+J19+K19+L19</f>
        <v>8540</v>
      </c>
      <c r="N19" s="382"/>
      <c r="O19" s="392">
        <f>M19-N19</f>
        <v>8540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999</v>
      </c>
      <c r="H20" s="383">
        <f>'AUG 17'!G20</f>
        <v>951</v>
      </c>
      <c r="I20" s="395">
        <f>G20-H20</f>
        <v>48</v>
      </c>
      <c r="J20" s="392">
        <f>I20*10</f>
        <v>480</v>
      </c>
      <c r="K20" s="392">
        <v>300</v>
      </c>
      <c r="L20" s="382">
        <f>'AUG 17'!O20</f>
        <v>0</v>
      </c>
      <c r="M20" s="394">
        <f>F20+J20+K20+L20</f>
        <v>2680</v>
      </c>
      <c r="N20" s="382"/>
      <c r="O20" s="392">
        <f>M20-N20</f>
        <v>2680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1736</v>
      </c>
      <c r="H21" s="383">
        <f>'AUG 17'!G21</f>
        <v>1668</v>
      </c>
      <c r="I21" s="395">
        <f>G21-H21</f>
        <v>68</v>
      </c>
      <c r="J21" s="392">
        <f>I21*10</f>
        <v>680</v>
      </c>
      <c r="K21" s="392">
        <v>300</v>
      </c>
      <c r="L21" s="382">
        <f>'AUG 17'!O21</f>
        <v>140</v>
      </c>
      <c r="M21" s="394">
        <f>F21+J21+K21+L21</f>
        <v>2920</v>
      </c>
      <c r="N21" s="382">
        <v>2500</v>
      </c>
      <c r="O21" s="392">
        <f>M21-N21</f>
        <v>420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2590</v>
      </c>
      <c r="H22" s="383">
        <f>'AUG 17'!G22</f>
        <v>2548</v>
      </c>
      <c r="I22" s="402">
        <f>G22-H22</f>
        <v>42</v>
      </c>
      <c r="J22" s="400">
        <f>I22*10</f>
        <v>420</v>
      </c>
      <c r="K22" s="392">
        <v>300</v>
      </c>
      <c r="L22" s="382">
        <f>'AUG 17'!O22</f>
        <v>11930</v>
      </c>
      <c r="M22" s="403">
        <f>F22+J22+K22+L22</f>
        <v>14250</v>
      </c>
      <c r="N22" s="382">
        <v>4000</v>
      </c>
      <c r="O22" s="400">
        <f>M22-N22</f>
        <v>10250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856</v>
      </c>
      <c r="H23" s="383">
        <f>'AUG 17'!G23</f>
        <v>841</v>
      </c>
      <c r="I23" s="402">
        <f>G23-H23</f>
        <v>15</v>
      </c>
      <c r="J23" s="400">
        <f>I23*10</f>
        <v>150</v>
      </c>
      <c r="K23" s="392">
        <v>300</v>
      </c>
      <c r="L23" s="382">
        <f>'AUG 17'!O23</f>
        <v>2410</v>
      </c>
      <c r="M23" s="403">
        <f>F23+J23+K23+L23</f>
        <v>4660</v>
      </c>
      <c r="N23" s="382">
        <v>4660</v>
      </c>
      <c r="O23" s="400">
        <f>M23-N23</f>
        <v>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2700</v>
      </c>
      <c r="H24" s="383">
        <f>'AUG 17'!G24</f>
        <v>2689</v>
      </c>
      <c r="I24" s="402">
        <f>G24-H24</f>
        <v>11</v>
      </c>
      <c r="J24" s="400">
        <f>I24*10</f>
        <v>110</v>
      </c>
      <c r="K24" s="392">
        <v>300</v>
      </c>
      <c r="L24" s="382">
        <f>'AUG 17'!O24</f>
        <v>0</v>
      </c>
      <c r="M24" s="403">
        <f>F24+J24+K24+L24</f>
        <v>2410</v>
      </c>
      <c r="N24" s="382">
        <v>2410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1594</v>
      </c>
      <c r="H25" s="383">
        <f>'AUG 17'!G25</f>
        <v>1571</v>
      </c>
      <c r="I25" s="402">
        <f>G25-H25</f>
        <v>23</v>
      </c>
      <c r="J25" s="400">
        <f>I25*10</f>
        <v>230</v>
      </c>
      <c r="K25" s="392">
        <v>300</v>
      </c>
      <c r="L25" s="382">
        <f>'AUG 17'!O25</f>
        <v>9800</v>
      </c>
      <c r="M25" s="403">
        <f>F25+J25+K25+L25</f>
        <v>12230</v>
      </c>
      <c r="N25" s="382">
        <v>12230</v>
      </c>
      <c r="O25" s="400">
        <f>M25-N25</f>
        <v>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1991</v>
      </c>
      <c r="H26" s="383">
        <f>'AUG 17'!G26</f>
        <v>1967</v>
      </c>
      <c r="I26" s="402">
        <f>G26-H26</f>
        <v>24</v>
      </c>
      <c r="J26" s="400">
        <f>I26*10</f>
        <v>240</v>
      </c>
      <c r="K26" s="392">
        <v>300</v>
      </c>
      <c r="L26" s="382">
        <f>'AUG 17'!O26</f>
        <v>0</v>
      </c>
      <c r="M26" s="403">
        <f>F26+J26+K26+L26</f>
        <v>2840</v>
      </c>
      <c r="N26" s="382"/>
      <c r="O26" s="400">
        <f>M26-N26</f>
        <v>2840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9278</v>
      </c>
      <c r="H27" s="383">
        <f>'AUG 17'!G27</f>
        <v>9213</v>
      </c>
      <c r="I27" s="402">
        <f>G27-H27</f>
        <v>65</v>
      </c>
      <c r="J27" s="400">
        <f>I27*10</f>
        <v>650</v>
      </c>
      <c r="K27" s="392">
        <v>300</v>
      </c>
      <c r="L27" s="382">
        <f>'AUG 17'!O27</f>
        <v>10360</v>
      </c>
      <c r="M27" s="403">
        <f>F27+J27+K27+L27</f>
        <v>13810</v>
      </c>
      <c r="N27" s="382">
        <v>13000</v>
      </c>
      <c r="O27" s="400">
        <f>M27-N27</f>
        <v>810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36300</v>
      </c>
      <c r="G28" s="204"/>
      <c r="H28" s="110"/>
      <c r="I28" s="110">
        <f>SUM(I6:I27)</f>
        <v>890</v>
      </c>
      <c r="J28" s="204">
        <f>SUM(J6:J27)</f>
        <v>8900</v>
      </c>
      <c r="K28" s="204">
        <f>SUM(K6:K27)</f>
        <v>5600</v>
      </c>
      <c r="L28" s="204">
        <f>SUM(L6:L27)</f>
        <v>50610</v>
      </c>
      <c r="M28" s="404">
        <f>SUM(M6:M27)</f>
        <v>101410</v>
      </c>
      <c r="N28" s="204">
        <f>SUM(N6:N27)</f>
        <v>58290</v>
      </c>
      <c r="O28" s="204">
        <f>SUM(O6:O27)</f>
        <v>43120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4166</v>
      </c>
      <c r="H6" s="383">
        <f>'JUL 17'!G6</f>
        <v>4098</v>
      </c>
      <c r="I6" s="384">
        <f>G6-H6</f>
        <v>68</v>
      </c>
      <c r="J6" s="382">
        <f>I6*10</f>
        <v>680</v>
      </c>
      <c r="K6" s="382">
        <v>200</v>
      </c>
      <c r="L6" s="382">
        <f>'JUL 17'!O6</f>
        <v>1920</v>
      </c>
      <c r="M6" s="385">
        <f>F6+J6+K6+L6</f>
        <v>4050</v>
      </c>
      <c r="N6" s="382">
        <v>0</v>
      </c>
      <c r="O6" s="382">
        <f>M6-N6</f>
        <v>4050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1107</v>
      </c>
      <c r="H7" s="383">
        <f>'JUL 17'!G7</f>
        <v>1056</v>
      </c>
      <c r="I7" s="384">
        <f>G7-H7</f>
        <v>51</v>
      </c>
      <c r="J7" s="382">
        <f>I7*10</f>
        <v>510</v>
      </c>
      <c r="K7" s="382">
        <v>200</v>
      </c>
      <c r="L7" s="382">
        <f>'JUL 17'!O7</f>
        <v>0</v>
      </c>
      <c r="M7" s="385">
        <f>F7+J7+K7+L7</f>
        <v>1760</v>
      </c>
      <c r="N7" s="382">
        <v>1760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2159</v>
      </c>
      <c r="H8" s="383">
        <f>'JUL 17'!G8</f>
        <v>2087</v>
      </c>
      <c r="I8" s="384">
        <f>G8-H8</f>
        <v>72</v>
      </c>
      <c r="J8" s="382">
        <f>I8*10</f>
        <v>720</v>
      </c>
      <c r="K8" s="382">
        <v>200</v>
      </c>
      <c r="L8" s="382">
        <f>'JUL 17'!O8</f>
        <v>4590</v>
      </c>
      <c r="M8" s="385">
        <f>F8+J8+K8+L8</f>
        <v>6960</v>
      </c>
      <c r="N8" s="382">
        <v>5000</v>
      </c>
      <c r="O8" s="382">
        <f>M8-N8</f>
        <v>1960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12394</v>
      </c>
      <c r="H9" s="383">
        <v>12359</v>
      </c>
      <c r="I9" s="384">
        <f>G9-H9</f>
        <v>35</v>
      </c>
      <c r="J9" s="382">
        <f>I9*10</f>
        <v>350</v>
      </c>
      <c r="K9" s="382">
        <v>200</v>
      </c>
      <c r="L9" s="382">
        <f>'JUL 17'!O9</f>
        <v>0</v>
      </c>
      <c r="M9" s="385">
        <f>F9+J9+K9+L9</f>
        <v>2000</v>
      </c>
      <c r="N9" s="382">
        <v>2000</v>
      </c>
      <c r="O9" s="382">
        <f>M9-N9</f>
        <v>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1663</v>
      </c>
      <c r="H10" s="383">
        <f>'JUL 17'!G10</f>
        <v>1606</v>
      </c>
      <c r="I10" s="384">
        <f>G10-H10</f>
        <v>57</v>
      </c>
      <c r="J10" s="382">
        <f>I10*10</f>
        <v>570</v>
      </c>
      <c r="K10" s="382">
        <v>200</v>
      </c>
      <c r="L10" s="382">
        <f>'JUL 17'!O10</f>
        <v>0</v>
      </c>
      <c r="M10" s="385">
        <f>F10+J10+K10+L10</f>
        <v>2220</v>
      </c>
      <c r="N10" s="382">
        <v>2220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504</v>
      </c>
      <c r="H11" s="383">
        <f>'JUL 17'!G11</f>
        <v>478</v>
      </c>
      <c r="I11" s="384">
        <f>G11-H11</f>
        <v>26</v>
      </c>
      <c r="J11" s="382">
        <f>I11*10</f>
        <v>260</v>
      </c>
      <c r="K11" s="382">
        <v>200</v>
      </c>
      <c r="L11" s="382">
        <f>'JUL 17'!O11</f>
        <v>1400</v>
      </c>
      <c r="M11" s="385">
        <f>F11+J11+K11+L11</f>
        <v>2860</v>
      </c>
      <c r="N11" s="382">
        <v>2860</v>
      </c>
      <c r="O11" s="382">
        <f>M11-N11</f>
        <v>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2958</v>
      </c>
      <c r="H12" s="383">
        <f>'JUL 17'!G12</f>
        <v>2906</v>
      </c>
      <c r="I12" s="384">
        <f>G12-H12</f>
        <v>52</v>
      </c>
      <c r="J12" s="382">
        <f>I12*10</f>
        <v>520</v>
      </c>
      <c r="K12" s="382">
        <v>200</v>
      </c>
      <c r="L12" s="382">
        <f>'JUL 17'!O12</f>
        <v>3650</v>
      </c>
      <c r="M12" s="385">
        <f>F12+J12+K12+L12</f>
        <v>5570</v>
      </c>
      <c r="N12" s="382">
        <v>3650</v>
      </c>
      <c r="O12" s="382">
        <f>M12-N12</f>
        <v>1920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821</v>
      </c>
      <c r="H13" s="383">
        <f>'JUL 17'!G13</f>
        <v>780</v>
      </c>
      <c r="I13" s="384">
        <f>G13-H13</f>
        <v>41</v>
      </c>
      <c r="J13" s="382">
        <f>I13*10</f>
        <v>410</v>
      </c>
      <c r="K13" s="382">
        <v>200</v>
      </c>
      <c r="L13" s="382">
        <f>'JUL 17'!O13</f>
        <v>0</v>
      </c>
      <c r="M13" s="385">
        <f>F13+J13+K13+L13</f>
        <v>1710</v>
      </c>
      <c r="N13" s="382">
        <v>1700</v>
      </c>
      <c r="O13" s="382">
        <f>M13-N13</f>
        <v>10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479</v>
      </c>
      <c r="H14" s="383">
        <f>'JUL 17'!G14</f>
        <v>435</v>
      </c>
      <c r="I14" s="384">
        <f>G14-H14</f>
        <v>44</v>
      </c>
      <c r="J14" s="382">
        <f>I14*10</f>
        <v>440</v>
      </c>
      <c r="K14" s="382">
        <v>200</v>
      </c>
      <c r="L14" s="382">
        <f>'JUL 17'!O14</f>
        <v>0</v>
      </c>
      <c r="M14" s="385">
        <f>F14+J14+K14+L14</f>
        <v>1990</v>
      </c>
      <c r="N14" s="382">
        <v>1990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1254</v>
      </c>
      <c r="H15" s="383">
        <f>'JUL 17'!G15</f>
        <v>1188</v>
      </c>
      <c r="I15" s="384">
        <f>G15-H15</f>
        <v>66</v>
      </c>
      <c r="J15" s="382">
        <f>I15*10</f>
        <v>660</v>
      </c>
      <c r="K15" s="382">
        <v>200</v>
      </c>
      <c r="L15" s="382">
        <f>'JUL 17'!O15</f>
        <v>0</v>
      </c>
      <c r="M15" s="385">
        <f>F15+J15+K15+L15</f>
        <v>2060</v>
      </c>
      <c r="N15" s="382">
        <v>2060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1022</v>
      </c>
      <c r="H16" s="383">
        <f>'JUL 17'!G16</f>
        <v>976</v>
      </c>
      <c r="I16" s="395">
        <f>G16-H16</f>
        <v>46</v>
      </c>
      <c r="J16" s="392">
        <f>I16*10</f>
        <v>460</v>
      </c>
      <c r="K16" s="392">
        <v>300</v>
      </c>
      <c r="L16" s="382">
        <f>'JUL 17'!O16</f>
        <v>0</v>
      </c>
      <c r="M16" s="394">
        <f>F16+J16+K16+L16</f>
        <v>2060</v>
      </c>
      <c r="N16" s="382">
        <v>2060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2536</v>
      </c>
      <c r="H17" s="383">
        <f>'JUL 17'!G17</f>
        <v>2458</v>
      </c>
      <c r="I17" s="395">
        <f>G17-H17</f>
        <v>78</v>
      </c>
      <c r="J17" s="392">
        <f>I17*10</f>
        <v>780</v>
      </c>
      <c r="K17" s="392">
        <v>300</v>
      </c>
      <c r="L17" s="382">
        <f>'JUL 17'!O17</f>
        <v>2740</v>
      </c>
      <c r="M17" s="394">
        <f>F17+J17+K17+L17</f>
        <v>5620</v>
      </c>
      <c r="N17" s="382">
        <v>5620</v>
      </c>
      <c r="O17" s="392">
        <f>M17-N17</f>
        <v>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1723</v>
      </c>
      <c r="H18" s="383">
        <f>'JUL 17'!G18</f>
        <v>1647</v>
      </c>
      <c r="I18" s="395">
        <f>G18-H18</f>
        <v>76</v>
      </c>
      <c r="J18" s="392">
        <f>I18*10</f>
        <v>760</v>
      </c>
      <c r="K18" s="392">
        <v>300</v>
      </c>
      <c r="L18" s="382">
        <f>'JUL 17'!O18</f>
        <v>3130</v>
      </c>
      <c r="M18" s="394">
        <f>F18+J18+K18+L18</f>
        <v>6390</v>
      </c>
      <c r="N18" s="382">
        <v>4000</v>
      </c>
      <c r="O18" s="392">
        <f>M18-N18</f>
        <v>2390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1892</v>
      </c>
      <c r="H19" s="383">
        <f>'JUL 17'!G19</f>
        <v>1871</v>
      </c>
      <c r="I19" s="395">
        <f>G19-H19</f>
        <v>21</v>
      </c>
      <c r="J19" s="392">
        <f>I19*10</f>
        <v>210</v>
      </c>
      <c r="K19" s="392">
        <v>300</v>
      </c>
      <c r="L19" s="382">
        <f>'JUL 17'!O19</f>
        <v>2930</v>
      </c>
      <c r="M19" s="394">
        <f>F19+J19+K19+L19</f>
        <v>5640</v>
      </c>
      <c r="N19" s="382">
        <v>0</v>
      </c>
      <c r="O19" s="392">
        <f>M19-N19</f>
        <v>5640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951</v>
      </c>
      <c r="H20" s="383">
        <f>'JUL 17'!G20</f>
        <v>878</v>
      </c>
      <c r="I20" s="395">
        <f>G20-H20</f>
        <v>73</v>
      </c>
      <c r="J20" s="392">
        <f>I20*10</f>
        <v>730</v>
      </c>
      <c r="K20" s="392">
        <v>300</v>
      </c>
      <c r="L20" s="382">
        <f>'JUL 17'!O20</f>
        <v>0</v>
      </c>
      <c r="M20" s="394">
        <f>F20+J20+K20+L20</f>
        <v>2930</v>
      </c>
      <c r="N20" s="382">
        <v>2930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1668</v>
      </c>
      <c r="H21" s="383">
        <f>'JUL 17'!G21</f>
        <v>1580</v>
      </c>
      <c r="I21" s="395">
        <f>G21-H21</f>
        <v>88</v>
      </c>
      <c r="J21" s="392">
        <f>I21*10</f>
        <v>880</v>
      </c>
      <c r="K21" s="392">
        <v>300</v>
      </c>
      <c r="L21" s="382">
        <f>'JUL 17'!O21</f>
        <v>160</v>
      </c>
      <c r="M21" s="394">
        <f>F21+J21+K21+L21</f>
        <v>3140</v>
      </c>
      <c r="N21" s="382">
        <v>3000</v>
      </c>
      <c r="O21" s="392">
        <f>M21-N21</f>
        <v>140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2548</v>
      </c>
      <c r="H22" s="383">
        <f>'JUL 17'!G22</f>
        <v>2500</v>
      </c>
      <c r="I22" s="402">
        <f>G22-H22</f>
        <v>48</v>
      </c>
      <c r="J22" s="400">
        <f>I22*10</f>
        <v>480</v>
      </c>
      <c r="K22" s="392">
        <v>300</v>
      </c>
      <c r="L22" s="382">
        <f>'JUL 17'!O22</f>
        <v>12050</v>
      </c>
      <c r="M22" s="403">
        <f>F22+J22+K22+L22</f>
        <v>14430</v>
      </c>
      <c r="N22" s="382">
        <v>2500</v>
      </c>
      <c r="O22" s="400">
        <f>M22-N22</f>
        <v>11930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841</v>
      </c>
      <c r="H23" s="383">
        <f>'JUL 17'!G23</f>
        <v>797</v>
      </c>
      <c r="I23" s="402">
        <f>G23-H23</f>
        <v>44</v>
      </c>
      <c r="J23" s="400">
        <f>I23*10</f>
        <v>440</v>
      </c>
      <c r="K23" s="392">
        <v>300</v>
      </c>
      <c r="L23" s="382">
        <f>'JUL 17'!O23</f>
        <v>3870</v>
      </c>
      <c r="M23" s="403">
        <f>F23+J23+K23+L23</f>
        <v>6410</v>
      </c>
      <c r="N23" s="382">
        <v>4000</v>
      </c>
      <c r="O23" s="400">
        <f>M23-N23</f>
        <v>2410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2689</v>
      </c>
      <c r="H24" s="383">
        <f>'JUL 17'!G24</f>
        <v>2652</v>
      </c>
      <c r="I24" s="402">
        <f>G24-H24</f>
        <v>37</v>
      </c>
      <c r="J24" s="400">
        <f>I24*10</f>
        <v>370</v>
      </c>
      <c r="K24" s="392">
        <v>300</v>
      </c>
      <c r="L24" s="382">
        <f>'JUL 17'!O24</f>
        <v>2720</v>
      </c>
      <c r="M24" s="403">
        <f>F24+J24+K24+L24</f>
        <v>5390</v>
      </c>
      <c r="N24" s="382">
        <v>5390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1571</v>
      </c>
      <c r="H25" s="383">
        <f>'JUL 17'!G25</f>
        <v>1537</v>
      </c>
      <c r="I25" s="402">
        <f>G25-H25</f>
        <v>34</v>
      </c>
      <c r="J25" s="400">
        <f>I25*10</f>
        <v>340</v>
      </c>
      <c r="K25" s="392">
        <v>300</v>
      </c>
      <c r="L25" s="382">
        <f>'JUL 17'!O25</f>
        <v>7260</v>
      </c>
      <c r="M25" s="403">
        <f>F25+J25+K25+L25</f>
        <v>9800</v>
      </c>
      <c r="N25" s="382">
        <v>0</v>
      </c>
      <c r="O25" s="400">
        <f>M25-N25</f>
        <v>9800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1967</v>
      </c>
      <c r="H26" s="383">
        <f>'JUL 17'!G26</f>
        <v>1937</v>
      </c>
      <c r="I26" s="402">
        <f>G26-H26</f>
        <v>30</v>
      </c>
      <c r="J26" s="400">
        <f>I26*10</f>
        <v>300</v>
      </c>
      <c r="K26" s="392">
        <v>300</v>
      </c>
      <c r="L26" s="382">
        <f>'JUL 17'!O26</f>
        <v>2830</v>
      </c>
      <c r="M26" s="403">
        <f>F26+J26+K26+L26</f>
        <v>5730</v>
      </c>
      <c r="N26" s="382">
        <v>5730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9213</v>
      </c>
      <c r="H27" s="383">
        <f>'JUL 17'!G27</f>
        <v>9134</v>
      </c>
      <c r="I27" s="402">
        <f>G27-H27</f>
        <v>79</v>
      </c>
      <c r="J27" s="400">
        <f>I27*10</f>
        <v>790</v>
      </c>
      <c r="K27" s="392">
        <v>300</v>
      </c>
      <c r="L27" s="382">
        <f>'JUL 17'!O27</f>
        <v>6770</v>
      </c>
      <c r="M27" s="403">
        <f>F27+J27+K27+L27</f>
        <v>10360</v>
      </c>
      <c r="N27" s="382">
        <v>0</v>
      </c>
      <c r="O27" s="400">
        <f>M27-N27</f>
        <v>10360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35800</v>
      </c>
      <c r="G28" s="204"/>
      <c r="H28" s="110"/>
      <c r="I28" s="110">
        <f>SUM(I6:I27)</f>
        <v>1166</v>
      </c>
      <c r="J28" s="204">
        <f>SUM(J6:J27)</f>
        <v>11660</v>
      </c>
      <c r="K28" s="204">
        <f>SUM(K6:K27)</f>
        <v>5600</v>
      </c>
      <c r="L28" s="204">
        <f>SUM(L6:L27)</f>
        <v>56020</v>
      </c>
      <c r="M28" s="404">
        <f>SUM(M6:M27)</f>
        <v>109080</v>
      </c>
      <c r="N28" s="204">
        <f>SUM(N6:N27)</f>
        <v>58470</v>
      </c>
      <c r="O28" s="204">
        <f>SUM(O6:O27)</f>
        <v>50610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485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4098</v>
      </c>
      <c r="H6" s="383">
        <f>'JUN 17'!G6</f>
        <v>4042</v>
      </c>
      <c r="I6" s="384">
        <f>G6-H6</f>
        <v>56</v>
      </c>
      <c r="J6" s="382">
        <f>I6*10</f>
        <v>560</v>
      </c>
      <c r="K6" s="382">
        <v>200</v>
      </c>
      <c r="L6" s="382">
        <f>'JUN 17'!O6</f>
        <v>1910</v>
      </c>
      <c r="M6" s="385">
        <f>F6+J6+K6+L6</f>
        <v>3920</v>
      </c>
      <c r="N6" s="382">
        <v>2000</v>
      </c>
      <c r="O6" s="382">
        <f>M6-N6</f>
        <v>1920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1056</v>
      </c>
      <c r="H7" s="383">
        <f>'JUN 17'!G7</f>
        <v>1012</v>
      </c>
      <c r="I7" s="384">
        <f>G7-H7</f>
        <v>44</v>
      </c>
      <c r="J7" s="382">
        <f>I7*10</f>
        <v>440</v>
      </c>
      <c r="K7" s="382">
        <v>200</v>
      </c>
      <c r="L7" s="382">
        <f>'JUN 17'!O7</f>
        <v>0</v>
      </c>
      <c r="M7" s="385">
        <f>F7+J7+K7+L7</f>
        <v>1690</v>
      </c>
      <c r="N7" s="382">
        <v>1690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2087</v>
      </c>
      <c r="H8" s="383">
        <f>'JUN 17'!G8</f>
        <v>2029</v>
      </c>
      <c r="I8" s="384">
        <f>G8-H8</f>
        <v>58</v>
      </c>
      <c r="J8" s="382">
        <f>I8*10</f>
        <v>580</v>
      </c>
      <c r="K8" s="382">
        <v>200</v>
      </c>
      <c r="L8" s="382">
        <f>'JUN 17'!O8</f>
        <v>2360</v>
      </c>
      <c r="M8" s="385">
        <f>F8+J8+K8+L8</f>
        <v>4590</v>
      </c>
      <c r="N8" s="382">
        <v>0</v>
      </c>
      <c r="O8" s="382">
        <f>M8-N8</f>
        <v>4590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12259</v>
      </c>
      <c r="H9" s="383">
        <f>'JUN 17'!G9</f>
        <v>12231</v>
      </c>
      <c r="I9" s="384">
        <f>G9-H9</f>
        <v>28</v>
      </c>
      <c r="J9" s="382">
        <f>I9*10</f>
        <v>280</v>
      </c>
      <c r="K9" s="382">
        <v>200</v>
      </c>
      <c r="L9" s="382">
        <f>'JUN 17'!O9</f>
        <v>0</v>
      </c>
      <c r="M9" s="385">
        <f>F9+J9+K9+L9</f>
        <v>1930</v>
      </c>
      <c r="N9" s="382">
        <v>1930</v>
      </c>
      <c r="O9" s="382">
        <f>M9-N9</f>
        <v>0</v>
      </c>
      <c r="P9" s="387"/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1606</v>
      </c>
      <c r="H10" s="383">
        <f>'JUN 17'!G10</f>
        <v>1563</v>
      </c>
      <c r="I10" s="384">
        <f>G10-H10</f>
        <v>43</v>
      </c>
      <c r="J10" s="382">
        <f>I10*10</f>
        <v>430</v>
      </c>
      <c r="K10" s="382">
        <v>200</v>
      </c>
      <c r="L10" s="382">
        <f>'JUN 17'!O10</f>
        <v>0</v>
      </c>
      <c r="M10" s="385">
        <f>F10+J10+K10+L10</f>
        <v>2080</v>
      </c>
      <c r="N10" s="382">
        <v>2080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478</v>
      </c>
      <c r="H11" s="383">
        <f>'JUN 17'!G11</f>
        <v>458</v>
      </c>
      <c r="I11" s="384">
        <f>G11-H11</f>
        <v>20</v>
      </c>
      <c r="J11" s="382">
        <f>I11*10</f>
        <v>200</v>
      </c>
      <c r="K11" s="382">
        <v>200</v>
      </c>
      <c r="L11" s="382">
        <f>'JUN 17'!O11</f>
        <v>0</v>
      </c>
      <c r="M11" s="385">
        <f>F11+J11+K11+L11</f>
        <v>1400</v>
      </c>
      <c r="N11" s="382">
        <v>0</v>
      </c>
      <c r="O11" s="382">
        <f>M11-N11</f>
        <v>1400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2906</v>
      </c>
      <c r="H12" s="383">
        <f>'JUN 17'!G12</f>
        <v>2864</v>
      </c>
      <c r="I12" s="384">
        <f>G12-H12</f>
        <v>42</v>
      </c>
      <c r="J12" s="382">
        <f>I12*10</f>
        <v>420</v>
      </c>
      <c r="K12" s="382">
        <v>200</v>
      </c>
      <c r="L12" s="382">
        <f>'JUN 17'!O12</f>
        <v>5440</v>
      </c>
      <c r="M12" s="385">
        <f>F12+J12+K12+L12</f>
        <v>7260</v>
      </c>
      <c r="N12" s="382">
        <v>3610</v>
      </c>
      <c r="O12" s="382">
        <f>M12-N12</f>
        <v>3650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780</v>
      </c>
      <c r="H13" s="383">
        <f>'JUN 17'!G13</f>
        <v>745</v>
      </c>
      <c r="I13" s="384">
        <f>G13-H13</f>
        <v>35</v>
      </c>
      <c r="J13" s="382">
        <f>I13*10</f>
        <v>350</v>
      </c>
      <c r="K13" s="382">
        <v>200</v>
      </c>
      <c r="L13" s="382">
        <f>'JUN 17'!O13</f>
        <v>0</v>
      </c>
      <c r="M13" s="385">
        <f>F13+J13+K13+L13</f>
        <v>1650</v>
      </c>
      <c r="N13" s="382">
        <v>1650</v>
      </c>
      <c r="O13" s="382">
        <f>M13-N13</f>
        <v>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435</v>
      </c>
      <c r="H14" s="383">
        <f>'JUN 17'!G14</f>
        <v>417</v>
      </c>
      <c r="I14" s="384">
        <f>G14-H14</f>
        <v>18</v>
      </c>
      <c r="J14" s="382">
        <f>I14*10</f>
        <v>180</v>
      </c>
      <c r="K14" s="382">
        <v>200</v>
      </c>
      <c r="L14" s="382">
        <f>'JUN 17'!O14</f>
        <v>0</v>
      </c>
      <c r="M14" s="385">
        <f>F14+J14+K14+L14</f>
        <v>1730</v>
      </c>
      <c r="N14" s="382">
        <v>1730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1188</v>
      </c>
      <c r="H15" s="383">
        <f>'JUN 17'!G15</f>
        <v>1137</v>
      </c>
      <c r="I15" s="384">
        <f>G15-H15</f>
        <v>51</v>
      </c>
      <c r="J15" s="382">
        <f>I15*10</f>
        <v>510</v>
      </c>
      <c r="K15" s="382">
        <v>200</v>
      </c>
      <c r="L15" s="382">
        <f>'JUN 17'!O15</f>
        <v>0</v>
      </c>
      <c r="M15" s="385">
        <f>F15+J15+K15+L15</f>
        <v>1910</v>
      </c>
      <c r="N15" s="382">
        <v>1910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976</v>
      </c>
      <c r="H16" s="383">
        <f>'JUN 17'!G16</f>
        <v>933</v>
      </c>
      <c r="I16" s="395">
        <f>G16-H16</f>
        <v>43</v>
      </c>
      <c r="J16" s="392">
        <f>I16*10</f>
        <v>430</v>
      </c>
      <c r="K16" s="392">
        <v>300</v>
      </c>
      <c r="L16" s="382">
        <f>'JUN 17'!O16</f>
        <v>0</v>
      </c>
      <c r="M16" s="394">
        <f>F16+J16+K16+L16</f>
        <v>2030</v>
      </c>
      <c r="N16" s="382">
        <v>2030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2458</v>
      </c>
      <c r="H17" s="383">
        <f>'JUN 17'!G17</f>
        <v>2394</v>
      </c>
      <c r="I17" s="395">
        <f>G17-H17</f>
        <v>64</v>
      </c>
      <c r="J17" s="392">
        <f>I17*10</f>
        <v>640</v>
      </c>
      <c r="K17" s="392">
        <v>300</v>
      </c>
      <c r="L17" s="382">
        <f>'JUN 17'!O17</f>
        <v>0</v>
      </c>
      <c r="M17" s="394">
        <f>F17+J17+K17+L17</f>
        <v>2740</v>
      </c>
      <c r="N17" s="382">
        <v>0</v>
      </c>
      <c r="O17" s="392">
        <f>M17-N17</f>
        <v>2740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1647</v>
      </c>
      <c r="H18" s="383">
        <f>'JUN 17'!G18</f>
        <v>1584</v>
      </c>
      <c r="I18" s="395">
        <f>G18-H18</f>
        <v>63</v>
      </c>
      <c r="J18" s="392">
        <f>I18*10</f>
        <v>630</v>
      </c>
      <c r="K18" s="392">
        <v>300</v>
      </c>
      <c r="L18" s="382">
        <f>'JUN 17'!O18</f>
        <v>5000</v>
      </c>
      <c r="M18" s="394">
        <f>F18+J18+K18+L18</f>
        <v>8130</v>
      </c>
      <c r="N18" s="382">
        <v>5000</v>
      </c>
      <c r="O18" s="392">
        <f>M18-N18</f>
        <v>3130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1871</v>
      </c>
      <c r="H19" s="383">
        <f>'JUN 17'!G19</f>
        <v>1828</v>
      </c>
      <c r="I19" s="395">
        <f>G19-H19</f>
        <v>43</v>
      </c>
      <c r="J19" s="392">
        <f>I19*10</f>
        <v>430</v>
      </c>
      <c r="K19" s="392">
        <v>300</v>
      </c>
      <c r="L19" s="382">
        <f>'JUN 17'!O19</f>
        <v>0</v>
      </c>
      <c r="M19" s="394">
        <f>F19+J19+K19+L19</f>
        <v>2930</v>
      </c>
      <c r="N19" s="382">
        <v>0</v>
      </c>
      <c r="O19" s="392">
        <f>M19-N19</f>
        <v>2930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878</v>
      </c>
      <c r="H20" s="383">
        <f>'JUN 17'!G20</f>
        <v>822</v>
      </c>
      <c r="I20" s="395">
        <f>G20-H20</f>
        <v>56</v>
      </c>
      <c r="J20" s="392">
        <f>I20*10</f>
        <v>560</v>
      </c>
      <c r="K20" s="392">
        <v>300</v>
      </c>
      <c r="L20" s="382">
        <f>'JUN 17'!O20</f>
        <v>0</v>
      </c>
      <c r="M20" s="394">
        <f>F20+J20+K20+L20</f>
        <v>2760</v>
      </c>
      <c r="N20" s="382">
        <v>2760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1580</v>
      </c>
      <c r="H21" s="383">
        <f>'JUN 17'!G21</f>
        <v>1514</v>
      </c>
      <c r="I21" s="395">
        <f>G21-H21</f>
        <v>66</v>
      </c>
      <c r="J21" s="392">
        <f>I21*10</f>
        <v>660</v>
      </c>
      <c r="K21" s="392">
        <v>300</v>
      </c>
      <c r="L21" s="382">
        <f>'JUN 17'!O21</f>
        <v>400</v>
      </c>
      <c r="M21" s="394">
        <f>F21+J21+K21+L21</f>
        <v>3160</v>
      </c>
      <c r="N21" s="382">
        <v>3000</v>
      </c>
      <c r="O21" s="392">
        <f>M21-N21</f>
        <v>160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2500</v>
      </c>
      <c r="H22" s="383">
        <f>'JUN 17'!G22</f>
        <v>2463</v>
      </c>
      <c r="I22" s="402">
        <f>G22-H22</f>
        <v>37</v>
      </c>
      <c r="J22" s="400">
        <f>I22*10</f>
        <v>370</v>
      </c>
      <c r="K22" s="392">
        <v>300</v>
      </c>
      <c r="L22" s="382">
        <f>'JUN 17'!O22</f>
        <v>12780</v>
      </c>
      <c r="M22" s="403">
        <f>F22+J22+K22+L22</f>
        <v>15050</v>
      </c>
      <c r="N22" s="382">
        <v>3000</v>
      </c>
      <c r="O22" s="400">
        <f>M22-N22</f>
        <v>12050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797</v>
      </c>
      <c r="H23" s="383">
        <f>'JUN 17'!G23</f>
        <v>757</v>
      </c>
      <c r="I23" s="402">
        <f>G23-H23</f>
        <v>40</v>
      </c>
      <c r="J23" s="400">
        <f>I23*10</f>
        <v>400</v>
      </c>
      <c r="K23" s="392">
        <v>300</v>
      </c>
      <c r="L23" s="382">
        <f>'JUN 17'!O23</f>
        <v>4370</v>
      </c>
      <c r="M23" s="403">
        <f>F23+J23+K23+L23</f>
        <v>6870</v>
      </c>
      <c r="N23" s="382">
        <v>3000</v>
      </c>
      <c r="O23" s="400">
        <f>M23-N23</f>
        <v>3870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2652</v>
      </c>
      <c r="H24" s="383">
        <f>'JUN 17'!G24</f>
        <v>2610</v>
      </c>
      <c r="I24" s="402">
        <f>G24-H24</f>
        <v>42</v>
      </c>
      <c r="J24" s="400">
        <f>I24*10</f>
        <v>420</v>
      </c>
      <c r="K24" s="392">
        <v>300</v>
      </c>
      <c r="L24" s="382">
        <f>'JUN 17'!O24</f>
        <v>0</v>
      </c>
      <c r="M24" s="403">
        <f>F24+J24+K24+L24</f>
        <v>2720</v>
      </c>
      <c r="N24" s="382">
        <v>0</v>
      </c>
      <c r="O24" s="400">
        <f>M24-N24</f>
        <v>2720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1537</v>
      </c>
      <c r="H25" s="383">
        <f>'JUN 17'!G25</f>
        <v>1510</v>
      </c>
      <c r="I25" s="402">
        <f>G25-H25</f>
        <v>27</v>
      </c>
      <c r="J25" s="400">
        <f>I25*10</f>
        <v>270</v>
      </c>
      <c r="K25" s="392">
        <v>300</v>
      </c>
      <c r="L25" s="382">
        <f>'JUN 17'!O25</f>
        <v>4790</v>
      </c>
      <c r="M25" s="403">
        <f>F25+J25+K25+L25</f>
        <v>7260</v>
      </c>
      <c r="N25" s="382">
        <v>0</v>
      </c>
      <c r="O25" s="400">
        <f>M25-N25</f>
        <v>7260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1937</v>
      </c>
      <c r="H26" s="383">
        <f>'JUN 17'!G26</f>
        <v>1914</v>
      </c>
      <c r="I26" s="402">
        <f>G26-H26</f>
        <v>23</v>
      </c>
      <c r="J26" s="400">
        <f>I26*10</f>
        <v>230</v>
      </c>
      <c r="K26" s="392">
        <v>300</v>
      </c>
      <c r="L26" s="382">
        <f>'JUN 17'!O26</f>
        <v>0</v>
      </c>
      <c r="M26" s="403">
        <f>F26+J26+K26+L26</f>
        <v>2830</v>
      </c>
      <c r="N26" s="382">
        <v>0</v>
      </c>
      <c r="O26" s="400">
        <f>M26-N26</f>
        <v>2830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9134</v>
      </c>
      <c r="H27" s="383">
        <f>'JUN 17'!G27</f>
        <v>9083</v>
      </c>
      <c r="I27" s="402">
        <f>G27-H27</f>
        <v>51</v>
      </c>
      <c r="J27" s="400">
        <f>I27*10</f>
        <v>510</v>
      </c>
      <c r="K27" s="392">
        <v>300</v>
      </c>
      <c r="L27" s="382">
        <f>'JUN 17'!O27</f>
        <v>3460</v>
      </c>
      <c r="M27" s="403">
        <f>F27+J27+K27+L27</f>
        <v>6770</v>
      </c>
      <c r="N27" s="382">
        <v>0</v>
      </c>
      <c r="O27" s="400">
        <f>M27-N27</f>
        <v>6770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35800</v>
      </c>
      <c r="G28" s="204"/>
      <c r="H28" s="110"/>
      <c r="I28" s="110">
        <f>SUM(I6:I27)</f>
        <v>950</v>
      </c>
      <c r="J28" s="204">
        <f>SUM(J6:J27)</f>
        <v>9500</v>
      </c>
      <c r="K28" s="204">
        <f>SUM(K6:K27)</f>
        <v>5600</v>
      </c>
      <c r="L28" s="204">
        <f>SUM(L6:L27)</f>
        <v>40510</v>
      </c>
      <c r="M28" s="404">
        <f>SUM(M6:M27)</f>
        <v>91410</v>
      </c>
      <c r="N28" s="204">
        <f>SUM(N6:N27)</f>
        <v>35390</v>
      </c>
      <c r="O28" s="204">
        <f>SUM(O6:O27)</f>
        <v>56020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9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485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4042</v>
      </c>
      <c r="H6" s="383">
        <f>'MAY 17'!G6</f>
        <v>3996</v>
      </c>
      <c r="I6" s="384">
        <f>G6-H6</f>
        <v>46</v>
      </c>
      <c r="J6" s="382">
        <f>I6*10</f>
        <v>460</v>
      </c>
      <c r="K6" s="382">
        <v>200</v>
      </c>
      <c r="L6" s="382">
        <f>'MAY 17'!O6</f>
        <v>0</v>
      </c>
      <c r="M6" s="385">
        <f>F6+J6+K6+L6</f>
        <v>1910</v>
      </c>
      <c r="N6" s="382">
        <v>0</v>
      </c>
      <c r="O6" s="382">
        <f>M6-N6</f>
        <v>1910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1012</v>
      </c>
      <c r="H7" s="383">
        <f>'MAY 17'!G7</f>
        <v>973</v>
      </c>
      <c r="I7" s="384">
        <f>G7-H7</f>
        <v>39</v>
      </c>
      <c r="J7" s="382">
        <f>I7*10</f>
        <v>390</v>
      </c>
      <c r="K7" s="382">
        <v>200</v>
      </c>
      <c r="L7" s="382">
        <f>'MAY 17'!O7</f>
        <v>0</v>
      </c>
      <c r="M7" s="385">
        <f>F7+J7+K7+L7</f>
        <v>1640</v>
      </c>
      <c r="N7" s="382">
        <v>1640</v>
      </c>
      <c r="O7" s="382">
        <f>M7-N7</f>
        <v>0</v>
      </c>
      <c r="P7" s="387" t="s">
        <v>486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2029</v>
      </c>
      <c r="H8" s="383">
        <f>'MAY 17'!G8</f>
        <v>1969</v>
      </c>
      <c r="I8" s="384">
        <f>G8-H8</f>
        <v>60</v>
      </c>
      <c r="J8" s="382">
        <f>I8*10</f>
        <v>600</v>
      </c>
      <c r="K8" s="382">
        <v>200</v>
      </c>
      <c r="L8" s="382">
        <f>'MAY 17'!O8</f>
        <v>110</v>
      </c>
      <c r="M8" s="385">
        <f>F8+J8+K8+L8</f>
        <v>2360</v>
      </c>
      <c r="N8" s="382">
        <v>0</v>
      </c>
      <c r="O8" s="382">
        <f>M8-N8</f>
        <v>2360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12231</v>
      </c>
      <c r="H9" s="383">
        <f>'MAY 17'!G9</f>
        <v>12202</v>
      </c>
      <c r="I9" s="384">
        <f>G9-H9</f>
        <v>29</v>
      </c>
      <c r="J9" s="382">
        <f>I9*10</f>
        <v>290</v>
      </c>
      <c r="K9" s="382">
        <v>200</v>
      </c>
      <c r="L9" s="382">
        <f>'MAY 17'!O9</f>
        <v>1120</v>
      </c>
      <c r="M9" s="385">
        <f>F9+J9+K9+L9</f>
        <v>3060</v>
      </c>
      <c r="N9" s="382">
        <v>3060</v>
      </c>
      <c r="O9" s="382">
        <f>M9-N9</f>
        <v>0</v>
      </c>
      <c r="P9" s="387" t="s">
        <v>487</v>
      </c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1563</v>
      </c>
      <c r="H10" s="383">
        <f>'MAY 17'!G10</f>
        <v>1518</v>
      </c>
      <c r="I10" s="384">
        <f>G10-H10</f>
        <v>45</v>
      </c>
      <c r="J10" s="382">
        <f>I10*10</f>
        <v>450</v>
      </c>
      <c r="K10" s="382">
        <v>200</v>
      </c>
      <c r="L10" s="382">
        <f>'MAY 17'!O10</f>
        <v>0</v>
      </c>
      <c r="M10" s="385">
        <f>F10+J10+K10+L10</f>
        <v>2100</v>
      </c>
      <c r="N10" s="382">
        <v>2100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458</v>
      </c>
      <c r="H11" s="383">
        <f>'MAY 17'!G11</f>
        <v>432</v>
      </c>
      <c r="I11" s="384">
        <f>G11-H11</f>
        <v>26</v>
      </c>
      <c r="J11" s="382">
        <f>I11*10</f>
        <v>260</v>
      </c>
      <c r="K11" s="382">
        <v>200</v>
      </c>
      <c r="L11" s="382">
        <f>'MAY 17'!O11</f>
        <v>1460</v>
      </c>
      <c r="M11" s="385">
        <f>F11+J11+K11+L11</f>
        <v>2920</v>
      </c>
      <c r="N11" s="382">
        <v>2920</v>
      </c>
      <c r="O11" s="382">
        <f>M11-N11</f>
        <v>0</v>
      </c>
      <c r="P11" s="386" t="s">
        <v>487</v>
      </c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2864</v>
      </c>
      <c r="H12" s="383">
        <f>'MAY 17'!G12</f>
        <v>2821</v>
      </c>
      <c r="I12" s="384">
        <f>G12-H12</f>
        <v>43</v>
      </c>
      <c r="J12" s="382">
        <f>I12*10</f>
        <v>430</v>
      </c>
      <c r="K12" s="382">
        <v>200</v>
      </c>
      <c r="L12" s="382">
        <f>'MAY 17'!O12</f>
        <v>3610</v>
      </c>
      <c r="M12" s="385">
        <f>F12+J12+K12+L12</f>
        <v>5440</v>
      </c>
      <c r="N12" s="382">
        <v>0</v>
      </c>
      <c r="O12" s="382">
        <f>M12-N12</f>
        <v>5440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745</v>
      </c>
      <c r="H13" s="383">
        <f>'MAY 17'!G13</f>
        <v>703</v>
      </c>
      <c r="I13" s="384">
        <f>G13-H13</f>
        <v>42</v>
      </c>
      <c r="J13" s="382">
        <f>I13*10</f>
        <v>420</v>
      </c>
      <c r="K13" s="382">
        <v>200</v>
      </c>
      <c r="L13" s="382">
        <f>'MAY 17'!O13</f>
        <v>1720</v>
      </c>
      <c r="M13" s="385">
        <f>F13+J13+K13+L13</f>
        <v>3440</v>
      </c>
      <c r="N13" s="382">
        <v>3440</v>
      </c>
      <c r="O13" s="382">
        <f>M13-N13</f>
        <v>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417</v>
      </c>
      <c r="H14" s="383">
        <f>'MAY 17'!G14</f>
        <v>403</v>
      </c>
      <c r="I14" s="384">
        <f>G14-H14</f>
        <v>14</v>
      </c>
      <c r="J14" s="382">
        <f>I14*10</f>
        <v>140</v>
      </c>
      <c r="K14" s="382">
        <v>200</v>
      </c>
      <c r="L14" s="382">
        <f>'MAY 17'!O14</f>
        <v>1780</v>
      </c>
      <c r="M14" s="385">
        <f>F14+J14+K14+L14</f>
        <v>3470</v>
      </c>
      <c r="N14" s="382">
        <v>3470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1137</v>
      </c>
      <c r="H15" s="383">
        <f>'MAY 17'!G15</f>
        <v>1079</v>
      </c>
      <c r="I15" s="384">
        <f>G15-H15</f>
        <v>58</v>
      </c>
      <c r="J15" s="382">
        <f>I15*10</f>
        <v>580</v>
      </c>
      <c r="K15" s="382">
        <v>200</v>
      </c>
      <c r="L15" s="382">
        <f>'MAY 17'!O15</f>
        <v>0</v>
      </c>
      <c r="M15" s="385">
        <f>F15+J15+K15+L15</f>
        <v>1980</v>
      </c>
      <c r="N15" s="382">
        <v>1980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933</v>
      </c>
      <c r="H16" s="383">
        <f>'MAY 17'!G16</f>
        <v>890</v>
      </c>
      <c r="I16" s="395">
        <f>G16-H16</f>
        <v>43</v>
      </c>
      <c r="J16" s="392">
        <f>I16*10</f>
        <v>430</v>
      </c>
      <c r="K16" s="392">
        <v>300</v>
      </c>
      <c r="L16" s="382">
        <f>'MAY 17'!O16</f>
        <v>2070</v>
      </c>
      <c r="M16" s="394">
        <f>F16+J16+K16+L16</f>
        <v>4100</v>
      </c>
      <c r="N16" s="382">
        <v>4100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2394</v>
      </c>
      <c r="H17" s="383">
        <f>'MAY 17'!G17</f>
        <v>2318</v>
      </c>
      <c r="I17" s="395">
        <f>G17-H17</f>
        <v>76</v>
      </c>
      <c r="J17" s="392">
        <f>I17*10</f>
        <v>760</v>
      </c>
      <c r="K17" s="392">
        <v>300</v>
      </c>
      <c r="L17" s="382">
        <f>'MAY 17'!O17</f>
        <v>20</v>
      </c>
      <c r="M17" s="394">
        <f>F17+J17+K17+L17</f>
        <v>2880</v>
      </c>
      <c r="N17" s="382">
        <v>2880</v>
      </c>
      <c r="O17" s="392">
        <f>M17-N17</f>
        <v>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1584</v>
      </c>
      <c r="H18" s="383">
        <f>'MAY 17'!G18</f>
        <v>1513</v>
      </c>
      <c r="I18" s="395">
        <f>G18-H18</f>
        <v>71</v>
      </c>
      <c r="J18" s="392">
        <f>I18*10</f>
        <v>710</v>
      </c>
      <c r="K18" s="392">
        <v>300</v>
      </c>
      <c r="L18" s="382">
        <f>'MAY 17'!O18</f>
        <v>6160</v>
      </c>
      <c r="M18" s="394">
        <f>F18+J18+K18+L18</f>
        <v>9370</v>
      </c>
      <c r="N18" s="382">
        <v>4370</v>
      </c>
      <c r="O18" s="392">
        <f>M18-N18</f>
        <v>5000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1828</v>
      </c>
      <c r="H19" s="383">
        <f>'MAY 17'!G19</f>
        <v>1777</v>
      </c>
      <c r="I19" s="395">
        <f>G19-H19</f>
        <v>51</v>
      </c>
      <c r="J19" s="392">
        <f>I19*10</f>
        <v>510</v>
      </c>
      <c r="K19" s="392">
        <v>300</v>
      </c>
      <c r="L19" s="382">
        <f>'MAY 17'!O19</f>
        <v>5340</v>
      </c>
      <c r="M19" s="394">
        <f>F19+J19+K19+L19</f>
        <v>8350</v>
      </c>
      <c r="N19" s="382">
        <v>8350</v>
      </c>
      <c r="O19" s="392">
        <f>M19-N19</f>
        <v>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822</v>
      </c>
      <c r="H20" s="383">
        <f>'MAY 17'!G20</f>
        <v>763</v>
      </c>
      <c r="I20" s="395">
        <f>G20-H20</f>
        <v>59</v>
      </c>
      <c r="J20" s="392">
        <f>I20*10</f>
        <v>590</v>
      </c>
      <c r="K20" s="392">
        <v>300</v>
      </c>
      <c r="L20" s="382">
        <f>'MAY 17'!O20</f>
        <v>2760</v>
      </c>
      <c r="M20" s="394">
        <f>F20+J20+K20+L20</f>
        <v>5550</v>
      </c>
      <c r="N20" s="382">
        <v>5550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1514</v>
      </c>
      <c r="H21" s="383">
        <f>'MAY 17'!G21</f>
        <v>1458</v>
      </c>
      <c r="I21" s="395">
        <f>G21-H21</f>
        <v>56</v>
      </c>
      <c r="J21" s="392">
        <f>I21*10</f>
        <v>560</v>
      </c>
      <c r="K21" s="392">
        <v>300</v>
      </c>
      <c r="L21" s="382">
        <f>'MAY 17'!O21</f>
        <v>740</v>
      </c>
      <c r="M21" s="394">
        <f>F21+J21+K21+L21</f>
        <v>3400</v>
      </c>
      <c r="N21" s="382">
        <v>3000</v>
      </c>
      <c r="O21" s="392">
        <f>M21-N21</f>
        <v>400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2463</v>
      </c>
      <c r="H22" s="383">
        <f>'MAY 17'!G22</f>
        <v>2434</v>
      </c>
      <c r="I22" s="402">
        <f>G22-H22</f>
        <v>29</v>
      </c>
      <c r="J22" s="400">
        <f>I22*10</f>
        <v>290</v>
      </c>
      <c r="K22" s="392">
        <v>300</v>
      </c>
      <c r="L22" s="382">
        <f>'MAY 17'!O22</f>
        <v>13590</v>
      </c>
      <c r="M22" s="403">
        <f>F22+J22+K22+L22</f>
        <v>15780</v>
      </c>
      <c r="N22" s="382">
        <v>3000</v>
      </c>
      <c r="O22" s="400">
        <f>M22-N22</f>
        <v>12780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757</v>
      </c>
      <c r="H23" s="383">
        <f>'MAY 17'!G23</f>
        <v>757</v>
      </c>
      <c r="I23" s="402">
        <f>G23-H23</f>
        <v>0</v>
      </c>
      <c r="J23" s="400">
        <f>I23*10</f>
        <v>0</v>
      </c>
      <c r="K23" s="392">
        <v>300</v>
      </c>
      <c r="L23" s="382">
        <f>'MAY 17'!O23</f>
        <v>5270</v>
      </c>
      <c r="M23" s="403">
        <f>F23+J23+K23+L23</f>
        <v>7370</v>
      </c>
      <c r="N23" s="382">
        <v>3000</v>
      </c>
      <c r="O23" s="400">
        <f>M23-N23</f>
        <v>4370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2610</v>
      </c>
      <c r="H24" s="383">
        <f>'MAY 17'!G24</f>
        <v>2554</v>
      </c>
      <c r="I24" s="402">
        <f>G24-H24</f>
        <v>56</v>
      </c>
      <c r="J24" s="400">
        <f>I24*10</f>
        <v>560</v>
      </c>
      <c r="K24" s="392">
        <v>300</v>
      </c>
      <c r="L24" s="382">
        <f>'MAY 17'!O24</f>
        <v>0</v>
      </c>
      <c r="M24" s="403">
        <f>F24+J24+K24+L24</f>
        <v>2860</v>
      </c>
      <c r="N24" s="382">
        <v>2860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1510</v>
      </c>
      <c r="H25" s="383">
        <f>'MAY 17'!G25</f>
        <v>1478</v>
      </c>
      <c r="I25" s="402">
        <f>G25-H25</f>
        <v>32</v>
      </c>
      <c r="J25" s="400">
        <f>I25*10</f>
        <v>320</v>
      </c>
      <c r="K25" s="392">
        <v>300</v>
      </c>
      <c r="L25" s="382">
        <f>'MAY 17'!O25</f>
        <v>2270</v>
      </c>
      <c r="M25" s="403">
        <f>F25+J25+K25+L25</f>
        <v>4790</v>
      </c>
      <c r="N25" s="382">
        <v>0</v>
      </c>
      <c r="O25" s="400">
        <f>M25-N25</f>
        <v>4790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1914</v>
      </c>
      <c r="H26" s="383">
        <f>'MAY 17'!G26</f>
        <v>1892</v>
      </c>
      <c r="I26" s="402">
        <f>G26-H26</f>
        <v>22</v>
      </c>
      <c r="J26" s="400">
        <f>I26*10</f>
        <v>220</v>
      </c>
      <c r="K26" s="392">
        <v>300</v>
      </c>
      <c r="L26" s="382">
        <f>'MAY 17'!O26</f>
        <v>2920</v>
      </c>
      <c r="M26" s="403">
        <f>F26+J26+K26+L26</f>
        <v>5740</v>
      </c>
      <c r="N26" s="382">
        <v>5740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9083</v>
      </c>
      <c r="H27" s="383">
        <f>'MAY 17'!G27</f>
        <v>9026</v>
      </c>
      <c r="I27" s="402">
        <f>G27-H27</f>
        <v>57</v>
      </c>
      <c r="J27" s="400">
        <f>I27*10</f>
        <v>570</v>
      </c>
      <c r="K27" s="392">
        <v>300</v>
      </c>
      <c r="L27" s="382">
        <f>'MAY 17'!O27</f>
        <v>90</v>
      </c>
      <c r="M27" s="403">
        <f>F27+J27+K27+L27</f>
        <v>3460</v>
      </c>
      <c r="N27" s="382">
        <v>0</v>
      </c>
      <c r="O27" s="400">
        <f>M27-N27</f>
        <v>3460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35800</v>
      </c>
      <c r="G28" s="204"/>
      <c r="H28" s="110"/>
      <c r="I28" s="110">
        <f>SUM(I6:I27)</f>
        <v>954</v>
      </c>
      <c r="J28" s="204">
        <f>SUM(J6:J27)</f>
        <v>9540</v>
      </c>
      <c r="K28" s="204">
        <f>SUM(K6:K27)</f>
        <v>5600</v>
      </c>
      <c r="L28" s="204">
        <f>SUM(L6:L27)</f>
        <v>51030</v>
      </c>
      <c r="M28" s="404">
        <f>SUM(M6:M27)</f>
        <v>101970</v>
      </c>
      <c r="N28" s="204">
        <f>SUM(N6:N27)</f>
        <v>61460</v>
      </c>
      <c r="O28" s="204">
        <f>SUM(O6:O27)</f>
        <v>40510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488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3996</v>
      </c>
      <c r="H6" s="383">
        <f>'APR 17'!G6</f>
        <v>3939</v>
      </c>
      <c r="I6" s="384">
        <f>G6-H6</f>
        <v>57</v>
      </c>
      <c r="J6" s="382">
        <f>I6*10</f>
        <v>570</v>
      </c>
      <c r="K6" s="382">
        <v>200</v>
      </c>
      <c r="L6" s="382">
        <f>'APR 17'!O6</f>
        <v>2060</v>
      </c>
      <c r="M6" s="385">
        <f>F6+J6+K6+L6</f>
        <v>4080</v>
      </c>
      <c r="N6" s="382">
        <v>4080</v>
      </c>
      <c r="O6" s="382">
        <f>M6-N6</f>
        <v>0</v>
      </c>
      <c r="P6" s="386" t="s">
        <v>489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973</v>
      </c>
      <c r="H7" s="383">
        <f>'APR 17'!G7</f>
        <v>933</v>
      </c>
      <c r="I7" s="384">
        <f>G7-H7</f>
        <v>40</v>
      </c>
      <c r="J7" s="382">
        <f>I7*10</f>
        <v>400</v>
      </c>
      <c r="K7" s="382">
        <v>200</v>
      </c>
      <c r="L7" s="382">
        <f>'APR 17'!O7</f>
        <v>0</v>
      </c>
      <c r="M7" s="385">
        <f>F7+J7+K7+L7</f>
        <v>1650</v>
      </c>
      <c r="N7" s="382">
        <v>1650</v>
      </c>
      <c r="O7" s="382">
        <f>M7-N7</f>
        <v>0</v>
      </c>
      <c r="P7" s="387" t="s">
        <v>490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1969</v>
      </c>
      <c r="H8" s="383">
        <f>'APR 17'!G8</f>
        <v>1913</v>
      </c>
      <c r="I8" s="384">
        <f>G8-H8</f>
        <v>56</v>
      </c>
      <c r="J8" s="382">
        <f>I8*10</f>
        <v>560</v>
      </c>
      <c r="K8" s="382">
        <v>200</v>
      </c>
      <c r="L8" s="382">
        <f>'APR 17'!O8</f>
        <v>4400</v>
      </c>
      <c r="M8" s="385">
        <f>F8+J8+K8+L8</f>
        <v>6610</v>
      </c>
      <c r="N8" s="382">
        <v>6500</v>
      </c>
      <c r="O8" s="382">
        <f>M8-N8</f>
        <v>110</v>
      </c>
      <c r="P8" s="405" t="s">
        <v>491</v>
      </c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1450</v>
      </c>
      <c r="G9" s="383">
        <v>12202</v>
      </c>
      <c r="H9" s="383">
        <f>'APR 17'!G9</f>
        <v>12202</v>
      </c>
      <c r="I9" s="384">
        <f>G9-H9</f>
        <v>0</v>
      </c>
      <c r="J9" s="382">
        <f>I9*10</f>
        <v>0</v>
      </c>
      <c r="K9" s="382">
        <v>200</v>
      </c>
      <c r="L9" s="382">
        <f>'APR 17'!O9</f>
        <v>1470</v>
      </c>
      <c r="M9" s="385">
        <f>F9+J9+K9+L9</f>
        <v>3120</v>
      </c>
      <c r="N9" s="382">
        <v>2000</v>
      </c>
      <c r="O9" s="382">
        <f>M9-N9</f>
        <v>1120</v>
      </c>
      <c r="P9" s="387" t="s">
        <v>489</v>
      </c>
      <c r="Q9" s="56" t="s">
        <v>467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1518</v>
      </c>
      <c r="H10" s="383">
        <f>'APR 17'!G10</f>
        <v>1473</v>
      </c>
      <c r="I10" s="384">
        <f>G10-H10</f>
        <v>45</v>
      </c>
      <c r="J10" s="382">
        <f>I10*10</f>
        <v>450</v>
      </c>
      <c r="K10" s="382">
        <v>200</v>
      </c>
      <c r="L10" s="382">
        <f>'APR 17'!O10</f>
        <v>0</v>
      </c>
      <c r="M10" s="385">
        <f>F10+J10+K10+L10</f>
        <v>2100</v>
      </c>
      <c r="N10" s="382">
        <v>2100</v>
      </c>
      <c r="O10" s="382">
        <f>M10-N10</f>
        <v>0</v>
      </c>
      <c r="P10" s="386" t="s">
        <v>490</v>
      </c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432</v>
      </c>
      <c r="H11" s="383">
        <f>'APR 17'!G11</f>
        <v>406</v>
      </c>
      <c r="I11" s="384">
        <f>G11-H11</f>
        <v>26</v>
      </c>
      <c r="J11" s="382">
        <f>I11*10</f>
        <v>260</v>
      </c>
      <c r="K11" s="382">
        <v>200</v>
      </c>
      <c r="L11" s="382">
        <f>'APR 17'!O11</f>
        <v>0</v>
      </c>
      <c r="M11" s="385">
        <f>F11+J11+K11+L11</f>
        <v>1460</v>
      </c>
      <c r="N11" s="382">
        <v>0</v>
      </c>
      <c r="O11" s="382">
        <f>M11-N11</f>
        <v>1460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2821</v>
      </c>
      <c r="H12" s="383">
        <f>'APR 17'!G12</f>
        <v>2778</v>
      </c>
      <c r="I12" s="384">
        <f>G12-H12</f>
        <v>43</v>
      </c>
      <c r="J12" s="382">
        <f>I12*10</f>
        <v>430</v>
      </c>
      <c r="K12" s="382">
        <v>200</v>
      </c>
      <c r="L12" s="382">
        <f>'APR 17'!O12</f>
        <v>1780</v>
      </c>
      <c r="M12" s="385">
        <f>F12+J12+K12+L12</f>
        <v>3610</v>
      </c>
      <c r="N12" s="382">
        <v>0</v>
      </c>
      <c r="O12" s="382">
        <f>M12-N12</f>
        <v>3610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703</v>
      </c>
      <c r="H13" s="383">
        <f>'APR 17'!G13</f>
        <v>661</v>
      </c>
      <c r="I13" s="384">
        <f>G13-H13</f>
        <v>42</v>
      </c>
      <c r="J13" s="382">
        <f>I13*10</f>
        <v>420</v>
      </c>
      <c r="K13" s="382">
        <v>200</v>
      </c>
      <c r="L13" s="382">
        <f>'APR 17'!O13</f>
        <v>0</v>
      </c>
      <c r="M13" s="385">
        <f>F13+J13+K13+L13</f>
        <v>1720</v>
      </c>
      <c r="N13" s="382">
        <v>0</v>
      </c>
      <c r="O13" s="382">
        <f>M13-N13</f>
        <v>1720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403</v>
      </c>
      <c r="H14" s="383">
        <f>'APR 17'!G14</f>
        <v>380</v>
      </c>
      <c r="I14" s="384">
        <f>G14-H14</f>
        <v>23</v>
      </c>
      <c r="J14" s="382">
        <f>I14*10</f>
        <v>230</v>
      </c>
      <c r="K14" s="382">
        <v>200</v>
      </c>
      <c r="L14" s="382">
        <f>'APR 17'!O14</f>
        <v>0</v>
      </c>
      <c r="M14" s="385">
        <f>F14+J14+K14+L14</f>
        <v>1780</v>
      </c>
      <c r="N14" s="382">
        <v>0</v>
      </c>
      <c r="O14" s="382">
        <f>M14-N14</f>
        <v>1780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1079</v>
      </c>
      <c r="H15" s="383">
        <f>'APR 17'!G15</f>
        <v>1027</v>
      </c>
      <c r="I15" s="384">
        <f>G15-H15</f>
        <v>52</v>
      </c>
      <c r="J15" s="382">
        <f>I15*10</f>
        <v>520</v>
      </c>
      <c r="K15" s="382">
        <v>200</v>
      </c>
      <c r="L15" s="382">
        <f>'APR 17'!O15</f>
        <v>0</v>
      </c>
      <c r="M15" s="385">
        <f>F15+J15+K15+L15</f>
        <v>1920</v>
      </c>
      <c r="N15" s="382">
        <v>1920</v>
      </c>
      <c r="O15" s="382">
        <f>M15-N15</f>
        <v>0</v>
      </c>
      <c r="P15" s="405" t="s">
        <v>492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890</v>
      </c>
      <c r="H16" s="383">
        <f>'APR 17'!G16</f>
        <v>843</v>
      </c>
      <c r="I16" s="395">
        <f>G16-H16</f>
        <v>47</v>
      </c>
      <c r="J16" s="392">
        <f>I16*10</f>
        <v>470</v>
      </c>
      <c r="K16" s="392">
        <v>300</v>
      </c>
      <c r="L16" s="382">
        <f>'APR 17'!O16</f>
        <v>0</v>
      </c>
      <c r="M16" s="394">
        <f>F16+J16+K16+L16</f>
        <v>2070</v>
      </c>
      <c r="N16" s="382">
        <v>0</v>
      </c>
      <c r="O16" s="392">
        <f>M16-N16</f>
        <v>2070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2318</v>
      </c>
      <c r="H17" s="383">
        <f>'APR 17'!G17</f>
        <v>2287</v>
      </c>
      <c r="I17" s="395">
        <f>G17-H17</f>
        <v>31</v>
      </c>
      <c r="J17" s="392">
        <f>I17*10</f>
        <v>310</v>
      </c>
      <c r="K17" s="392">
        <v>300</v>
      </c>
      <c r="L17" s="382">
        <f>'APR 17'!O17</f>
        <v>2410</v>
      </c>
      <c r="M17" s="394">
        <f>F17+J17+K17+L17</f>
        <v>4820</v>
      </c>
      <c r="N17" s="382">
        <v>4800</v>
      </c>
      <c r="O17" s="392">
        <f>M17-N17</f>
        <v>20</v>
      </c>
      <c r="P17" s="386" t="s">
        <v>493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1513</v>
      </c>
      <c r="H18" s="383">
        <f>'APR 17'!G18</f>
        <v>1439</v>
      </c>
      <c r="I18" s="395">
        <f>G18-H18</f>
        <v>74</v>
      </c>
      <c r="J18" s="392">
        <f>I18*10</f>
        <v>740</v>
      </c>
      <c r="K18" s="392">
        <v>300</v>
      </c>
      <c r="L18" s="382">
        <f>'APR 17'!O18</f>
        <v>6920</v>
      </c>
      <c r="M18" s="394">
        <f>F18+J18+K18+L18</f>
        <v>10160</v>
      </c>
      <c r="N18" s="382">
        <v>4000</v>
      </c>
      <c r="O18" s="392">
        <f>M18-N18</f>
        <v>6160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2200</v>
      </c>
      <c r="G19" s="393">
        <v>1777</v>
      </c>
      <c r="H19" s="383">
        <f>'APR 17'!G19</f>
        <v>1730</v>
      </c>
      <c r="I19" s="395">
        <f>G19-H19</f>
        <v>47</v>
      </c>
      <c r="J19" s="392">
        <f>I19*10</f>
        <v>470</v>
      </c>
      <c r="K19" s="392">
        <v>300</v>
      </c>
      <c r="L19" s="382">
        <f>'APR 17'!O19</f>
        <v>2370</v>
      </c>
      <c r="M19" s="394">
        <f>F19+J19+K19+L19</f>
        <v>5340</v>
      </c>
      <c r="N19" s="382">
        <v>0</v>
      </c>
      <c r="O19" s="392">
        <f>M19-N19</f>
        <v>5340</v>
      </c>
      <c r="P19" s="386"/>
      <c r="Q19" s="368" t="s">
        <v>412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763</v>
      </c>
      <c r="H20" s="383">
        <f>'APR 17'!G20</f>
        <v>707</v>
      </c>
      <c r="I20" s="395">
        <f>G20-H20</f>
        <v>56</v>
      </c>
      <c r="J20" s="392">
        <f>I20*10</f>
        <v>560</v>
      </c>
      <c r="K20" s="392">
        <v>300</v>
      </c>
      <c r="L20" s="382">
        <f>'APR 17'!O20</f>
        <v>0</v>
      </c>
      <c r="M20" s="394">
        <f>F20+J20+K20+L20</f>
        <v>2760</v>
      </c>
      <c r="N20" s="382">
        <v>0</v>
      </c>
      <c r="O20" s="392">
        <f>M20-N20</f>
        <v>2760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1458</v>
      </c>
      <c r="H21" s="383">
        <f>'APR 17'!G21</f>
        <v>1427</v>
      </c>
      <c r="I21" s="395">
        <f>G21-H21</f>
        <v>31</v>
      </c>
      <c r="J21" s="392">
        <f>I21*10</f>
        <v>310</v>
      </c>
      <c r="K21" s="392">
        <v>300</v>
      </c>
      <c r="L21" s="382">
        <f>'APR 17'!O21</f>
        <v>830</v>
      </c>
      <c r="M21" s="394">
        <f>F21+J21+K21+L21</f>
        <v>3240</v>
      </c>
      <c r="N21" s="382">
        <v>2500</v>
      </c>
      <c r="O21" s="392">
        <f>M21-N21</f>
        <v>740</v>
      </c>
      <c r="P21" s="386" t="s">
        <v>494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2434</v>
      </c>
      <c r="H22" s="383">
        <f>'APR 17'!G22</f>
        <v>2399</v>
      </c>
      <c r="I22" s="402">
        <f>G22-H22</f>
        <v>35</v>
      </c>
      <c r="J22" s="400">
        <f>I22*10</f>
        <v>350</v>
      </c>
      <c r="K22" s="392">
        <v>300</v>
      </c>
      <c r="L22" s="382">
        <f>'APR 17'!O22</f>
        <v>13340</v>
      </c>
      <c r="M22" s="403">
        <f>F22+J22+K22+L22</f>
        <v>15590</v>
      </c>
      <c r="N22" s="382">
        <v>2000</v>
      </c>
      <c r="O22" s="400">
        <f>M22-N22</f>
        <v>13590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757</v>
      </c>
      <c r="H23" s="383">
        <f>'APR 17'!G23</f>
        <v>748</v>
      </c>
      <c r="I23" s="402">
        <f>G23-H23</f>
        <v>9</v>
      </c>
      <c r="J23" s="400">
        <f>I23*10</f>
        <v>90</v>
      </c>
      <c r="K23" s="392">
        <v>300</v>
      </c>
      <c r="L23" s="382">
        <f>'APR 17'!O23</f>
        <v>3080</v>
      </c>
      <c r="M23" s="403">
        <f>F23+J23+K23+L23</f>
        <v>5270</v>
      </c>
      <c r="N23" s="382">
        <v>0</v>
      </c>
      <c r="O23" s="400">
        <f>M23-N23</f>
        <v>5270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2554</v>
      </c>
      <c r="H24" s="383">
        <f>'APR 17'!G24</f>
        <v>2498</v>
      </c>
      <c r="I24" s="402">
        <f>G24-H24</f>
        <v>56</v>
      </c>
      <c r="J24" s="400">
        <f>I24*10</f>
        <v>560</v>
      </c>
      <c r="K24" s="392">
        <v>300</v>
      </c>
      <c r="L24" s="382">
        <f>'APR 17'!O24</f>
        <v>0</v>
      </c>
      <c r="M24" s="403">
        <f>F24+J24+K24+L24</f>
        <v>2860</v>
      </c>
      <c r="N24" s="382">
        <v>2860</v>
      </c>
      <c r="O24" s="400">
        <f>M24-N24</f>
        <v>0</v>
      </c>
      <c r="P24" s="405" t="s">
        <v>495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1478</v>
      </c>
      <c r="H25" s="383">
        <f>'APR 17'!G25</f>
        <v>1471</v>
      </c>
      <c r="I25" s="402">
        <f>G25-H25</f>
        <v>7</v>
      </c>
      <c r="J25" s="400">
        <f>I25*10</f>
        <v>70</v>
      </c>
      <c r="K25" s="392">
        <v>300</v>
      </c>
      <c r="L25" s="382">
        <f>'APR 17'!O25</f>
        <v>0</v>
      </c>
      <c r="M25" s="403">
        <f>F25+J25+K25+L25</f>
        <v>2270</v>
      </c>
      <c r="N25" s="382">
        <v>0</v>
      </c>
      <c r="O25" s="400">
        <f>M25-N25</f>
        <v>2270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1892</v>
      </c>
      <c r="H26" s="383">
        <f>'APR 17'!G26</f>
        <v>1860</v>
      </c>
      <c r="I26" s="402">
        <f>G26-H26</f>
        <v>32</v>
      </c>
      <c r="J26" s="400">
        <f>I26*10</f>
        <v>320</v>
      </c>
      <c r="K26" s="392">
        <v>300</v>
      </c>
      <c r="L26" s="382">
        <f>'APR 17'!O26</f>
        <v>0</v>
      </c>
      <c r="M26" s="403">
        <f>F26+J26+K26+L26</f>
        <v>2920</v>
      </c>
      <c r="N26" s="382">
        <v>0</v>
      </c>
      <c r="O26" s="400">
        <f>M26-N26</f>
        <v>2920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9026</v>
      </c>
      <c r="H27" s="383">
        <f>'APR 17'!G27</f>
        <v>8945</v>
      </c>
      <c r="I27" s="402">
        <f>G27-H27</f>
        <v>81</v>
      </c>
      <c r="J27" s="400">
        <f>I27*10</f>
        <v>810</v>
      </c>
      <c r="K27" s="392">
        <v>300</v>
      </c>
      <c r="L27" s="382">
        <f>'APR 17'!O27</f>
        <v>6480</v>
      </c>
      <c r="M27" s="403">
        <f>F27+J27+K27+L27</f>
        <v>10090</v>
      </c>
      <c r="N27" s="382">
        <v>10000</v>
      </c>
      <c r="O27" s="400">
        <f>M27-N27</f>
        <v>90</v>
      </c>
      <c r="P27" s="387">
        <v>42800</v>
      </c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35800</v>
      </c>
      <c r="G28" s="204"/>
      <c r="H28" s="110"/>
      <c r="I28" s="110">
        <f>SUM(I6:I27)</f>
        <v>890</v>
      </c>
      <c r="J28" s="204">
        <f>SUM(J6:J27)</f>
        <v>8900</v>
      </c>
      <c r="K28" s="204">
        <f>SUM(K6:K27)</f>
        <v>5600</v>
      </c>
      <c r="L28" s="204">
        <f>SUM(L6:L27)</f>
        <v>45140</v>
      </c>
      <c r="M28" s="404">
        <f>SUM(M6:M27)</f>
        <v>95440</v>
      </c>
      <c r="N28" s="204">
        <f>SUM(N6:N27)</f>
        <v>44410</v>
      </c>
      <c r="O28" s="204">
        <f>SUM(O6:O27)</f>
        <v>51030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496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3939</v>
      </c>
      <c r="H6" s="383">
        <f>'MAR 17'!G6</f>
        <v>3878</v>
      </c>
      <c r="I6" s="384">
        <f>G6-H6</f>
        <v>61</v>
      </c>
      <c r="J6" s="382">
        <f>I6*10</f>
        <v>610</v>
      </c>
      <c r="K6" s="382">
        <v>200</v>
      </c>
      <c r="L6" s="382">
        <f>'MAR 17'!O6</f>
        <v>0</v>
      </c>
      <c r="M6" s="385">
        <f>F6+J6+K6+L6</f>
        <v>2060</v>
      </c>
      <c r="N6" s="382">
        <v>0</v>
      </c>
      <c r="O6" s="382">
        <f>M6-N6</f>
        <v>2060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933</v>
      </c>
      <c r="H7" s="383">
        <f>'MAR 17'!G7</f>
        <v>897</v>
      </c>
      <c r="I7" s="384">
        <f>G7-H7</f>
        <v>36</v>
      </c>
      <c r="J7" s="382">
        <f>I7*10</f>
        <v>360</v>
      </c>
      <c r="K7" s="382">
        <v>200</v>
      </c>
      <c r="L7" s="382">
        <f>'MAR 17'!O7</f>
        <v>0</v>
      </c>
      <c r="M7" s="385">
        <f>F7+J7+K7+L7</f>
        <v>1610</v>
      </c>
      <c r="N7" s="382">
        <v>1610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1913</v>
      </c>
      <c r="H8" s="383">
        <f>'MAR 17'!G8</f>
        <v>1831</v>
      </c>
      <c r="I8" s="384">
        <f>G8-H8</f>
        <v>82</v>
      </c>
      <c r="J8" s="382">
        <f>I8*10</f>
        <v>820</v>
      </c>
      <c r="K8" s="382">
        <v>200</v>
      </c>
      <c r="L8" s="382">
        <f>'MAR 17'!O8</f>
        <v>1930</v>
      </c>
      <c r="M8" s="385">
        <f>F8+J8+K8+L8</f>
        <v>4400</v>
      </c>
      <c r="N8" s="382">
        <v>0</v>
      </c>
      <c r="O8" s="382">
        <f>M8-N8</f>
        <v>4400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12202</v>
      </c>
      <c r="H9" s="383">
        <v>12175</v>
      </c>
      <c r="I9" s="384">
        <f>G9-H9</f>
        <v>27</v>
      </c>
      <c r="J9" s="382">
        <f>I9*10</f>
        <v>270</v>
      </c>
      <c r="K9" s="382">
        <v>200</v>
      </c>
      <c r="L9" s="382">
        <f>'MAR 17'!O9</f>
        <v>0</v>
      </c>
      <c r="M9" s="385">
        <f>F9+J9+K9+L9</f>
        <v>1470</v>
      </c>
      <c r="N9" s="382">
        <v>0</v>
      </c>
      <c r="O9" s="382">
        <f>M9-N9</f>
        <v>1470</v>
      </c>
      <c r="P9" s="387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1473</v>
      </c>
      <c r="H10" s="383">
        <f>'MAR 17'!G10</f>
        <v>1437</v>
      </c>
      <c r="I10" s="384">
        <f>G10-H10</f>
        <v>36</v>
      </c>
      <c r="J10" s="382">
        <f>I10*10</f>
        <v>360</v>
      </c>
      <c r="K10" s="382">
        <v>200</v>
      </c>
      <c r="L10" s="382">
        <f>'MAR 17'!O10</f>
        <v>1970</v>
      </c>
      <c r="M10" s="385">
        <f>F10+J10+K10+L10</f>
        <v>3980</v>
      </c>
      <c r="N10" s="382">
        <v>3980</v>
      </c>
      <c r="O10" s="382">
        <f>M10-N10</f>
        <v>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406</v>
      </c>
      <c r="H11" s="383">
        <f>'MAR 17'!G11</f>
        <v>389</v>
      </c>
      <c r="I11" s="384">
        <f>G11-H11</f>
        <v>17</v>
      </c>
      <c r="J11" s="382">
        <f>I11*10</f>
        <v>170</v>
      </c>
      <c r="K11" s="382">
        <v>200</v>
      </c>
      <c r="L11" s="382">
        <f>'MAR 17'!O11</f>
        <v>1380</v>
      </c>
      <c r="M11" s="385">
        <f>F11+J11+K11+L11</f>
        <v>2750</v>
      </c>
      <c r="N11" s="382">
        <v>2750</v>
      </c>
      <c r="O11" s="382">
        <f>M11-N11</f>
        <v>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2778</v>
      </c>
      <c r="H12" s="383">
        <f>'MAR 17'!G12</f>
        <v>2740</v>
      </c>
      <c r="I12" s="384">
        <f>G12-H12</f>
        <v>38</v>
      </c>
      <c r="J12" s="382">
        <f>I12*10</f>
        <v>380</v>
      </c>
      <c r="K12" s="382">
        <v>200</v>
      </c>
      <c r="L12" s="382">
        <f>'MAR 17'!O12</f>
        <v>3330</v>
      </c>
      <c r="M12" s="385">
        <f>F12+J12+K12+L12</f>
        <v>5110</v>
      </c>
      <c r="N12" s="382">
        <v>3330</v>
      </c>
      <c r="O12" s="382">
        <f>M12-N12</f>
        <v>1780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661</v>
      </c>
      <c r="H13" s="383">
        <f>'MAR 17'!G13</f>
        <v>621</v>
      </c>
      <c r="I13" s="384">
        <f>G13-H13</f>
        <v>40</v>
      </c>
      <c r="J13" s="382">
        <f>I13*10</f>
        <v>400</v>
      </c>
      <c r="K13" s="382">
        <v>200</v>
      </c>
      <c r="L13" s="382">
        <f>'MAR 17'!O13</f>
        <v>1280</v>
      </c>
      <c r="M13" s="385">
        <f>F13+J13+K13+L13</f>
        <v>2980</v>
      </c>
      <c r="N13" s="382">
        <v>2980</v>
      </c>
      <c r="O13" s="382">
        <f>M13-N13</f>
        <v>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380</v>
      </c>
      <c r="H14" s="383">
        <f>'MAR 17'!G14</f>
        <v>356</v>
      </c>
      <c r="I14" s="384">
        <f>G14-H14</f>
        <v>24</v>
      </c>
      <c r="J14" s="382">
        <f>I14*10</f>
        <v>240</v>
      </c>
      <c r="K14" s="382">
        <v>200</v>
      </c>
      <c r="L14" s="382">
        <f>'MAR 17'!O14</f>
        <v>1770</v>
      </c>
      <c r="M14" s="385">
        <f>F14+J14+K14+L14</f>
        <v>3560</v>
      </c>
      <c r="N14" s="382">
        <v>3560</v>
      </c>
      <c r="O14" s="382">
        <f>M14-N14</f>
        <v>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1027</v>
      </c>
      <c r="H15" s="383">
        <f>'MAR 17'!G15</f>
        <v>981</v>
      </c>
      <c r="I15" s="384">
        <f>G15-H15</f>
        <v>46</v>
      </c>
      <c r="J15" s="382">
        <f>I15*10</f>
        <v>460</v>
      </c>
      <c r="K15" s="382">
        <v>200</v>
      </c>
      <c r="L15" s="382">
        <f>'MAR 17'!O15</f>
        <v>0</v>
      </c>
      <c r="M15" s="385">
        <f>F15+J15+K15+L15</f>
        <v>1860</v>
      </c>
      <c r="N15" s="382">
        <v>1860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843</v>
      </c>
      <c r="H16" s="383">
        <f>'MAR 17'!G16</f>
        <v>796</v>
      </c>
      <c r="I16" s="395">
        <f>G16-H16</f>
        <v>47</v>
      </c>
      <c r="J16" s="392">
        <f>I16*10</f>
        <v>470</v>
      </c>
      <c r="K16" s="392">
        <v>300</v>
      </c>
      <c r="L16" s="382">
        <f>'MAR 17'!O16</f>
        <v>0</v>
      </c>
      <c r="M16" s="394">
        <f>F16+J16+K16+L16</f>
        <v>2070</v>
      </c>
      <c r="N16" s="382">
        <v>2070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2287</v>
      </c>
      <c r="H17" s="383">
        <f>'MAR 17'!G17</f>
        <v>2256</v>
      </c>
      <c r="I17" s="395">
        <f>G17-H17</f>
        <v>31</v>
      </c>
      <c r="J17" s="392">
        <f>I17*10</f>
        <v>310</v>
      </c>
      <c r="K17" s="392">
        <v>300</v>
      </c>
      <c r="L17" s="382">
        <f>'MAR 17'!O17</f>
        <v>0</v>
      </c>
      <c r="M17" s="394">
        <f>F17+J17+K17+L17</f>
        <v>2410</v>
      </c>
      <c r="N17" s="382">
        <v>0</v>
      </c>
      <c r="O17" s="392">
        <f>M17-N17</f>
        <v>2410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1439</v>
      </c>
      <c r="H18" s="383">
        <f>'MAR 17'!G18</f>
        <v>1374</v>
      </c>
      <c r="I18" s="395">
        <f>G18-H18</f>
        <v>65</v>
      </c>
      <c r="J18" s="392">
        <f>I18*10</f>
        <v>650</v>
      </c>
      <c r="K18" s="392">
        <v>300</v>
      </c>
      <c r="L18" s="382">
        <f>'MAR 17'!O18</f>
        <v>3770</v>
      </c>
      <c r="M18" s="394">
        <f>F18+J18+K18+L18</f>
        <v>6920</v>
      </c>
      <c r="N18" s="382">
        <v>0</v>
      </c>
      <c r="O18" s="392">
        <f>M18-N18</f>
        <v>6920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1730</v>
      </c>
      <c r="H19" s="383">
        <f>'MAR 17'!G19</f>
        <v>1683</v>
      </c>
      <c r="I19" s="395">
        <f>G19-H19</f>
        <v>47</v>
      </c>
      <c r="J19" s="392">
        <f>I19*10</f>
        <v>470</v>
      </c>
      <c r="K19" s="392">
        <v>300</v>
      </c>
      <c r="L19" s="382">
        <f>'MAR 17'!O19</f>
        <v>0</v>
      </c>
      <c r="M19" s="394">
        <f>F19+J19+K19+L19</f>
        <v>2370</v>
      </c>
      <c r="N19" s="382">
        <v>0</v>
      </c>
      <c r="O19" s="392">
        <f>M19-N19</f>
        <v>2370</v>
      </c>
      <c r="P19" s="38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707</v>
      </c>
      <c r="H20" s="383">
        <f>'MAR 17'!G20</f>
        <v>653</v>
      </c>
      <c r="I20" s="395">
        <f>G20-H20</f>
        <v>54</v>
      </c>
      <c r="J20" s="392">
        <f>I20*10</f>
        <v>540</v>
      </c>
      <c r="K20" s="392">
        <v>300</v>
      </c>
      <c r="L20" s="382">
        <f>'MAR 17'!O20</f>
        <v>0</v>
      </c>
      <c r="M20" s="394">
        <f>F20+J20+K20+L20</f>
        <v>2740</v>
      </c>
      <c r="N20" s="382">
        <v>2740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1427</v>
      </c>
      <c r="H21" s="383">
        <f>'MAR 17'!G21</f>
        <v>1354</v>
      </c>
      <c r="I21" s="395">
        <f>G21-H21</f>
        <v>73</v>
      </c>
      <c r="J21" s="392">
        <f>I21*10</f>
        <v>730</v>
      </c>
      <c r="K21" s="392">
        <v>300</v>
      </c>
      <c r="L21" s="382">
        <f>'MAR 17'!O21</f>
        <v>0</v>
      </c>
      <c r="M21" s="394">
        <f>F21+J21+K21+L21</f>
        <v>2830</v>
      </c>
      <c r="N21" s="382">
        <v>2000</v>
      </c>
      <c r="O21" s="392">
        <f>M21-N21</f>
        <v>830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2399</v>
      </c>
      <c r="H22" s="383">
        <f>'MAR 17'!G22</f>
        <v>2354</v>
      </c>
      <c r="I22" s="402">
        <f>G22-H22</f>
        <v>45</v>
      </c>
      <c r="J22" s="400">
        <f>I22*10</f>
        <v>450</v>
      </c>
      <c r="K22" s="392">
        <v>300</v>
      </c>
      <c r="L22" s="382">
        <f>'MAR 17'!O22</f>
        <v>13990</v>
      </c>
      <c r="M22" s="403">
        <f>F22+J22+K22+L22</f>
        <v>16340</v>
      </c>
      <c r="N22" s="382">
        <v>3000</v>
      </c>
      <c r="O22" s="400">
        <f>M22-N22</f>
        <v>13340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748</v>
      </c>
      <c r="H23" s="383">
        <f>'MAR 17'!G23</f>
        <v>729</v>
      </c>
      <c r="I23" s="402">
        <f>G23-H23</f>
        <v>19</v>
      </c>
      <c r="J23" s="400">
        <f>I23*10</f>
        <v>190</v>
      </c>
      <c r="K23" s="392">
        <v>300</v>
      </c>
      <c r="L23" s="382">
        <f>'MAR 17'!O23</f>
        <v>6190</v>
      </c>
      <c r="M23" s="403">
        <f>F23+J23+K23+L23</f>
        <v>8480</v>
      </c>
      <c r="N23" s="382">
        <v>5400</v>
      </c>
      <c r="O23" s="400">
        <f>M23-N23</f>
        <v>3080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2498</v>
      </c>
      <c r="H24" s="383">
        <f>'MAR 17'!G24</f>
        <v>2452</v>
      </c>
      <c r="I24" s="402">
        <f>G24-H24</f>
        <v>46</v>
      </c>
      <c r="J24" s="400">
        <f>I24*10</f>
        <v>460</v>
      </c>
      <c r="K24" s="392">
        <v>300</v>
      </c>
      <c r="L24" s="382">
        <f>'MAR 17'!O24</f>
        <v>0</v>
      </c>
      <c r="M24" s="403">
        <f>F24+J24+K24+L24</f>
        <v>2760</v>
      </c>
      <c r="N24" s="382">
        <v>2760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1471</v>
      </c>
      <c r="H25" s="383">
        <f>'MAR 17'!G25</f>
        <v>1448</v>
      </c>
      <c r="I25" s="402">
        <f>G25-H25</f>
        <v>23</v>
      </c>
      <c r="J25" s="400">
        <f>I25*10</f>
        <v>230</v>
      </c>
      <c r="K25" s="392">
        <v>300</v>
      </c>
      <c r="L25" s="382">
        <f>'MAR 17'!O25</f>
        <v>5930</v>
      </c>
      <c r="M25" s="403">
        <f>F25+J25+K25+L25</f>
        <v>8360</v>
      </c>
      <c r="N25" s="382">
        <v>8360</v>
      </c>
      <c r="O25" s="400">
        <f>M25-N25</f>
        <v>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1860</v>
      </c>
      <c r="H26" s="383">
        <f>'MAR 17'!G26</f>
        <v>1839</v>
      </c>
      <c r="I26" s="402">
        <f>G26-H26</f>
        <v>21</v>
      </c>
      <c r="J26" s="400">
        <f>I26*10</f>
        <v>210</v>
      </c>
      <c r="K26" s="392">
        <v>300</v>
      </c>
      <c r="L26" s="382">
        <f>'MAR 17'!O26</f>
        <v>0</v>
      </c>
      <c r="M26" s="403">
        <f>F26+J26+K26+L26</f>
        <v>2810</v>
      </c>
      <c r="N26" s="382">
        <v>2810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8945</v>
      </c>
      <c r="H27" s="383">
        <f>'MAR 17'!G27</f>
        <v>8912</v>
      </c>
      <c r="I27" s="402">
        <f>G27-H27</f>
        <v>33</v>
      </c>
      <c r="J27" s="400">
        <f>I27*10</f>
        <v>330</v>
      </c>
      <c r="K27" s="392">
        <v>300</v>
      </c>
      <c r="L27" s="382">
        <f>'MAR 17'!O27</f>
        <v>3350</v>
      </c>
      <c r="M27" s="403">
        <f>F27+J27+K27+L27</f>
        <v>6480</v>
      </c>
      <c r="N27" s="382">
        <v>0</v>
      </c>
      <c r="O27" s="400">
        <f>M27-N27</f>
        <v>6480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34750</v>
      </c>
      <c r="G28" s="204"/>
      <c r="H28" s="110"/>
      <c r="I28" s="110">
        <f>SUM(I6:I27)</f>
        <v>911</v>
      </c>
      <c r="J28" s="204">
        <f>SUM(J6:J27)</f>
        <v>9110</v>
      </c>
      <c r="K28" s="204">
        <f>SUM(K6:K27)</f>
        <v>5600</v>
      </c>
      <c r="L28" s="204">
        <f>SUM(L6:L27)</f>
        <v>44890</v>
      </c>
      <c r="M28" s="404">
        <f>SUM(M6:M27)</f>
        <v>94350</v>
      </c>
      <c r="N28" s="204">
        <f>SUM(N6:N27)</f>
        <v>49210</v>
      </c>
      <c r="O28" s="204">
        <f>SUM(O6:O27)</f>
        <v>45140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497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3878</v>
      </c>
      <c r="H6" s="383">
        <f>'FEB 2017'!G6</f>
        <v>3850</v>
      </c>
      <c r="I6" s="384">
        <f>G6-H6</f>
        <v>28</v>
      </c>
      <c r="J6" s="382">
        <f>I6*10</f>
        <v>280</v>
      </c>
      <c r="K6" s="382">
        <v>200</v>
      </c>
      <c r="L6" s="382">
        <f>'FEB 2017'!O6</f>
        <v>0</v>
      </c>
      <c r="M6" s="385">
        <f>F6+J6+K6+L6</f>
        <v>1730</v>
      </c>
      <c r="N6" s="382">
        <v>1730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897</v>
      </c>
      <c r="H7" s="383">
        <f>'FEB 2017'!G7</f>
        <v>883</v>
      </c>
      <c r="I7" s="384">
        <f>G7-H7</f>
        <v>14</v>
      </c>
      <c r="J7" s="382">
        <f>I7*10</f>
        <v>140</v>
      </c>
      <c r="K7" s="382">
        <v>200</v>
      </c>
      <c r="L7" s="382">
        <f>'FEB 2017'!O7</f>
        <v>0</v>
      </c>
      <c r="M7" s="385">
        <f>F7+J7+K7+L7</f>
        <v>1390</v>
      </c>
      <c r="N7" s="382">
        <v>1390</v>
      </c>
      <c r="O7" s="382">
        <f>M7-N7</f>
        <v>0</v>
      </c>
      <c r="P7" s="387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1831</v>
      </c>
      <c r="H8" s="383">
        <f>'FEB 2017'!G8</f>
        <v>1801</v>
      </c>
      <c r="I8" s="384">
        <f>G8-H8</f>
        <v>30</v>
      </c>
      <c r="J8" s="382">
        <f>I8*10</f>
        <v>300</v>
      </c>
      <c r="K8" s="382">
        <v>200</v>
      </c>
      <c r="L8" s="382">
        <f>'FEB 2017'!O8</f>
        <v>-20</v>
      </c>
      <c r="M8" s="385">
        <f>F8+J8+K8+L8</f>
        <v>1930</v>
      </c>
      <c r="N8" s="382">
        <v>0</v>
      </c>
      <c r="O8" s="382">
        <f>M8-N8</f>
        <v>1930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1174</v>
      </c>
      <c r="H9" s="383">
        <f>'FEB 2017'!G9</f>
        <v>1158</v>
      </c>
      <c r="I9" s="384">
        <f>G9-H9</f>
        <v>16</v>
      </c>
      <c r="J9" s="382">
        <f>I9*10</f>
        <v>160</v>
      </c>
      <c r="K9" s="382">
        <v>200</v>
      </c>
      <c r="L9" s="382">
        <f>'FEB 2017'!O9</f>
        <v>0</v>
      </c>
      <c r="M9" s="385">
        <f>F9+J9+K9+L9</f>
        <v>1360</v>
      </c>
      <c r="N9" s="382">
        <v>1360</v>
      </c>
      <c r="O9" s="382">
        <f>M9-N9</f>
        <v>0</v>
      </c>
      <c r="P9" s="387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1437</v>
      </c>
      <c r="H10" s="383">
        <f>'FEB 2017'!G10</f>
        <v>1405</v>
      </c>
      <c r="I10" s="384">
        <f>G10-H10</f>
        <v>32</v>
      </c>
      <c r="J10" s="382">
        <f>I10*10</f>
        <v>320</v>
      </c>
      <c r="K10" s="382">
        <v>200</v>
      </c>
      <c r="L10" s="382">
        <f>'FEB 2017'!O10</f>
        <v>0</v>
      </c>
      <c r="M10" s="385">
        <f>F10+J10+K10+L10</f>
        <v>1970</v>
      </c>
      <c r="N10" s="382">
        <v>0</v>
      </c>
      <c r="O10" s="382">
        <f>M10-N10</f>
        <v>1970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389</v>
      </c>
      <c r="H11" s="383">
        <f>'FEB 2017'!G11</f>
        <v>371</v>
      </c>
      <c r="I11" s="384">
        <f>G11-H11</f>
        <v>18</v>
      </c>
      <c r="J11" s="382">
        <f>I11*10</f>
        <v>180</v>
      </c>
      <c r="K11" s="382">
        <v>200</v>
      </c>
      <c r="L11" s="382">
        <f>'FEB 2017'!O11</f>
        <v>0</v>
      </c>
      <c r="M11" s="385">
        <f>F11+J11+K11+L11</f>
        <v>1380</v>
      </c>
      <c r="N11" s="382">
        <v>0</v>
      </c>
      <c r="O11" s="382">
        <f>M11-N11</f>
        <v>1380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2740</v>
      </c>
      <c r="H12" s="383">
        <f>'FEB 2017'!G12</f>
        <v>2706</v>
      </c>
      <c r="I12" s="384">
        <f>G12-H12</f>
        <v>34</v>
      </c>
      <c r="J12" s="382">
        <f>I12*10</f>
        <v>340</v>
      </c>
      <c r="K12" s="382">
        <v>200</v>
      </c>
      <c r="L12" s="382">
        <f>'FEB 2017'!O12</f>
        <v>1590</v>
      </c>
      <c r="M12" s="385">
        <f>F12+J12+K12+L12</f>
        <v>3330</v>
      </c>
      <c r="N12" s="382">
        <v>0</v>
      </c>
      <c r="O12" s="382">
        <f>M12-N12</f>
        <v>3330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621</v>
      </c>
      <c r="H13" s="383">
        <f>'FEB 2017'!G13</f>
        <v>580</v>
      </c>
      <c r="I13" s="384">
        <f>G13-H13</f>
        <v>41</v>
      </c>
      <c r="J13" s="382">
        <f>I13*10</f>
        <v>410</v>
      </c>
      <c r="K13" s="382">
        <v>200</v>
      </c>
      <c r="L13" s="382">
        <f>'FEB 2017'!O13</f>
        <v>-430</v>
      </c>
      <c r="M13" s="385">
        <f>F13+J13+K13+L13</f>
        <v>1280</v>
      </c>
      <c r="N13" s="382">
        <v>0</v>
      </c>
      <c r="O13" s="382">
        <f>M13-N13</f>
        <v>1280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356</v>
      </c>
      <c r="H14" s="383">
        <f>'FEB 2017'!G14</f>
        <v>334</v>
      </c>
      <c r="I14" s="384">
        <f>G14-H14</f>
        <v>22</v>
      </c>
      <c r="J14" s="382">
        <f>I14*10</f>
        <v>220</v>
      </c>
      <c r="K14" s="382">
        <v>200</v>
      </c>
      <c r="L14" s="382">
        <f>'FEB 2017'!O14</f>
        <v>0</v>
      </c>
      <c r="M14" s="385">
        <f>F14+J14+K14+L14</f>
        <v>1770</v>
      </c>
      <c r="N14" s="382">
        <v>0</v>
      </c>
      <c r="O14" s="382">
        <f>M14-N14</f>
        <v>1770</v>
      </c>
      <c r="P14" s="387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981</v>
      </c>
      <c r="H15" s="383">
        <f>'FEB 2017'!G15</f>
        <v>949</v>
      </c>
      <c r="I15" s="384">
        <f>G15-H15</f>
        <v>32</v>
      </c>
      <c r="J15" s="382">
        <f>I15*10</f>
        <v>320</v>
      </c>
      <c r="K15" s="382">
        <v>200</v>
      </c>
      <c r="L15" s="382">
        <f>'FEB 2017'!O15</f>
        <v>0</v>
      </c>
      <c r="M15" s="385">
        <f>F15+J15+K15+L15</f>
        <v>1720</v>
      </c>
      <c r="N15" s="382">
        <v>1720</v>
      </c>
      <c r="O15" s="382">
        <f>M15-N15</f>
        <v>0</v>
      </c>
      <c r="P15" s="387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796</v>
      </c>
      <c r="H16" s="383">
        <f>'FEB 2017'!G16</f>
        <v>770</v>
      </c>
      <c r="I16" s="395">
        <f>G16-H16</f>
        <v>26</v>
      </c>
      <c r="J16" s="392">
        <f>I16*10</f>
        <v>260</v>
      </c>
      <c r="K16" s="392">
        <v>300</v>
      </c>
      <c r="L16" s="382">
        <f>'FEB 2017'!O16</f>
        <v>-10</v>
      </c>
      <c r="M16" s="394">
        <f>F16+J16+K16+L16</f>
        <v>1850</v>
      </c>
      <c r="N16" s="382">
        <v>1850</v>
      </c>
      <c r="O16" s="392">
        <f>M16-N16</f>
        <v>0</v>
      </c>
      <c r="P16" s="38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2256</v>
      </c>
      <c r="H17" s="383">
        <f>'FEB 2017'!G17</f>
        <v>2205</v>
      </c>
      <c r="I17" s="395">
        <f>G17-H17</f>
        <v>51</v>
      </c>
      <c r="J17" s="392">
        <f>I17*10</f>
        <v>510</v>
      </c>
      <c r="K17" s="392">
        <v>300</v>
      </c>
      <c r="L17" s="382">
        <f>'FEB 2017'!O17</f>
        <v>0</v>
      </c>
      <c r="M17" s="394">
        <f>F17+J17+K17+L17</f>
        <v>2610</v>
      </c>
      <c r="N17" s="382">
        <v>2610</v>
      </c>
      <c r="O17" s="392">
        <f>M17-N17</f>
        <v>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1374</v>
      </c>
      <c r="H18" s="383">
        <f>'FEB 2017'!G18</f>
        <v>1319</v>
      </c>
      <c r="I18" s="395">
        <f>G18-H18</f>
        <v>55</v>
      </c>
      <c r="J18" s="392">
        <f>I18*10</f>
        <v>550</v>
      </c>
      <c r="K18" s="392">
        <v>300</v>
      </c>
      <c r="L18" s="382">
        <f>'FEB 2017'!O18</f>
        <v>5720</v>
      </c>
      <c r="M18" s="394">
        <f>F18+J18+K18+L18</f>
        <v>8770</v>
      </c>
      <c r="N18" s="382">
        <v>5000</v>
      </c>
      <c r="O18" s="392">
        <f>M18-N18</f>
        <v>3770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1683</v>
      </c>
      <c r="H19" s="383">
        <f>'FEB 2017'!G19</f>
        <v>1652</v>
      </c>
      <c r="I19" s="395">
        <f>G19-H19</f>
        <v>31</v>
      </c>
      <c r="J19" s="392">
        <f>I19*10</f>
        <v>310</v>
      </c>
      <c r="K19" s="392">
        <v>300</v>
      </c>
      <c r="L19" s="382">
        <f>'FEB 2017'!O19</f>
        <v>4220</v>
      </c>
      <c r="M19" s="394">
        <f>F19+J19+K19+L19</f>
        <v>6430</v>
      </c>
      <c r="N19" s="382">
        <v>6430</v>
      </c>
      <c r="O19" s="392">
        <f>M19-N19</f>
        <v>0</v>
      </c>
      <c r="P19" s="38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653</v>
      </c>
      <c r="H20" s="383">
        <f>'FEB 2017'!G20</f>
        <v>626</v>
      </c>
      <c r="I20" s="395">
        <f>G20-H20</f>
        <v>27</v>
      </c>
      <c r="J20" s="392">
        <f>I20*10</f>
        <v>270</v>
      </c>
      <c r="K20" s="392">
        <v>300</v>
      </c>
      <c r="L20" s="382">
        <f>'FEB 2017'!O20</f>
        <v>0</v>
      </c>
      <c r="M20" s="394">
        <f>F20+J20+K20+L20</f>
        <v>2470</v>
      </c>
      <c r="N20" s="382">
        <v>2470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1354</v>
      </c>
      <c r="H21" s="383">
        <f>'FEB 2017'!G21</f>
        <v>1299</v>
      </c>
      <c r="I21" s="395">
        <f>G21-H21</f>
        <v>55</v>
      </c>
      <c r="J21" s="392">
        <f>I21*10</f>
        <v>550</v>
      </c>
      <c r="K21" s="392">
        <v>300</v>
      </c>
      <c r="L21" s="382">
        <f>'FEB 2017'!O21</f>
        <v>0</v>
      </c>
      <c r="M21" s="394">
        <f>F21+J21+K21+L21</f>
        <v>2650</v>
      </c>
      <c r="N21" s="382">
        <v>2650</v>
      </c>
      <c r="O21" s="392">
        <f>M21-N21</f>
        <v>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2354</v>
      </c>
      <c r="H22" s="383">
        <f>'FEB 2017'!G22</f>
        <v>2323</v>
      </c>
      <c r="I22" s="402">
        <f>G22-H22</f>
        <v>31</v>
      </c>
      <c r="J22" s="400">
        <f>I22*10</f>
        <v>310</v>
      </c>
      <c r="K22" s="392">
        <v>300</v>
      </c>
      <c r="L22" s="382">
        <f>'FEB 2017'!O22</f>
        <v>11780</v>
      </c>
      <c r="M22" s="403">
        <f>F22+J22+K22+L22</f>
        <v>13990</v>
      </c>
      <c r="N22" s="382">
        <v>0</v>
      </c>
      <c r="O22" s="400">
        <f>M22-N22</f>
        <v>13990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729</v>
      </c>
      <c r="H23" s="383">
        <f>'FEB 2017'!G23</f>
        <v>728</v>
      </c>
      <c r="I23" s="402">
        <f>G23-H23</f>
        <v>1</v>
      </c>
      <c r="J23" s="400">
        <f>I23*10</f>
        <v>10</v>
      </c>
      <c r="K23" s="392">
        <v>300</v>
      </c>
      <c r="L23" s="382">
        <f>'FEB 2017'!O23</f>
        <v>4080</v>
      </c>
      <c r="M23" s="403">
        <f>F23+J23+K23+L23</f>
        <v>6190</v>
      </c>
      <c r="N23" s="382">
        <v>0</v>
      </c>
      <c r="O23" s="400">
        <f>M23-N23</f>
        <v>6190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2452</v>
      </c>
      <c r="H24" s="383">
        <f>'FEB 2017'!G24</f>
        <v>2422</v>
      </c>
      <c r="I24" s="402">
        <f>G24-H24</f>
        <v>30</v>
      </c>
      <c r="J24" s="400">
        <f>I24*10</f>
        <v>300</v>
      </c>
      <c r="K24" s="392">
        <v>300</v>
      </c>
      <c r="L24" s="382">
        <f>'FEB 2017'!O24</f>
        <v>0</v>
      </c>
      <c r="M24" s="403">
        <f>F24+J24+K24+L24</f>
        <v>2600</v>
      </c>
      <c r="N24" s="382">
        <v>2600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1448</v>
      </c>
      <c r="H25" s="383">
        <f>'FEB 2017'!G25</f>
        <v>1411</v>
      </c>
      <c r="I25" s="402">
        <f>G25-H25</f>
        <v>37</v>
      </c>
      <c r="J25" s="400">
        <f>I25*10</f>
        <v>370</v>
      </c>
      <c r="K25" s="392">
        <v>300</v>
      </c>
      <c r="L25" s="382">
        <f>'FEB 2017'!O25</f>
        <v>3360</v>
      </c>
      <c r="M25" s="403">
        <f>F25+J25+K25+L25</f>
        <v>5930</v>
      </c>
      <c r="N25" s="382">
        <v>0</v>
      </c>
      <c r="O25" s="400">
        <f>M25-N25</f>
        <v>5930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1839</v>
      </c>
      <c r="H26" s="383">
        <f>'FEB 2017'!G26</f>
        <v>1833</v>
      </c>
      <c r="I26" s="402">
        <f>G26-H26</f>
        <v>6</v>
      </c>
      <c r="J26" s="400">
        <f>I26*10</f>
        <v>60</v>
      </c>
      <c r="K26" s="392">
        <v>300</v>
      </c>
      <c r="L26" s="382">
        <f>'FEB 2017'!O26</f>
        <v>0</v>
      </c>
      <c r="M26" s="403">
        <f>F26+J26+K26+L26</f>
        <v>2660</v>
      </c>
      <c r="N26" s="382">
        <v>2660</v>
      </c>
      <c r="O26" s="400">
        <f>M26-N26</f>
        <v>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8912</v>
      </c>
      <c r="H27" s="383">
        <f>'FEB 2017'!G27</f>
        <v>8857</v>
      </c>
      <c r="I27" s="402">
        <f>G27-H27</f>
        <v>55</v>
      </c>
      <c r="J27" s="400">
        <f>I27*10</f>
        <v>550</v>
      </c>
      <c r="K27" s="392">
        <v>300</v>
      </c>
      <c r="L27" s="382">
        <f>'FEB 2017'!O27</f>
        <v>0</v>
      </c>
      <c r="M27" s="403">
        <f>F27+J27+K27+L27</f>
        <v>3350</v>
      </c>
      <c r="N27" s="382">
        <v>0</v>
      </c>
      <c r="O27" s="400">
        <f>M27-N27</f>
        <v>3350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34750</v>
      </c>
      <c r="G28" s="204"/>
      <c r="H28" s="110"/>
      <c r="I28" s="110">
        <f>SUM(I6:I27)</f>
        <v>672</v>
      </c>
      <c r="J28" s="204">
        <f>SUM(J6:J27)</f>
        <v>6720</v>
      </c>
      <c r="K28" s="204">
        <f>SUM(K6:K27)</f>
        <v>5600</v>
      </c>
      <c r="L28" s="204">
        <f>SUM(L6:L27)</f>
        <v>30290</v>
      </c>
      <c r="M28" s="404">
        <f>SUM(M6:M27)</f>
        <v>77360</v>
      </c>
      <c r="N28" s="204">
        <f>SUM(N6:N27)</f>
        <v>32470</v>
      </c>
      <c r="O28" s="204">
        <f>SUM(O6:O27)</f>
        <v>44890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498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3850</v>
      </c>
      <c r="H6" s="383">
        <f>'JAN 2017'!G6</f>
        <v>3847</v>
      </c>
      <c r="I6" s="384">
        <f>G6-H6</f>
        <v>3</v>
      </c>
      <c r="J6" s="382">
        <f>I6*10</f>
        <v>30</v>
      </c>
      <c r="K6" s="382">
        <v>200</v>
      </c>
      <c r="L6" s="382">
        <f>'JAN 2017'!O6</f>
        <v>0</v>
      </c>
      <c r="M6" s="385">
        <f>F6+J6+K6+L6</f>
        <v>1480</v>
      </c>
      <c r="N6" s="382">
        <v>1480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883</v>
      </c>
      <c r="H7" s="383">
        <f>'JAN 2017'!G7</f>
        <v>876</v>
      </c>
      <c r="I7" s="384">
        <f>G7-H7</f>
        <v>7</v>
      </c>
      <c r="J7" s="382">
        <f>I7*10</f>
        <v>70</v>
      </c>
      <c r="K7" s="382">
        <v>200</v>
      </c>
      <c r="L7" s="382">
        <f>'JAN 2017'!O7</f>
        <v>0</v>
      </c>
      <c r="M7" s="385">
        <f>F7+J7+K7+L7</f>
        <v>1320</v>
      </c>
      <c r="N7" s="382">
        <v>1320</v>
      </c>
      <c r="O7" s="382">
        <f>M7-N7</f>
        <v>0</v>
      </c>
      <c r="P7" s="387">
        <v>43042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1801</v>
      </c>
      <c r="H8" s="383">
        <f>'JAN 2017'!G8</f>
        <v>1794</v>
      </c>
      <c r="I8" s="384">
        <f>G8-H8</f>
        <v>7</v>
      </c>
      <c r="J8" s="382">
        <f>I8*10</f>
        <v>70</v>
      </c>
      <c r="K8" s="382">
        <v>200</v>
      </c>
      <c r="L8" s="382">
        <f>'JAN 2017'!O8</f>
        <v>1690</v>
      </c>
      <c r="M8" s="385">
        <f>F8+J8+K8+L8</f>
        <v>3410</v>
      </c>
      <c r="N8" s="382">
        <v>3430</v>
      </c>
      <c r="O8" s="382">
        <f>M8-N8</f>
        <v>-20</v>
      </c>
      <c r="P8" s="386" t="s">
        <v>499</v>
      </c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1158</v>
      </c>
      <c r="H9" s="383">
        <f>'JAN 2017'!G9</f>
        <v>1149</v>
      </c>
      <c r="I9" s="384">
        <f>G9-H9</f>
        <v>9</v>
      </c>
      <c r="J9" s="382">
        <f>I9*10</f>
        <v>90</v>
      </c>
      <c r="K9" s="382">
        <v>200</v>
      </c>
      <c r="L9" s="382">
        <f>'JAN 2017'!O9</f>
        <v>0</v>
      </c>
      <c r="M9" s="385">
        <f>F9+J9+K9+L9</f>
        <v>1290</v>
      </c>
      <c r="N9" s="382">
        <v>1290</v>
      </c>
      <c r="O9" s="382">
        <f>M9-N9</f>
        <v>0</v>
      </c>
      <c r="P9" s="387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1405</v>
      </c>
      <c r="H10" s="383">
        <f>'JAN 2017'!G10</f>
        <v>1387</v>
      </c>
      <c r="I10" s="384">
        <f>G10-H10</f>
        <v>18</v>
      </c>
      <c r="J10" s="382">
        <f>I10*10</f>
        <v>180</v>
      </c>
      <c r="K10" s="382">
        <v>200</v>
      </c>
      <c r="L10" s="382">
        <f>'JAN 2017'!O10</f>
        <v>1790</v>
      </c>
      <c r="M10" s="385">
        <f>F10+J10+K10+L10</f>
        <v>3620</v>
      </c>
      <c r="N10" s="382">
        <v>3620</v>
      </c>
      <c r="O10" s="382">
        <f>M10-N10</f>
        <v>0</v>
      </c>
      <c r="P10" s="387">
        <v>42919</v>
      </c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371</v>
      </c>
      <c r="H11" s="383">
        <f>'JAN 2017'!G11</f>
        <v>360</v>
      </c>
      <c r="I11" s="384">
        <f>G11-H11</f>
        <v>11</v>
      </c>
      <c r="J11" s="382">
        <f>I11*10</f>
        <v>110</v>
      </c>
      <c r="K11" s="382">
        <v>200</v>
      </c>
      <c r="L11" s="382">
        <f>'JAN 2017'!O11</f>
        <v>0</v>
      </c>
      <c r="M11" s="385">
        <f>F11+J11+K11+L11</f>
        <v>1310</v>
      </c>
      <c r="N11" s="382">
        <v>1310</v>
      </c>
      <c r="O11" s="382">
        <f>M11-N11</f>
        <v>0</v>
      </c>
      <c r="P11" s="386" t="s">
        <v>500</v>
      </c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2706</v>
      </c>
      <c r="H12" s="383">
        <f>'JAN 2017'!G12</f>
        <v>2687</v>
      </c>
      <c r="I12" s="384">
        <f>G12-H12</f>
        <v>19</v>
      </c>
      <c r="J12" s="382">
        <f>I12*10</f>
        <v>190</v>
      </c>
      <c r="K12" s="382">
        <v>200</v>
      </c>
      <c r="L12" s="382">
        <f>'JAN 2017'!O12</f>
        <v>0</v>
      </c>
      <c r="M12" s="385">
        <f>F12+J12+K12+L12</f>
        <v>1590</v>
      </c>
      <c r="N12" s="382">
        <v>0</v>
      </c>
      <c r="O12" s="382">
        <f>M12-N12</f>
        <v>1590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580</v>
      </c>
      <c r="H13" s="383">
        <f>'JAN 2017'!G13</f>
        <v>553</v>
      </c>
      <c r="I13" s="384">
        <f>G13-H13</f>
        <v>27</v>
      </c>
      <c r="J13" s="382">
        <f>I13*10</f>
        <v>270</v>
      </c>
      <c r="K13" s="382">
        <v>200</v>
      </c>
      <c r="L13" s="382">
        <f>'JAN 2017'!O13</f>
        <v>0</v>
      </c>
      <c r="M13" s="385">
        <f>F13+J13+K13+L13</f>
        <v>1570</v>
      </c>
      <c r="N13" s="382">
        <v>2000</v>
      </c>
      <c r="O13" s="382">
        <f>M13-N13</f>
        <v>-430</v>
      </c>
      <c r="P13" s="387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334</v>
      </c>
      <c r="H14" s="383">
        <f>'JAN 2017'!G14</f>
        <v>324</v>
      </c>
      <c r="I14" s="384">
        <f>G14-H14</f>
        <v>10</v>
      </c>
      <c r="J14" s="382">
        <f>I14*10</f>
        <v>100</v>
      </c>
      <c r="K14" s="382">
        <v>200</v>
      </c>
      <c r="L14" s="382">
        <f>'JAN 2017'!O14</f>
        <v>0</v>
      </c>
      <c r="M14" s="385">
        <f>F14+J14+K14+L14</f>
        <v>1650</v>
      </c>
      <c r="N14" s="382">
        <v>1650</v>
      </c>
      <c r="O14" s="382">
        <f>M14-N14</f>
        <v>0</v>
      </c>
      <c r="P14" s="387" t="s">
        <v>500</v>
      </c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949</v>
      </c>
      <c r="H15" s="383">
        <f>'JAN 2017'!G15</f>
        <v>941</v>
      </c>
      <c r="I15" s="384">
        <f>G15-H15</f>
        <v>8</v>
      </c>
      <c r="J15" s="382">
        <f>I15*10</f>
        <v>80</v>
      </c>
      <c r="K15" s="382">
        <v>200</v>
      </c>
      <c r="L15" s="382">
        <f>'JAN 2017'!O15</f>
        <v>0</v>
      </c>
      <c r="M15" s="385">
        <f>F15+J15+K15+L15</f>
        <v>1480</v>
      </c>
      <c r="N15" s="382">
        <v>1480</v>
      </c>
      <c r="O15" s="382">
        <f>M15-N15</f>
        <v>0</v>
      </c>
      <c r="P15" s="387">
        <v>43042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770</v>
      </c>
      <c r="H16" s="383">
        <f>'JAN 2017'!G16</f>
        <v>761</v>
      </c>
      <c r="I16" s="395">
        <f>G16-H16</f>
        <v>9</v>
      </c>
      <c r="J16" s="392">
        <f>I16*10</f>
        <v>90</v>
      </c>
      <c r="K16" s="392">
        <v>300</v>
      </c>
      <c r="L16" s="382">
        <f>'JAN 2017'!O16</f>
        <v>0</v>
      </c>
      <c r="M16" s="394">
        <f>F16+J16+K16+L16</f>
        <v>1690</v>
      </c>
      <c r="N16" s="382">
        <v>1700</v>
      </c>
      <c r="O16" s="392">
        <f>M16-N16</f>
        <v>-10</v>
      </c>
      <c r="P16" s="386" t="s">
        <v>501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2205</v>
      </c>
      <c r="H17" s="383">
        <f>'JAN 2017'!G17</f>
        <v>2168</v>
      </c>
      <c r="I17" s="395">
        <f>G17-H17</f>
        <v>37</v>
      </c>
      <c r="J17" s="392">
        <f>I17*10</f>
        <v>370</v>
      </c>
      <c r="K17" s="392">
        <v>300</v>
      </c>
      <c r="L17" s="382">
        <f>'JAN 2017'!O17</f>
        <v>0</v>
      </c>
      <c r="M17" s="394">
        <f>F17+J17+K17+L17</f>
        <v>2470</v>
      </c>
      <c r="N17" s="382">
        <v>2470</v>
      </c>
      <c r="O17" s="392">
        <f>M17-N17</f>
        <v>0</v>
      </c>
      <c r="P17" s="387">
        <v>43042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1319</v>
      </c>
      <c r="H18" s="383">
        <f>'JAN 2017'!G18</f>
        <v>1278</v>
      </c>
      <c r="I18" s="395">
        <f>G18-H18</f>
        <v>41</v>
      </c>
      <c r="J18" s="392">
        <f>I18*10</f>
        <v>410</v>
      </c>
      <c r="K18" s="392">
        <v>300</v>
      </c>
      <c r="L18" s="382">
        <f>'JAN 2017'!O18</f>
        <v>2810</v>
      </c>
      <c r="M18" s="394">
        <f>F18+J18+K18+L18</f>
        <v>5720</v>
      </c>
      <c r="N18" s="382">
        <v>0</v>
      </c>
      <c r="O18" s="392">
        <f>M18-N18</f>
        <v>5720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1652</v>
      </c>
      <c r="H19" s="383">
        <f>'JAN 2017'!G19</f>
        <v>1625</v>
      </c>
      <c r="I19" s="395">
        <f>G19-H19</f>
        <v>27</v>
      </c>
      <c r="J19" s="392">
        <f>I19*10</f>
        <v>270</v>
      </c>
      <c r="K19" s="392">
        <v>300</v>
      </c>
      <c r="L19" s="382">
        <f>'JAN 2017'!O19</f>
        <v>2050</v>
      </c>
      <c r="M19" s="394">
        <f>F19+J19+K19+L19</f>
        <v>4220</v>
      </c>
      <c r="N19" s="382">
        <v>0</v>
      </c>
      <c r="O19" s="392">
        <f>M19-N19</f>
        <v>4220</v>
      </c>
      <c r="P19" s="38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626</v>
      </c>
      <c r="H20" s="383">
        <f>'JAN 2017'!G20</f>
        <v>609</v>
      </c>
      <c r="I20" s="395">
        <f>G20-H20</f>
        <v>17</v>
      </c>
      <c r="J20" s="392">
        <f>I20*10</f>
        <v>170</v>
      </c>
      <c r="K20" s="392">
        <v>300</v>
      </c>
      <c r="L20" s="382">
        <f>'JAN 2017'!O20</f>
        <v>0</v>
      </c>
      <c r="M20" s="394">
        <f>F20+J20+K20+L20</f>
        <v>2370</v>
      </c>
      <c r="N20" s="382">
        <v>2370</v>
      </c>
      <c r="O20" s="392">
        <f>M20-N20</f>
        <v>0</v>
      </c>
      <c r="P20" s="386" t="s">
        <v>502</v>
      </c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1299</v>
      </c>
      <c r="H21" s="383">
        <f>'JAN 2017'!G21</f>
        <v>1279</v>
      </c>
      <c r="I21" s="395">
        <f>G21-H21</f>
        <v>20</v>
      </c>
      <c r="J21" s="392">
        <f>I21*10</f>
        <v>200</v>
      </c>
      <c r="K21" s="392">
        <v>300</v>
      </c>
      <c r="L21" s="382">
        <f>'JAN 2017'!O21</f>
        <v>0</v>
      </c>
      <c r="M21" s="394">
        <f>F21+J21+K21+L21</f>
        <v>2300</v>
      </c>
      <c r="N21" s="382">
        <v>2300</v>
      </c>
      <c r="O21" s="392">
        <f>M21-N21</f>
        <v>0</v>
      </c>
      <c r="P21" s="387">
        <v>43011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2323</v>
      </c>
      <c r="H22" s="383">
        <f>'JAN 2017'!G22</f>
        <v>2313</v>
      </c>
      <c r="I22" s="402">
        <f>G22-H22</f>
        <v>10</v>
      </c>
      <c r="J22" s="400">
        <f>I22*10</f>
        <v>100</v>
      </c>
      <c r="K22" s="392">
        <v>300</v>
      </c>
      <c r="L22" s="382">
        <f>'JAN 2017'!O22</f>
        <v>14780</v>
      </c>
      <c r="M22" s="403">
        <f>F22+J22+K22+L22</f>
        <v>16780</v>
      </c>
      <c r="N22" s="382">
        <v>5000</v>
      </c>
      <c r="O22" s="400">
        <f>M22-N22</f>
        <v>11780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728</v>
      </c>
      <c r="H23" s="383">
        <f>'JAN 2017'!G23</f>
        <v>720</v>
      </c>
      <c r="I23" s="402">
        <f>G23-H23</f>
        <v>8</v>
      </c>
      <c r="J23" s="400">
        <f>I23*10</f>
        <v>80</v>
      </c>
      <c r="K23" s="392">
        <v>300</v>
      </c>
      <c r="L23" s="382">
        <f>'JAN 2017'!O23</f>
        <v>4400</v>
      </c>
      <c r="M23" s="403">
        <f>F23+J23+K23+L23</f>
        <v>6580</v>
      </c>
      <c r="N23" s="382">
        <v>2500</v>
      </c>
      <c r="O23" s="400">
        <f>M23-N23</f>
        <v>4080</v>
      </c>
      <c r="P23" s="38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2422</v>
      </c>
      <c r="H24" s="383">
        <f>'JAN 2017'!G24</f>
        <v>2403</v>
      </c>
      <c r="I24" s="402">
        <f>G24-H24</f>
        <v>19</v>
      </c>
      <c r="J24" s="400">
        <f>I24*10</f>
        <v>190</v>
      </c>
      <c r="K24" s="392">
        <v>300</v>
      </c>
      <c r="L24" s="382">
        <f>'JAN 2017'!O24</f>
        <v>2810</v>
      </c>
      <c r="M24" s="403">
        <f>F24+J24+K24+L24</f>
        <v>5300</v>
      </c>
      <c r="N24" s="382">
        <v>5300</v>
      </c>
      <c r="O24" s="400">
        <f>M24-N24</f>
        <v>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1411</v>
      </c>
      <c r="H25" s="383">
        <f>'JAN 2017'!G25</f>
        <v>1392</v>
      </c>
      <c r="I25" s="402">
        <f>G25-H25</f>
        <v>19</v>
      </c>
      <c r="J25" s="400">
        <f>I25*10</f>
        <v>190</v>
      </c>
      <c r="K25" s="392">
        <v>300</v>
      </c>
      <c r="L25" s="382">
        <f>'JAN 2017'!O25</f>
        <v>970</v>
      </c>
      <c r="M25" s="403">
        <f>F25+J25+K25+L25</f>
        <v>3360</v>
      </c>
      <c r="N25" s="382">
        <v>0</v>
      </c>
      <c r="O25" s="400">
        <f>M25-N25</f>
        <v>3360</v>
      </c>
      <c r="P25" s="38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1833</v>
      </c>
      <c r="H26" s="383">
        <f>'JAN 2017'!G26</f>
        <v>1830</v>
      </c>
      <c r="I26" s="402">
        <f>G26-H26</f>
        <v>3</v>
      </c>
      <c r="J26" s="400">
        <f>I26*10</f>
        <v>30</v>
      </c>
      <c r="K26" s="392">
        <v>300</v>
      </c>
      <c r="L26" s="382">
        <f>'JAN 2017'!O26</f>
        <v>2620</v>
      </c>
      <c r="M26" s="403">
        <f>F26+J26+K26+L26</f>
        <v>5250</v>
      </c>
      <c r="N26" s="382">
        <v>5250</v>
      </c>
      <c r="O26" s="400">
        <f>M26-N26</f>
        <v>0</v>
      </c>
      <c r="P26" s="386" t="s">
        <v>500</v>
      </c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8857</v>
      </c>
      <c r="H27" s="383">
        <f>'JAN 2017'!G27</f>
        <v>8829</v>
      </c>
      <c r="I27" s="402">
        <f>G27-H27</f>
        <v>28</v>
      </c>
      <c r="J27" s="400">
        <f>I27*10</f>
        <v>280</v>
      </c>
      <c r="K27" s="392">
        <v>300</v>
      </c>
      <c r="L27" s="382">
        <f>'JAN 2017'!O27</f>
        <v>3070</v>
      </c>
      <c r="M27" s="403">
        <f>F27+J27+K27+L27</f>
        <v>6150</v>
      </c>
      <c r="N27" s="382">
        <v>6150</v>
      </c>
      <c r="O27" s="400">
        <f>M27-N27</f>
        <v>0</v>
      </c>
      <c r="P27" s="386" t="s">
        <v>500</v>
      </c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34750</v>
      </c>
      <c r="G28" s="204"/>
      <c r="H28" s="110"/>
      <c r="I28" s="110">
        <f>SUM(I6:I27)</f>
        <v>357</v>
      </c>
      <c r="J28" s="204">
        <f>SUM(J6:J27)</f>
        <v>3570</v>
      </c>
      <c r="K28" s="204">
        <f>SUM(K6:K27)</f>
        <v>5600</v>
      </c>
      <c r="L28" s="204">
        <f>SUM(L6:L27)</f>
        <v>36990</v>
      </c>
      <c r="M28" s="404">
        <f>SUM(M6:M27)</f>
        <v>80910</v>
      </c>
      <c r="N28" s="204">
        <f>SUM(N6:N27)</f>
        <v>50620</v>
      </c>
      <c r="O28" s="204">
        <f>SUM(O6:O27)</f>
        <v>30290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503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3847</v>
      </c>
      <c r="H6" s="383">
        <f>'DEC 16'!G6</f>
        <v>3832</v>
      </c>
      <c r="I6" s="384">
        <f>G6-H6</f>
        <v>15</v>
      </c>
      <c r="J6" s="382">
        <f>I6*10</f>
        <v>150</v>
      </c>
      <c r="K6" s="382">
        <v>200</v>
      </c>
      <c r="L6" s="382">
        <f>'DEC 16'!O6</f>
        <v>0</v>
      </c>
      <c r="M6" s="385">
        <f>F6+J6+K6+L6</f>
        <v>1600</v>
      </c>
      <c r="N6" s="382">
        <v>1600</v>
      </c>
      <c r="O6" s="382">
        <f>M6-N6</f>
        <v>0</v>
      </c>
      <c r="P6" s="386" t="s">
        <v>504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876</v>
      </c>
      <c r="H7" s="383">
        <f>'DEC 16'!G7</f>
        <v>869</v>
      </c>
      <c r="I7" s="384">
        <f>G7-H7</f>
        <v>7</v>
      </c>
      <c r="J7" s="382">
        <f>I7*10</f>
        <v>70</v>
      </c>
      <c r="K7" s="382">
        <v>200</v>
      </c>
      <c r="L7" s="382">
        <f>'DEC 16'!O7</f>
        <v>0</v>
      </c>
      <c r="M7" s="385">
        <f>F7+J7+K7+L7</f>
        <v>1320</v>
      </c>
      <c r="N7" s="382">
        <v>1320</v>
      </c>
      <c r="O7" s="382">
        <f>M7-N7</f>
        <v>0</v>
      </c>
      <c r="P7" s="387">
        <v>43041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1794</v>
      </c>
      <c r="H8" s="383">
        <f>'DEC 16'!G8</f>
        <v>1790</v>
      </c>
      <c r="I8" s="384">
        <f>G8-H8</f>
        <v>4</v>
      </c>
      <c r="J8" s="382">
        <f>I8*10</f>
        <v>40</v>
      </c>
      <c r="K8" s="382">
        <v>200</v>
      </c>
      <c r="L8" s="382">
        <f>'DEC 16'!O8</f>
        <v>0</v>
      </c>
      <c r="M8" s="385">
        <f>F8+J8+K8+L8</f>
        <v>1690</v>
      </c>
      <c r="N8" s="382">
        <v>0</v>
      </c>
      <c r="O8" s="382">
        <f>M8-N8</f>
        <v>1690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1149</v>
      </c>
      <c r="H9" s="383">
        <f>'DEC 16'!G9</f>
        <v>1144</v>
      </c>
      <c r="I9" s="384">
        <f>G9-H9</f>
        <v>5</v>
      </c>
      <c r="J9" s="382">
        <f>I9*10</f>
        <v>50</v>
      </c>
      <c r="K9" s="382">
        <v>200</v>
      </c>
      <c r="L9" s="382">
        <f>'DEC 16'!O9</f>
        <v>-50</v>
      </c>
      <c r="M9" s="385">
        <f>F9+J9+K9+L9</f>
        <v>1200</v>
      </c>
      <c r="N9" s="382">
        <v>1200</v>
      </c>
      <c r="O9" s="382">
        <f>M9-N9</f>
        <v>0</v>
      </c>
      <c r="P9" s="387">
        <v>42857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1387</v>
      </c>
      <c r="H10" s="383">
        <f>'DEC 16'!G10</f>
        <v>1373</v>
      </c>
      <c r="I10" s="384">
        <f>G10-H10</f>
        <v>14</v>
      </c>
      <c r="J10" s="382">
        <f>I10*10</f>
        <v>140</v>
      </c>
      <c r="K10" s="382">
        <v>200</v>
      </c>
      <c r="L10" s="382">
        <f>'DEC 16'!O10</f>
        <v>0</v>
      </c>
      <c r="M10" s="385">
        <f>F10+J10+K10+L10</f>
        <v>1790</v>
      </c>
      <c r="N10" s="382">
        <v>0</v>
      </c>
      <c r="O10" s="382">
        <f>M10-N10</f>
        <v>1790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360</v>
      </c>
      <c r="H11" s="383">
        <f>'DEC 16'!G11</f>
        <v>353</v>
      </c>
      <c r="I11" s="384">
        <f>G11-H11</f>
        <v>7</v>
      </c>
      <c r="J11" s="382">
        <f>I11*10</f>
        <v>70</v>
      </c>
      <c r="K11" s="382">
        <v>200</v>
      </c>
      <c r="L11" s="382">
        <f>'DEC 16'!O11</f>
        <v>1190</v>
      </c>
      <c r="M11" s="385">
        <f>F11+J11+K11+L11</f>
        <v>2460</v>
      </c>
      <c r="N11" s="382">
        <v>2460</v>
      </c>
      <c r="O11" s="382">
        <f>M11-N11</f>
        <v>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2687</v>
      </c>
      <c r="H12" s="383">
        <f>'DEC 16'!G12</f>
        <v>2674</v>
      </c>
      <c r="I12" s="384">
        <f>G12-H12</f>
        <v>13</v>
      </c>
      <c r="J12" s="382">
        <f>I12*10</f>
        <v>130</v>
      </c>
      <c r="K12" s="382">
        <v>200</v>
      </c>
      <c r="L12" s="382">
        <f>'DEC 16'!O12</f>
        <v>0</v>
      </c>
      <c r="M12" s="385">
        <f>F12+J12+K12+L12</f>
        <v>1530</v>
      </c>
      <c r="N12" s="382">
        <v>1530</v>
      </c>
      <c r="O12" s="382">
        <f>M12-N12</f>
        <v>0</v>
      </c>
      <c r="P12" s="386" t="s">
        <v>505</v>
      </c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553</v>
      </c>
      <c r="H13" s="383">
        <f>'DEC 16'!G13</f>
        <v>542</v>
      </c>
      <c r="I13" s="384">
        <f>G13-H13</f>
        <v>11</v>
      </c>
      <c r="J13" s="382">
        <f>I13*10</f>
        <v>110</v>
      </c>
      <c r="K13" s="382">
        <v>200</v>
      </c>
      <c r="L13" s="382">
        <f>'DEC 16'!O13</f>
        <v>1360</v>
      </c>
      <c r="M13" s="385">
        <f>F13+J13+K13+L13</f>
        <v>2770</v>
      </c>
      <c r="N13" s="382">
        <v>2770</v>
      </c>
      <c r="O13" s="382">
        <f>M13-N13</f>
        <v>0</v>
      </c>
      <c r="P13" s="387">
        <v>43071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324</v>
      </c>
      <c r="H14" s="383">
        <f>'DEC 16'!G14</f>
        <v>315</v>
      </c>
      <c r="I14" s="384">
        <f>G14-H14</f>
        <v>9</v>
      </c>
      <c r="J14" s="382">
        <f>I14*10</f>
        <v>90</v>
      </c>
      <c r="K14" s="382">
        <v>200</v>
      </c>
      <c r="L14" s="382">
        <f>'DEC 16'!O14</f>
        <v>0</v>
      </c>
      <c r="M14" s="385">
        <f>F14+J14+K14+L14</f>
        <v>1640</v>
      </c>
      <c r="N14" s="382">
        <v>1640</v>
      </c>
      <c r="O14" s="382">
        <f>M14-N14</f>
        <v>0</v>
      </c>
      <c r="P14" s="387">
        <v>43071</v>
      </c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941</v>
      </c>
      <c r="H15" s="383">
        <f>'DEC 16'!G15</f>
        <v>923</v>
      </c>
      <c r="I15" s="384">
        <f>G15-H15</f>
        <v>18</v>
      </c>
      <c r="J15" s="382">
        <f>I15*10</f>
        <v>180</v>
      </c>
      <c r="K15" s="382">
        <v>200</v>
      </c>
      <c r="L15" s="382">
        <f>'DEC 16'!O15</f>
        <v>0</v>
      </c>
      <c r="M15" s="385">
        <f>F15+J15+K15+L15</f>
        <v>1580</v>
      </c>
      <c r="N15" s="382">
        <v>1580</v>
      </c>
      <c r="O15" s="382">
        <f>M15-N15</f>
        <v>0</v>
      </c>
      <c r="P15" s="387">
        <v>43071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761</v>
      </c>
      <c r="H16" s="383">
        <f>'DEC 16'!G16</f>
        <v>754</v>
      </c>
      <c r="I16" s="395">
        <f>G16-H16</f>
        <v>7</v>
      </c>
      <c r="J16" s="392">
        <f>I16*10</f>
        <v>70</v>
      </c>
      <c r="K16" s="392">
        <v>300</v>
      </c>
      <c r="L16" s="382">
        <f>'DEC 16'!O16</f>
        <v>0</v>
      </c>
      <c r="M16" s="394">
        <f>F16+J16+K16+L16</f>
        <v>1670</v>
      </c>
      <c r="N16" s="382">
        <v>1670</v>
      </c>
      <c r="O16" s="392">
        <f>M16-N16</f>
        <v>0</v>
      </c>
      <c r="P16" s="386" t="s">
        <v>506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2168</v>
      </c>
      <c r="H17" s="383">
        <f>'DEC 16'!G17</f>
        <v>2150</v>
      </c>
      <c r="I17" s="395">
        <f>G17-H17</f>
        <v>18</v>
      </c>
      <c r="J17" s="392">
        <f>I17*10</f>
        <v>180</v>
      </c>
      <c r="K17" s="392">
        <v>300</v>
      </c>
      <c r="L17" s="382">
        <f>'DEC 16'!O17</f>
        <v>0</v>
      </c>
      <c r="M17" s="394">
        <f>F17+J17+K17+L17</f>
        <v>2280</v>
      </c>
      <c r="N17" s="382">
        <v>2280</v>
      </c>
      <c r="O17" s="392">
        <f>M17-N17</f>
        <v>0</v>
      </c>
      <c r="P17" s="386" t="s">
        <v>507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1278</v>
      </c>
      <c r="H18" s="383">
        <f>'DEC 16'!G18</f>
        <v>1247</v>
      </c>
      <c r="I18" s="395">
        <f>G18-H18</f>
        <v>31</v>
      </c>
      <c r="J18" s="392">
        <f>I18*10</f>
        <v>310</v>
      </c>
      <c r="K18" s="392">
        <v>300</v>
      </c>
      <c r="L18" s="382">
        <f>'DEC 16'!O18</f>
        <v>0</v>
      </c>
      <c r="M18" s="394">
        <f>F18+J18+K18+L18</f>
        <v>2810</v>
      </c>
      <c r="N18" s="382">
        <v>0</v>
      </c>
      <c r="O18" s="392">
        <f>M18-N18</f>
        <v>2810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1625</v>
      </c>
      <c r="H19" s="383">
        <f>'DEC 16'!G19</f>
        <v>1610</v>
      </c>
      <c r="I19" s="395">
        <f>G19-H19</f>
        <v>15</v>
      </c>
      <c r="J19" s="392">
        <f>I19*10</f>
        <v>150</v>
      </c>
      <c r="K19" s="392">
        <v>300</v>
      </c>
      <c r="L19" s="382">
        <f>'DEC 16'!O19</f>
        <v>0</v>
      </c>
      <c r="M19" s="394">
        <f>F19+J19+K19+L19</f>
        <v>2050</v>
      </c>
      <c r="N19" s="382">
        <v>0</v>
      </c>
      <c r="O19" s="392">
        <f>M19-N19</f>
        <v>2050</v>
      </c>
      <c r="P19" s="38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609</v>
      </c>
      <c r="H20" s="383">
        <f>'DEC 16'!G20</f>
        <v>592</v>
      </c>
      <c r="I20" s="395">
        <f>G20-H20</f>
        <v>17</v>
      </c>
      <c r="J20" s="392">
        <f>I20*10</f>
        <v>170</v>
      </c>
      <c r="K20" s="392">
        <v>300</v>
      </c>
      <c r="L20" s="382">
        <f>'DEC 16'!O20</f>
        <v>0</v>
      </c>
      <c r="M20" s="394">
        <f>F20+J20+K20+L20</f>
        <v>2370</v>
      </c>
      <c r="N20" s="382">
        <v>2370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1279</v>
      </c>
      <c r="H21" s="383">
        <f>'DEC 16'!G21</f>
        <v>1259</v>
      </c>
      <c r="I21" s="395">
        <f>G21-H21</f>
        <v>20</v>
      </c>
      <c r="J21" s="392">
        <f>I21*10</f>
        <v>200</v>
      </c>
      <c r="K21" s="392">
        <v>300</v>
      </c>
      <c r="L21" s="382">
        <f>'DEC 16'!O21</f>
        <v>0</v>
      </c>
      <c r="M21" s="394">
        <f>F21+J21+K21+L21</f>
        <v>2300</v>
      </c>
      <c r="N21" s="382">
        <v>2300</v>
      </c>
      <c r="O21" s="392">
        <f>M21-N21</f>
        <v>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2313</v>
      </c>
      <c r="H22" s="383">
        <f>'DEC 16'!G22</f>
        <v>2299</v>
      </c>
      <c r="I22" s="402">
        <f>G22-H22</f>
        <v>14</v>
      </c>
      <c r="J22" s="400">
        <f>I22*10</f>
        <v>140</v>
      </c>
      <c r="K22" s="392">
        <v>300</v>
      </c>
      <c r="L22" s="382">
        <f>'DEC 16'!O22</f>
        <v>12740</v>
      </c>
      <c r="M22" s="403">
        <f>F22+J22+K22+L22</f>
        <v>14780</v>
      </c>
      <c r="N22" s="382">
        <v>0</v>
      </c>
      <c r="O22" s="400">
        <f>M22-N22</f>
        <v>14780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720</v>
      </c>
      <c r="H23" s="383">
        <f>'DEC 16'!G23</f>
        <v>704</v>
      </c>
      <c r="I23" s="402">
        <f>G23-H23</f>
        <v>16</v>
      </c>
      <c r="J23" s="400">
        <f>I23*10</f>
        <v>160</v>
      </c>
      <c r="K23" s="392">
        <v>300</v>
      </c>
      <c r="L23" s="382">
        <f>'DEC 16'!O23</f>
        <v>4140</v>
      </c>
      <c r="M23" s="403">
        <f>F23+J23+K23+L23</f>
        <v>6400</v>
      </c>
      <c r="N23" s="382">
        <v>2000</v>
      </c>
      <c r="O23" s="400">
        <f>M23-N23</f>
        <v>4400</v>
      </c>
      <c r="P23" s="387">
        <v>42737</v>
      </c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2403</v>
      </c>
      <c r="H24" s="383">
        <f>'DEC 16'!G24</f>
        <v>2352</v>
      </c>
      <c r="I24" s="402">
        <f>G24-H24</f>
        <v>51</v>
      </c>
      <c r="J24" s="400">
        <f>I24*10</f>
        <v>510</v>
      </c>
      <c r="K24" s="392">
        <v>300</v>
      </c>
      <c r="L24" s="382">
        <f>'DEC 16'!O24</f>
        <v>0</v>
      </c>
      <c r="M24" s="403">
        <f>F24+J24+K24+L24</f>
        <v>2810</v>
      </c>
      <c r="N24" s="382">
        <v>0</v>
      </c>
      <c r="O24" s="400">
        <f>M24-N24</f>
        <v>2810</v>
      </c>
      <c r="P24" s="386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1392</v>
      </c>
      <c r="H25" s="383">
        <f>'DEC 16'!G25</f>
        <v>1384</v>
      </c>
      <c r="I25" s="402">
        <f>G25-H25</f>
        <v>8</v>
      </c>
      <c r="J25" s="400">
        <f>I25*10</f>
        <v>80</v>
      </c>
      <c r="K25" s="392">
        <v>300</v>
      </c>
      <c r="L25" s="382">
        <f>'DEC 16'!O25</f>
        <v>6690</v>
      </c>
      <c r="M25" s="403">
        <f>F25+J25+K25+L25</f>
        <v>8970</v>
      </c>
      <c r="N25" s="382">
        <v>8000</v>
      </c>
      <c r="O25" s="400">
        <f>M25-N25</f>
        <v>970</v>
      </c>
      <c r="P25" s="387">
        <v>42918</v>
      </c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1830</v>
      </c>
      <c r="H26" s="383">
        <f>'DEC 16'!G26</f>
        <v>1828</v>
      </c>
      <c r="I26" s="402">
        <f>G26-H26</f>
        <v>2</v>
      </c>
      <c r="J26" s="400">
        <f>I26*10</f>
        <v>20</v>
      </c>
      <c r="K26" s="392">
        <v>300</v>
      </c>
      <c r="L26" s="382">
        <f>'DEC 16'!O26</f>
        <v>0</v>
      </c>
      <c r="M26" s="403">
        <f>F26+J26+K26+L26</f>
        <v>2620</v>
      </c>
      <c r="N26" s="382">
        <v>0</v>
      </c>
      <c r="O26" s="400">
        <f>M26-N26</f>
        <v>2620</v>
      </c>
      <c r="P26" s="386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8829</v>
      </c>
      <c r="H27" s="383">
        <f>'DEC 16'!G27</f>
        <v>8802</v>
      </c>
      <c r="I27" s="402">
        <f>G27-H27</f>
        <v>27</v>
      </c>
      <c r="J27" s="400">
        <f>I27*10</f>
        <v>270</v>
      </c>
      <c r="K27" s="392">
        <v>300</v>
      </c>
      <c r="L27" s="382">
        <f>'DEC 16'!O27</f>
        <v>0</v>
      </c>
      <c r="M27" s="403">
        <f>F27+J27+K27+L27</f>
        <v>3070</v>
      </c>
      <c r="N27" s="382">
        <v>0</v>
      </c>
      <c r="O27" s="400">
        <f>M27-N27</f>
        <v>3070</v>
      </c>
      <c r="P27" s="386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34750</v>
      </c>
      <c r="G28" s="204"/>
      <c r="H28" s="110"/>
      <c r="I28" s="110">
        <f>SUM(I6:I27)</f>
        <v>329</v>
      </c>
      <c r="J28" s="204">
        <f>SUM(J6:J27)</f>
        <v>3290</v>
      </c>
      <c r="K28" s="204">
        <f>SUM(K6:K27)</f>
        <v>5600</v>
      </c>
      <c r="L28" s="204">
        <f>SUM(L6:L27)</f>
        <v>26070</v>
      </c>
      <c r="M28" s="404">
        <f>SUM(M6:M27)</f>
        <v>69710</v>
      </c>
      <c r="N28" s="204">
        <f>SUM(N6:N27)</f>
        <v>32720</v>
      </c>
      <c r="O28" s="204">
        <f>SUM(O6:O27)</f>
        <v>36990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508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3832</v>
      </c>
      <c r="H6" s="383">
        <f>'NOV 16'!G6</f>
        <v>3828</v>
      </c>
      <c r="I6" s="384">
        <f>G6-H6</f>
        <v>4</v>
      </c>
      <c r="J6" s="382">
        <f>I6*10</f>
        <v>40</v>
      </c>
      <c r="K6" s="382">
        <v>100</v>
      </c>
      <c r="L6" s="382">
        <f>'NOV 16'!O6</f>
        <v>-210</v>
      </c>
      <c r="M6" s="385">
        <f>F6+J6+K6+L6</f>
        <v>1180</v>
      </c>
      <c r="N6" s="382">
        <v>1180</v>
      </c>
      <c r="O6" s="382">
        <f>M6-N6</f>
        <v>0</v>
      </c>
      <c r="P6" s="386" t="s">
        <v>509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869</v>
      </c>
      <c r="H7" s="383">
        <f>'NOV 16'!G7</f>
        <v>863</v>
      </c>
      <c r="I7" s="384">
        <f>G7-H7</f>
        <v>6</v>
      </c>
      <c r="J7" s="382">
        <f>I7*10</f>
        <v>60</v>
      </c>
      <c r="K7" s="382">
        <v>100</v>
      </c>
      <c r="L7" s="382">
        <f>'NOV 16'!O7</f>
        <v>0</v>
      </c>
      <c r="M7" s="385">
        <f>F7+J7+K7+L7</f>
        <v>1210</v>
      </c>
      <c r="N7" s="382">
        <v>1210</v>
      </c>
      <c r="O7" s="382">
        <f>M7-N7</f>
        <v>0</v>
      </c>
      <c r="P7" s="386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1450</v>
      </c>
      <c r="G8" s="383">
        <v>1790</v>
      </c>
      <c r="H8" s="383">
        <f>'NOV 16'!G8</f>
        <v>1787</v>
      </c>
      <c r="I8" s="384">
        <f>G8-H8</f>
        <v>3</v>
      </c>
      <c r="J8" s="382">
        <f>I8*10</f>
        <v>30</v>
      </c>
      <c r="K8" s="382">
        <v>100</v>
      </c>
      <c r="L8" s="382">
        <f>'NOV 16'!O8</f>
        <v>3490</v>
      </c>
      <c r="M8" s="385">
        <f>F8+J8+K8+L8</f>
        <v>5070</v>
      </c>
      <c r="N8" s="382">
        <v>5070</v>
      </c>
      <c r="O8" s="382">
        <f>M8-N8</f>
        <v>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1144</v>
      </c>
      <c r="H9" s="383">
        <f>'NOV 16'!G9</f>
        <v>1129</v>
      </c>
      <c r="I9" s="384">
        <f>G9-H9</f>
        <v>15</v>
      </c>
      <c r="J9" s="382">
        <f>I9*10</f>
        <v>150</v>
      </c>
      <c r="K9" s="382">
        <v>100</v>
      </c>
      <c r="L9" s="382">
        <f>'NOV 16'!O9</f>
        <v>0</v>
      </c>
      <c r="M9" s="385">
        <f>F9+J9+K9+L9</f>
        <v>1250</v>
      </c>
      <c r="N9" s="382">
        <v>1300</v>
      </c>
      <c r="O9" s="382">
        <f>M9-N9</f>
        <v>-50</v>
      </c>
      <c r="P9" s="386" t="s">
        <v>509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1450</v>
      </c>
      <c r="G10" s="383">
        <v>1373</v>
      </c>
      <c r="H10" s="383">
        <f>'NOV 16'!G10</f>
        <v>1361</v>
      </c>
      <c r="I10" s="384">
        <f>G10-H10</f>
        <v>12</v>
      </c>
      <c r="J10" s="382">
        <f>I10*10</f>
        <v>120</v>
      </c>
      <c r="K10" s="382">
        <v>100</v>
      </c>
      <c r="L10" s="382">
        <f>'NOV 16'!O10</f>
        <v>1500</v>
      </c>
      <c r="M10" s="385">
        <f>F10+J10+K10+L10</f>
        <v>3170</v>
      </c>
      <c r="N10" s="382">
        <v>3170</v>
      </c>
      <c r="O10" s="382">
        <f>M10-N10</f>
        <v>0</v>
      </c>
      <c r="P10" s="386" t="s">
        <v>510</v>
      </c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353</v>
      </c>
      <c r="H11" s="383">
        <f>'NOV 16'!G11</f>
        <v>344</v>
      </c>
      <c r="I11" s="384">
        <f>G11-H11</f>
        <v>9</v>
      </c>
      <c r="J11" s="382">
        <f>I11*10</f>
        <v>90</v>
      </c>
      <c r="K11" s="382">
        <v>100</v>
      </c>
      <c r="L11" s="382">
        <f>'NOV 16'!O11</f>
        <v>0</v>
      </c>
      <c r="M11" s="385">
        <f>F11+J11+K11+L11</f>
        <v>1190</v>
      </c>
      <c r="N11" s="382">
        <v>0</v>
      </c>
      <c r="O11" s="382">
        <f>M11-N11</f>
        <v>1190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2674</v>
      </c>
      <c r="H12" s="383">
        <f>'NOV 16'!G12</f>
        <v>2663</v>
      </c>
      <c r="I12" s="384">
        <f>G12-H12</f>
        <v>11</v>
      </c>
      <c r="J12" s="382">
        <f>I12*10</f>
        <v>110</v>
      </c>
      <c r="K12" s="382">
        <v>100</v>
      </c>
      <c r="L12" s="382">
        <f>'NOV 16'!O12</f>
        <v>1480</v>
      </c>
      <c r="M12" s="385">
        <f>F12+J12+K12+L12</f>
        <v>2890</v>
      </c>
      <c r="N12" s="382">
        <v>2890</v>
      </c>
      <c r="O12" s="382">
        <f>M12-N12</f>
        <v>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542</v>
      </c>
      <c r="H13" s="383">
        <f>'NOV 16'!G13</f>
        <v>532</v>
      </c>
      <c r="I13" s="384">
        <f>G13-H13</f>
        <v>10</v>
      </c>
      <c r="J13" s="382">
        <f>I13*10</f>
        <v>100</v>
      </c>
      <c r="K13" s="382">
        <v>100</v>
      </c>
      <c r="L13" s="382">
        <f>'NOV 16'!O13</f>
        <v>60</v>
      </c>
      <c r="M13" s="385">
        <f>F13+J13+K13+L13</f>
        <v>1360</v>
      </c>
      <c r="N13" s="382">
        <v>0</v>
      </c>
      <c r="O13" s="382">
        <f>M13-N13</f>
        <v>1360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315</v>
      </c>
      <c r="H14" s="383">
        <f>'NOV 16'!G14</f>
        <v>310</v>
      </c>
      <c r="I14" s="384">
        <f>G14-H14</f>
        <v>5</v>
      </c>
      <c r="J14" s="382">
        <f>I14*10</f>
        <v>50</v>
      </c>
      <c r="K14" s="382">
        <v>100</v>
      </c>
      <c r="L14" s="382">
        <f>'NOV 16'!O14</f>
        <v>1550</v>
      </c>
      <c r="M14" s="385">
        <f>F14+J14+K14+L14</f>
        <v>3050</v>
      </c>
      <c r="N14" s="382">
        <v>3050</v>
      </c>
      <c r="O14" s="382">
        <f>M14-N14</f>
        <v>0</v>
      </c>
      <c r="P14" s="386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923</v>
      </c>
      <c r="H15" s="383">
        <f>'NOV 16'!G15</f>
        <v>907</v>
      </c>
      <c r="I15" s="384">
        <f>G15-H15</f>
        <v>16</v>
      </c>
      <c r="J15" s="382">
        <f>I15*10</f>
        <v>160</v>
      </c>
      <c r="K15" s="382">
        <v>100</v>
      </c>
      <c r="L15" s="382">
        <f>'NOV 16'!O15</f>
        <v>0</v>
      </c>
      <c r="M15" s="385">
        <f>F15+J15+K15+L15</f>
        <v>1460</v>
      </c>
      <c r="N15" s="382">
        <v>1460</v>
      </c>
      <c r="O15" s="382">
        <f>M15-N15</f>
        <v>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754</v>
      </c>
      <c r="H16" s="383">
        <f>'NOV 16'!G16</f>
        <v>749</v>
      </c>
      <c r="I16" s="395">
        <f>G16-H16</f>
        <v>5</v>
      </c>
      <c r="J16" s="392">
        <f>I16*10</f>
        <v>50</v>
      </c>
      <c r="K16" s="392">
        <v>200</v>
      </c>
      <c r="L16" s="382">
        <f>'NOV 16'!O16</f>
        <v>-1520</v>
      </c>
      <c r="M16" s="394">
        <f>F16+J16+K16+L16</f>
        <v>30</v>
      </c>
      <c r="N16" s="382">
        <v>30</v>
      </c>
      <c r="O16" s="392">
        <f>M16-N16</f>
        <v>0</v>
      </c>
      <c r="P16" s="386" t="s">
        <v>511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2150</v>
      </c>
      <c r="H17" s="383">
        <f>'NOV 16'!G17</f>
        <v>2133</v>
      </c>
      <c r="I17" s="395">
        <f>G17-H17</f>
        <v>17</v>
      </c>
      <c r="J17" s="392">
        <f>I17*10</f>
        <v>170</v>
      </c>
      <c r="K17" s="392">
        <v>200</v>
      </c>
      <c r="L17" s="382">
        <f>'NOV 16'!O17</f>
        <v>0</v>
      </c>
      <c r="M17" s="394">
        <f>F17+J17+K17+L17</f>
        <v>2170</v>
      </c>
      <c r="N17" s="382">
        <v>2170</v>
      </c>
      <c r="O17" s="392">
        <f>M17-N17</f>
        <v>0</v>
      </c>
      <c r="P17" s="38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1247</v>
      </c>
      <c r="H18" s="383">
        <f>'NOV 16'!G18</f>
        <v>1223</v>
      </c>
      <c r="I18" s="395">
        <f>G18-H18</f>
        <v>24</v>
      </c>
      <c r="J18" s="392">
        <f>I18*10</f>
        <v>240</v>
      </c>
      <c r="K18" s="392">
        <v>200</v>
      </c>
      <c r="L18" s="382">
        <f>'NOV 16'!O18</f>
        <v>0</v>
      </c>
      <c r="M18" s="394">
        <f>F18+J18+K18+L18</f>
        <v>2640</v>
      </c>
      <c r="N18" s="382">
        <v>2640</v>
      </c>
      <c r="O18" s="392">
        <f>M18-N18</f>
        <v>0</v>
      </c>
      <c r="P18" s="38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1610</v>
      </c>
      <c r="H19" s="383">
        <f>'NOV 16'!G19</f>
        <v>1591</v>
      </c>
      <c r="I19" s="395">
        <f>G19-H19</f>
        <v>19</v>
      </c>
      <c r="J19" s="392">
        <f>I19*10</f>
        <v>190</v>
      </c>
      <c r="K19" s="392">
        <v>200</v>
      </c>
      <c r="L19" s="382">
        <f>'NOV 16'!O19</f>
        <v>7050</v>
      </c>
      <c r="M19" s="394">
        <f>F19+J19+K19+L19</f>
        <v>9040</v>
      </c>
      <c r="N19" s="382">
        <v>9040</v>
      </c>
      <c r="O19" s="392">
        <f>M19-N19</f>
        <v>0</v>
      </c>
      <c r="P19" s="38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592</v>
      </c>
      <c r="H20" s="383">
        <f>'NOV 16'!G20</f>
        <v>576</v>
      </c>
      <c r="I20" s="395">
        <f>G20-H20</f>
        <v>16</v>
      </c>
      <c r="J20" s="392">
        <f>I20*10</f>
        <v>160</v>
      </c>
      <c r="K20" s="392">
        <v>200</v>
      </c>
      <c r="L20" s="382">
        <f>'NOV 16'!O20</f>
        <v>0</v>
      </c>
      <c r="M20" s="394">
        <f>F20+J20+K20+L20</f>
        <v>2260</v>
      </c>
      <c r="N20" s="382">
        <v>2260</v>
      </c>
      <c r="O20" s="392">
        <f>M20-N20</f>
        <v>0</v>
      </c>
      <c r="P20" s="38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1259</v>
      </c>
      <c r="H21" s="383">
        <f>'NOV 16'!G21</f>
        <v>1240</v>
      </c>
      <c r="I21" s="395">
        <f>G21-H21</f>
        <v>19</v>
      </c>
      <c r="J21" s="392">
        <f>I21*10</f>
        <v>190</v>
      </c>
      <c r="K21" s="392">
        <v>200</v>
      </c>
      <c r="L21" s="382">
        <f>'NOV 16'!O21</f>
        <v>0</v>
      </c>
      <c r="M21" s="394">
        <f>F21+J21+K21+L21</f>
        <v>2190</v>
      </c>
      <c r="N21" s="382">
        <v>2190</v>
      </c>
      <c r="O21" s="392">
        <f>M21-N21</f>
        <v>0</v>
      </c>
      <c r="P21" s="38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1600</v>
      </c>
      <c r="G22" s="401">
        <v>2299</v>
      </c>
      <c r="H22" s="383">
        <f>'NOV 16'!G22</f>
        <v>2288</v>
      </c>
      <c r="I22" s="402">
        <f>G22-H22</f>
        <v>11</v>
      </c>
      <c r="J22" s="400">
        <f>I22*10</f>
        <v>110</v>
      </c>
      <c r="K22" s="400">
        <v>200</v>
      </c>
      <c r="L22" s="382">
        <f>'NOV 16'!O22</f>
        <v>10830</v>
      </c>
      <c r="M22" s="403">
        <f>F22+J22+K22+L22</f>
        <v>12740</v>
      </c>
      <c r="N22" s="382">
        <v>0</v>
      </c>
      <c r="O22" s="400">
        <f>M22-N22</f>
        <v>12740</v>
      </c>
      <c r="P22" s="386"/>
      <c r="Q22" s="369" t="s">
        <v>419</v>
      </c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704</v>
      </c>
      <c r="H23" s="383">
        <f>'NOV 16'!G23</f>
        <v>704</v>
      </c>
      <c r="I23" s="402">
        <f>G23-H23</f>
        <v>0</v>
      </c>
      <c r="J23" s="400">
        <f>I23*10</f>
        <v>0</v>
      </c>
      <c r="K23" s="400">
        <v>200</v>
      </c>
      <c r="L23" s="382">
        <f>'NOV 16'!O23</f>
        <v>2140</v>
      </c>
      <c r="M23" s="403">
        <f>F23+J23+K23+L23</f>
        <v>4140</v>
      </c>
      <c r="N23" s="382">
        <v>0</v>
      </c>
      <c r="O23" s="400">
        <f>M23-N23</f>
        <v>4140</v>
      </c>
      <c r="P23" s="386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2352</v>
      </c>
      <c r="H24" s="383">
        <f>'NOV 16'!G24</f>
        <v>2315</v>
      </c>
      <c r="I24" s="402">
        <f>G24-H24</f>
        <v>37</v>
      </c>
      <c r="J24" s="400">
        <f>I24*10</f>
        <v>370</v>
      </c>
      <c r="K24" s="400">
        <v>200</v>
      </c>
      <c r="L24" s="382">
        <f>'NOV 16'!O24</f>
        <v>-470</v>
      </c>
      <c r="M24" s="403">
        <f>F24+J24+K24+L24</f>
        <v>2100</v>
      </c>
      <c r="N24" s="382">
        <v>2100</v>
      </c>
      <c r="O24" s="400">
        <f>M24-N24</f>
        <v>0</v>
      </c>
      <c r="P24" s="386" t="s">
        <v>512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1384</v>
      </c>
      <c r="H25" s="383">
        <f>'NOV 16'!G25</f>
        <v>1376</v>
      </c>
      <c r="I25" s="402">
        <f>G25-H25</f>
        <v>8</v>
      </c>
      <c r="J25" s="400">
        <f>I25*10</f>
        <v>80</v>
      </c>
      <c r="K25" s="400">
        <v>200</v>
      </c>
      <c r="L25" s="382">
        <f>'NOV 16'!O25</f>
        <v>4510</v>
      </c>
      <c r="M25" s="403">
        <f>F25+J25+K25+L25</f>
        <v>6690</v>
      </c>
      <c r="N25" s="382">
        <v>0</v>
      </c>
      <c r="O25" s="400">
        <f>M25-N25</f>
        <v>6690</v>
      </c>
      <c r="P25" s="386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1828</v>
      </c>
      <c r="H26" s="383">
        <f>'NOV 16'!G26</f>
        <v>1828</v>
      </c>
      <c r="I26" s="402">
        <f>G26-H26</f>
        <v>0</v>
      </c>
      <c r="J26" s="400">
        <f>I26*10</f>
        <v>0</v>
      </c>
      <c r="K26" s="400">
        <v>200</v>
      </c>
      <c r="L26" s="382">
        <f>'NOV 16'!O26</f>
        <v>0</v>
      </c>
      <c r="M26" s="403">
        <f>F26+J26+K26+L26</f>
        <v>2500</v>
      </c>
      <c r="N26" s="382">
        <v>2500</v>
      </c>
      <c r="O26" s="400">
        <f>M26-N26</f>
        <v>0</v>
      </c>
      <c r="P26" s="386" t="s">
        <v>509</v>
      </c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8802</v>
      </c>
      <c r="H27" s="383">
        <f>'NOV 16'!G27</f>
        <v>8780</v>
      </c>
      <c r="I27" s="402">
        <f>G27-H27</f>
        <v>22</v>
      </c>
      <c r="J27" s="400">
        <f>I27*10</f>
        <v>220</v>
      </c>
      <c r="K27" s="400">
        <v>200</v>
      </c>
      <c r="L27" s="382">
        <f>'NOV 16'!O27</f>
        <v>0</v>
      </c>
      <c r="M27" s="403">
        <f>F27+J27+K27+L27</f>
        <v>2920</v>
      </c>
      <c r="N27" s="382">
        <v>2920</v>
      </c>
      <c r="O27" s="400">
        <f>M27-N27</f>
        <v>0</v>
      </c>
      <c r="P27" s="386" t="s">
        <v>509</v>
      </c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34750</v>
      </c>
      <c r="G28" s="204"/>
      <c r="H28" s="110"/>
      <c r="I28" s="110">
        <f>SUM(I6:I27)</f>
        <v>269</v>
      </c>
      <c r="J28" s="204">
        <f>SUM(J6:J27)</f>
        <v>2690</v>
      </c>
      <c r="K28" s="204">
        <f>SUM(K6:K27)</f>
        <v>3400</v>
      </c>
      <c r="L28" s="204">
        <f>SUM(L6:L27)</f>
        <v>30410</v>
      </c>
      <c r="M28" s="404">
        <f>SUM(M6:M27)</f>
        <v>71250</v>
      </c>
      <c r="N28" s="204">
        <f>SUM(N6:N27)</f>
        <v>45180</v>
      </c>
      <c r="O28" s="204">
        <f>SUM(O6:O27)</f>
        <v>26070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513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3828</v>
      </c>
      <c r="H6" s="383">
        <f>'OCT 16'!G6</f>
        <v>3784</v>
      </c>
      <c r="I6" s="384">
        <f>G6-H6</f>
        <v>44</v>
      </c>
      <c r="J6" s="382">
        <f>I6*10</f>
        <v>440</v>
      </c>
      <c r="K6" s="382">
        <v>100</v>
      </c>
      <c r="L6" s="382">
        <f>'OCT 16'!O6</f>
        <v>0</v>
      </c>
      <c r="M6" s="385">
        <f>F6+J6+K6+L6</f>
        <v>1790</v>
      </c>
      <c r="N6" s="382">
        <v>2000</v>
      </c>
      <c r="O6" s="382">
        <f>M6-N6</f>
        <v>-210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863</v>
      </c>
      <c r="H7" s="383">
        <f>'OCT 16'!G7</f>
        <v>837</v>
      </c>
      <c r="I7" s="384">
        <f>G7-H7</f>
        <v>26</v>
      </c>
      <c r="J7" s="382">
        <f>I7*10</f>
        <v>260</v>
      </c>
      <c r="K7" s="382">
        <v>100</v>
      </c>
      <c r="L7" s="382">
        <f>'OCT 16'!O7</f>
        <v>0</v>
      </c>
      <c r="M7" s="385">
        <f>F7+J7+K7+L7</f>
        <v>1410</v>
      </c>
      <c r="N7" s="382">
        <v>1410</v>
      </c>
      <c r="O7" s="382">
        <f>M7-N7</f>
        <v>0</v>
      </c>
      <c r="P7" s="386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1500</v>
      </c>
      <c r="G8" s="383">
        <v>1787</v>
      </c>
      <c r="H8" s="383">
        <f>'OCT 16'!G8</f>
        <v>1773</v>
      </c>
      <c r="I8" s="384">
        <f>G8-H8</f>
        <v>14</v>
      </c>
      <c r="J8" s="382">
        <f>I8*10</f>
        <v>140</v>
      </c>
      <c r="K8" s="382">
        <v>100</v>
      </c>
      <c r="L8" s="382">
        <f>'OCT 16'!O8</f>
        <v>1750</v>
      </c>
      <c r="M8" s="385">
        <f>F8+J8+K8+L8</f>
        <v>3490</v>
      </c>
      <c r="N8" s="382">
        <v>0</v>
      </c>
      <c r="O8" s="382">
        <f>M8-N8</f>
        <v>3490</v>
      </c>
      <c r="P8" s="386"/>
      <c r="Q8" s="56" t="s">
        <v>439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1129</v>
      </c>
      <c r="H9" s="383">
        <f>'OCT 16'!G9</f>
        <v>1117</v>
      </c>
      <c r="I9" s="384">
        <f>G9-H9</f>
        <v>12</v>
      </c>
      <c r="J9" s="382">
        <f>I9*10</f>
        <v>120</v>
      </c>
      <c r="K9" s="382">
        <v>100</v>
      </c>
      <c r="L9" s="382">
        <f>'OCT 16'!O9</f>
        <v>-160</v>
      </c>
      <c r="M9" s="385">
        <f>F9+J9+K9+L9</f>
        <v>1060</v>
      </c>
      <c r="N9" s="382">
        <v>1060</v>
      </c>
      <c r="O9" s="382">
        <f>M9-N9</f>
        <v>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1500</v>
      </c>
      <c r="G10" s="383">
        <v>1361</v>
      </c>
      <c r="H10" s="383">
        <f>'OCT 16'!G10</f>
        <v>1338</v>
      </c>
      <c r="I10" s="384">
        <f>G10-H10</f>
        <v>23</v>
      </c>
      <c r="J10" s="382">
        <f>I10*10</f>
        <v>230</v>
      </c>
      <c r="K10" s="382">
        <v>100</v>
      </c>
      <c r="L10" s="382">
        <f>'OCT 16'!O10</f>
        <v>-330</v>
      </c>
      <c r="M10" s="385">
        <f>F10+J10+K10+L10</f>
        <v>1500</v>
      </c>
      <c r="N10" s="382">
        <v>0</v>
      </c>
      <c r="O10" s="382">
        <f>M10-N10</f>
        <v>1500</v>
      </c>
      <c r="P10" s="386"/>
      <c r="Q10" s="56" t="s">
        <v>421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344</v>
      </c>
      <c r="H11" s="383">
        <f>'OCT 16'!G11</f>
        <v>334</v>
      </c>
      <c r="I11" s="384">
        <f>G11-H11</f>
        <v>10</v>
      </c>
      <c r="J11" s="382">
        <f>I11*10</f>
        <v>100</v>
      </c>
      <c r="K11" s="382">
        <v>100</v>
      </c>
      <c r="L11" s="382">
        <f>'OCT 16'!O11</f>
        <v>3840</v>
      </c>
      <c r="M11" s="385">
        <f>F11+J11+K11+L11</f>
        <v>5040</v>
      </c>
      <c r="N11" s="382">
        <v>5040</v>
      </c>
      <c r="O11" s="382">
        <f>M11-N11</f>
        <v>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2663</v>
      </c>
      <c r="H12" s="383">
        <f>'OCT 16'!G12</f>
        <v>2638</v>
      </c>
      <c r="I12" s="384">
        <f>G12-H12</f>
        <v>25</v>
      </c>
      <c r="J12" s="382">
        <f>I12*10</f>
        <v>250</v>
      </c>
      <c r="K12" s="382">
        <v>100</v>
      </c>
      <c r="L12" s="382">
        <f>'OCT 16'!O12</f>
        <v>-70</v>
      </c>
      <c r="M12" s="385">
        <f>F12+J12+K12+L12</f>
        <v>1480</v>
      </c>
      <c r="N12" s="382">
        <v>0</v>
      </c>
      <c r="O12" s="382">
        <f>M12-N12</f>
        <v>1480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532</v>
      </c>
      <c r="H13" s="383">
        <f>'OCT 16'!G13</f>
        <v>494</v>
      </c>
      <c r="I13" s="384">
        <f>G13-H13</f>
        <v>38</v>
      </c>
      <c r="J13" s="382">
        <f>I13*10</f>
        <v>380</v>
      </c>
      <c r="K13" s="382">
        <v>100</v>
      </c>
      <c r="L13" s="382">
        <f>'OCT 16'!O13</f>
        <v>1380</v>
      </c>
      <c r="M13" s="385">
        <f>F13+J13+K13+L13</f>
        <v>2960</v>
      </c>
      <c r="N13" s="382">
        <v>2900</v>
      </c>
      <c r="O13" s="382">
        <f>M13-N13</f>
        <v>60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310</v>
      </c>
      <c r="H14" s="383">
        <f>'OCT 16'!G14</f>
        <v>300</v>
      </c>
      <c r="I14" s="384">
        <f>G14-H14</f>
        <v>10</v>
      </c>
      <c r="J14" s="382">
        <f>I14*10</f>
        <v>100</v>
      </c>
      <c r="K14" s="382">
        <v>100</v>
      </c>
      <c r="L14" s="382">
        <f>'OCT 16'!O14</f>
        <v>0</v>
      </c>
      <c r="M14" s="385">
        <f>F14+J14+K14+L14</f>
        <v>1550</v>
      </c>
      <c r="N14" s="382">
        <v>0</v>
      </c>
      <c r="O14" s="382">
        <f>M14-N14</f>
        <v>1550</v>
      </c>
      <c r="P14" s="386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907</v>
      </c>
      <c r="H15" s="383">
        <f>'OCT 16'!G15</f>
        <v>879</v>
      </c>
      <c r="I15" s="384">
        <f>G15-H15</f>
        <v>28</v>
      </c>
      <c r="J15" s="382">
        <f>I15*10</f>
        <v>280</v>
      </c>
      <c r="K15" s="382">
        <v>100</v>
      </c>
      <c r="L15" s="382">
        <f>'OCT 16'!O15</f>
        <v>0</v>
      </c>
      <c r="M15" s="385">
        <f>F15+J15+K15+L15</f>
        <v>1580</v>
      </c>
      <c r="N15" s="382">
        <v>1580</v>
      </c>
      <c r="O15" s="382">
        <f>M15-N15</f>
        <v>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749</v>
      </c>
      <c r="H16" s="383">
        <f>'OCT 16'!G16</f>
        <v>732</v>
      </c>
      <c r="I16" s="395">
        <f>G16-H16</f>
        <v>17</v>
      </c>
      <c r="J16" s="392">
        <f>I16*10</f>
        <v>170</v>
      </c>
      <c r="K16" s="392">
        <v>200</v>
      </c>
      <c r="L16" s="382">
        <f>'OCT 16'!O16</f>
        <v>-190</v>
      </c>
      <c r="M16" s="394">
        <f>F16+J16+K16+L16</f>
        <v>1480</v>
      </c>
      <c r="N16" s="382">
        <v>3000</v>
      </c>
      <c r="O16" s="392">
        <f>M16-N16</f>
        <v>-1520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2133</v>
      </c>
      <c r="H17" s="383">
        <f>'OCT 16'!G17</f>
        <v>2086</v>
      </c>
      <c r="I17" s="395">
        <f>G17-H17</f>
        <v>47</v>
      </c>
      <c r="J17" s="392">
        <f>I17*10</f>
        <v>470</v>
      </c>
      <c r="K17" s="392">
        <v>200</v>
      </c>
      <c r="L17" s="382">
        <f>'OCT 16'!O17</f>
        <v>60</v>
      </c>
      <c r="M17" s="394">
        <f>F17+J17+K17+L17</f>
        <v>2530</v>
      </c>
      <c r="N17" s="382">
        <v>2530</v>
      </c>
      <c r="O17" s="392">
        <f>M17-N17</f>
        <v>0</v>
      </c>
      <c r="P17" s="40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1223</v>
      </c>
      <c r="H18" s="383">
        <f>'OCT 16'!G18</f>
        <v>1167</v>
      </c>
      <c r="I18" s="395">
        <f>G18-H18</f>
        <v>56</v>
      </c>
      <c r="J18" s="392">
        <f>I18*10</f>
        <v>560</v>
      </c>
      <c r="K18" s="392">
        <v>200</v>
      </c>
      <c r="L18" s="382">
        <f>'OCT 16'!O18</f>
        <v>2000</v>
      </c>
      <c r="M18" s="394">
        <f>F18+J18+K18+L18</f>
        <v>4960</v>
      </c>
      <c r="N18" s="382">
        <v>4960</v>
      </c>
      <c r="O18" s="392">
        <f>M18-N18</f>
        <v>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1591</v>
      </c>
      <c r="H19" s="383">
        <f>'OCT 16'!G19</f>
        <v>1538</v>
      </c>
      <c r="I19" s="395">
        <f>G19-H19</f>
        <v>53</v>
      </c>
      <c r="J19" s="392">
        <f>I19*10</f>
        <v>530</v>
      </c>
      <c r="K19" s="392">
        <v>200</v>
      </c>
      <c r="L19" s="382">
        <f>'OCT 16'!O19</f>
        <v>4720</v>
      </c>
      <c r="M19" s="394">
        <f>F19+J19+K19+L19</f>
        <v>7050</v>
      </c>
      <c r="N19" s="382">
        <v>0</v>
      </c>
      <c r="O19" s="392">
        <f>M19-N19</f>
        <v>7050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576</v>
      </c>
      <c r="H20" s="383">
        <f>'OCT 16'!G20</f>
        <v>546</v>
      </c>
      <c r="I20" s="395">
        <f>G20-H20</f>
        <v>30</v>
      </c>
      <c r="J20" s="392">
        <f>I20*10</f>
        <v>300</v>
      </c>
      <c r="K20" s="392">
        <v>200</v>
      </c>
      <c r="L20" s="382">
        <f>'OCT 16'!O20</f>
        <v>-200</v>
      </c>
      <c r="M20" s="394">
        <f>F20+J20+K20+L20</f>
        <v>2200</v>
      </c>
      <c r="N20" s="382">
        <v>2200</v>
      </c>
      <c r="O20" s="392">
        <f>M20-N20</f>
        <v>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1240</v>
      </c>
      <c r="H21" s="383">
        <f>'OCT 16'!G21</f>
        <v>1209</v>
      </c>
      <c r="I21" s="395">
        <f>G21-H21</f>
        <v>31</v>
      </c>
      <c r="J21" s="392">
        <f>I21*10</f>
        <v>310</v>
      </c>
      <c r="K21" s="392">
        <v>200</v>
      </c>
      <c r="L21" s="382">
        <f>'OCT 16'!O21</f>
        <v>-10</v>
      </c>
      <c r="M21" s="394">
        <f>F21+J21+K21+L21</f>
        <v>2300</v>
      </c>
      <c r="N21" s="382">
        <v>2300</v>
      </c>
      <c r="O21" s="392">
        <f>M21-N21</f>
        <v>0</v>
      </c>
      <c r="P21" s="40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2288</v>
      </c>
      <c r="H22" s="383">
        <f>'OCT 16'!G22</f>
        <v>2257</v>
      </c>
      <c r="I22" s="402">
        <f>G22-H22</f>
        <v>31</v>
      </c>
      <c r="J22" s="400">
        <f>I22*10</f>
        <v>310</v>
      </c>
      <c r="K22" s="400">
        <v>200</v>
      </c>
      <c r="L22" s="382">
        <f>'OCT 16'!O22</f>
        <v>14120</v>
      </c>
      <c r="M22" s="403">
        <f>F22+J22+K22+L22</f>
        <v>15830</v>
      </c>
      <c r="N22" s="382">
        <v>5000</v>
      </c>
      <c r="O22" s="400">
        <f>M22-N22</f>
        <v>10830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704</v>
      </c>
      <c r="H23" s="383">
        <f>'OCT 16'!G23</f>
        <v>690</v>
      </c>
      <c r="I23" s="402">
        <f>G23-H23</f>
        <v>14</v>
      </c>
      <c r="J23" s="400">
        <f>I23*10</f>
        <v>140</v>
      </c>
      <c r="K23" s="400">
        <v>200</v>
      </c>
      <c r="L23" s="382">
        <f>'OCT 16'!O23</f>
        <v>0</v>
      </c>
      <c r="M23" s="403">
        <f>F23+J23+K23+L23</f>
        <v>2140</v>
      </c>
      <c r="N23" s="382">
        <v>0</v>
      </c>
      <c r="O23" s="400">
        <f>M23-N23</f>
        <v>2140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2315</v>
      </c>
      <c r="H24" s="383">
        <f>'OCT 16'!G24</f>
        <v>2282</v>
      </c>
      <c r="I24" s="402">
        <f>G24-H24</f>
        <v>33</v>
      </c>
      <c r="J24" s="400">
        <f>I24*10</f>
        <v>330</v>
      </c>
      <c r="K24" s="400">
        <v>200</v>
      </c>
      <c r="L24" s="382">
        <f>'OCT 16'!O24</f>
        <v>0</v>
      </c>
      <c r="M24" s="403">
        <f>F24+J24+K24+L24</f>
        <v>2530</v>
      </c>
      <c r="N24" s="382">
        <v>3000</v>
      </c>
      <c r="O24" s="400">
        <f>M24-N24</f>
        <v>-470</v>
      </c>
      <c r="P24" s="407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1376</v>
      </c>
      <c r="H25" s="383">
        <f>'OCT 16'!G25</f>
        <v>1360</v>
      </c>
      <c r="I25" s="402">
        <f>G25-H25</f>
        <v>16</v>
      </c>
      <c r="J25" s="400">
        <f>I25*10</f>
        <v>160</v>
      </c>
      <c r="K25" s="400">
        <v>200</v>
      </c>
      <c r="L25" s="382">
        <f>'OCT 16'!O25</f>
        <v>2250</v>
      </c>
      <c r="M25" s="403">
        <f>F25+J25+K25+L25</f>
        <v>4510</v>
      </c>
      <c r="N25" s="382">
        <v>0</v>
      </c>
      <c r="O25" s="400">
        <f>M25-N25</f>
        <v>4510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1828</v>
      </c>
      <c r="H26" s="383">
        <f>'OCT 16'!G26</f>
        <v>1820</v>
      </c>
      <c r="I26" s="402">
        <f>G26-H26</f>
        <v>8</v>
      </c>
      <c r="J26" s="400">
        <f>I26*10</f>
        <v>80</v>
      </c>
      <c r="K26" s="400">
        <v>200</v>
      </c>
      <c r="L26" s="382">
        <f>'OCT 16'!O26</f>
        <v>2800</v>
      </c>
      <c r="M26" s="403">
        <f>F26+J26+K26+L26</f>
        <v>5380</v>
      </c>
      <c r="N26" s="382">
        <v>5380</v>
      </c>
      <c r="O26" s="400">
        <f>M26-N26</f>
        <v>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8780</v>
      </c>
      <c r="H27" s="383">
        <f>'OCT 16'!G27</f>
        <v>8741</v>
      </c>
      <c r="I27" s="402">
        <f>G27-H27</f>
        <v>39</v>
      </c>
      <c r="J27" s="400">
        <f>I27*10</f>
        <v>390</v>
      </c>
      <c r="K27" s="400">
        <v>200</v>
      </c>
      <c r="L27" s="382">
        <f>'OCT 16'!O27</f>
        <v>3210</v>
      </c>
      <c r="M27" s="403">
        <f>F27+J27+K27+L27</f>
        <v>6300</v>
      </c>
      <c r="N27" s="382">
        <v>6300</v>
      </c>
      <c r="O27" s="400">
        <f>M27-N27</f>
        <v>0</v>
      </c>
      <c r="P27" s="407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34450</v>
      </c>
      <c r="G28" s="204"/>
      <c r="H28" s="110"/>
      <c r="I28" s="110">
        <f>SUM(I6:I27)</f>
        <v>605</v>
      </c>
      <c r="J28" s="204">
        <f>SUM(J6:J27)</f>
        <v>6050</v>
      </c>
      <c r="K28" s="204">
        <f>SUM(K6:K27)</f>
        <v>3400</v>
      </c>
      <c r="L28" s="204">
        <f>SUM(L6:L27)</f>
        <v>35170</v>
      </c>
      <c r="M28" s="404">
        <f>SUM(M6:M27)</f>
        <v>79070</v>
      </c>
      <c r="N28" s="204">
        <f>SUM(N6:N27)</f>
        <v>48660</v>
      </c>
      <c r="O28" s="204">
        <f>SUM(O6:O27)</f>
        <v>30410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514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3784</v>
      </c>
      <c r="H6" s="383">
        <f>'SEP 16'!G6</f>
        <v>3733</v>
      </c>
      <c r="I6" s="384">
        <f>G6-H6</f>
        <v>51</v>
      </c>
      <c r="J6" s="382">
        <f>I6*10</f>
        <v>510</v>
      </c>
      <c r="K6" s="382">
        <v>100</v>
      </c>
      <c r="L6" s="382">
        <f>'SEP 16'!O6</f>
        <v>1900</v>
      </c>
      <c r="M6" s="385">
        <f>F6+J6+K6+L6</f>
        <v>3760</v>
      </c>
      <c r="N6" s="382">
        <v>3760</v>
      </c>
      <c r="O6" s="382">
        <f>M6-N6</f>
        <v>0</v>
      </c>
      <c r="P6" s="387">
        <v>42685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837</v>
      </c>
      <c r="H7" s="383">
        <f>'SEP 16'!G7</f>
        <v>800</v>
      </c>
      <c r="I7" s="384">
        <f>G7-H7</f>
        <v>37</v>
      </c>
      <c r="J7" s="382">
        <f>I7*10</f>
        <v>370</v>
      </c>
      <c r="K7" s="382">
        <v>100</v>
      </c>
      <c r="L7" s="382">
        <f>'SEP 16'!O7</f>
        <v>0</v>
      </c>
      <c r="M7" s="385">
        <f>F7+J7+K7+L7</f>
        <v>1520</v>
      </c>
      <c r="N7" s="382">
        <v>1520</v>
      </c>
      <c r="O7" s="382">
        <f>M7-N7</f>
        <v>0</v>
      </c>
      <c r="P7" s="386" t="s">
        <v>515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1500</v>
      </c>
      <c r="G8" s="383">
        <v>1773</v>
      </c>
      <c r="H8" s="383">
        <f>'SEP 16'!G8</f>
        <v>1730</v>
      </c>
      <c r="I8" s="384">
        <f>G8-H8</f>
        <v>43</v>
      </c>
      <c r="J8" s="382">
        <f>I8*10</f>
        <v>430</v>
      </c>
      <c r="K8" s="382">
        <v>100</v>
      </c>
      <c r="L8" s="382">
        <f>'SEP 16'!O8</f>
        <v>3720</v>
      </c>
      <c r="M8" s="385">
        <f>F8+J8+K8+L8</f>
        <v>5750</v>
      </c>
      <c r="N8" s="382">
        <v>4000</v>
      </c>
      <c r="O8" s="382">
        <f>M8-N8</f>
        <v>1750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1117</v>
      </c>
      <c r="H9" s="383">
        <f>'SEP 16'!G9</f>
        <v>1093</v>
      </c>
      <c r="I9" s="384">
        <f>G9-H9</f>
        <v>24</v>
      </c>
      <c r="J9" s="382">
        <f>I9*10</f>
        <v>240</v>
      </c>
      <c r="K9" s="382">
        <v>100</v>
      </c>
      <c r="L9" s="382">
        <f>'SEP 16'!O9</f>
        <v>0</v>
      </c>
      <c r="M9" s="385">
        <f>F9+J9+K9+L9</f>
        <v>1340</v>
      </c>
      <c r="N9" s="382">
        <v>1500</v>
      </c>
      <c r="O9" s="382">
        <f>M9-N9</f>
        <v>-160</v>
      </c>
      <c r="P9" s="387">
        <v>42685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1338</v>
      </c>
      <c r="H10" s="383">
        <f>'SEP 16'!G10</f>
        <v>1314</v>
      </c>
      <c r="I10" s="384">
        <f>G10-H10</f>
        <v>24</v>
      </c>
      <c r="J10" s="382">
        <f>I10*10</f>
        <v>240</v>
      </c>
      <c r="K10" s="382">
        <v>100</v>
      </c>
      <c r="L10" s="382">
        <f>'SEP 16'!O10</f>
        <v>1330</v>
      </c>
      <c r="M10" s="385">
        <f>F10+J10+K10+L10</f>
        <v>2670</v>
      </c>
      <c r="N10" s="382">
        <v>3000</v>
      </c>
      <c r="O10" s="382">
        <f>M10-N10</f>
        <v>-330</v>
      </c>
      <c r="P10" s="386" t="s">
        <v>516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334</v>
      </c>
      <c r="H11" s="383">
        <f>'SEP 16'!G11</f>
        <v>325</v>
      </c>
      <c r="I11" s="384">
        <f>G11-H11</f>
        <v>9</v>
      </c>
      <c r="J11" s="382">
        <f>I11*10</f>
        <v>90</v>
      </c>
      <c r="K11" s="382">
        <v>100</v>
      </c>
      <c r="L11" s="382">
        <f>'SEP 16'!O11</f>
        <v>2650</v>
      </c>
      <c r="M11" s="385">
        <f>F11+J11+K11+L11</f>
        <v>3840</v>
      </c>
      <c r="N11" s="382">
        <v>0</v>
      </c>
      <c r="O11" s="382">
        <f>M11-N11</f>
        <v>3840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2638</v>
      </c>
      <c r="H12" s="383">
        <f>'SEP 16'!G12</f>
        <v>2600</v>
      </c>
      <c r="I12" s="384">
        <f>G12-H12</f>
        <v>38</v>
      </c>
      <c r="J12" s="382">
        <f>I12*10</f>
        <v>380</v>
      </c>
      <c r="K12" s="382">
        <v>100</v>
      </c>
      <c r="L12" s="382">
        <f>'SEP 16'!O12</f>
        <v>0</v>
      </c>
      <c r="M12" s="385">
        <f>F12+J12+K12+L12</f>
        <v>1680</v>
      </c>
      <c r="N12" s="382">
        <v>1750</v>
      </c>
      <c r="O12" s="382">
        <f>M12-N12</f>
        <v>-70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494</v>
      </c>
      <c r="H13" s="383">
        <f>'SEP 16'!G13</f>
        <v>478</v>
      </c>
      <c r="I13" s="384">
        <f>G13-H13</f>
        <v>16</v>
      </c>
      <c r="J13" s="382">
        <f>I13*10</f>
        <v>160</v>
      </c>
      <c r="K13" s="382">
        <v>100</v>
      </c>
      <c r="L13" s="382">
        <f>'SEP 16'!O13</f>
        <v>20</v>
      </c>
      <c r="M13" s="385">
        <f>F13+J13+K13+L13</f>
        <v>1380</v>
      </c>
      <c r="N13" s="382">
        <v>0</v>
      </c>
      <c r="O13" s="382">
        <f>M13-N13</f>
        <v>1380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300</v>
      </c>
      <c r="H14" s="383">
        <f>'SEP 16'!G14</f>
        <v>275</v>
      </c>
      <c r="I14" s="384">
        <f>G14-H14</f>
        <v>25</v>
      </c>
      <c r="J14" s="382">
        <f>I14*10</f>
        <v>250</v>
      </c>
      <c r="K14" s="382">
        <v>100</v>
      </c>
      <c r="L14" s="382">
        <f>'SEP 16'!O14</f>
        <v>0</v>
      </c>
      <c r="M14" s="385">
        <f>F14+J14+K14+L14</f>
        <v>1700</v>
      </c>
      <c r="N14" s="382">
        <v>1700</v>
      </c>
      <c r="O14" s="382">
        <f>M14-N14</f>
        <v>0</v>
      </c>
      <c r="P14" s="386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879</v>
      </c>
      <c r="H15" s="383">
        <f>'SEP 16'!G15</f>
        <v>840</v>
      </c>
      <c r="I15" s="384">
        <f>G15-H15</f>
        <v>39</v>
      </c>
      <c r="J15" s="382">
        <f>I15*10</f>
        <v>390</v>
      </c>
      <c r="K15" s="382">
        <v>100</v>
      </c>
      <c r="L15" s="382">
        <f>'SEP 16'!O15</f>
        <v>0</v>
      </c>
      <c r="M15" s="385">
        <f>F15+J15+K15+L15</f>
        <v>1690</v>
      </c>
      <c r="N15" s="382">
        <v>1690</v>
      </c>
      <c r="O15" s="382">
        <f>M15-N15</f>
        <v>0</v>
      </c>
      <c r="P15" s="387">
        <v>42654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732</v>
      </c>
      <c r="H16" s="383">
        <f>'SEP 16'!G16</f>
        <v>710</v>
      </c>
      <c r="I16" s="395">
        <f>G16-H16</f>
        <v>22</v>
      </c>
      <c r="J16" s="392">
        <f>I16*10</f>
        <v>220</v>
      </c>
      <c r="K16" s="392">
        <v>300</v>
      </c>
      <c r="L16" s="382">
        <f>'SEP 16'!O16</f>
        <v>-10</v>
      </c>
      <c r="M16" s="394">
        <f>F16+J16+K16+L16</f>
        <v>1810</v>
      </c>
      <c r="N16" s="382">
        <v>2000</v>
      </c>
      <c r="O16" s="392">
        <f>M16-N16</f>
        <v>-190</v>
      </c>
      <c r="P16" s="406" t="s">
        <v>516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2086</v>
      </c>
      <c r="H17" s="383">
        <f>'SEP 16'!G17</f>
        <v>2040</v>
      </c>
      <c r="I17" s="395">
        <f>G17-H17</f>
        <v>46</v>
      </c>
      <c r="J17" s="392">
        <f>I17*10</f>
        <v>460</v>
      </c>
      <c r="K17" s="392">
        <v>300</v>
      </c>
      <c r="L17" s="382">
        <f>'SEP 16'!O17</f>
        <v>0</v>
      </c>
      <c r="M17" s="394">
        <f>F17+J17+K17+L17</f>
        <v>2560</v>
      </c>
      <c r="N17" s="382">
        <v>2500</v>
      </c>
      <c r="O17" s="392">
        <f>M17-N17</f>
        <v>60</v>
      </c>
      <c r="P17" s="408">
        <v>42685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1167</v>
      </c>
      <c r="H18" s="383">
        <f>'SEP 16'!G18</f>
        <v>1110</v>
      </c>
      <c r="I18" s="395">
        <f>G18-H18</f>
        <v>57</v>
      </c>
      <c r="J18" s="392">
        <f>I18*10</f>
        <v>570</v>
      </c>
      <c r="K18" s="392">
        <v>300</v>
      </c>
      <c r="L18" s="382">
        <f>'SEP 16'!O18</f>
        <v>4600</v>
      </c>
      <c r="M18" s="394">
        <f>F18+J18+K18+L18</f>
        <v>7670</v>
      </c>
      <c r="N18" s="382">
        <v>5670</v>
      </c>
      <c r="O18" s="392">
        <f>M18-N18</f>
        <v>2000</v>
      </c>
      <c r="P18" s="408">
        <v>42715</v>
      </c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1538</v>
      </c>
      <c r="H19" s="383">
        <f>'SEP 16'!G19</f>
        <v>1485</v>
      </c>
      <c r="I19" s="395">
        <f>G19-H19</f>
        <v>53</v>
      </c>
      <c r="J19" s="392">
        <f>I19*10</f>
        <v>530</v>
      </c>
      <c r="K19" s="392">
        <v>300</v>
      </c>
      <c r="L19" s="382">
        <f>'SEP 16'!O19</f>
        <v>2290</v>
      </c>
      <c r="M19" s="394">
        <f>F19+J19+K19+L19</f>
        <v>4720</v>
      </c>
      <c r="N19" s="382">
        <v>0</v>
      </c>
      <c r="O19" s="392">
        <f>M19-N19</f>
        <v>4720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546</v>
      </c>
      <c r="H20" s="383">
        <f>'SEP 16'!G20</f>
        <v>500</v>
      </c>
      <c r="I20" s="395">
        <f>G20-H20</f>
        <v>46</v>
      </c>
      <c r="J20" s="392">
        <f>I20*10</f>
        <v>460</v>
      </c>
      <c r="K20" s="392">
        <v>300</v>
      </c>
      <c r="L20" s="382">
        <f>'SEP 16'!O20</f>
        <v>4140</v>
      </c>
      <c r="M20" s="394">
        <f>F20+J20+K20+L20</f>
        <v>6800</v>
      </c>
      <c r="N20" s="382">
        <v>7000</v>
      </c>
      <c r="O20" s="392">
        <f>M20-N20</f>
        <v>-200</v>
      </c>
      <c r="P20" s="406" t="s">
        <v>516</v>
      </c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1209</v>
      </c>
      <c r="H21" s="383">
        <f>'SEP 16'!G21</f>
        <v>1170</v>
      </c>
      <c r="I21" s="395">
        <f>G21-H21</f>
        <v>39</v>
      </c>
      <c r="J21" s="392">
        <f>I21*10</f>
        <v>390</v>
      </c>
      <c r="K21" s="392">
        <v>300</v>
      </c>
      <c r="L21" s="382">
        <f>'SEP 16'!O21</f>
        <v>0</v>
      </c>
      <c r="M21" s="394">
        <f>F21+J21+K21+L21</f>
        <v>2490</v>
      </c>
      <c r="N21" s="382">
        <v>2500</v>
      </c>
      <c r="O21" s="392">
        <f>M21-N21</f>
        <v>-10</v>
      </c>
      <c r="P21" s="406" t="s">
        <v>517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2257</v>
      </c>
      <c r="H22" s="383">
        <f>'SEP 16'!G22</f>
        <v>2207</v>
      </c>
      <c r="I22" s="402">
        <f>G22-H22</f>
        <v>50</v>
      </c>
      <c r="J22" s="400">
        <f>I22*10</f>
        <v>500</v>
      </c>
      <c r="K22" s="400">
        <v>200</v>
      </c>
      <c r="L22" s="382">
        <f>'SEP 16'!O22</f>
        <v>12220</v>
      </c>
      <c r="M22" s="403">
        <f>F22+J22+K22+L22</f>
        <v>14120</v>
      </c>
      <c r="N22" s="382">
        <v>0</v>
      </c>
      <c r="O22" s="400">
        <f>M22-N22</f>
        <v>14120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690</v>
      </c>
      <c r="H23" s="383">
        <f>'SEP 16'!G23</f>
        <v>678</v>
      </c>
      <c r="I23" s="402">
        <f>G23-H23</f>
        <v>12</v>
      </c>
      <c r="J23" s="400">
        <f>I23*10</f>
        <v>120</v>
      </c>
      <c r="K23" s="400">
        <v>200</v>
      </c>
      <c r="L23" s="382">
        <f>'SEP 16'!O23</f>
        <v>540</v>
      </c>
      <c r="M23" s="403">
        <f>F23+J23+K23+L23</f>
        <v>2660</v>
      </c>
      <c r="N23" s="382">
        <v>2660</v>
      </c>
      <c r="O23" s="400">
        <f>M23-N23</f>
        <v>0</v>
      </c>
      <c r="P23" s="409">
        <v>42501</v>
      </c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2282</v>
      </c>
      <c r="H24" s="383">
        <f>'SEP 16'!G24</f>
        <v>2240</v>
      </c>
      <c r="I24" s="402">
        <f>G24-H24</f>
        <v>42</v>
      </c>
      <c r="J24" s="400">
        <f>I24*10</f>
        <v>420</v>
      </c>
      <c r="K24" s="400">
        <v>200</v>
      </c>
      <c r="L24" s="382">
        <f>'SEP 16'!O24</f>
        <v>0</v>
      </c>
      <c r="M24" s="403">
        <f>F24+J24+K24+L24</f>
        <v>2620</v>
      </c>
      <c r="N24" s="382">
        <v>2620</v>
      </c>
      <c r="O24" s="400">
        <f>M24-N24</f>
        <v>0</v>
      </c>
      <c r="P24" s="407" t="s">
        <v>517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1360</v>
      </c>
      <c r="H25" s="383">
        <f>'SEP 16'!G25</f>
        <v>1345</v>
      </c>
      <c r="I25" s="402">
        <f>G25-H25</f>
        <v>15</v>
      </c>
      <c r="J25" s="400">
        <f>I25*10</f>
        <v>150</v>
      </c>
      <c r="K25" s="400">
        <v>200</v>
      </c>
      <c r="L25" s="382">
        <f>'SEP 16'!O25</f>
        <v>0</v>
      </c>
      <c r="M25" s="403">
        <f>F25+J25+K25+L25</f>
        <v>2250</v>
      </c>
      <c r="N25" s="382">
        <v>0</v>
      </c>
      <c r="O25" s="400">
        <f>M25-N25</f>
        <v>2250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1820</v>
      </c>
      <c r="H26" s="383">
        <f>'SEP 16'!G26</f>
        <v>1790</v>
      </c>
      <c r="I26" s="402">
        <f>G26-H26</f>
        <v>30</v>
      </c>
      <c r="J26" s="400">
        <f>I26*10</f>
        <v>300</v>
      </c>
      <c r="K26" s="400">
        <v>200</v>
      </c>
      <c r="L26" s="382">
        <f>'SEP 16'!O26</f>
        <v>0</v>
      </c>
      <c r="M26" s="403">
        <f>F26+J26+K26+L26</f>
        <v>2800</v>
      </c>
      <c r="N26" s="382">
        <v>0</v>
      </c>
      <c r="O26" s="400">
        <f>M26-N26</f>
        <v>2800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8741</v>
      </c>
      <c r="H27" s="383">
        <f>'SEP 16'!G27</f>
        <v>8690</v>
      </c>
      <c r="I27" s="402">
        <f>G27-H27</f>
        <v>51</v>
      </c>
      <c r="J27" s="400">
        <f>I27*10</f>
        <v>510</v>
      </c>
      <c r="K27" s="400">
        <v>200</v>
      </c>
      <c r="L27" s="382">
        <f>'SEP 16'!O27</f>
        <v>0</v>
      </c>
      <c r="M27" s="403">
        <f>F27+J27+K27+L27</f>
        <v>3210</v>
      </c>
      <c r="N27" s="382">
        <v>0</v>
      </c>
      <c r="O27" s="400">
        <f>M27-N27</f>
        <v>3210</v>
      </c>
      <c r="P27" s="407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33950</v>
      </c>
      <c r="G28" s="204"/>
      <c r="H28" s="110"/>
      <c r="I28" s="110">
        <f>SUM(I6:I27)</f>
        <v>769</v>
      </c>
      <c r="J28" s="204">
        <f>SUM(J6:J27)</f>
        <v>7690</v>
      </c>
      <c r="K28" s="204">
        <f>SUM(K6:K27)</f>
        <v>4000</v>
      </c>
      <c r="L28" s="204">
        <f>SUM(L6:L27)</f>
        <v>33400</v>
      </c>
      <c r="M28" s="404">
        <f>SUM(M6:M27)</f>
        <v>79040</v>
      </c>
      <c r="N28" s="204">
        <f>SUM(N6:N27)</f>
        <v>43870</v>
      </c>
      <c r="O28" s="204">
        <f>SUM(O6:O27)</f>
        <v>35170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518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3733</v>
      </c>
      <c r="H6" s="383">
        <f>'AUG 16'!G6</f>
        <v>3678</v>
      </c>
      <c r="I6" s="384">
        <f>G6-H6</f>
        <v>55</v>
      </c>
      <c r="J6" s="382">
        <f>I6*10</f>
        <v>550</v>
      </c>
      <c r="K6" s="382">
        <v>100</v>
      </c>
      <c r="L6" s="382">
        <f>'AUG 16'!O6</f>
        <v>0</v>
      </c>
      <c r="M6" s="385">
        <f>F6+J6+K6+L6</f>
        <v>1900</v>
      </c>
      <c r="N6" s="382">
        <v>0</v>
      </c>
      <c r="O6" s="382">
        <f>M6-N6</f>
        <v>1900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800</v>
      </c>
      <c r="H7" s="383">
        <f>'AUG 16'!G7</f>
        <v>748</v>
      </c>
      <c r="I7" s="384">
        <f>G7-H7</f>
        <v>52</v>
      </c>
      <c r="J7" s="382">
        <f>I7*10</f>
        <v>520</v>
      </c>
      <c r="K7" s="382">
        <v>100</v>
      </c>
      <c r="L7" s="382">
        <f>'AUG 16'!O7</f>
        <v>0</v>
      </c>
      <c r="M7" s="385">
        <f>F7+J7+K7+L7</f>
        <v>1670</v>
      </c>
      <c r="N7" s="382">
        <v>1670</v>
      </c>
      <c r="O7" s="382">
        <f>M7-N7</f>
        <v>0</v>
      </c>
      <c r="P7" s="386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1730</v>
      </c>
      <c r="H8" s="383">
        <f>'AUG 16'!G8</f>
        <v>1678</v>
      </c>
      <c r="I8" s="384">
        <f>G8-H8</f>
        <v>52</v>
      </c>
      <c r="J8" s="382">
        <f>I8*10</f>
        <v>520</v>
      </c>
      <c r="K8" s="382">
        <v>100</v>
      </c>
      <c r="L8" s="382">
        <f>'AUG 16'!O8</f>
        <v>2100</v>
      </c>
      <c r="M8" s="385">
        <f>F8+J8+K8+L8</f>
        <v>3720</v>
      </c>
      <c r="N8" s="382">
        <v>0</v>
      </c>
      <c r="O8" s="382">
        <f>M8-N8</f>
        <v>3720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1093</v>
      </c>
      <c r="H9" s="383">
        <f>'AUG 16'!G9</f>
        <v>1066</v>
      </c>
      <c r="I9" s="384">
        <f>G9-H9</f>
        <v>27</v>
      </c>
      <c r="J9" s="382">
        <f>I9*10</f>
        <v>270</v>
      </c>
      <c r="K9" s="382">
        <v>100</v>
      </c>
      <c r="L9" s="382">
        <f>'AUG 16'!O9</f>
        <v>0</v>
      </c>
      <c r="M9" s="385">
        <f>F9+J9+K9+L9</f>
        <v>1370</v>
      </c>
      <c r="N9" s="382">
        <v>1370</v>
      </c>
      <c r="O9" s="382">
        <f>M9-N9</f>
        <v>0</v>
      </c>
      <c r="P9" s="387">
        <v>42684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1314</v>
      </c>
      <c r="H10" s="383">
        <f>'AUG 16'!G10</f>
        <v>1291</v>
      </c>
      <c r="I10" s="384">
        <f>G10-H10</f>
        <v>23</v>
      </c>
      <c r="J10" s="382">
        <f>I10*10</f>
        <v>230</v>
      </c>
      <c r="K10" s="382">
        <v>100</v>
      </c>
      <c r="L10" s="382">
        <f>'AUG 16'!O10</f>
        <v>0</v>
      </c>
      <c r="M10" s="385">
        <f>F10+J10+K10+L10</f>
        <v>1330</v>
      </c>
      <c r="N10" s="382">
        <v>0</v>
      </c>
      <c r="O10" s="382">
        <f>M10-N10</f>
        <v>1330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325</v>
      </c>
      <c r="H11" s="383">
        <f>'AUG 16'!G11</f>
        <v>302</v>
      </c>
      <c r="I11" s="384">
        <f>G11-H11</f>
        <v>23</v>
      </c>
      <c r="J11" s="382">
        <f>I11*10</f>
        <v>230</v>
      </c>
      <c r="K11" s="382">
        <v>100</v>
      </c>
      <c r="L11" s="382">
        <f>'AUG 16'!O11</f>
        <v>1320</v>
      </c>
      <c r="M11" s="385">
        <f>F11+J11+K11+L11</f>
        <v>2650</v>
      </c>
      <c r="N11" s="382">
        <v>0</v>
      </c>
      <c r="O11" s="382">
        <f>M11-N11</f>
        <v>2650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2600</v>
      </c>
      <c r="H12" s="383">
        <f>'AUG 16'!G12</f>
        <v>2553</v>
      </c>
      <c r="I12" s="384">
        <f>G12-H12</f>
        <v>47</v>
      </c>
      <c r="J12" s="382">
        <f>I12*10</f>
        <v>470</v>
      </c>
      <c r="K12" s="382">
        <v>100</v>
      </c>
      <c r="L12" s="382">
        <f>'AUG 16'!O12</f>
        <v>1780</v>
      </c>
      <c r="M12" s="385">
        <f>F12+J12+K12+L12</f>
        <v>3550</v>
      </c>
      <c r="N12" s="382">
        <v>3550</v>
      </c>
      <c r="O12" s="382">
        <f>M12-N12</f>
        <v>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478</v>
      </c>
      <c r="H13" s="383">
        <f>'AUG 16'!G13</f>
        <v>476</v>
      </c>
      <c r="I13" s="384">
        <f>G13-H13</f>
        <v>2</v>
      </c>
      <c r="J13" s="382">
        <f>I13*10</f>
        <v>20</v>
      </c>
      <c r="K13" s="382">
        <v>100</v>
      </c>
      <c r="L13" s="382">
        <f>'AUG 16'!O13</f>
        <v>0</v>
      </c>
      <c r="M13" s="385">
        <f>F13+J13+K13+L13</f>
        <v>1220</v>
      </c>
      <c r="N13" s="382">
        <v>1200</v>
      </c>
      <c r="O13" s="382">
        <f>M13-N13</f>
        <v>20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275</v>
      </c>
      <c r="H14" s="383">
        <f>'AUG 16'!G14</f>
        <v>245</v>
      </c>
      <c r="I14" s="384">
        <f>G14-H14</f>
        <v>30</v>
      </c>
      <c r="J14" s="382">
        <f>I14*10</f>
        <v>300</v>
      </c>
      <c r="K14" s="382">
        <v>100</v>
      </c>
      <c r="L14" s="382">
        <f>'AUG 16'!O14</f>
        <v>4960</v>
      </c>
      <c r="M14" s="385">
        <f>F14+J14+K14+L14</f>
        <v>6710</v>
      </c>
      <c r="N14" s="382">
        <v>6710</v>
      </c>
      <c r="O14" s="382">
        <f>M14-N14</f>
        <v>0</v>
      </c>
      <c r="P14" s="387">
        <v>42592</v>
      </c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840</v>
      </c>
      <c r="H15" s="383">
        <f>'AUG 16'!G15</f>
        <v>783</v>
      </c>
      <c r="I15" s="384">
        <f>G15-H15</f>
        <v>57</v>
      </c>
      <c r="J15" s="382">
        <f>I15*10</f>
        <v>570</v>
      </c>
      <c r="K15" s="382">
        <v>100</v>
      </c>
      <c r="L15" s="382">
        <f>'AUG 16'!O15</f>
        <v>0</v>
      </c>
      <c r="M15" s="385">
        <f>F15+J15+K15+L15</f>
        <v>1870</v>
      </c>
      <c r="N15" s="382">
        <v>1870</v>
      </c>
      <c r="O15" s="382">
        <f>M15-N15</f>
        <v>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710</v>
      </c>
      <c r="H16" s="383">
        <f>'AUG 16'!G16</f>
        <v>662</v>
      </c>
      <c r="I16" s="395">
        <f>G16-H16</f>
        <v>48</v>
      </c>
      <c r="J16" s="392">
        <f>I16*10</f>
        <v>480</v>
      </c>
      <c r="K16" s="392">
        <v>200</v>
      </c>
      <c r="L16" s="382">
        <f>'AUG 16'!O16</f>
        <v>10</v>
      </c>
      <c r="M16" s="394">
        <f>F16+J16+K16+L16</f>
        <v>1990</v>
      </c>
      <c r="N16" s="382">
        <v>2000</v>
      </c>
      <c r="O16" s="392">
        <f>M16-N16</f>
        <v>-10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2040</v>
      </c>
      <c r="H17" s="383">
        <f>'AUG 16'!G17</f>
        <v>1985</v>
      </c>
      <c r="I17" s="395">
        <f>G17-H17</f>
        <v>55</v>
      </c>
      <c r="J17" s="392">
        <f>I17*10</f>
        <v>550</v>
      </c>
      <c r="K17" s="392">
        <v>200</v>
      </c>
      <c r="L17" s="382">
        <f>'AUG 16'!O17</f>
        <v>10</v>
      </c>
      <c r="M17" s="394">
        <f>F17+J17+K17+L17</f>
        <v>2560</v>
      </c>
      <c r="N17" s="382">
        <v>2560</v>
      </c>
      <c r="O17" s="392">
        <f>M17-N17</f>
        <v>0</v>
      </c>
      <c r="P17" s="40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1110</v>
      </c>
      <c r="H18" s="383">
        <f>'AUG 16'!G18</f>
        <v>1047</v>
      </c>
      <c r="I18" s="395">
        <f>G18-H18</f>
        <v>63</v>
      </c>
      <c r="J18" s="392">
        <f>I18*10</f>
        <v>630</v>
      </c>
      <c r="K18" s="392">
        <v>200</v>
      </c>
      <c r="L18" s="382">
        <f>'AUG 16'!O18</f>
        <v>6070</v>
      </c>
      <c r="M18" s="394">
        <f>F18+J18+K18+L18</f>
        <v>9100</v>
      </c>
      <c r="N18" s="382">
        <v>4500</v>
      </c>
      <c r="O18" s="392">
        <f>M18-N18</f>
        <v>4600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1485</v>
      </c>
      <c r="H19" s="383">
        <f>'AUG 16'!G19</f>
        <v>1436</v>
      </c>
      <c r="I19" s="395">
        <f>G19-H19</f>
        <v>49</v>
      </c>
      <c r="J19" s="392">
        <f>I19*10</f>
        <v>490</v>
      </c>
      <c r="K19" s="392">
        <v>200</v>
      </c>
      <c r="L19" s="382">
        <f>'AUG 16'!O19</f>
        <v>0</v>
      </c>
      <c r="M19" s="394">
        <f>F19+J19+K19+L19</f>
        <v>2290</v>
      </c>
      <c r="N19" s="382">
        <v>0</v>
      </c>
      <c r="O19" s="392">
        <f>M19-N19</f>
        <v>2290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500</v>
      </c>
      <c r="H20" s="383">
        <f>'AUG 16'!G20</f>
        <v>443</v>
      </c>
      <c r="I20" s="395">
        <f>G20-H20</f>
        <v>57</v>
      </c>
      <c r="J20" s="392">
        <f>I20*10</f>
        <v>570</v>
      </c>
      <c r="K20" s="392">
        <v>200</v>
      </c>
      <c r="L20" s="382">
        <f>'AUG 16'!O20</f>
        <v>1470</v>
      </c>
      <c r="M20" s="394">
        <f>F20+J20+K20+L20</f>
        <v>4140</v>
      </c>
      <c r="N20" s="382">
        <v>0</v>
      </c>
      <c r="O20" s="392">
        <f>M20-N20</f>
        <v>4140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1170</v>
      </c>
      <c r="H21" s="383">
        <f>'AUG 16'!G21</f>
        <v>1122</v>
      </c>
      <c r="I21" s="395">
        <f>G21-H21</f>
        <v>48</v>
      </c>
      <c r="J21" s="392">
        <f>I21*10</f>
        <v>480</v>
      </c>
      <c r="K21" s="392">
        <v>200</v>
      </c>
      <c r="L21" s="382">
        <f>'AUG 16'!O21</f>
        <v>1540</v>
      </c>
      <c r="M21" s="394">
        <f>F21+J21+K21+L21</f>
        <v>4020</v>
      </c>
      <c r="N21" s="382">
        <v>4020</v>
      </c>
      <c r="O21" s="392">
        <f>M21-N21</f>
        <v>0</v>
      </c>
      <c r="P21" s="40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2207</v>
      </c>
      <c r="H22" s="383">
        <f>'AUG 16'!G22</f>
        <v>2136</v>
      </c>
      <c r="I22" s="402">
        <f>G22-H22</f>
        <v>71</v>
      </c>
      <c r="J22" s="400">
        <f>I22*10</f>
        <v>710</v>
      </c>
      <c r="K22" s="400">
        <v>200</v>
      </c>
      <c r="L22" s="382">
        <f>'AUG 16'!O22</f>
        <v>15110</v>
      </c>
      <c r="M22" s="403">
        <f>F22+J22+K22+L22</f>
        <v>17220</v>
      </c>
      <c r="N22" s="382">
        <v>5000</v>
      </c>
      <c r="O22" s="400">
        <f>M22-N22</f>
        <v>12220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678</v>
      </c>
      <c r="H23" s="383">
        <f>'AUG 16'!G23</f>
        <v>668</v>
      </c>
      <c r="I23" s="402">
        <f>G23-H23</f>
        <v>10</v>
      </c>
      <c r="J23" s="400">
        <f>I23*10</f>
        <v>100</v>
      </c>
      <c r="K23" s="400">
        <v>200</v>
      </c>
      <c r="L23" s="382">
        <f>'AUG 16'!O23</f>
        <v>3440</v>
      </c>
      <c r="M23" s="403">
        <f>F23+J23+K23+L23</f>
        <v>5540</v>
      </c>
      <c r="N23" s="382">
        <v>5000</v>
      </c>
      <c r="O23" s="400">
        <f>M23-N23</f>
        <v>540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2240</v>
      </c>
      <c r="H24" s="383">
        <f>'AUG 16'!G24</f>
        <v>2187</v>
      </c>
      <c r="I24" s="402">
        <f>G24-H24</f>
        <v>53</v>
      </c>
      <c r="J24" s="400">
        <f>I24*10</f>
        <v>530</v>
      </c>
      <c r="K24" s="400">
        <v>200</v>
      </c>
      <c r="L24" s="382">
        <f>'AUG 16'!O24</f>
        <v>2510</v>
      </c>
      <c r="M24" s="403">
        <f>F24+J24+K24+L24</f>
        <v>5240</v>
      </c>
      <c r="N24" s="382">
        <v>5240</v>
      </c>
      <c r="O24" s="400">
        <f>M24-N24</f>
        <v>0</v>
      </c>
      <c r="P24" s="407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1345</v>
      </c>
      <c r="H25" s="383">
        <f>'AUG 16'!G25</f>
        <v>1312</v>
      </c>
      <c r="I25" s="402">
        <f>G25-H25</f>
        <v>33</v>
      </c>
      <c r="J25" s="400">
        <f>I25*10</f>
        <v>330</v>
      </c>
      <c r="K25" s="400">
        <v>200</v>
      </c>
      <c r="L25" s="382">
        <f>'AUG 16'!O25</f>
        <v>0</v>
      </c>
      <c r="M25" s="403">
        <f>F25+J25+K25+L25</f>
        <v>2430</v>
      </c>
      <c r="N25" s="382">
        <v>2430</v>
      </c>
      <c r="O25" s="400">
        <f>M25-N25</f>
        <v>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1790</v>
      </c>
      <c r="H26" s="383">
        <f>'AUG 16'!G26</f>
        <v>1759</v>
      </c>
      <c r="I26" s="402">
        <f>G26-H26</f>
        <v>31</v>
      </c>
      <c r="J26" s="400">
        <f>I26*10</f>
        <v>310</v>
      </c>
      <c r="K26" s="400">
        <v>200</v>
      </c>
      <c r="L26" s="382">
        <f>'AUG 16'!O26</f>
        <v>0</v>
      </c>
      <c r="M26" s="403">
        <f>F26+J26+K26+L26</f>
        <v>2810</v>
      </c>
      <c r="N26" s="382">
        <v>2810</v>
      </c>
      <c r="O26" s="400">
        <f>M26-N26</f>
        <v>0</v>
      </c>
      <c r="P26" s="409">
        <v>42684</v>
      </c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8690</v>
      </c>
      <c r="H27" s="383">
        <f>'AUG 16'!G27</f>
        <v>8631</v>
      </c>
      <c r="I27" s="402">
        <f>G27-H27</f>
        <v>59</v>
      </c>
      <c r="J27" s="400">
        <f>I27*10</f>
        <v>590</v>
      </c>
      <c r="K27" s="400">
        <v>200</v>
      </c>
      <c r="L27" s="382">
        <f>'AUG 16'!O27</f>
        <v>0</v>
      </c>
      <c r="M27" s="403">
        <f>F27+J27+K27+L27</f>
        <v>3290</v>
      </c>
      <c r="N27" s="382">
        <v>3290</v>
      </c>
      <c r="O27" s="400">
        <f>M27-N27</f>
        <v>0</v>
      </c>
      <c r="P27" s="407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33450</v>
      </c>
      <c r="G28" s="204"/>
      <c r="H28" s="110"/>
      <c r="I28" s="110">
        <f>SUM(I6:I27)</f>
        <v>945</v>
      </c>
      <c r="J28" s="204">
        <f>SUM(J6:J27)</f>
        <v>9450</v>
      </c>
      <c r="K28" s="204">
        <f>SUM(K6:K27)</f>
        <v>3400</v>
      </c>
      <c r="L28" s="204">
        <f>SUM(L6:L27)</f>
        <v>40320</v>
      </c>
      <c r="M28" s="404">
        <f>SUM(M6:M27)</f>
        <v>86620</v>
      </c>
      <c r="N28" s="204">
        <f>SUM(N6:N27)</f>
        <v>53220</v>
      </c>
      <c r="O28" s="204">
        <f>SUM(O6:O27)</f>
        <v>33400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0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519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3678</v>
      </c>
      <c r="H6" s="383">
        <f>'JUL 16'!G6</f>
        <v>3630</v>
      </c>
      <c r="I6" s="384">
        <f>G6-H6</f>
        <v>48</v>
      </c>
      <c r="J6" s="382">
        <f>I6*10</f>
        <v>480</v>
      </c>
      <c r="K6" s="382">
        <v>100</v>
      </c>
      <c r="L6" s="382">
        <f>'JUL 16'!O6</f>
        <v>0</v>
      </c>
      <c r="M6" s="385">
        <f>F6+J6+K6+L6</f>
        <v>1830</v>
      </c>
      <c r="N6" s="382">
        <v>1830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748</v>
      </c>
      <c r="H7" s="383">
        <f>'JUL 16'!G7</f>
        <v>714</v>
      </c>
      <c r="I7" s="384">
        <f>G7-H7</f>
        <v>34</v>
      </c>
      <c r="J7" s="382">
        <f>I7*10</f>
        <v>340</v>
      </c>
      <c r="K7" s="382">
        <v>100</v>
      </c>
      <c r="L7" s="382">
        <f>'JUL 16'!O7</f>
        <v>0</v>
      </c>
      <c r="M7" s="385">
        <f>F7+J7+K7+L7</f>
        <v>1490</v>
      </c>
      <c r="N7" s="382">
        <v>1490</v>
      </c>
      <c r="O7" s="382">
        <f>M7-N7</f>
        <v>0</v>
      </c>
      <c r="P7" s="386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1678</v>
      </c>
      <c r="H8" s="383">
        <f>'JUL 16'!G8</f>
        <v>1618</v>
      </c>
      <c r="I8" s="384">
        <f>G8-H8</f>
        <v>60</v>
      </c>
      <c r="J8" s="382">
        <f>I8*10</f>
        <v>600</v>
      </c>
      <c r="K8" s="382">
        <v>100</v>
      </c>
      <c r="L8" s="382">
        <f>'JUL 16'!O8</f>
        <v>3400</v>
      </c>
      <c r="M8" s="385">
        <f>F8+J8+K8+L8</f>
        <v>5100</v>
      </c>
      <c r="N8" s="382">
        <v>3000</v>
      </c>
      <c r="O8" s="382">
        <f>M8-N8</f>
        <v>2100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1066</v>
      </c>
      <c r="H9" s="383">
        <f>'JUL 16'!G9</f>
        <v>1036</v>
      </c>
      <c r="I9" s="384">
        <f>G9-H9</f>
        <v>30</v>
      </c>
      <c r="J9" s="382">
        <f>I9*10</f>
        <v>300</v>
      </c>
      <c r="K9" s="382">
        <v>100</v>
      </c>
      <c r="L9" s="382">
        <f>'JUL 16'!O9</f>
        <v>0</v>
      </c>
      <c r="M9" s="385">
        <f>F9+J9+K9+L9</f>
        <v>1400</v>
      </c>
      <c r="N9" s="382">
        <v>1400</v>
      </c>
      <c r="O9" s="382">
        <f>M9-N9</f>
        <v>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1291</v>
      </c>
      <c r="H10" s="383">
        <f>'JUL 16'!G10</f>
        <v>1240</v>
      </c>
      <c r="I10" s="384">
        <f>G10-H10</f>
        <v>51</v>
      </c>
      <c r="J10" s="382">
        <f>I10*10</f>
        <v>510</v>
      </c>
      <c r="K10" s="382">
        <v>100</v>
      </c>
      <c r="L10" s="382">
        <f>'JUL 16'!O10</f>
        <v>0</v>
      </c>
      <c r="M10" s="385">
        <f>F10+J10+K10+L10</f>
        <v>1610</v>
      </c>
      <c r="N10" s="382">
        <v>1610</v>
      </c>
      <c r="O10" s="382">
        <f>M10-N10</f>
        <v>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302</v>
      </c>
      <c r="H11" s="383">
        <f>'JUL 16'!G11</f>
        <v>280</v>
      </c>
      <c r="I11" s="384">
        <f>G11-H11</f>
        <v>22</v>
      </c>
      <c r="J11" s="382">
        <f>I11*10</f>
        <v>220</v>
      </c>
      <c r="K11" s="382">
        <v>100</v>
      </c>
      <c r="L11" s="382">
        <f>'JUL 16'!O11</f>
        <v>0</v>
      </c>
      <c r="M11" s="385">
        <f>F11+J11+K11+L11</f>
        <v>1320</v>
      </c>
      <c r="N11" s="382">
        <v>0</v>
      </c>
      <c r="O11" s="382">
        <f>M11-N11</f>
        <v>1320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2553</v>
      </c>
      <c r="H12" s="383">
        <f>'JUL 16'!G12</f>
        <v>2505</v>
      </c>
      <c r="I12" s="384">
        <f>G12-H12</f>
        <v>48</v>
      </c>
      <c r="J12" s="382">
        <f>I12*10</f>
        <v>480</v>
      </c>
      <c r="K12" s="382">
        <v>100</v>
      </c>
      <c r="L12" s="382">
        <f>'JUL 16'!O12</f>
        <v>1690</v>
      </c>
      <c r="M12" s="385">
        <f>F12+J12+K12+L12</f>
        <v>3470</v>
      </c>
      <c r="N12" s="382">
        <v>1690</v>
      </c>
      <c r="O12" s="382">
        <f>M12-N12</f>
        <v>1780</v>
      </c>
      <c r="P12" s="386" t="s">
        <v>520</v>
      </c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476</v>
      </c>
      <c r="H13" s="383">
        <f>'JUL 16'!G13</f>
        <v>474</v>
      </c>
      <c r="I13" s="384">
        <f>G13-H13</f>
        <v>2</v>
      </c>
      <c r="J13" s="382">
        <f>I13*10</f>
        <v>20</v>
      </c>
      <c r="K13" s="382">
        <v>100</v>
      </c>
      <c r="L13" s="382">
        <f>'JUL 16'!O13</f>
        <v>0</v>
      </c>
      <c r="M13" s="385">
        <f>F13+J13+K13+L13</f>
        <v>1220</v>
      </c>
      <c r="N13" s="382">
        <v>1220</v>
      </c>
      <c r="O13" s="382">
        <f>M13-N13</f>
        <v>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245</v>
      </c>
      <c r="H14" s="383">
        <f>'JUL 16'!G14</f>
        <v>225</v>
      </c>
      <c r="I14" s="384">
        <f>G14-H14</f>
        <v>20</v>
      </c>
      <c r="J14" s="382">
        <f>I14*10</f>
        <v>200</v>
      </c>
      <c r="K14" s="382">
        <v>100</v>
      </c>
      <c r="L14" s="382">
        <f>'JUL 16'!O14</f>
        <v>3310</v>
      </c>
      <c r="M14" s="385">
        <f>F14+J14+K14+L14</f>
        <v>4960</v>
      </c>
      <c r="N14" s="382">
        <v>0</v>
      </c>
      <c r="O14" s="382">
        <f>M14-N14</f>
        <v>4960</v>
      </c>
      <c r="P14" s="386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783</v>
      </c>
      <c r="H15" s="383">
        <f>'JUL 16'!G15</f>
        <v>740</v>
      </c>
      <c r="I15" s="384">
        <f>G15-H15</f>
        <v>43</v>
      </c>
      <c r="J15" s="382">
        <f>I15*10</f>
        <v>430</v>
      </c>
      <c r="K15" s="382">
        <v>100</v>
      </c>
      <c r="L15" s="382">
        <f>'JUL 16'!O15</f>
        <v>0</v>
      </c>
      <c r="M15" s="385">
        <f>F15+J15+K15+L15</f>
        <v>1730</v>
      </c>
      <c r="N15" s="382">
        <v>1730</v>
      </c>
      <c r="O15" s="382">
        <f>M15-N15</f>
        <v>0</v>
      </c>
      <c r="P15" s="386" t="s">
        <v>521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662</v>
      </c>
      <c r="H16" s="383">
        <f>'JUL 16'!G16</f>
        <v>615</v>
      </c>
      <c r="I16" s="395">
        <f>G16-H16</f>
        <v>47</v>
      </c>
      <c r="J16" s="392">
        <f>I16*10</f>
        <v>470</v>
      </c>
      <c r="K16" s="392">
        <v>200</v>
      </c>
      <c r="L16" s="382">
        <f>'JUL 16'!O16</f>
        <v>0</v>
      </c>
      <c r="M16" s="394">
        <f>F16+J16+K16+L16</f>
        <v>1970</v>
      </c>
      <c r="N16" s="382">
        <v>1960</v>
      </c>
      <c r="O16" s="392">
        <f>M16-N16</f>
        <v>10</v>
      </c>
      <c r="P16" s="406" t="s">
        <v>522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1985</v>
      </c>
      <c r="H17" s="383">
        <f>'JUL 16'!G17</f>
        <v>1922</v>
      </c>
      <c r="I17" s="395">
        <f>G17-H17</f>
        <v>63</v>
      </c>
      <c r="J17" s="392">
        <f>I17*10</f>
        <v>630</v>
      </c>
      <c r="K17" s="392">
        <v>200</v>
      </c>
      <c r="L17" s="382">
        <f>'JUL 16'!O17</f>
        <v>-10</v>
      </c>
      <c r="M17" s="394">
        <f>F17+J17+K17+L17</f>
        <v>2620</v>
      </c>
      <c r="N17" s="382">
        <v>2610</v>
      </c>
      <c r="O17" s="392">
        <f>M17-N17</f>
        <v>10</v>
      </c>
      <c r="P17" s="40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1047</v>
      </c>
      <c r="H18" s="383">
        <f>'JUL 16'!G18</f>
        <v>980</v>
      </c>
      <c r="I18" s="395">
        <f>G18-H18</f>
        <v>67</v>
      </c>
      <c r="J18" s="392">
        <f>I18*10</f>
        <v>670</v>
      </c>
      <c r="K18" s="392">
        <v>200</v>
      </c>
      <c r="L18" s="382">
        <f>'JUL 16'!O18</f>
        <v>3000</v>
      </c>
      <c r="M18" s="394">
        <f>F18+J18+K18+L18</f>
        <v>6070</v>
      </c>
      <c r="N18" s="382">
        <v>0</v>
      </c>
      <c r="O18" s="392">
        <f>M18-N18</f>
        <v>6070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1436</v>
      </c>
      <c r="H19" s="383">
        <f>'JUL 16'!G19</f>
        <v>1375</v>
      </c>
      <c r="I19" s="395">
        <f>G19-H19</f>
        <v>61</v>
      </c>
      <c r="J19" s="392">
        <f>I19*10</f>
        <v>610</v>
      </c>
      <c r="K19" s="392">
        <v>200</v>
      </c>
      <c r="L19" s="382">
        <f>'JUL 16'!O19</f>
        <v>9140</v>
      </c>
      <c r="M19" s="394">
        <f>F19+J19+K19+L19</f>
        <v>11550</v>
      </c>
      <c r="N19" s="382">
        <v>11550</v>
      </c>
      <c r="O19" s="392">
        <f>M19-N19</f>
        <v>0</v>
      </c>
      <c r="P19" s="406" t="s">
        <v>523</v>
      </c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443</v>
      </c>
      <c r="H20" s="383">
        <f>'JUL 16'!G20</f>
        <v>395</v>
      </c>
      <c r="I20" s="395">
        <f>G20-H20</f>
        <v>48</v>
      </c>
      <c r="J20" s="392">
        <f>I20*10</f>
        <v>480</v>
      </c>
      <c r="K20" s="392">
        <v>200</v>
      </c>
      <c r="L20" s="382">
        <f>'JUL 16'!O20</f>
        <v>1990</v>
      </c>
      <c r="M20" s="394">
        <f>F20+J20+K20+L20</f>
        <v>4570</v>
      </c>
      <c r="N20" s="382">
        <v>3100</v>
      </c>
      <c r="O20" s="392">
        <f>M20-N20</f>
        <v>1470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1122</v>
      </c>
      <c r="H21" s="383">
        <f>'JUL 16'!G21</f>
        <v>1048</v>
      </c>
      <c r="I21" s="395">
        <f>G21-H21</f>
        <v>74</v>
      </c>
      <c r="J21" s="392">
        <f>I21*10</f>
        <v>740</v>
      </c>
      <c r="K21" s="392">
        <v>200</v>
      </c>
      <c r="L21" s="382">
        <f>'JUL 16'!O21</f>
        <v>1800</v>
      </c>
      <c r="M21" s="394">
        <f>F21+J21+K21+L21</f>
        <v>4540</v>
      </c>
      <c r="N21" s="382">
        <v>3000</v>
      </c>
      <c r="O21" s="392">
        <f>M21-N21</f>
        <v>1540</v>
      </c>
      <c r="P21" s="40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2136</v>
      </c>
      <c r="H22" s="383">
        <f>'JUL 16'!G22</f>
        <v>2061</v>
      </c>
      <c r="I22" s="402">
        <f>G22-H22</f>
        <v>75</v>
      </c>
      <c r="J22" s="400">
        <f>I22*10</f>
        <v>750</v>
      </c>
      <c r="K22" s="400">
        <v>200</v>
      </c>
      <c r="L22" s="382">
        <f>'JUL 16'!O22</f>
        <v>12960</v>
      </c>
      <c r="M22" s="403">
        <f>F22+J22+K22+L22</f>
        <v>15110</v>
      </c>
      <c r="N22" s="382">
        <v>0</v>
      </c>
      <c r="O22" s="400">
        <f>M22-N22</f>
        <v>15110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668</v>
      </c>
      <c r="H23" s="383">
        <f>'JUL 16'!G23</f>
        <v>646</v>
      </c>
      <c r="I23" s="402">
        <f>G23-H23</f>
        <v>22</v>
      </c>
      <c r="J23" s="400">
        <f>I23*10</f>
        <v>220</v>
      </c>
      <c r="K23" s="400">
        <v>200</v>
      </c>
      <c r="L23" s="382">
        <f>'JUL 16'!O23</f>
        <v>1220</v>
      </c>
      <c r="M23" s="403">
        <f>F23+J23+K23+L23</f>
        <v>3440</v>
      </c>
      <c r="N23" s="382">
        <v>0</v>
      </c>
      <c r="O23" s="400">
        <f>M23-N23</f>
        <v>3440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2187</v>
      </c>
      <c r="H24" s="383">
        <f>'JUL 16'!G24</f>
        <v>2156</v>
      </c>
      <c r="I24" s="402">
        <f>G24-H24</f>
        <v>31</v>
      </c>
      <c r="J24" s="400">
        <f>I24*10</f>
        <v>310</v>
      </c>
      <c r="K24" s="400">
        <v>200</v>
      </c>
      <c r="L24" s="382">
        <f>'JUL 16'!O24</f>
        <v>0</v>
      </c>
      <c r="M24" s="403">
        <f>F24+J24+K24+L24</f>
        <v>2510</v>
      </c>
      <c r="N24" s="382">
        <v>0</v>
      </c>
      <c r="O24" s="400">
        <f>M24-N24</f>
        <v>2510</v>
      </c>
      <c r="P24" s="407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1312</v>
      </c>
      <c r="H25" s="383">
        <f>'JUL 16'!G25</f>
        <v>1280</v>
      </c>
      <c r="I25" s="402">
        <f>G25-H25</f>
        <v>32</v>
      </c>
      <c r="J25" s="400">
        <f>I25*10</f>
        <v>320</v>
      </c>
      <c r="K25" s="400">
        <v>200</v>
      </c>
      <c r="L25" s="382">
        <f>'JUL 16'!O25</f>
        <v>0</v>
      </c>
      <c r="M25" s="403">
        <f>F25+J25+K25+L25</f>
        <v>2420</v>
      </c>
      <c r="N25" s="382">
        <v>2420</v>
      </c>
      <c r="O25" s="400">
        <f>M25-N25</f>
        <v>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1759</v>
      </c>
      <c r="H26" s="383">
        <f>'JUL 16'!G26</f>
        <v>1730</v>
      </c>
      <c r="I26" s="402">
        <f>G26-H26</f>
        <v>29</v>
      </c>
      <c r="J26" s="400">
        <f>I26*10</f>
        <v>290</v>
      </c>
      <c r="K26" s="400">
        <v>200</v>
      </c>
      <c r="L26" s="382">
        <f>'JUL 16'!O26</f>
        <v>0</v>
      </c>
      <c r="M26" s="403">
        <f>F26+J26+K26+L26</f>
        <v>2790</v>
      </c>
      <c r="N26" s="382">
        <v>2790</v>
      </c>
      <c r="O26" s="400">
        <f>M26-N26</f>
        <v>0</v>
      </c>
      <c r="P26" s="407" t="s">
        <v>523</v>
      </c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8631</v>
      </c>
      <c r="H27" s="383">
        <f>'JUL 16'!G27</f>
        <v>8582</v>
      </c>
      <c r="I27" s="402">
        <f>G27-H27</f>
        <v>49</v>
      </c>
      <c r="J27" s="400">
        <f>I27*10</f>
        <v>490</v>
      </c>
      <c r="K27" s="400">
        <v>200</v>
      </c>
      <c r="L27" s="382">
        <f>'JUL 16'!O27</f>
        <v>3110</v>
      </c>
      <c r="M27" s="403">
        <f>F27+J27+K27+L27</f>
        <v>6300</v>
      </c>
      <c r="N27" s="382">
        <v>6300</v>
      </c>
      <c r="O27" s="400">
        <f>M27-N27</f>
        <v>0</v>
      </c>
      <c r="P27" s="407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33450</v>
      </c>
      <c r="G28" s="204"/>
      <c r="H28" s="110"/>
      <c r="I28" s="110">
        <f>SUM(I6:I27)</f>
        <v>956</v>
      </c>
      <c r="J28" s="204">
        <f>SUM(J6:J27)</f>
        <v>9560</v>
      </c>
      <c r="K28" s="204">
        <f>SUM(K6:K27)</f>
        <v>3400</v>
      </c>
      <c r="L28" s="204">
        <f>SUM(L6:L27)</f>
        <v>41610</v>
      </c>
      <c r="M28" s="404">
        <f>SUM(M6:M27)</f>
        <v>88020</v>
      </c>
      <c r="N28" s="204">
        <f>SUM(N6:N27)</f>
        <v>47700</v>
      </c>
      <c r="O28" s="204">
        <f>SUM(O6:O27)</f>
        <v>40320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524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3630</v>
      </c>
      <c r="H6" s="383">
        <f>'JUN 16'!G6</f>
        <v>3579</v>
      </c>
      <c r="I6" s="384">
        <f>G6-H6</f>
        <v>51</v>
      </c>
      <c r="J6" s="382">
        <f>I6*10</f>
        <v>510</v>
      </c>
      <c r="K6" s="382">
        <v>100</v>
      </c>
      <c r="L6" s="382">
        <f>'JUN 16'!O6</f>
        <v>0</v>
      </c>
      <c r="M6" s="385">
        <f>F6+J6+K6+L6</f>
        <v>1860</v>
      </c>
      <c r="N6" s="382">
        <v>1860</v>
      </c>
      <c r="O6" s="382">
        <f>M6-N6</f>
        <v>0</v>
      </c>
      <c r="P6" s="386" t="s">
        <v>525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714</v>
      </c>
      <c r="H7" s="383">
        <f>'JUN 16'!G7</f>
        <v>684</v>
      </c>
      <c r="I7" s="384">
        <f>G7-H7</f>
        <v>30</v>
      </c>
      <c r="J7" s="382">
        <f>I7*10</f>
        <v>300</v>
      </c>
      <c r="K7" s="382">
        <v>100</v>
      </c>
      <c r="L7" s="382">
        <f>'JUN 16'!O7</f>
        <v>0</v>
      </c>
      <c r="M7" s="385">
        <f>F7+J7+K7+L7</f>
        <v>1450</v>
      </c>
      <c r="N7" s="382">
        <v>1450</v>
      </c>
      <c r="O7" s="382">
        <f>M7-N7</f>
        <v>0</v>
      </c>
      <c r="P7" s="386" t="s">
        <v>526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1618</v>
      </c>
      <c r="H8" s="383">
        <f>'JUN 16'!G8</f>
        <v>1567</v>
      </c>
      <c r="I8" s="384">
        <f>G8-H8</f>
        <v>51</v>
      </c>
      <c r="J8" s="382">
        <f>I8*10</f>
        <v>510</v>
      </c>
      <c r="K8" s="382">
        <v>100</v>
      </c>
      <c r="L8" s="382">
        <f>'JUN 16'!O8</f>
        <v>1790</v>
      </c>
      <c r="M8" s="385">
        <f>F8+J8+K8+L8</f>
        <v>3400</v>
      </c>
      <c r="N8" s="382">
        <v>0</v>
      </c>
      <c r="O8" s="382">
        <f>M8-N8</f>
        <v>3400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1036</v>
      </c>
      <c r="H9" s="383">
        <f>'JUN 16'!G9</f>
        <v>1012</v>
      </c>
      <c r="I9" s="384">
        <f>G9-H9</f>
        <v>24</v>
      </c>
      <c r="J9" s="382">
        <f>I9*10</f>
        <v>240</v>
      </c>
      <c r="K9" s="382">
        <v>100</v>
      </c>
      <c r="L9" s="382">
        <f>'JUN 16'!O9</f>
        <v>0</v>
      </c>
      <c r="M9" s="385">
        <f>F9+J9+K9+L9</f>
        <v>1340</v>
      </c>
      <c r="N9" s="382">
        <v>1340</v>
      </c>
      <c r="O9" s="382">
        <f>M9-N9</f>
        <v>0</v>
      </c>
      <c r="P9" s="386" t="s">
        <v>527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1240</v>
      </c>
      <c r="H10" s="383">
        <f>'JUN 16'!G10</f>
        <v>1197</v>
      </c>
      <c r="I10" s="384">
        <f>G10-H10</f>
        <v>43</v>
      </c>
      <c r="J10" s="382">
        <f>I10*10</f>
        <v>430</v>
      </c>
      <c r="K10" s="382">
        <v>100</v>
      </c>
      <c r="L10" s="382">
        <f>'JUN 16'!O10</f>
        <v>0</v>
      </c>
      <c r="M10" s="385">
        <f>F10+J10+K10+L10</f>
        <v>1530</v>
      </c>
      <c r="N10" s="382">
        <v>1530</v>
      </c>
      <c r="O10" s="382">
        <f>M10-N10</f>
        <v>0</v>
      </c>
      <c r="P10" s="386" t="s">
        <v>528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280</v>
      </c>
      <c r="H11" s="383">
        <f>'JUN 16'!G11</f>
        <v>257</v>
      </c>
      <c r="I11" s="384">
        <f>G11-H11</f>
        <v>23</v>
      </c>
      <c r="J11" s="382">
        <f>I11*10</f>
        <v>230</v>
      </c>
      <c r="K11" s="382">
        <v>100</v>
      </c>
      <c r="L11" s="382">
        <f>'JUN 16'!O11</f>
        <v>1340</v>
      </c>
      <c r="M11" s="385">
        <f>F11+J11+K11+L11</f>
        <v>2670</v>
      </c>
      <c r="N11" s="382">
        <v>2670</v>
      </c>
      <c r="O11" s="382">
        <f>M11-N11</f>
        <v>0</v>
      </c>
      <c r="P11" s="386" t="s">
        <v>529</v>
      </c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2505</v>
      </c>
      <c r="H12" s="383">
        <f>'JUN 16'!G12</f>
        <v>2466</v>
      </c>
      <c r="I12" s="384">
        <f>G12-H12</f>
        <v>39</v>
      </c>
      <c r="J12" s="382">
        <f>I12*10</f>
        <v>390</v>
      </c>
      <c r="K12" s="382">
        <v>100</v>
      </c>
      <c r="L12" s="382">
        <f>'JUN 16'!O12</f>
        <v>0</v>
      </c>
      <c r="M12" s="385">
        <f>F12+J12+K12+L12</f>
        <v>1690</v>
      </c>
      <c r="N12" s="382">
        <v>0</v>
      </c>
      <c r="O12" s="382">
        <f>M12-N12</f>
        <v>1690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474</v>
      </c>
      <c r="H13" s="383">
        <f>'JUN 16'!G13</f>
        <v>473</v>
      </c>
      <c r="I13" s="384">
        <f>G13-H13</f>
        <v>1</v>
      </c>
      <c r="J13" s="382">
        <f>I13*10</f>
        <v>10</v>
      </c>
      <c r="K13" s="382">
        <v>100</v>
      </c>
      <c r="L13" s="382">
        <f>'JUN 16'!O13</f>
        <v>0</v>
      </c>
      <c r="M13" s="385">
        <f>F13+J13+K13+L13</f>
        <v>1210</v>
      </c>
      <c r="N13" s="382">
        <v>1210</v>
      </c>
      <c r="O13" s="382">
        <f>M13-N13</f>
        <v>0</v>
      </c>
      <c r="P13" s="386" t="s">
        <v>529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1350</v>
      </c>
      <c r="G14" s="383">
        <v>225</v>
      </c>
      <c r="H14" s="383">
        <f>'JUN 16'!G14</f>
        <v>196</v>
      </c>
      <c r="I14" s="384">
        <f>G14-H14</f>
        <v>29</v>
      </c>
      <c r="J14" s="382">
        <f>I14*10</f>
        <v>290</v>
      </c>
      <c r="K14" s="382">
        <v>100</v>
      </c>
      <c r="L14" s="382">
        <f>'JUN 16'!O14</f>
        <v>1570</v>
      </c>
      <c r="M14" s="385">
        <f>F14+J14+K14+L14</f>
        <v>3310</v>
      </c>
      <c r="N14" s="382">
        <v>0</v>
      </c>
      <c r="O14" s="382">
        <f>M14-N14</f>
        <v>3310</v>
      </c>
      <c r="P14" s="386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740</v>
      </c>
      <c r="H15" s="383">
        <f>'JUN 16'!G15</f>
        <v>695</v>
      </c>
      <c r="I15" s="384">
        <f>G15-H15</f>
        <v>45</v>
      </c>
      <c r="J15" s="382">
        <f>I15*10</f>
        <v>450</v>
      </c>
      <c r="K15" s="382">
        <v>100</v>
      </c>
      <c r="L15" s="382">
        <f>'JUN 16'!O15</f>
        <v>0</v>
      </c>
      <c r="M15" s="385">
        <f>F15+J15+K15+L15</f>
        <v>1750</v>
      </c>
      <c r="N15" s="382">
        <v>1750</v>
      </c>
      <c r="O15" s="382">
        <f>M15-N15</f>
        <v>0</v>
      </c>
      <c r="P15" s="386" t="s">
        <v>528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615</v>
      </c>
      <c r="H16" s="383">
        <f>'JUN 16'!G16</f>
        <v>576</v>
      </c>
      <c r="I16" s="395">
        <f>G16-H16</f>
        <v>39</v>
      </c>
      <c r="J16" s="392">
        <f>I16*10</f>
        <v>390</v>
      </c>
      <c r="K16" s="392">
        <v>200</v>
      </c>
      <c r="L16" s="382">
        <f>'JUN 16'!O16</f>
        <v>0</v>
      </c>
      <c r="M16" s="394">
        <f>F16+J16+K16+L16</f>
        <v>1890</v>
      </c>
      <c r="N16" s="382">
        <v>1890</v>
      </c>
      <c r="O16" s="392">
        <f>M16-N16</f>
        <v>0</v>
      </c>
      <c r="P16" s="406" t="s">
        <v>530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1922</v>
      </c>
      <c r="H17" s="383">
        <f>'JUN 16'!G17</f>
        <v>1876</v>
      </c>
      <c r="I17" s="395">
        <f>G17-H17</f>
        <v>46</v>
      </c>
      <c r="J17" s="392">
        <f>I17*10</f>
        <v>460</v>
      </c>
      <c r="K17" s="392">
        <v>200</v>
      </c>
      <c r="L17" s="382">
        <f>'JUN 16'!O17</f>
        <v>30</v>
      </c>
      <c r="M17" s="394">
        <f>F17+J17+K17+L17</f>
        <v>2490</v>
      </c>
      <c r="N17" s="382">
        <v>2500</v>
      </c>
      <c r="O17" s="392">
        <f>M17-N17</f>
        <v>-10</v>
      </c>
      <c r="P17" s="406" t="s">
        <v>529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980</v>
      </c>
      <c r="H18" s="383">
        <f>'JUN 16'!G18</f>
        <v>930</v>
      </c>
      <c r="I18" s="395">
        <f>G18-H18</f>
        <v>50</v>
      </c>
      <c r="J18" s="392">
        <f>I18*10</f>
        <v>500</v>
      </c>
      <c r="K18" s="392">
        <v>200</v>
      </c>
      <c r="L18" s="382">
        <f>'JUN 16'!O18</f>
        <v>4190</v>
      </c>
      <c r="M18" s="394">
        <f>F18+J18+K18+L18</f>
        <v>7090</v>
      </c>
      <c r="N18" s="382">
        <v>4090</v>
      </c>
      <c r="O18" s="392">
        <f>M18-N18</f>
        <v>3000</v>
      </c>
      <c r="P18" s="406" t="s">
        <v>531</v>
      </c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1375</v>
      </c>
      <c r="H19" s="383">
        <f>'JUN 16'!G19</f>
        <v>1315</v>
      </c>
      <c r="I19" s="395">
        <f>G19-H19</f>
        <v>60</v>
      </c>
      <c r="J19" s="392">
        <f>I19*10</f>
        <v>600</v>
      </c>
      <c r="K19" s="392">
        <v>200</v>
      </c>
      <c r="L19" s="382">
        <f>'JUN 16'!O19</f>
        <v>6740</v>
      </c>
      <c r="M19" s="394">
        <f>F19+J19+K19+L19</f>
        <v>9140</v>
      </c>
      <c r="N19" s="382">
        <v>0</v>
      </c>
      <c r="O19" s="392">
        <f>M19-N19</f>
        <v>9140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395</v>
      </c>
      <c r="H20" s="383">
        <f>'JUN 16'!G20</f>
        <v>344</v>
      </c>
      <c r="I20" s="395">
        <f>G20-H20</f>
        <v>51</v>
      </c>
      <c r="J20" s="392">
        <f>I20*10</f>
        <v>510</v>
      </c>
      <c r="K20" s="392">
        <v>200</v>
      </c>
      <c r="L20" s="382">
        <f>'JUN 16'!O20</f>
        <v>6880</v>
      </c>
      <c r="M20" s="394">
        <f>F20+J20+K20+L20</f>
        <v>9490</v>
      </c>
      <c r="N20" s="382">
        <v>7500</v>
      </c>
      <c r="O20" s="392">
        <f>M20-N20</f>
        <v>1990</v>
      </c>
      <c r="P20" s="406" t="s">
        <v>532</v>
      </c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1048</v>
      </c>
      <c r="H21" s="383">
        <f>'JUN 16'!G21</f>
        <v>980</v>
      </c>
      <c r="I21" s="395">
        <f>G21-H21</f>
        <v>68</v>
      </c>
      <c r="J21" s="392">
        <f>I21*10</f>
        <v>680</v>
      </c>
      <c r="K21" s="392">
        <v>200</v>
      </c>
      <c r="L21" s="382">
        <f>'JUN 16'!O21</f>
        <v>2120</v>
      </c>
      <c r="M21" s="394">
        <f>F21+J21+K21+L21</f>
        <v>4800</v>
      </c>
      <c r="N21" s="382">
        <v>3000</v>
      </c>
      <c r="O21" s="392">
        <f>M21-N21</f>
        <v>1800</v>
      </c>
      <c r="P21" s="406" t="s">
        <v>528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2061</v>
      </c>
      <c r="H22" s="383">
        <f>'JUN 16'!G22</f>
        <v>1999</v>
      </c>
      <c r="I22" s="402">
        <f>G22-H22</f>
        <v>62</v>
      </c>
      <c r="J22" s="400">
        <f>I22*10</f>
        <v>620</v>
      </c>
      <c r="K22" s="400">
        <v>200</v>
      </c>
      <c r="L22" s="382">
        <f>'JUN 16'!O22</f>
        <v>15440</v>
      </c>
      <c r="M22" s="403">
        <f>F22+J22+K22+L22</f>
        <v>17460</v>
      </c>
      <c r="N22" s="382">
        <v>4500</v>
      </c>
      <c r="O22" s="400">
        <f>M22-N22</f>
        <v>12960</v>
      </c>
      <c r="P22" s="407" t="s">
        <v>533</v>
      </c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646</v>
      </c>
      <c r="H23" s="383">
        <f>'JUN 16'!G23</f>
        <v>632</v>
      </c>
      <c r="I23" s="402">
        <f>G23-H23</f>
        <v>14</v>
      </c>
      <c r="J23" s="400">
        <f>I23*10</f>
        <v>140</v>
      </c>
      <c r="K23" s="400">
        <v>200</v>
      </c>
      <c r="L23" s="382">
        <f>'JUN 16'!O23</f>
        <v>4080</v>
      </c>
      <c r="M23" s="403">
        <f>F23+J23+K23+L23</f>
        <v>6220</v>
      </c>
      <c r="N23" s="382">
        <v>5000</v>
      </c>
      <c r="O23" s="400">
        <f>M23-N23</f>
        <v>1220</v>
      </c>
      <c r="P23" s="407" t="s">
        <v>526</v>
      </c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2156</v>
      </c>
      <c r="H24" s="383">
        <f>'JUN 16'!G24</f>
        <v>2119</v>
      </c>
      <c r="I24" s="402">
        <f>G24-H24</f>
        <v>37</v>
      </c>
      <c r="J24" s="400">
        <f>I24*10</f>
        <v>370</v>
      </c>
      <c r="K24" s="400">
        <v>200</v>
      </c>
      <c r="L24" s="382">
        <f>'JUN 16'!O24</f>
        <v>0</v>
      </c>
      <c r="M24" s="403">
        <f>F24+J24+K24+L24</f>
        <v>2570</v>
      </c>
      <c r="N24" s="382">
        <v>2570</v>
      </c>
      <c r="O24" s="400">
        <f>M24-N24</f>
        <v>0</v>
      </c>
      <c r="P24" s="407" t="s">
        <v>534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1280</v>
      </c>
      <c r="H25" s="383">
        <f>'JUN 16'!G25</f>
        <v>1255</v>
      </c>
      <c r="I25" s="402">
        <f>G25-H25</f>
        <v>25</v>
      </c>
      <c r="J25" s="400">
        <f>I25*10</f>
        <v>250</v>
      </c>
      <c r="K25" s="400">
        <v>200</v>
      </c>
      <c r="L25" s="382">
        <f>'JUN 16'!O25</f>
        <v>0</v>
      </c>
      <c r="M25" s="403">
        <f>F25+J25+K25+L25</f>
        <v>2350</v>
      </c>
      <c r="N25" s="382">
        <v>2350</v>
      </c>
      <c r="O25" s="400">
        <f>M25-N25</f>
        <v>0</v>
      </c>
      <c r="P25" s="407" t="s">
        <v>535</v>
      </c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318</v>
      </c>
      <c r="C26" s="398" t="s">
        <v>87</v>
      </c>
      <c r="D26" s="43">
        <v>37681</v>
      </c>
      <c r="E26" s="399">
        <v>500</v>
      </c>
      <c r="F26" s="400">
        <v>2300</v>
      </c>
      <c r="G26" s="401">
        <v>1730</v>
      </c>
      <c r="H26" s="383">
        <f>'JUN 16'!G26</f>
        <v>1710</v>
      </c>
      <c r="I26" s="402">
        <f>G26-H26</f>
        <v>20</v>
      </c>
      <c r="J26" s="400">
        <f>I26*10</f>
        <v>200</v>
      </c>
      <c r="K26" s="400">
        <v>200</v>
      </c>
      <c r="L26" s="382">
        <v>0</v>
      </c>
      <c r="M26" s="403">
        <f>F26+J26+K26+L26</f>
        <v>2700</v>
      </c>
      <c r="N26" s="382">
        <v>2700</v>
      </c>
      <c r="O26" s="400">
        <f>M26-N26</f>
        <v>0</v>
      </c>
      <c r="P26" s="407" t="s">
        <v>525</v>
      </c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8582</v>
      </c>
      <c r="H27" s="383">
        <f>'JUN 16'!G27</f>
        <v>8541</v>
      </c>
      <c r="I27" s="402">
        <f>G27-H27</f>
        <v>41</v>
      </c>
      <c r="J27" s="400">
        <f>I27*10</f>
        <v>410</v>
      </c>
      <c r="K27" s="400">
        <v>200</v>
      </c>
      <c r="L27" s="382">
        <f>'JUN 16'!O27</f>
        <v>0</v>
      </c>
      <c r="M27" s="403">
        <f>F27+J27+K27+L27</f>
        <v>3110</v>
      </c>
      <c r="N27" s="382">
        <v>0</v>
      </c>
      <c r="O27" s="400">
        <f>M27-N27</f>
        <v>3110</v>
      </c>
      <c r="P27" s="407"/>
      <c r="Q27" s="369" t="s">
        <v>464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33450</v>
      </c>
      <c r="G28" s="204"/>
      <c r="H28" s="110"/>
      <c r="I28" s="110">
        <f>SUM(I6:I27)</f>
        <v>849</v>
      </c>
      <c r="J28" s="204">
        <f>SUM(J6:J27)</f>
        <v>8490</v>
      </c>
      <c r="K28" s="204">
        <f>SUM(K6:K27)</f>
        <v>3400</v>
      </c>
      <c r="L28" s="204">
        <f>SUM(L6:L27)</f>
        <v>44180</v>
      </c>
      <c r="M28" s="404">
        <f>SUM(M6:M27)</f>
        <v>89520</v>
      </c>
      <c r="N28" s="204">
        <f>SUM(N6:N27)</f>
        <v>47910</v>
      </c>
      <c r="O28" s="204">
        <f>SUM(O6:O27)</f>
        <v>41610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3579</v>
      </c>
      <c r="H6" s="383">
        <f>'MAY 16'!G6</f>
        <v>3528</v>
      </c>
      <c r="I6" s="384">
        <f>G6-H6</f>
        <v>51</v>
      </c>
      <c r="J6" s="382">
        <f>I6*10</f>
        <v>510</v>
      </c>
      <c r="K6" s="382">
        <v>100</v>
      </c>
      <c r="L6" s="382">
        <f>'MAY 16'!O6</f>
        <v>0</v>
      </c>
      <c r="M6" s="385">
        <f>F6+J6+K6+L6</f>
        <v>1860</v>
      </c>
      <c r="N6" s="382">
        <v>1860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684</v>
      </c>
      <c r="H7" s="383">
        <f>'MAY 16'!G7</f>
        <v>654</v>
      </c>
      <c r="I7" s="384">
        <f>G7-H7</f>
        <v>30</v>
      </c>
      <c r="J7" s="382">
        <f>I7*10</f>
        <v>300</v>
      </c>
      <c r="K7" s="382">
        <v>100</v>
      </c>
      <c r="L7" s="382">
        <f>'MAY 16'!O7</f>
        <v>0</v>
      </c>
      <c r="M7" s="385">
        <f>F7+J7+K7+L7</f>
        <v>1450</v>
      </c>
      <c r="N7" s="382">
        <v>1450</v>
      </c>
      <c r="O7" s="382">
        <f>M7-N7</f>
        <v>0</v>
      </c>
      <c r="P7" s="386" t="s">
        <v>537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1567</v>
      </c>
      <c r="H8" s="383">
        <f>'MAY 16'!G8</f>
        <v>1498</v>
      </c>
      <c r="I8" s="384">
        <f>G8-H8</f>
        <v>69</v>
      </c>
      <c r="J8" s="382">
        <f>I8*10</f>
        <v>690</v>
      </c>
      <c r="K8" s="382">
        <v>100</v>
      </c>
      <c r="L8" s="382">
        <f>'MAY 16'!O8</f>
        <v>0</v>
      </c>
      <c r="M8" s="385">
        <f>F8+J8+K8+L8</f>
        <v>1790</v>
      </c>
      <c r="N8" s="382">
        <v>0</v>
      </c>
      <c r="O8" s="382">
        <f>M8-N8</f>
        <v>1790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1012</v>
      </c>
      <c r="H9" s="383">
        <f>'MAY 16'!G9</f>
        <v>994</v>
      </c>
      <c r="I9" s="384">
        <f>G9-H9</f>
        <v>18</v>
      </c>
      <c r="J9" s="382">
        <f>I9*10</f>
        <v>180</v>
      </c>
      <c r="K9" s="382">
        <v>100</v>
      </c>
      <c r="L9" s="382">
        <f>'MAY 16'!O9</f>
        <v>0</v>
      </c>
      <c r="M9" s="385">
        <f>F9+J9+K9+L9</f>
        <v>1280</v>
      </c>
      <c r="N9" s="382">
        <v>1280</v>
      </c>
      <c r="O9" s="382">
        <f>M9-N9</f>
        <v>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1197</v>
      </c>
      <c r="H10" s="383">
        <f>'MAY 16'!G10</f>
        <v>1161</v>
      </c>
      <c r="I10" s="384">
        <f>G10-H10</f>
        <v>36</v>
      </c>
      <c r="J10" s="382">
        <f>I10*10</f>
        <v>360</v>
      </c>
      <c r="K10" s="382">
        <v>100</v>
      </c>
      <c r="L10" s="382">
        <f>'MAY 16'!O10</f>
        <v>1420</v>
      </c>
      <c r="M10" s="385">
        <f>F10+J10+K10+L10</f>
        <v>2880</v>
      </c>
      <c r="N10" s="382">
        <v>2880</v>
      </c>
      <c r="O10" s="382">
        <f>M10-N10</f>
        <v>0</v>
      </c>
      <c r="P10" s="386" t="s">
        <v>538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257</v>
      </c>
      <c r="H11" s="383">
        <f>'MAY 16'!G11</f>
        <v>233</v>
      </c>
      <c r="I11" s="384">
        <f>G11-H11</f>
        <v>24</v>
      </c>
      <c r="J11" s="382">
        <f>I11*10</f>
        <v>240</v>
      </c>
      <c r="K11" s="382">
        <v>100</v>
      </c>
      <c r="L11" s="382">
        <f>'MAY 16'!O11</f>
        <v>0</v>
      </c>
      <c r="M11" s="385">
        <f>F11+J11+K11+L11</f>
        <v>1340</v>
      </c>
      <c r="N11" s="382">
        <v>0</v>
      </c>
      <c r="O11" s="382">
        <f>M11-N11</f>
        <v>1340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2466</v>
      </c>
      <c r="H12" s="383">
        <f>'MAY 16'!G12</f>
        <v>2426</v>
      </c>
      <c r="I12" s="384">
        <f>G12-H12</f>
        <v>40</v>
      </c>
      <c r="J12" s="382">
        <f>I12*10</f>
        <v>400</v>
      </c>
      <c r="K12" s="382">
        <v>100</v>
      </c>
      <c r="L12" s="382">
        <f>'MAY 16'!O12</f>
        <v>1630</v>
      </c>
      <c r="M12" s="385">
        <f>F12+J12+K12+L12</f>
        <v>3330</v>
      </c>
      <c r="N12" s="382">
        <v>3330</v>
      </c>
      <c r="O12" s="382">
        <f>M12-N12</f>
        <v>0</v>
      </c>
      <c r="P12" s="386" t="s">
        <v>539</v>
      </c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473</v>
      </c>
      <c r="H13" s="383">
        <f>'MAY 16'!G13</f>
        <v>462</v>
      </c>
      <c r="I13" s="384">
        <f>G13-H13</f>
        <v>11</v>
      </c>
      <c r="J13" s="382">
        <f>I13*10</f>
        <v>110</v>
      </c>
      <c r="K13" s="382">
        <v>100</v>
      </c>
      <c r="L13" s="382">
        <f>'MAY 16'!O13</f>
        <v>30</v>
      </c>
      <c r="M13" s="385">
        <f>F13+J13+K13+L13</f>
        <v>1340</v>
      </c>
      <c r="N13" s="382">
        <v>1340</v>
      </c>
      <c r="O13" s="382">
        <f>M13-N13</f>
        <v>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410">
        <v>1350</v>
      </c>
      <c r="G14" s="383">
        <v>196</v>
      </c>
      <c r="H14" s="383">
        <f>'MAY 16'!G14</f>
        <v>174</v>
      </c>
      <c r="I14" s="384">
        <f>G14-H14</f>
        <v>22</v>
      </c>
      <c r="J14" s="382">
        <f>I14*10</f>
        <v>220</v>
      </c>
      <c r="K14" s="382">
        <v>100</v>
      </c>
      <c r="L14" s="382">
        <v>-100</v>
      </c>
      <c r="M14" s="385">
        <f>F14+J14+K14+L14</f>
        <v>1570</v>
      </c>
      <c r="N14" s="382">
        <v>0</v>
      </c>
      <c r="O14" s="382">
        <f>M14-N14</f>
        <v>1570</v>
      </c>
      <c r="P14" s="386"/>
      <c r="Q14" s="56" t="s">
        <v>431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695</v>
      </c>
      <c r="H15" s="383">
        <f>'MAY 16'!G15</f>
        <v>658</v>
      </c>
      <c r="I15" s="384">
        <f>G15-H15</f>
        <v>37</v>
      </c>
      <c r="J15" s="382">
        <f>I15*10</f>
        <v>370</v>
      </c>
      <c r="K15" s="382">
        <v>100</v>
      </c>
      <c r="L15" s="382">
        <f>'MAY 16'!O15</f>
        <v>0</v>
      </c>
      <c r="M15" s="385">
        <f>F15+J15+K15+L15</f>
        <v>1670</v>
      </c>
      <c r="N15" s="382">
        <v>1670</v>
      </c>
      <c r="O15" s="382">
        <f>M15-N15</f>
        <v>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576</v>
      </c>
      <c r="H16" s="383">
        <f>'MAY 16'!G16</f>
        <v>534</v>
      </c>
      <c r="I16" s="395">
        <f>G16-H16</f>
        <v>42</v>
      </c>
      <c r="J16" s="392">
        <f>I16*10</f>
        <v>420</v>
      </c>
      <c r="K16" s="392">
        <v>200</v>
      </c>
      <c r="L16" s="382">
        <f>'MAY 16'!O16</f>
        <v>5760</v>
      </c>
      <c r="M16" s="394">
        <f>F16+J16+K16+L16</f>
        <v>7680</v>
      </c>
      <c r="N16" s="382">
        <v>7680</v>
      </c>
      <c r="O16" s="392">
        <f>M16-N16</f>
        <v>0</v>
      </c>
      <c r="P16" s="406" t="s">
        <v>540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1876</v>
      </c>
      <c r="H17" s="383">
        <f>'MAY 16'!G17</f>
        <v>1811</v>
      </c>
      <c r="I17" s="395">
        <f>G17-H17</f>
        <v>65</v>
      </c>
      <c r="J17" s="392">
        <f>I17*10</f>
        <v>650</v>
      </c>
      <c r="K17" s="392">
        <v>200</v>
      </c>
      <c r="L17" s="382">
        <f>'MAY 16'!O17</f>
        <v>2580</v>
      </c>
      <c r="M17" s="394">
        <f>F17+J17+K17+L17</f>
        <v>5230</v>
      </c>
      <c r="N17" s="382">
        <v>5200</v>
      </c>
      <c r="O17" s="392">
        <f>M17-N17</f>
        <v>30</v>
      </c>
      <c r="P17" s="406" t="s">
        <v>541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930</v>
      </c>
      <c r="H18" s="383">
        <f>'MAY 16'!G18</f>
        <v>867</v>
      </c>
      <c r="I18" s="395">
        <f>G18-H18</f>
        <v>63</v>
      </c>
      <c r="J18" s="392">
        <f>I18*10</f>
        <v>630</v>
      </c>
      <c r="K18" s="392">
        <v>200</v>
      </c>
      <c r="L18" s="382">
        <f>'MAY 16'!O18</f>
        <v>5160</v>
      </c>
      <c r="M18" s="394">
        <f>F18+J18+K18+L18</f>
        <v>8190</v>
      </c>
      <c r="N18" s="382">
        <v>4000</v>
      </c>
      <c r="O18" s="392">
        <f>M18-N18</f>
        <v>4190</v>
      </c>
      <c r="P18" s="406" t="s">
        <v>542</v>
      </c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1315</v>
      </c>
      <c r="H19" s="383">
        <f>'MAY 16'!G19</f>
        <v>1254</v>
      </c>
      <c r="I19" s="395">
        <f>G19-H19</f>
        <v>61</v>
      </c>
      <c r="J19" s="392">
        <f>I19*10</f>
        <v>610</v>
      </c>
      <c r="K19" s="392">
        <v>200</v>
      </c>
      <c r="L19" s="382">
        <f>'MAY 16'!O19</f>
        <v>4330</v>
      </c>
      <c r="M19" s="394">
        <f>F19+J19+K19+L19</f>
        <v>6740</v>
      </c>
      <c r="N19" s="382">
        <v>0</v>
      </c>
      <c r="O19" s="392">
        <f>M19-N19</f>
        <v>6740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344</v>
      </c>
      <c r="H20" s="383">
        <f>'MAY 16'!G20</f>
        <v>317</v>
      </c>
      <c r="I20" s="395">
        <f>G20-H20</f>
        <v>27</v>
      </c>
      <c r="J20" s="392">
        <f>I20*10</f>
        <v>270</v>
      </c>
      <c r="K20" s="392">
        <v>200</v>
      </c>
      <c r="L20" s="382">
        <f>'MAY 16'!O20</f>
        <v>4510</v>
      </c>
      <c r="M20" s="394">
        <f>F20+J20+K20+L20</f>
        <v>6880</v>
      </c>
      <c r="N20" s="382">
        <v>0</v>
      </c>
      <c r="O20" s="392">
        <f>M20-N20</f>
        <v>6880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980</v>
      </c>
      <c r="H21" s="383">
        <f>'MAY 16'!G21</f>
        <v>907</v>
      </c>
      <c r="I21" s="395">
        <f>G21-H21</f>
        <v>73</v>
      </c>
      <c r="J21" s="392">
        <f>I21*10</f>
        <v>730</v>
      </c>
      <c r="K21" s="392">
        <v>200</v>
      </c>
      <c r="L21" s="382">
        <f>'MAY 16'!O21</f>
        <v>2390</v>
      </c>
      <c r="M21" s="394">
        <f>F21+J21+K21+L21</f>
        <v>5120</v>
      </c>
      <c r="N21" s="382">
        <v>3000</v>
      </c>
      <c r="O21" s="392">
        <f>M21-N21</f>
        <v>2120</v>
      </c>
      <c r="P21" s="406" t="s">
        <v>543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1999</v>
      </c>
      <c r="H22" s="383">
        <f>'MAY 16'!G22</f>
        <v>1924</v>
      </c>
      <c r="I22" s="402">
        <f>G22-H22</f>
        <v>75</v>
      </c>
      <c r="J22" s="400">
        <f>I22*10</f>
        <v>750</v>
      </c>
      <c r="K22" s="400">
        <v>200</v>
      </c>
      <c r="L22" s="382">
        <f>'MAY 16'!O22</f>
        <v>13290</v>
      </c>
      <c r="M22" s="403">
        <f>F22+J22+K22+L22</f>
        <v>15440</v>
      </c>
      <c r="N22" s="382">
        <v>0</v>
      </c>
      <c r="O22" s="400">
        <f>M22-N22</f>
        <v>15440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632</v>
      </c>
      <c r="H23" s="383">
        <f>'MAY 16'!G23</f>
        <v>629</v>
      </c>
      <c r="I23" s="402">
        <f>G23-H23</f>
        <v>3</v>
      </c>
      <c r="J23" s="400">
        <f>I23*10</f>
        <v>30</v>
      </c>
      <c r="K23" s="400">
        <v>200</v>
      </c>
      <c r="L23" s="382">
        <f>'MAY 16'!O23</f>
        <v>2050</v>
      </c>
      <c r="M23" s="403">
        <f>F23+J23+K23+L23</f>
        <v>4080</v>
      </c>
      <c r="N23" s="382">
        <v>0</v>
      </c>
      <c r="O23" s="400">
        <f>M23-N23</f>
        <v>4080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2119</v>
      </c>
      <c r="H24" s="383">
        <f>'MAY 16'!G24</f>
        <v>2069</v>
      </c>
      <c r="I24" s="402">
        <f>G24-H24</f>
        <v>50</v>
      </c>
      <c r="J24" s="400">
        <f>I24*10</f>
        <v>500</v>
      </c>
      <c r="K24" s="400">
        <v>200</v>
      </c>
      <c r="L24" s="382">
        <f>'MAY 16'!O24</f>
        <v>0</v>
      </c>
      <c r="M24" s="403">
        <f>F24+J24+K24+L24</f>
        <v>2700</v>
      </c>
      <c r="N24" s="382">
        <v>2700</v>
      </c>
      <c r="O24" s="400">
        <f>M24-N24</f>
        <v>0</v>
      </c>
      <c r="P24" s="407" t="s">
        <v>544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1255</v>
      </c>
      <c r="H25" s="383">
        <f>'MAY 16'!G25</f>
        <v>1232</v>
      </c>
      <c r="I25" s="402">
        <f>G25-H25</f>
        <v>23</v>
      </c>
      <c r="J25" s="400">
        <f>I25*10</f>
        <v>230</v>
      </c>
      <c r="K25" s="400">
        <v>200</v>
      </c>
      <c r="L25" s="382">
        <f>'MAY 16'!O25</f>
        <v>4390</v>
      </c>
      <c r="M25" s="403">
        <f>F25+J25+K25+L25</f>
        <v>6720</v>
      </c>
      <c r="N25" s="382">
        <v>6720</v>
      </c>
      <c r="O25" s="400">
        <f>M25-N25</f>
        <v>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1710</v>
      </c>
      <c r="H26" s="383">
        <f>'MAY 16'!G26</f>
        <v>1710</v>
      </c>
      <c r="I26" s="402">
        <f>G26-H26</f>
        <v>0</v>
      </c>
      <c r="J26" s="400">
        <f>I26*10</f>
        <v>0</v>
      </c>
      <c r="K26" s="400">
        <v>200</v>
      </c>
      <c r="L26" s="382">
        <f>'MAY 16'!O26</f>
        <v>19390</v>
      </c>
      <c r="M26" s="403">
        <v>19390</v>
      </c>
      <c r="N26" s="382">
        <v>0</v>
      </c>
      <c r="O26" s="400">
        <f>M26-N26</f>
        <v>19390</v>
      </c>
      <c r="P26" s="407"/>
      <c r="Q26" s="369" t="s">
        <v>546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8541</v>
      </c>
      <c r="H27" s="383">
        <f>'MAY 16'!G27</f>
        <v>8490</v>
      </c>
      <c r="I27" s="402">
        <f>G27-H27</f>
        <v>51</v>
      </c>
      <c r="J27" s="400">
        <f>I27*10</f>
        <v>510</v>
      </c>
      <c r="K27" s="400">
        <v>200</v>
      </c>
      <c r="L27" s="382">
        <f>'MAY 16'!O27</f>
        <v>3290</v>
      </c>
      <c r="M27" s="403">
        <f>F27+J27+K27+L27</f>
        <v>6500</v>
      </c>
      <c r="N27" s="382">
        <v>6500</v>
      </c>
      <c r="O27" s="400">
        <f>M27-N27</f>
        <v>0</v>
      </c>
      <c r="P27" s="407"/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33150</v>
      </c>
      <c r="G28" s="204"/>
      <c r="H28" s="110"/>
      <c r="I28" s="110">
        <f>SUM(I6:I27)</f>
        <v>871</v>
      </c>
      <c r="J28" s="204">
        <f>SUM(J6:J27)</f>
        <v>8710</v>
      </c>
      <c r="K28" s="204">
        <f>SUM(K6:K27)</f>
        <v>3400</v>
      </c>
      <c r="L28" s="204">
        <f>SUM(L6:L27)</f>
        <v>70120</v>
      </c>
      <c r="M28" s="404">
        <f>SUM(M6:M27)</f>
        <v>113180</v>
      </c>
      <c r="N28" s="204">
        <f>SUM(N6:N27)</f>
        <v>49610</v>
      </c>
      <c r="O28" s="204">
        <f>SUM(O6:O27)</f>
        <v>63570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548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3528</v>
      </c>
      <c r="H6" s="383">
        <f>'APR 16'!G6</f>
        <v>3478</v>
      </c>
      <c r="I6" s="384">
        <f>G6-H6</f>
        <v>50</v>
      </c>
      <c r="J6" s="382">
        <f>I6*10</f>
        <v>500</v>
      </c>
      <c r="K6" s="382">
        <v>100</v>
      </c>
      <c r="L6" s="382">
        <f>'APR 16'!O6</f>
        <v>0</v>
      </c>
      <c r="M6" s="385">
        <f>F6+J6+K6+L6</f>
        <v>1850</v>
      </c>
      <c r="N6" s="382">
        <v>1850</v>
      </c>
      <c r="O6" s="382">
        <f>M6-N6</f>
        <v>0</v>
      </c>
      <c r="P6" s="387">
        <v>42710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654</v>
      </c>
      <c r="H7" s="383">
        <f>'APR 16'!G7</f>
        <v>620</v>
      </c>
      <c r="I7" s="384">
        <f>G7-H7</f>
        <v>34</v>
      </c>
      <c r="J7" s="382">
        <f>I7*10</f>
        <v>340</v>
      </c>
      <c r="K7" s="382">
        <v>100</v>
      </c>
      <c r="L7" s="382">
        <f>'APR 16'!O7</f>
        <v>0</v>
      </c>
      <c r="M7" s="385">
        <f>F7+J7+K7+L7</f>
        <v>1490</v>
      </c>
      <c r="N7" s="382">
        <v>1490</v>
      </c>
      <c r="O7" s="382">
        <f>M7-N7</f>
        <v>0</v>
      </c>
      <c r="P7" s="386" t="s">
        <v>549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1498</v>
      </c>
      <c r="H8" s="383">
        <f>'APR 16'!G8</f>
        <v>1441</v>
      </c>
      <c r="I8" s="384">
        <f>G8-H8</f>
        <v>57</v>
      </c>
      <c r="J8" s="382">
        <f>I8*10</f>
        <v>570</v>
      </c>
      <c r="K8" s="382">
        <v>100</v>
      </c>
      <c r="L8" s="382">
        <f>'APR 16'!O8</f>
        <v>3100</v>
      </c>
      <c r="M8" s="385">
        <f>F8+J8+K8+L8</f>
        <v>4770</v>
      </c>
      <c r="N8" s="382">
        <v>4770</v>
      </c>
      <c r="O8" s="382">
        <f>M8-N8</f>
        <v>0</v>
      </c>
      <c r="P8" s="386" t="s">
        <v>550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994</v>
      </c>
      <c r="H9" s="383">
        <f>'APR 16'!G9</f>
        <v>980</v>
      </c>
      <c r="I9" s="384">
        <f>G9-H9</f>
        <v>14</v>
      </c>
      <c r="J9" s="382">
        <f>I9*10</f>
        <v>140</v>
      </c>
      <c r="K9" s="382">
        <v>100</v>
      </c>
      <c r="L9" s="382">
        <f>'APR 16'!O9</f>
        <v>1370</v>
      </c>
      <c r="M9" s="385">
        <f>F9+J9+K9+L9</f>
        <v>2610</v>
      </c>
      <c r="N9" s="382">
        <v>2610</v>
      </c>
      <c r="O9" s="382">
        <f>M9-N9</f>
        <v>0</v>
      </c>
      <c r="P9" s="386" t="s">
        <v>551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1161</v>
      </c>
      <c r="H10" s="383">
        <f>'APR 16'!G10</f>
        <v>1129</v>
      </c>
      <c r="I10" s="384">
        <f>G10-H10</f>
        <v>32</v>
      </c>
      <c r="J10" s="382">
        <f>I10*10</f>
        <v>320</v>
      </c>
      <c r="K10" s="382">
        <v>100</v>
      </c>
      <c r="L10" s="382">
        <f>'APR 16'!O10</f>
        <v>0</v>
      </c>
      <c r="M10" s="385">
        <f>F10+J10+K10+L10</f>
        <v>1420</v>
      </c>
      <c r="N10" s="382">
        <v>0</v>
      </c>
      <c r="O10" s="382">
        <f>M10-N10</f>
        <v>1420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233</v>
      </c>
      <c r="H11" s="383">
        <f>'APR 16'!G11</f>
        <v>214</v>
      </c>
      <c r="I11" s="384">
        <f>G11-H11</f>
        <v>19</v>
      </c>
      <c r="J11" s="382">
        <f>I11*10</f>
        <v>190</v>
      </c>
      <c r="K11" s="382">
        <v>100</v>
      </c>
      <c r="L11" s="382">
        <f>'APR 16'!O11</f>
        <v>1330</v>
      </c>
      <c r="M11" s="385">
        <f>F11+J11+K11+L11</f>
        <v>2620</v>
      </c>
      <c r="N11" s="382">
        <v>2620</v>
      </c>
      <c r="O11" s="382">
        <f>M11-N11</f>
        <v>0</v>
      </c>
      <c r="P11" s="386" t="s">
        <v>552</v>
      </c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2426</v>
      </c>
      <c r="H12" s="383">
        <f>'APR 16'!G12</f>
        <v>2393</v>
      </c>
      <c r="I12" s="384">
        <f>G12-H12</f>
        <v>33</v>
      </c>
      <c r="J12" s="382">
        <f>I12*10</f>
        <v>330</v>
      </c>
      <c r="K12" s="382">
        <v>100</v>
      </c>
      <c r="L12" s="382">
        <f>'APR 16'!O12</f>
        <v>4700</v>
      </c>
      <c r="M12" s="385">
        <f>F12+J12+K12+L12</f>
        <v>6330</v>
      </c>
      <c r="N12" s="382">
        <v>4700</v>
      </c>
      <c r="O12" s="382">
        <f>M12-N12</f>
        <v>1630</v>
      </c>
      <c r="P12" s="386" t="s">
        <v>553</v>
      </c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462</v>
      </c>
      <c r="H13" s="383">
        <f>'APR 16'!G13</f>
        <v>429</v>
      </c>
      <c r="I13" s="384">
        <f>G13-H13</f>
        <v>33</v>
      </c>
      <c r="J13" s="382">
        <f>I13*10</f>
        <v>330</v>
      </c>
      <c r="K13" s="382">
        <v>100</v>
      </c>
      <c r="L13" s="382">
        <f>'APR 16'!O13</f>
        <v>0</v>
      </c>
      <c r="M13" s="385">
        <f>F13+J13+K13+L13</f>
        <v>1530</v>
      </c>
      <c r="N13" s="382">
        <v>1500</v>
      </c>
      <c r="O13" s="382">
        <f>M13-N13</f>
        <v>30</v>
      </c>
      <c r="P13" s="386" t="s">
        <v>552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410">
        <v>1400</v>
      </c>
      <c r="G14" s="383">
        <v>174</v>
      </c>
      <c r="H14" s="383">
        <f>'APR 16'!G14</f>
        <v>161</v>
      </c>
      <c r="I14" s="384">
        <f>G14-H14</f>
        <v>13</v>
      </c>
      <c r="J14" s="382">
        <f>I14*10</f>
        <v>130</v>
      </c>
      <c r="K14" s="382">
        <v>100</v>
      </c>
      <c r="L14" s="382">
        <f>'APR 16'!O14</f>
        <v>1710</v>
      </c>
      <c r="M14" s="385">
        <f>F14+J14+K14+L14</f>
        <v>3340</v>
      </c>
      <c r="N14" s="382">
        <v>3340</v>
      </c>
      <c r="O14" s="382">
        <f>M14-N14</f>
        <v>0</v>
      </c>
      <c r="P14" s="386" t="s">
        <v>554</v>
      </c>
      <c r="Q14" s="56" t="s">
        <v>555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658</v>
      </c>
      <c r="H15" s="383">
        <f>'APR 16'!G15</f>
        <v>625</v>
      </c>
      <c r="I15" s="384">
        <f>G15-H15</f>
        <v>33</v>
      </c>
      <c r="J15" s="382">
        <f>I15*10</f>
        <v>330</v>
      </c>
      <c r="K15" s="382">
        <v>100</v>
      </c>
      <c r="L15" s="382">
        <f>'APR 16'!O15</f>
        <v>0</v>
      </c>
      <c r="M15" s="385">
        <f>F15+J15+K15+L15</f>
        <v>1630</v>
      </c>
      <c r="N15" s="382">
        <v>1630</v>
      </c>
      <c r="O15" s="382">
        <f>M15-N15</f>
        <v>0</v>
      </c>
      <c r="P15" s="386" t="s">
        <v>556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534</v>
      </c>
      <c r="H16" s="383">
        <f>'APR 16'!G16</f>
        <v>486</v>
      </c>
      <c r="I16" s="395">
        <f>G16-H16</f>
        <v>48</v>
      </c>
      <c r="J16" s="392">
        <f>I16*10</f>
        <v>480</v>
      </c>
      <c r="K16" s="392">
        <v>200</v>
      </c>
      <c r="L16" s="382">
        <f>'APR 16'!O16</f>
        <v>3780</v>
      </c>
      <c r="M16" s="394">
        <f>F16+J16+K16+L16</f>
        <v>5760</v>
      </c>
      <c r="N16" s="382">
        <v>0</v>
      </c>
      <c r="O16" s="392">
        <f>M16-N16</f>
        <v>5760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1811</v>
      </c>
      <c r="H17" s="383">
        <f>'APR 16'!G17</f>
        <v>1756</v>
      </c>
      <c r="I17" s="395">
        <f>G17-H17</f>
        <v>55</v>
      </c>
      <c r="J17" s="392">
        <f>I17*10</f>
        <v>550</v>
      </c>
      <c r="K17" s="392">
        <v>200</v>
      </c>
      <c r="L17" s="382">
        <f>'APR 16'!O17</f>
        <v>30</v>
      </c>
      <c r="M17" s="394">
        <f>F17+J17+K17+L17</f>
        <v>2580</v>
      </c>
      <c r="N17" s="382">
        <v>0</v>
      </c>
      <c r="O17" s="392">
        <f>M17-N17</f>
        <v>2580</v>
      </c>
      <c r="P17" s="40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867</v>
      </c>
      <c r="H18" s="383">
        <f>'APR 16'!G18</f>
        <v>834</v>
      </c>
      <c r="I18" s="395">
        <f>G18-H18</f>
        <v>33</v>
      </c>
      <c r="J18" s="392">
        <f>I18*10</f>
        <v>330</v>
      </c>
      <c r="K18" s="392">
        <v>200</v>
      </c>
      <c r="L18" s="382">
        <f>'APR 16'!O18</f>
        <v>8430</v>
      </c>
      <c r="M18" s="394">
        <f>F18+J18+K18+L18</f>
        <v>11160</v>
      </c>
      <c r="N18" s="382">
        <v>6000</v>
      </c>
      <c r="O18" s="392">
        <f>M18-N18</f>
        <v>5160</v>
      </c>
      <c r="P18" s="406" t="s">
        <v>557</v>
      </c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1254</v>
      </c>
      <c r="H19" s="383">
        <f>'APR 16'!G19</f>
        <v>1208</v>
      </c>
      <c r="I19" s="395">
        <f>G19-H19</f>
        <v>46</v>
      </c>
      <c r="J19" s="392">
        <f>I19*10</f>
        <v>460</v>
      </c>
      <c r="K19" s="392">
        <v>200</v>
      </c>
      <c r="L19" s="382">
        <f>'APR 16'!O19</f>
        <v>2070</v>
      </c>
      <c r="M19" s="394">
        <f>F19+J19+K19+L19</f>
        <v>4330</v>
      </c>
      <c r="N19" s="382">
        <v>0</v>
      </c>
      <c r="O19" s="392">
        <f>M19-N19</f>
        <v>4330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317</v>
      </c>
      <c r="H20" s="383">
        <f>'APR 16'!G20</f>
        <v>276</v>
      </c>
      <c r="I20" s="395">
        <f>G20-H20</f>
        <v>41</v>
      </c>
      <c r="J20" s="392">
        <f>I20*10</f>
        <v>410</v>
      </c>
      <c r="K20" s="392">
        <v>200</v>
      </c>
      <c r="L20" s="382">
        <f>'APR 16'!O20</f>
        <v>2000</v>
      </c>
      <c r="M20" s="394">
        <f>F20+J20+K20+L20</f>
        <v>4510</v>
      </c>
      <c r="N20" s="382">
        <v>0</v>
      </c>
      <c r="O20" s="392">
        <f>M20-N20</f>
        <v>4510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907</v>
      </c>
      <c r="H21" s="383">
        <f>'APR 16'!G21</f>
        <v>843</v>
      </c>
      <c r="I21" s="395">
        <f>G21-H21</f>
        <v>64</v>
      </c>
      <c r="J21" s="392">
        <f>I21*10</f>
        <v>640</v>
      </c>
      <c r="K21" s="392">
        <v>200</v>
      </c>
      <c r="L21" s="382">
        <f>'APR 16'!O21</f>
        <v>3750</v>
      </c>
      <c r="M21" s="394">
        <f>F21+J21+K21+L21</f>
        <v>6390</v>
      </c>
      <c r="N21" s="382">
        <v>4000</v>
      </c>
      <c r="O21" s="392">
        <f>M21-N21</f>
        <v>2390</v>
      </c>
      <c r="P21" s="406" t="s">
        <v>558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1924</v>
      </c>
      <c r="H22" s="383">
        <f>'APR 16'!G22</f>
        <v>1843</v>
      </c>
      <c r="I22" s="402">
        <f>G22-H22</f>
        <v>81</v>
      </c>
      <c r="J22" s="400">
        <f>I22*10</f>
        <v>810</v>
      </c>
      <c r="K22" s="400">
        <v>200</v>
      </c>
      <c r="L22" s="382">
        <f>'APR 16'!O22</f>
        <v>11080</v>
      </c>
      <c r="M22" s="403">
        <f>F22+J22+K22+L22</f>
        <v>13290</v>
      </c>
      <c r="N22" s="382">
        <v>0</v>
      </c>
      <c r="O22" s="400">
        <f>M22-N22</f>
        <v>13290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629</v>
      </c>
      <c r="H23" s="383">
        <f>'APR 16'!G23</f>
        <v>624</v>
      </c>
      <c r="I23" s="402">
        <f>G23-H23</f>
        <v>5</v>
      </c>
      <c r="J23" s="400">
        <f>I23*10</f>
        <v>50</v>
      </c>
      <c r="K23" s="400">
        <v>200</v>
      </c>
      <c r="L23" s="382">
        <f>'APR 16'!O23</f>
        <v>0</v>
      </c>
      <c r="M23" s="403">
        <f>F23+J23+K23+L23</f>
        <v>2050</v>
      </c>
      <c r="N23" s="382">
        <v>0</v>
      </c>
      <c r="O23" s="400">
        <f>M23-N23</f>
        <v>2050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2069</v>
      </c>
      <c r="H24" s="383">
        <f>'APR 16'!G24</f>
        <v>2022</v>
      </c>
      <c r="I24" s="402">
        <f>G24-H24</f>
        <v>47</v>
      </c>
      <c r="J24" s="400">
        <f>I24*10</f>
        <v>470</v>
      </c>
      <c r="K24" s="400">
        <v>200</v>
      </c>
      <c r="L24" s="382">
        <f>'APR 16'!O24</f>
        <v>0</v>
      </c>
      <c r="M24" s="403">
        <f>F24+J24+K24+L24</f>
        <v>2670</v>
      </c>
      <c r="N24" s="382">
        <v>2670</v>
      </c>
      <c r="O24" s="400">
        <f>M24-N24</f>
        <v>0</v>
      </c>
      <c r="P24" s="407" t="s">
        <v>559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1232</v>
      </c>
      <c r="H25" s="383">
        <f>'APR 16'!G25</f>
        <v>1221</v>
      </c>
      <c r="I25" s="402">
        <f>G25-H25</f>
        <v>11</v>
      </c>
      <c r="J25" s="400">
        <f>I25*10</f>
        <v>110</v>
      </c>
      <c r="K25" s="400">
        <v>200</v>
      </c>
      <c r="L25" s="382">
        <f>'APR 16'!O25</f>
        <v>2180</v>
      </c>
      <c r="M25" s="403">
        <f>F25+J25+K25+L25</f>
        <v>4390</v>
      </c>
      <c r="N25" s="382">
        <v>0</v>
      </c>
      <c r="O25" s="400">
        <f>M25-N25</f>
        <v>4390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1710</v>
      </c>
      <c r="H26" s="383">
        <f>'APR 16'!G26</f>
        <v>1707</v>
      </c>
      <c r="I26" s="402">
        <f>G26-H26</f>
        <v>3</v>
      </c>
      <c r="J26" s="400">
        <f>I26*10</f>
        <v>30</v>
      </c>
      <c r="K26" s="400">
        <v>200</v>
      </c>
      <c r="L26" s="382">
        <f>'APR 16'!O26</f>
        <v>29160</v>
      </c>
      <c r="M26" s="403">
        <f>F26+J26+K26+L26</f>
        <v>31390</v>
      </c>
      <c r="N26" s="382">
        <v>12000</v>
      </c>
      <c r="O26" s="411">
        <f>M26-N26</f>
        <v>19390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8490</v>
      </c>
      <c r="H27" s="383">
        <f>'APR 16'!G27</f>
        <v>8431</v>
      </c>
      <c r="I27" s="402">
        <f>G27-H27</f>
        <v>59</v>
      </c>
      <c r="J27" s="400">
        <f>I27*10</f>
        <v>590</v>
      </c>
      <c r="K27" s="400">
        <v>200</v>
      </c>
      <c r="L27" s="382">
        <f>'APR 16'!O27</f>
        <v>0</v>
      </c>
      <c r="M27" s="403">
        <f>F27+J27+K27+L27</f>
        <v>3290</v>
      </c>
      <c r="N27" s="382">
        <v>0</v>
      </c>
      <c r="O27" s="400">
        <f>M27-N27</f>
        <v>3290</v>
      </c>
      <c r="P27" s="407"/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33200</v>
      </c>
      <c r="G28" s="204"/>
      <c r="H28" s="110"/>
      <c r="I28" s="110">
        <f>SUM(I6:I27)</f>
        <v>811</v>
      </c>
      <c r="J28" s="204">
        <f>SUM(J6:J27)</f>
        <v>8110</v>
      </c>
      <c r="K28" s="204">
        <f>SUM(K6:K27)</f>
        <v>3400</v>
      </c>
      <c r="L28" s="204">
        <f>SUM(L6:L27)</f>
        <v>74690</v>
      </c>
      <c r="M28" s="404">
        <f>SUM(M6:M27)</f>
        <v>119400</v>
      </c>
      <c r="N28" s="204">
        <f>SUM(N6:N27)</f>
        <v>49180</v>
      </c>
      <c r="O28" s="204">
        <f>SUM(O6:O27)</f>
        <v>70220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560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3478</v>
      </c>
      <c r="H6" s="383">
        <f>'MAR 16'!G6</f>
        <v>3431</v>
      </c>
      <c r="I6" s="384">
        <f>G6-H6</f>
        <v>47</v>
      </c>
      <c r="J6" s="382">
        <f>I6*10</f>
        <v>470</v>
      </c>
      <c r="K6" s="382">
        <v>100</v>
      </c>
      <c r="L6" s="382">
        <f>'MAR 16'!O6</f>
        <v>0</v>
      </c>
      <c r="M6" s="385">
        <f>F6+J6+K6+L6</f>
        <v>1820</v>
      </c>
      <c r="N6" s="382">
        <v>1820</v>
      </c>
      <c r="O6" s="382">
        <f>M6-N6</f>
        <v>0</v>
      </c>
      <c r="P6" s="386" t="s">
        <v>561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620</v>
      </c>
      <c r="H7" s="383">
        <f>'MAR 16'!G7</f>
        <v>596</v>
      </c>
      <c r="I7" s="384">
        <f>G7-H7</f>
        <v>24</v>
      </c>
      <c r="J7" s="382">
        <f>I7*10</f>
        <v>240</v>
      </c>
      <c r="K7" s="382">
        <v>100</v>
      </c>
      <c r="L7" s="382">
        <f>'MAR 16'!O7</f>
        <v>0</v>
      </c>
      <c r="M7" s="385">
        <f>F7+J7+K7+L7</f>
        <v>1390</v>
      </c>
      <c r="N7" s="382">
        <v>1390</v>
      </c>
      <c r="O7" s="382">
        <f>M7-N7</f>
        <v>0</v>
      </c>
      <c r="P7" s="386" t="s">
        <v>561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1441</v>
      </c>
      <c r="H8" s="383">
        <f>'MAR 16'!G8</f>
        <v>1392</v>
      </c>
      <c r="I8" s="384">
        <f>G8-H8</f>
        <v>49</v>
      </c>
      <c r="J8" s="382">
        <f>I8*10</f>
        <v>490</v>
      </c>
      <c r="K8" s="382">
        <v>100</v>
      </c>
      <c r="L8" s="382">
        <f>'MAR 16'!O8</f>
        <v>1510</v>
      </c>
      <c r="M8" s="385">
        <f>F8+J8+K8+L8</f>
        <v>3100</v>
      </c>
      <c r="N8" s="382">
        <v>0</v>
      </c>
      <c r="O8" s="382">
        <f>M8-N8</f>
        <v>3100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980</v>
      </c>
      <c r="H9" s="383">
        <f>'MAR 16'!G9</f>
        <v>953</v>
      </c>
      <c r="I9" s="384">
        <f>G9-H9</f>
        <v>27</v>
      </c>
      <c r="J9" s="382">
        <f>I9*10</f>
        <v>270</v>
      </c>
      <c r="K9" s="382">
        <v>100</v>
      </c>
      <c r="L9" s="382">
        <f>'MAR 16'!O9</f>
        <v>0</v>
      </c>
      <c r="M9" s="385">
        <f>F9+J9+K9+L9</f>
        <v>1370</v>
      </c>
      <c r="N9" s="382">
        <v>0</v>
      </c>
      <c r="O9" s="382">
        <f>M9-N9</f>
        <v>1370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1129</v>
      </c>
      <c r="H10" s="383">
        <f>'MAR 16'!G10</f>
        <v>1090</v>
      </c>
      <c r="I10" s="384">
        <f>G10-H10</f>
        <v>39</v>
      </c>
      <c r="J10" s="382">
        <f>I10*10</f>
        <v>390</v>
      </c>
      <c r="K10" s="382">
        <v>100</v>
      </c>
      <c r="L10" s="382">
        <f>'MAR 16'!O10</f>
        <v>1450</v>
      </c>
      <c r="M10" s="385">
        <f>F10+J10+K10+L10</f>
        <v>2940</v>
      </c>
      <c r="N10" s="382">
        <v>2940</v>
      </c>
      <c r="O10" s="382">
        <f>M10-N10</f>
        <v>0</v>
      </c>
      <c r="P10" s="386" t="s">
        <v>562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214</v>
      </c>
      <c r="H11" s="383">
        <f>'MAR 16'!G11</f>
        <v>191</v>
      </c>
      <c r="I11" s="384">
        <f>G11-H11</f>
        <v>23</v>
      </c>
      <c r="J11" s="382">
        <f>I11*10</f>
        <v>230</v>
      </c>
      <c r="K11" s="382">
        <v>100</v>
      </c>
      <c r="L11" s="382">
        <f>'MAR 16'!O11</f>
        <v>0</v>
      </c>
      <c r="M11" s="385">
        <f>F11+J11+K11+L11</f>
        <v>1330</v>
      </c>
      <c r="N11" s="382">
        <v>0</v>
      </c>
      <c r="O11" s="382">
        <f>M11-N11</f>
        <v>1330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2393</v>
      </c>
      <c r="H12" s="383">
        <f>'MAR 16'!G12</f>
        <v>2360</v>
      </c>
      <c r="I12" s="384">
        <f>G12-H12</f>
        <v>33</v>
      </c>
      <c r="J12" s="382">
        <f>I12*10</f>
        <v>330</v>
      </c>
      <c r="K12" s="382">
        <v>100</v>
      </c>
      <c r="L12" s="382">
        <f>'MAR 16'!O12</f>
        <v>3070</v>
      </c>
      <c r="M12" s="385">
        <f>F12+J12+K12+L12</f>
        <v>4700</v>
      </c>
      <c r="N12" s="382">
        <v>0</v>
      </c>
      <c r="O12" s="382">
        <f>M12-N12</f>
        <v>4700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429</v>
      </c>
      <c r="H13" s="383">
        <f>'MAR 16'!G13</f>
        <v>396</v>
      </c>
      <c r="I13" s="384">
        <f>G13-H13</f>
        <v>33</v>
      </c>
      <c r="J13" s="382">
        <f>I13*10</f>
        <v>330</v>
      </c>
      <c r="K13" s="382">
        <v>100</v>
      </c>
      <c r="L13" s="382">
        <f>'MAR 16'!O13</f>
        <v>0</v>
      </c>
      <c r="M13" s="385">
        <f>F13+J13+K13+L13</f>
        <v>1530</v>
      </c>
      <c r="N13" s="382">
        <v>1530</v>
      </c>
      <c r="O13" s="382">
        <f>M13-N13</f>
        <v>0</v>
      </c>
      <c r="P13" s="386" t="s">
        <v>563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410">
        <v>1400</v>
      </c>
      <c r="G14" s="383">
        <v>161</v>
      </c>
      <c r="H14" s="383">
        <f>'MAR 16'!G14</f>
        <v>140</v>
      </c>
      <c r="I14" s="384">
        <f>G14-H14</f>
        <v>21</v>
      </c>
      <c r="J14" s="382">
        <f>I14*10</f>
        <v>210</v>
      </c>
      <c r="K14" s="382">
        <v>100</v>
      </c>
      <c r="L14" s="382">
        <f>'MAR 16'!O14</f>
        <v>0</v>
      </c>
      <c r="M14" s="385">
        <f>F14+J14+K14+L14</f>
        <v>1710</v>
      </c>
      <c r="N14" s="382">
        <v>0</v>
      </c>
      <c r="O14" s="382">
        <f>M14-N14</f>
        <v>1710</v>
      </c>
      <c r="P14" s="386"/>
      <c r="Q14" s="56" t="s">
        <v>555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625</v>
      </c>
      <c r="H15" s="383">
        <f>'MAR 16'!G15</f>
        <v>578</v>
      </c>
      <c r="I15" s="384">
        <f>G15-H15</f>
        <v>47</v>
      </c>
      <c r="J15" s="382">
        <f>I15*10</f>
        <v>470</v>
      </c>
      <c r="K15" s="382">
        <v>100</v>
      </c>
      <c r="L15" s="382">
        <f>'MAR 16'!O15</f>
        <v>0</v>
      </c>
      <c r="M15" s="385">
        <f>F15+J15+K15+L15</f>
        <v>1770</v>
      </c>
      <c r="N15" s="382">
        <v>1770</v>
      </c>
      <c r="O15" s="382">
        <f>M15-N15</f>
        <v>0</v>
      </c>
      <c r="P15" s="386" t="s">
        <v>564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486</v>
      </c>
      <c r="H16" s="383">
        <f>'MAR 16'!G16</f>
        <v>442</v>
      </c>
      <c r="I16" s="395">
        <f>G16-H16</f>
        <v>44</v>
      </c>
      <c r="J16" s="392">
        <f>I16*10</f>
        <v>440</v>
      </c>
      <c r="K16" s="392">
        <v>200</v>
      </c>
      <c r="L16" s="382">
        <f>'MAR 16'!O16</f>
        <v>1840</v>
      </c>
      <c r="M16" s="394">
        <f>F16+J16+K16+L16</f>
        <v>3780</v>
      </c>
      <c r="N16" s="382">
        <v>0</v>
      </c>
      <c r="O16" s="392">
        <f>M16-N16</f>
        <v>3780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1756</v>
      </c>
      <c r="H17" s="383">
        <f>'MAR 16'!G17</f>
        <v>1703</v>
      </c>
      <c r="I17" s="395">
        <f>G17-H17</f>
        <v>53</v>
      </c>
      <c r="J17" s="392">
        <f>I17*10</f>
        <v>530</v>
      </c>
      <c r="K17" s="392">
        <v>200</v>
      </c>
      <c r="L17" s="382">
        <f>'MAR 16'!O17</f>
        <v>0</v>
      </c>
      <c r="M17" s="394">
        <f>F17+J17+K17+L17</f>
        <v>2530</v>
      </c>
      <c r="N17" s="382">
        <v>2500</v>
      </c>
      <c r="O17" s="392">
        <f>M17-N17</f>
        <v>30</v>
      </c>
      <c r="P17" s="406" t="s">
        <v>561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834</v>
      </c>
      <c r="H18" s="383">
        <f>'MAR 16'!G18</f>
        <v>812</v>
      </c>
      <c r="I18" s="395">
        <f>G18-H18</f>
        <v>22</v>
      </c>
      <c r="J18" s="392">
        <f>I18*10</f>
        <v>220</v>
      </c>
      <c r="K18" s="392">
        <v>200</v>
      </c>
      <c r="L18" s="382">
        <f>'MAR 16'!O18</f>
        <v>5810</v>
      </c>
      <c r="M18" s="394">
        <f>F18+J18+K18+L18</f>
        <v>8430</v>
      </c>
      <c r="N18" s="382">
        <v>0</v>
      </c>
      <c r="O18" s="392">
        <f>M18-N18</f>
        <v>8430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1208</v>
      </c>
      <c r="H19" s="383">
        <f>'MAR 16'!G19</f>
        <v>1181</v>
      </c>
      <c r="I19" s="395">
        <f>G19-H19</f>
        <v>27</v>
      </c>
      <c r="J19" s="392">
        <f>I19*10</f>
        <v>270</v>
      </c>
      <c r="K19" s="392">
        <v>200</v>
      </c>
      <c r="L19" s="382">
        <f>'MAR 16'!O19</f>
        <v>13400</v>
      </c>
      <c r="M19" s="394">
        <f>F19+J19+K19+L19</f>
        <v>15470</v>
      </c>
      <c r="N19" s="382">
        <v>13400</v>
      </c>
      <c r="O19" s="392">
        <f>M19-N19</f>
        <v>2070</v>
      </c>
      <c r="P19" s="406" t="s">
        <v>565</v>
      </c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276</v>
      </c>
      <c r="H20" s="383">
        <f>'MAR 16'!G20</f>
        <v>230</v>
      </c>
      <c r="I20" s="395">
        <f>G20-H20</f>
        <v>46</v>
      </c>
      <c r="J20" s="392">
        <f>I20*10</f>
        <v>460</v>
      </c>
      <c r="K20" s="392">
        <v>200</v>
      </c>
      <c r="L20" s="382">
        <f>'MAR 16'!O20</f>
        <v>2050</v>
      </c>
      <c r="M20" s="394">
        <f>F20+J20+K20+L20</f>
        <v>4610</v>
      </c>
      <c r="N20" s="382">
        <v>2610</v>
      </c>
      <c r="O20" s="392">
        <f>M20-N20</f>
        <v>2000</v>
      </c>
      <c r="P20" s="406" t="s">
        <v>566</v>
      </c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843</v>
      </c>
      <c r="H21" s="383">
        <f>'MAR 16'!G21</f>
        <v>772</v>
      </c>
      <c r="I21" s="395">
        <f>G21-H21</f>
        <v>71</v>
      </c>
      <c r="J21" s="392">
        <f>I21*10</f>
        <v>710</v>
      </c>
      <c r="K21" s="392">
        <v>200</v>
      </c>
      <c r="L21" s="382">
        <f>'MAR 16'!O21</f>
        <v>5040</v>
      </c>
      <c r="M21" s="394">
        <f>F21+J21+K21+L21</f>
        <v>7750</v>
      </c>
      <c r="N21" s="382">
        <v>4000</v>
      </c>
      <c r="O21" s="392">
        <f>M21-N21</f>
        <v>3750</v>
      </c>
      <c r="P21" s="406" t="s">
        <v>561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1843</v>
      </c>
      <c r="H22" s="383">
        <f>'MAR 16'!G22</f>
        <v>1775</v>
      </c>
      <c r="I22" s="402">
        <f>G22-H22</f>
        <v>68</v>
      </c>
      <c r="J22" s="400">
        <f>I22*10</f>
        <v>680</v>
      </c>
      <c r="K22" s="400">
        <v>200</v>
      </c>
      <c r="L22" s="382">
        <f>'MAR 16'!O22</f>
        <v>12000</v>
      </c>
      <c r="M22" s="403">
        <f>F22+J22+K22+L22</f>
        <v>14080</v>
      </c>
      <c r="N22" s="382">
        <v>3000</v>
      </c>
      <c r="O22" s="400">
        <f>M22-N22</f>
        <v>11080</v>
      </c>
      <c r="P22" s="407" t="s">
        <v>561</v>
      </c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624</v>
      </c>
      <c r="H23" s="383">
        <f>'MAR 16'!G23</f>
        <v>600</v>
      </c>
      <c r="I23" s="402">
        <f>G23-H23</f>
        <v>24</v>
      </c>
      <c r="J23" s="400">
        <f>I23*10</f>
        <v>240</v>
      </c>
      <c r="K23" s="400">
        <v>200</v>
      </c>
      <c r="L23" s="382">
        <f>'MAR 16'!O23</f>
        <v>2140</v>
      </c>
      <c r="M23" s="403">
        <f>F23+J23+K23+L23</f>
        <v>4380</v>
      </c>
      <c r="N23" s="382">
        <v>4380</v>
      </c>
      <c r="O23" s="400">
        <f>M23-N23</f>
        <v>0</v>
      </c>
      <c r="P23" s="407" t="s">
        <v>567</v>
      </c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2022</v>
      </c>
      <c r="H24" s="383">
        <f>'MAR 16'!G24</f>
        <v>1985</v>
      </c>
      <c r="I24" s="402">
        <f>G24-H24</f>
        <v>37</v>
      </c>
      <c r="J24" s="400">
        <f>I24*10</f>
        <v>370</v>
      </c>
      <c r="K24" s="400">
        <v>200</v>
      </c>
      <c r="L24" s="382">
        <f>'MAR 16'!O24</f>
        <v>0</v>
      </c>
      <c r="M24" s="403">
        <f>F24+J24+K24+L24</f>
        <v>2570</v>
      </c>
      <c r="N24" s="382">
        <v>2570</v>
      </c>
      <c r="O24" s="400">
        <f>M24-N24</f>
        <v>0</v>
      </c>
      <c r="P24" s="407" t="s">
        <v>568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1221</v>
      </c>
      <c r="H25" s="383">
        <f>'MAR 16'!G25</f>
        <v>1203</v>
      </c>
      <c r="I25" s="402">
        <f>G25-H25</f>
        <v>18</v>
      </c>
      <c r="J25" s="400">
        <f>I25*10</f>
        <v>180</v>
      </c>
      <c r="K25" s="400">
        <v>200</v>
      </c>
      <c r="L25" s="382">
        <f>'MAR 16'!O25</f>
        <v>5900</v>
      </c>
      <c r="M25" s="403">
        <f>F25+J25+K25+L25</f>
        <v>8180</v>
      </c>
      <c r="N25" s="382">
        <v>6000</v>
      </c>
      <c r="O25" s="400">
        <f>M25-N25</f>
        <v>2180</v>
      </c>
      <c r="P25" s="407" t="s">
        <v>569</v>
      </c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1707</v>
      </c>
      <c r="H26" s="383">
        <f>'MAR 16'!G26</f>
        <v>1682</v>
      </c>
      <c r="I26" s="402">
        <f>G26-H26</f>
        <v>25</v>
      </c>
      <c r="J26" s="400">
        <f>I26*10</f>
        <v>250</v>
      </c>
      <c r="K26" s="400">
        <v>200</v>
      </c>
      <c r="L26" s="382">
        <f>'MAR 16'!O26</f>
        <v>26710</v>
      </c>
      <c r="M26" s="403">
        <f>F26+J26+K26+L26</f>
        <v>29160</v>
      </c>
      <c r="N26" s="382">
        <v>0</v>
      </c>
      <c r="O26" s="400">
        <f>M26-N26</f>
        <v>29160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8431</v>
      </c>
      <c r="H27" s="383">
        <f>'MAR 16'!G27</f>
        <v>8392</v>
      </c>
      <c r="I27" s="402">
        <f>G27-H27</f>
        <v>39</v>
      </c>
      <c r="J27" s="400">
        <f>I27*10</f>
        <v>390</v>
      </c>
      <c r="K27" s="400">
        <v>200</v>
      </c>
      <c r="L27" s="382">
        <f>'MAR 16'!O27</f>
        <v>3320</v>
      </c>
      <c r="M27" s="403">
        <f>F27+J27+K27+L27</f>
        <v>6410</v>
      </c>
      <c r="N27" s="382">
        <v>6410</v>
      </c>
      <c r="O27" s="400">
        <f>M27-N27</f>
        <v>0</v>
      </c>
      <c r="P27" s="407" t="s">
        <v>570</v>
      </c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33200</v>
      </c>
      <c r="G28" s="204"/>
      <c r="H28" s="110"/>
      <c r="I28" s="110">
        <f>SUM(I6:I27)</f>
        <v>817</v>
      </c>
      <c r="J28" s="204">
        <f>SUM(J6:J27)</f>
        <v>8170</v>
      </c>
      <c r="K28" s="204">
        <f>SUM(K6:K27)</f>
        <v>3400</v>
      </c>
      <c r="L28" s="204">
        <f>SUM(L6:L27)</f>
        <v>84240</v>
      </c>
      <c r="M28" s="404">
        <f>SUM(M6:M27)</f>
        <v>129010</v>
      </c>
      <c r="N28" s="204">
        <f>SUM(N6:N27)</f>
        <v>54320</v>
      </c>
      <c r="O28" s="204">
        <f>SUM(O6:O27)</f>
        <v>74690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571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3431</v>
      </c>
      <c r="H6" s="383">
        <f>'FEB 16'!G6</f>
        <v>3390</v>
      </c>
      <c r="I6" s="384">
        <f>G6-H6</f>
        <v>41</v>
      </c>
      <c r="J6" s="382">
        <f>I6*10</f>
        <v>410</v>
      </c>
      <c r="K6" s="382">
        <v>100</v>
      </c>
      <c r="L6" s="382">
        <f>'FEB 16'!O6</f>
        <v>0</v>
      </c>
      <c r="M6" s="385">
        <f>F6+J6+K6+L6</f>
        <v>1760</v>
      </c>
      <c r="N6" s="382">
        <v>1760</v>
      </c>
      <c r="O6" s="382">
        <f>M6-N6</f>
        <v>0</v>
      </c>
      <c r="P6" s="386" t="s">
        <v>572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596</v>
      </c>
      <c r="H7" s="383">
        <f>'FEB 16'!G7</f>
        <v>584</v>
      </c>
      <c r="I7" s="384">
        <f>G7-H7</f>
        <v>12</v>
      </c>
      <c r="J7" s="382">
        <f>I7*10</f>
        <v>120</v>
      </c>
      <c r="K7" s="382">
        <v>100</v>
      </c>
      <c r="L7" s="382">
        <f>'FEB 16'!O7</f>
        <v>0</v>
      </c>
      <c r="M7" s="385">
        <f>F7+J7+K7+L7</f>
        <v>1270</v>
      </c>
      <c r="N7" s="382">
        <v>1270</v>
      </c>
      <c r="O7" s="382">
        <f>M7-N7</f>
        <v>0</v>
      </c>
      <c r="P7" s="386" t="s">
        <v>573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1392</v>
      </c>
      <c r="H8" s="383">
        <f>'FEB 16'!G8</f>
        <v>1351</v>
      </c>
      <c r="I8" s="384">
        <f>G8-H8</f>
        <v>41</v>
      </c>
      <c r="J8" s="382">
        <f>I8*10</f>
        <v>410</v>
      </c>
      <c r="K8" s="382">
        <v>100</v>
      </c>
      <c r="L8" s="382">
        <f>'FEB 16'!O8</f>
        <v>0</v>
      </c>
      <c r="M8" s="385">
        <f>F8+J8+K8+L8</f>
        <v>1510</v>
      </c>
      <c r="N8" s="382">
        <v>0</v>
      </c>
      <c r="O8" s="382">
        <f>M8-N8</f>
        <v>1510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953</v>
      </c>
      <c r="H9" s="383">
        <f>'FEB 16'!G9</f>
        <v>927</v>
      </c>
      <c r="I9" s="384">
        <f>G9-H9</f>
        <v>26</v>
      </c>
      <c r="J9" s="382">
        <f>I9*10</f>
        <v>260</v>
      </c>
      <c r="K9" s="382">
        <v>100</v>
      </c>
      <c r="L9" s="382">
        <f>'FEB 16'!O9</f>
        <v>0</v>
      </c>
      <c r="M9" s="385">
        <f>F9+J9+K9+L9</f>
        <v>1360</v>
      </c>
      <c r="N9" s="382">
        <v>1360</v>
      </c>
      <c r="O9" s="382">
        <f>M9-N9</f>
        <v>0</v>
      </c>
      <c r="P9" s="386" t="s">
        <v>574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1090</v>
      </c>
      <c r="H10" s="383">
        <f>'FEB 16'!G10</f>
        <v>1055</v>
      </c>
      <c r="I10" s="384">
        <f>G10-H10</f>
        <v>35</v>
      </c>
      <c r="J10" s="382">
        <f>I10*10</f>
        <v>350</v>
      </c>
      <c r="K10" s="382">
        <v>100</v>
      </c>
      <c r="L10" s="382">
        <f>'FEB 16'!O10</f>
        <v>0</v>
      </c>
      <c r="M10" s="385">
        <f>F10+J10+K10+L10</f>
        <v>1450</v>
      </c>
      <c r="N10" s="382">
        <v>0</v>
      </c>
      <c r="O10" s="382">
        <f>M10-N10</f>
        <v>1450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191</v>
      </c>
      <c r="H11" s="383">
        <f>'FEB 16'!G11</f>
        <v>181</v>
      </c>
      <c r="I11" s="384">
        <f>G11-H11</f>
        <v>10</v>
      </c>
      <c r="J11" s="382">
        <f>I11*10</f>
        <v>100</v>
      </c>
      <c r="K11" s="382">
        <v>100</v>
      </c>
      <c r="L11" s="382">
        <f>'FEB 16'!O11</f>
        <v>0</v>
      </c>
      <c r="M11" s="385">
        <f>F11+J11+K11+L11</f>
        <v>1200</v>
      </c>
      <c r="N11" s="382">
        <v>1200</v>
      </c>
      <c r="O11" s="382">
        <f>M11-N11</f>
        <v>0</v>
      </c>
      <c r="P11" s="386" t="s">
        <v>575</v>
      </c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2360</v>
      </c>
      <c r="H12" s="383">
        <f>'FEB 16'!G12</f>
        <v>2326</v>
      </c>
      <c r="I12" s="384">
        <f>G12-H12</f>
        <v>34</v>
      </c>
      <c r="J12" s="382">
        <f>I12*10</f>
        <v>340</v>
      </c>
      <c r="K12" s="382">
        <v>100</v>
      </c>
      <c r="L12" s="382">
        <f>'FEB 16'!O12</f>
        <v>1430</v>
      </c>
      <c r="M12" s="385">
        <f>F12+J12+K12+L12</f>
        <v>3070</v>
      </c>
      <c r="N12" s="382">
        <v>0</v>
      </c>
      <c r="O12" s="382">
        <f>M12-N12</f>
        <v>3070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396</v>
      </c>
      <c r="H13" s="383">
        <f>'FEB 16'!G13</f>
        <v>378</v>
      </c>
      <c r="I13" s="384">
        <f>G13-H13</f>
        <v>18</v>
      </c>
      <c r="J13" s="382">
        <f>I13*10</f>
        <v>180</v>
      </c>
      <c r="K13" s="382">
        <v>100</v>
      </c>
      <c r="L13" s="382">
        <f>'FEB 16'!O13</f>
        <v>20</v>
      </c>
      <c r="M13" s="385">
        <f>F13+J13+K13+L13</f>
        <v>1400</v>
      </c>
      <c r="N13" s="382">
        <v>1400</v>
      </c>
      <c r="O13" s="382">
        <f>M13-N13</f>
        <v>0</v>
      </c>
      <c r="P13" s="386" t="s">
        <v>576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140</v>
      </c>
      <c r="H14" s="383">
        <f>'FEB 16'!G14</f>
        <v>124</v>
      </c>
      <c r="I14" s="384">
        <f>G14-H14</f>
        <v>16</v>
      </c>
      <c r="J14" s="382">
        <f>I14*10</f>
        <v>160</v>
      </c>
      <c r="K14" s="382">
        <v>100</v>
      </c>
      <c r="L14" s="382">
        <f>'FEB 16'!O14</f>
        <v>1080</v>
      </c>
      <c r="M14" s="385">
        <f>F14+J14+K14+L14</f>
        <v>2290</v>
      </c>
      <c r="N14" s="382">
        <v>2290</v>
      </c>
      <c r="O14" s="382">
        <f>M14-N14</f>
        <v>0</v>
      </c>
      <c r="P14" s="386" t="s">
        <v>577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578</v>
      </c>
      <c r="H15" s="383">
        <f>'FEB 16'!G15</f>
        <v>556</v>
      </c>
      <c r="I15" s="384">
        <f>G15-H15</f>
        <v>22</v>
      </c>
      <c r="J15" s="382">
        <f>I15*10</f>
        <v>220</v>
      </c>
      <c r="K15" s="382">
        <v>100</v>
      </c>
      <c r="L15" s="382">
        <f>'FEB 16'!O15</f>
        <v>0</v>
      </c>
      <c r="M15" s="385">
        <f>F15+J15+K15+L15</f>
        <v>1520</v>
      </c>
      <c r="N15" s="382">
        <v>1520</v>
      </c>
      <c r="O15" s="382">
        <f>M15-N15</f>
        <v>0</v>
      </c>
      <c r="P15" s="386" t="s">
        <v>578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442</v>
      </c>
      <c r="H16" s="383">
        <f>'FEB 16'!G16</f>
        <v>408</v>
      </c>
      <c r="I16" s="395">
        <f>G16-H16</f>
        <v>34</v>
      </c>
      <c r="J16" s="392">
        <f>I16*10</f>
        <v>340</v>
      </c>
      <c r="K16" s="392">
        <v>200</v>
      </c>
      <c r="L16" s="382">
        <f>'FEB 16'!O16</f>
        <v>0</v>
      </c>
      <c r="M16" s="394">
        <f>F16+J16+K16+L16</f>
        <v>1840</v>
      </c>
      <c r="N16" s="382"/>
      <c r="O16" s="392">
        <f>M16-N16</f>
        <v>1840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1703</v>
      </c>
      <c r="H17" s="383">
        <f>'FEB 16'!G17</f>
        <v>1655</v>
      </c>
      <c r="I17" s="395">
        <f>G17-H17</f>
        <v>48</v>
      </c>
      <c r="J17" s="392">
        <f>I17*10</f>
        <v>480</v>
      </c>
      <c r="K17" s="392">
        <v>200</v>
      </c>
      <c r="L17" s="382">
        <f>'FEB 16'!O17</f>
        <v>0</v>
      </c>
      <c r="M17" s="394">
        <f>F17+J17+K17+L17</f>
        <v>2480</v>
      </c>
      <c r="N17" s="382">
        <v>2480</v>
      </c>
      <c r="O17" s="392">
        <f>M17-N17</f>
        <v>0</v>
      </c>
      <c r="P17" s="406" t="s">
        <v>579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812</v>
      </c>
      <c r="H18" s="383">
        <f>'FEB 16'!G18</f>
        <v>753</v>
      </c>
      <c r="I18" s="395">
        <f>G18-H18</f>
        <v>59</v>
      </c>
      <c r="J18" s="392">
        <f>I18*10</f>
        <v>590</v>
      </c>
      <c r="K18" s="392">
        <v>200</v>
      </c>
      <c r="L18" s="382">
        <f>'FEB 16'!O18</f>
        <v>2820</v>
      </c>
      <c r="M18" s="394">
        <f>F18+J18+K18+L18</f>
        <v>5810</v>
      </c>
      <c r="N18" s="382">
        <v>0</v>
      </c>
      <c r="O18" s="392">
        <f>M18-N18</f>
        <v>5810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1181</v>
      </c>
      <c r="H19" s="383">
        <f>'FEB 16'!G19</f>
        <v>1129</v>
      </c>
      <c r="I19" s="395">
        <f>G19-H19</f>
        <v>52</v>
      </c>
      <c r="J19" s="392">
        <f>I19*10</f>
        <v>520</v>
      </c>
      <c r="K19" s="392">
        <v>200</v>
      </c>
      <c r="L19" s="382">
        <f>'FEB 16'!O19</f>
        <v>11080</v>
      </c>
      <c r="M19" s="394">
        <f>F19+J19+K19+L19</f>
        <v>13400</v>
      </c>
      <c r="N19" s="382">
        <v>0</v>
      </c>
      <c r="O19" s="392">
        <f>M19-N19</f>
        <v>13400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230</v>
      </c>
      <c r="H20" s="383">
        <f>'FEB 16'!G20</f>
        <v>194</v>
      </c>
      <c r="I20" s="395">
        <f>G20-H20</f>
        <v>36</v>
      </c>
      <c r="J20" s="392">
        <f>I20*10</f>
        <v>360</v>
      </c>
      <c r="K20" s="392">
        <v>200</v>
      </c>
      <c r="L20" s="382">
        <f>'FEB 16'!O20</f>
        <v>4590</v>
      </c>
      <c r="M20" s="394">
        <f>F20+J20+K20+L20</f>
        <v>7050</v>
      </c>
      <c r="N20" s="382">
        <v>5000</v>
      </c>
      <c r="O20" s="392">
        <f>M20-N20</f>
        <v>2050</v>
      </c>
      <c r="P20" s="406" t="s">
        <v>580</v>
      </c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772</v>
      </c>
      <c r="H21" s="383">
        <f>'FEB 16'!G21</f>
        <v>709</v>
      </c>
      <c r="I21" s="395">
        <f>G21-H21</f>
        <v>63</v>
      </c>
      <c r="J21" s="392">
        <f>I21*10</f>
        <v>630</v>
      </c>
      <c r="K21" s="392">
        <v>200</v>
      </c>
      <c r="L21" s="382">
        <f>'FEB 16'!O21</f>
        <v>5410</v>
      </c>
      <c r="M21" s="394">
        <f>F21+J21+K21+L21</f>
        <v>8040</v>
      </c>
      <c r="N21" s="382">
        <v>3000</v>
      </c>
      <c r="O21" s="392">
        <f>M21-N21</f>
        <v>5040</v>
      </c>
      <c r="P21" s="406" t="s">
        <v>581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1775</v>
      </c>
      <c r="H22" s="383">
        <f>'FEB 16'!G22</f>
        <v>1730</v>
      </c>
      <c r="I22" s="402">
        <f>G22-H22</f>
        <v>45</v>
      </c>
      <c r="J22" s="400">
        <f>I22*10</f>
        <v>450</v>
      </c>
      <c r="K22" s="400">
        <v>200</v>
      </c>
      <c r="L22" s="382">
        <f>'FEB 16'!O22</f>
        <v>10150</v>
      </c>
      <c r="M22" s="403">
        <f>F22+J22+K22+L22</f>
        <v>12000</v>
      </c>
      <c r="N22" s="382">
        <v>0</v>
      </c>
      <c r="O22" s="400">
        <f>M22-N22</f>
        <v>12000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600</v>
      </c>
      <c r="H23" s="383">
        <f>'FEB 16'!G23</f>
        <v>586</v>
      </c>
      <c r="I23" s="402">
        <f>G23-H23</f>
        <v>14</v>
      </c>
      <c r="J23" s="400">
        <f>I23*10</f>
        <v>140</v>
      </c>
      <c r="K23" s="400">
        <v>200</v>
      </c>
      <c r="L23" s="382">
        <f>'FEB 16'!O23</f>
        <v>0</v>
      </c>
      <c r="M23" s="403">
        <f>F23+J23+K23+L23</f>
        <v>2140</v>
      </c>
      <c r="N23" s="382">
        <v>0</v>
      </c>
      <c r="O23" s="400">
        <f>M23-N23</f>
        <v>2140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1985</v>
      </c>
      <c r="H24" s="383">
        <f>'FEB 16'!G24</f>
        <v>1940</v>
      </c>
      <c r="I24" s="402">
        <f>G24-H24</f>
        <v>45</v>
      </c>
      <c r="J24" s="400">
        <f>I24*10</f>
        <v>450</v>
      </c>
      <c r="K24" s="400">
        <v>200</v>
      </c>
      <c r="L24" s="382">
        <f>'FEB 16'!O24</f>
        <v>0</v>
      </c>
      <c r="M24" s="403">
        <f>F24+J24+K24+L24</f>
        <v>2650</v>
      </c>
      <c r="N24" s="382">
        <v>2650</v>
      </c>
      <c r="O24" s="400">
        <f>M24-N24</f>
        <v>0</v>
      </c>
      <c r="P24" s="407" t="s">
        <v>582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1203</v>
      </c>
      <c r="H25" s="383">
        <f>'FEB 16'!G25</f>
        <v>1174</v>
      </c>
      <c r="I25" s="402">
        <f>G25-H25</f>
        <v>29</v>
      </c>
      <c r="J25" s="400">
        <f>I25*10</f>
        <v>290</v>
      </c>
      <c r="K25" s="400">
        <v>200</v>
      </c>
      <c r="L25" s="382">
        <f>'FEB 16'!O25</f>
        <v>3510</v>
      </c>
      <c r="M25" s="403">
        <f>F25+J25+K25+L25</f>
        <v>5900</v>
      </c>
      <c r="N25" s="382">
        <v>0</v>
      </c>
      <c r="O25" s="400">
        <f>M25-N25</f>
        <v>5900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1682</v>
      </c>
      <c r="H26" s="383">
        <f>'FEB 16'!G26</f>
        <v>1651</v>
      </c>
      <c r="I26" s="402">
        <f>G26-H26</f>
        <v>31</v>
      </c>
      <c r="J26" s="400">
        <f>I26*10</f>
        <v>310</v>
      </c>
      <c r="K26" s="400">
        <v>200</v>
      </c>
      <c r="L26" s="382">
        <f>'FEB 16'!O26</f>
        <v>24200</v>
      </c>
      <c r="M26" s="403">
        <f>F26+J26+K26+L26</f>
        <v>26710</v>
      </c>
      <c r="N26" s="382">
        <v>0</v>
      </c>
      <c r="O26" s="400">
        <f>M26-N26</f>
        <v>26710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8392</v>
      </c>
      <c r="H27" s="383">
        <f>'FEB 16'!G27</f>
        <v>8327</v>
      </c>
      <c r="I27" s="402">
        <f>G27-H27</f>
        <v>65</v>
      </c>
      <c r="J27" s="400">
        <f>I27*10</f>
        <v>650</v>
      </c>
      <c r="K27" s="400">
        <v>200</v>
      </c>
      <c r="L27" s="382">
        <f>'FEB 16'!O27</f>
        <v>-30</v>
      </c>
      <c r="M27" s="403">
        <f>F27+J27+K27+L27</f>
        <v>3320</v>
      </c>
      <c r="N27" s="382">
        <v>0</v>
      </c>
      <c r="O27" s="400">
        <f>M27-N27</f>
        <v>3320</v>
      </c>
      <c r="P27" s="407"/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32750</v>
      </c>
      <c r="G28" s="204"/>
      <c r="H28" s="110"/>
      <c r="I28" s="110">
        <f>SUM(I6:I27)</f>
        <v>776</v>
      </c>
      <c r="J28" s="204">
        <f>SUM(J6:J27)</f>
        <v>7760</v>
      </c>
      <c r="K28" s="204">
        <f>SUM(K6:K27)</f>
        <v>3400</v>
      </c>
      <c r="L28" s="204">
        <f>SUM(L6:L27)</f>
        <v>64260</v>
      </c>
      <c r="M28" s="404">
        <f>SUM(M6:M27)</f>
        <v>108170</v>
      </c>
      <c r="N28" s="204">
        <f>SUM(N6:N27)</f>
        <v>23930</v>
      </c>
      <c r="O28" s="204">
        <f>SUM(O6:O27)</f>
        <v>84240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3390</v>
      </c>
      <c r="H6" s="383">
        <f>'JAN 16'!G6</f>
        <v>3385</v>
      </c>
      <c r="I6" s="384">
        <f>G6-H6</f>
        <v>5</v>
      </c>
      <c r="J6" s="382">
        <f>I6*10</f>
        <v>50</v>
      </c>
      <c r="K6" s="382">
        <v>100</v>
      </c>
      <c r="L6" s="382">
        <f>'JAN 16'!O6</f>
        <v>1170</v>
      </c>
      <c r="M6" s="385">
        <f>F6+J6+K6+L6</f>
        <v>2570</v>
      </c>
      <c r="N6" s="382">
        <v>2570</v>
      </c>
      <c r="O6" s="382">
        <f>M6-N6</f>
        <v>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584</v>
      </c>
      <c r="H7" s="383">
        <f>'JAN 16'!G7</f>
        <v>582</v>
      </c>
      <c r="I7" s="384">
        <f>G7-H7</f>
        <v>2</v>
      </c>
      <c r="J7" s="382">
        <f>I7*10</f>
        <v>20</v>
      </c>
      <c r="K7" s="382">
        <v>100</v>
      </c>
      <c r="L7" s="382">
        <f>'JAN 16'!O7</f>
        <v>0</v>
      </c>
      <c r="M7" s="385">
        <f>F7+J7+K7+L7</f>
        <v>1170</v>
      </c>
      <c r="N7" s="382">
        <v>1170</v>
      </c>
      <c r="O7" s="382">
        <f>M7-N7</f>
        <v>0</v>
      </c>
      <c r="P7" s="386" t="s">
        <v>584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1351</v>
      </c>
      <c r="H8" s="383">
        <f>'JAN 16'!G8</f>
        <v>1337</v>
      </c>
      <c r="I8" s="384">
        <f>G8-H8</f>
        <v>14</v>
      </c>
      <c r="J8" s="382">
        <f>I8*10</f>
        <v>140</v>
      </c>
      <c r="K8" s="382">
        <v>100</v>
      </c>
      <c r="L8" s="382">
        <f>'JAN 16'!O8</f>
        <v>5210</v>
      </c>
      <c r="M8" s="385">
        <f>F8+J8+K8+L8</f>
        <v>6450</v>
      </c>
      <c r="N8" s="382">
        <v>6450</v>
      </c>
      <c r="O8" s="382">
        <f>M8-N8</f>
        <v>0</v>
      </c>
      <c r="P8" s="386" t="s">
        <v>585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927</v>
      </c>
      <c r="H9" s="383">
        <f>'JAN 16'!G9</f>
        <v>921</v>
      </c>
      <c r="I9" s="384">
        <f>G9-H9</f>
        <v>6</v>
      </c>
      <c r="J9" s="382">
        <f>I9*10</f>
        <v>60</v>
      </c>
      <c r="K9" s="382">
        <v>100</v>
      </c>
      <c r="L9" s="382">
        <f>'JAN 16'!O9</f>
        <v>0</v>
      </c>
      <c r="M9" s="385">
        <f>F9+J9+K9+L9</f>
        <v>1160</v>
      </c>
      <c r="N9" s="382">
        <v>1160</v>
      </c>
      <c r="O9" s="382">
        <f>M9-N9</f>
        <v>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1055</v>
      </c>
      <c r="H10" s="383">
        <f>'JAN 16'!G10</f>
        <v>1037</v>
      </c>
      <c r="I10" s="384">
        <f>G10-H10</f>
        <v>18</v>
      </c>
      <c r="J10" s="382">
        <f>I10*10</f>
        <v>180</v>
      </c>
      <c r="K10" s="382">
        <v>100</v>
      </c>
      <c r="L10" s="382">
        <f>'JAN 16'!O10</f>
        <v>0</v>
      </c>
      <c r="M10" s="385">
        <f>F10+J10+K10+L10</f>
        <v>1280</v>
      </c>
      <c r="N10" s="382">
        <v>1280</v>
      </c>
      <c r="O10" s="382">
        <f>M10-N10</f>
        <v>0</v>
      </c>
      <c r="P10" s="386" t="s">
        <v>586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181</v>
      </c>
      <c r="H11" s="383">
        <f>'JAN 16'!G11</f>
        <v>173</v>
      </c>
      <c r="I11" s="384">
        <f>G11-H11</f>
        <v>8</v>
      </c>
      <c r="J11" s="382">
        <f>I11*10</f>
        <v>80</v>
      </c>
      <c r="K11" s="382">
        <v>100</v>
      </c>
      <c r="L11" s="382">
        <f>'JAN 16'!O11</f>
        <v>2340</v>
      </c>
      <c r="M11" s="385">
        <f>F11+J11+K11+L11</f>
        <v>3520</v>
      </c>
      <c r="N11" s="382">
        <v>3520</v>
      </c>
      <c r="O11" s="382">
        <f>M11-N11</f>
        <v>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2326</v>
      </c>
      <c r="H12" s="383">
        <f>'JAN 16'!G12</f>
        <v>2313</v>
      </c>
      <c r="I12" s="384">
        <f>G12-H12</f>
        <v>13</v>
      </c>
      <c r="J12" s="382">
        <f>I12*10</f>
        <v>130</v>
      </c>
      <c r="K12" s="382">
        <v>100</v>
      </c>
      <c r="L12" s="382">
        <f>'JAN 16'!O12</f>
        <v>2880</v>
      </c>
      <c r="M12" s="385">
        <f>F12+J12+K12+L12</f>
        <v>4310</v>
      </c>
      <c r="N12" s="382">
        <v>2880</v>
      </c>
      <c r="O12" s="382">
        <f>M12-N12</f>
        <v>1430</v>
      </c>
      <c r="P12" s="386" t="s">
        <v>587</v>
      </c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378</v>
      </c>
      <c r="H13" s="383">
        <f>'JAN 16'!G13</f>
        <v>366</v>
      </c>
      <c r="I13" s="384">
        <f>G13-H13</f>
        <v>12</v>
      </c>
      <c r="J13" s="382">
        <f>I13*10</f>
        <v>120</v>
      </c>
      <c r="K13" s="382">
        <v>100</v>
      </c>
      <c r="L13" s="382">
        <f>'JAN 16'!O13</f>
        <v>0</v>
      </c>
      <c r="M13" s="385">
        <f>F13+J13+K13+L13</f>
        <v>1320</v>
      </c>
      <c r="N13" s="382">
        <v>1300</v>
      </c>
      <c r="O13" s="382">
        <f>M13-N13</f>
        <v>20</v>
      </c>
      <c r="P13" s="386" t="s">
        <v>584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124</v>
      </c>
      <c r="H14" s="383">
        <f>'JAN 16'!G14</f>
        <v>121</v>
      </c>
      <c r="I14" s="384">
        <f>G14-H14</f>
        <v>3</v>
      </c>
      <c r="J14" s="382">
        <f>I14*10</f>
        <v>30</v>
      </c>
      <c r="K14" s="382">
        <v>100</v>
      </c>
      <c r="L14" s="382">
        <f>'JAN 16'!O14</f>
        <v>0</v>
      </c>
      <c r="M14" s="385">
        <f>F14+J14+K14+L14</f>
        <v>1080</v>
      </c>
      <c r="N14" s="382">
        <v>0</v>
      </c>
      <c r="O14" s="382">
        <f>M14-N14</f>
        <v>1080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556</v>
      </c>
      <c r="H15" s="383">
        <f>'JAN 16'!G15</f>
        <v>546</v>
      </c>
      <c r="I15" s="384">
        <f>G15-H15</f>
        <v>10</v>
      </c>
      <c r="J15" s="382">
        <f>I15*10</f>
        <v>100</v>
      </c>
      <c r="K15" s="382">
        <v>100</v>
      </c>
      <c r="L15" s="382">
        <f>'JAN 16'!O15</f>
        <v>0</v>
      </c>
      <c r="M15" s="385">
        <f>F15+J15+K15+L15</f>
        <v>1400</v>
      </c>
      <c r="N15" s="382">
        <v>1400</v>
      </c>
      <c r="O15" s="382">
        <f>M15-N15</f>
        <v>0</v>
      </c>
      <c r="P15" s="386" t="s">
        <v>588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408</v>
      </c>
      <c r="H16" s="383">
        <f>'JAN 16'!G16</f>
        <v>400</v>
      </c>
      <c r="I16" s="395">
        <f>G16-H16</f>
        <v>8</v>
      </c>
      <c r="J16" s="392">
        <f>I16*10</f>
        <v>80</v>
      </c>
      <c r="K16" s="392">
        <v>200</v>
      </c>
      <c r="L16" s="382">
        <f>'JAN 16'!O16</f>
        <v>1580</v>
      </c>
      <c r="M16" s="394">
        <f>F16+J16+K16+L16</f>
        <v>3160</v>
      </c>
      <c r="N16" s="382">
        <v>3160</v>
      </c>
      <c r="O16" s="392">
        <f>M16-N16</f>
        <v>0</v>
      </c>
      <c r="P16" s="406" t="s">
        <v>572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1655</v>
      </c>
      <c r="H17" s="383">
        <f>'JAN 16'!G17</f>
        <v>1628</v>
      </c>
      <c r="I17" s="395">
        <f>G17-H17</f>
        <v>27</v>
      </c>
      <c r="J17" s="392">
        <f>I17*10</f>
        <v>270</v>
      </c>
      <c r="K17" s="392">
        <v>200</v>
      </c>
      <c r="L17" s="382">
        <f>'JAN 16'!O17</f>
        <v>0</v>
      </c>
      <c r="M17" s="394">
        <f>F17+J17+K17+L17</f>
        <v>2270</v>
      </c>
      <c r="N17" s="382">
        <v>2270</v>
      </c>
      <c r="O17" s="392">
        <f>M17-N17</f>
        <v>0</v>
      </c>
      <c r="P17" s="406" t="s">
        <v>589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753</v>
      </c>
      <c r="H18" s="383">
        <f>'JAN 16'!G18</f>
        <v>711</v>
      </c>
      <c r="I18" s="395">
        <f>G18-H18</f>
        <v>42</v>
      </c>
      <c r="J18" s="392">
        <f>I18*10</f>
        <v>420</v>
      </c>
      <c r="K18" s="392">
        <v>200</v>
      </c>
      <c r="L18" s="382">
        <f>'JAN 16'!O18</f>
        <v>0</v>
      </c>
      <c r="M18" s="394">
        <f>F18+J18+K18+L18</f>
        <v>2820</v>
      </c>
      <c r="N18" s="382">
        <v>0</v>
      </c>
      <c r="O18" s="392">
        <f>M18-N18</f>
        <v>2820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1129</v>
      </c>
      <c r="H19" s="383">
        <f>'JAN 16'!G19</f>
        <v>1090</v>
      </c>
      <c r="I19" s="395">
        <f>G19-H19</f>
        <v>39</v>
      </c>
      <c r="J19" s="392">
        <f>I19*10</f>
        <v>390</v>
      </c>
      <c r="K19" s="392">
        <v>200</v>
      </c>
      <c r="L19" s="382">
        <f>'JAN 16'!O19</f>
        <v>8890</v>
      </c>
      <c r="M19" s="394">
        <f>F19+J19+K19+L19</f>
        <v>11080</v>
      </c>
      <c r="N19" s="382">
        <v>0</v>
      </c>
      <c r="O19" s="392">
        <f>M19-N19</f>
        <v>11080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194</v>
      </c>
      <c r="H20" s="383">
        <f>'JAN 16'!G20</f>
        <v>171</v>
      </c>
      <c r="I20" s="395">
        <f>G20-H20</f>
        <v>23</v>
      </c>
      <c r="J20" s="392">
        <f>I20*10</f>
        <v>230</v>
      </c>
      <c r="K20" s="392">
        <v>200</v>
      </c>
      <c r="L20" s="382">
        <f>'JAN 16'!O20</f>
        <v>2260</v>
      </c>
      <c r="M20" s="394">
        <f>F20+J20+K20+L20</f>
        <v>4590</v>
      </c>
      <c r="N20" s="382">
        <v>0</v>
      </c>
      <c r="O20" s="392">
        <f>M20-N20</f>
        <v>4590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709</v>
      </c>
      <c r="H21" s="383">
        <f>'JAN 16'!G21</f>
        <v>669</v>
      </c>
      <c r="I21" s="395">
        <f>G21-H21</f>
        <v>40</v>
      </c>
      <c r="J21" s="392">
        <f>I21*10</f>
        <v>400</v>
      </c>
      <c r="K21" s="392">
        <v>200</v>
      </c>
      <c r="L21" s="382">
        <f>'JAN 16'!O21</f>
        <v>6010</v>
      </c>
      <c r="M21" s="394">
        <f>F21+J21+K21+L21</f>
        <v>8410</v>
      </c>
      <c r="N21" s="382">
        <v>3000</v>
      </c>
      <c r="O21" s="392">
        <f>M21-N21</f>
        <v>5410</v>
      </c>
      <c r="P21" s="406" t="s">
        <v>590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1730</v>
      </c>
      <c r="H22" s="383">
        <f>'JAN 16'!G22</f>
        <v>1699</v>
      </c>
      <c r="I22" s="402">
        <f>G22-H22</f>
        <v>31</v>
      </c>
      <c r="J22" s="400">
        <f>I22*10</f>
        <v>310</v>
      </c>
      <c r="K22" s="400">
        <v>200</v>
      </c>
      <c r="L22" s="382">
        <f>'JAN 16'!O22</f>
        <v>8440</v>
      </c>
      <c r="M22" s="403">
        <f>F22+J22+K22+L22</f>
        <v>10150</v>
      </c>
      <c r="N22" s="382">
        <v>0</v>
      </c>
      <c r="O22" s="400">
        <f>M22-N22</f>
        <v>10150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586</v>
      </c>
      <c r="H23" s="383">
        <f>'JAN 16'!G23</f>
        <v>570</v>
      </c>
      <c r="I23" s="402">
        <f>G23-H23</f>
        <v>16</v>
      </c>
      <c r="J23" s="400">
        <f>I23*10</f>
        <v>160</v>
      </c>
      <c r="K23" s="400">
        <v>200</v>
      </c>
      <c r="L23" s="382">
        <f>'JAN 16'!O23</f>
        <v>2070</v>
      </c>
      <c r="M23" s="403">
        <f>F23+J23+K23+L23</f>
        <v>4230</v>
      </c>
      <c r="N23" s="382">
        <v>4230</v>
      </c>
      <c r="O23" s="400">
        <f>M23-N23</f>
        <v>0</v>
      </c>
      <c r="P23" s="407" t="s">
        <v>591</v>
      </c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1940</v>
      </c>
      <c r="H24" s="383">
        <f>'JAN 16'!G24</f>
        <v>1916</v>
      </c>
      <c r="I24" s="402">
        <f>G24-H24</f>
        <v>24</v>
      </c>
      <c r="J24" s="400">
        <f>I24*10</f>
        <v>240</v>
      </c>
      <c r="K24" s="400">
        <v>200</v>
      </c>
      <c r="L24" s="382">
        <f>'JAN 16'!O24</f>
        <v>0</v>
      </c>
      <c r="M24" s="403">
        <f>F24+J24+K24+L24</f>
        <v>2440</v>
      </c>
      <c r="N24" s="382">
        <v>2440</v>
      </c>
      <c r="O24" s="400">
        <f>M24-N24</f>
        <v>0</v>
      </c>
      <c r="P24" s="407" t="s">
        <v>592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1174</v>
      </c>
      <c r="H25" s="383">
        <f>'JAN 16'!G25</f>
        <v>1155</v>
      </c>
      <c r="I25" s="402">
        <f>G25-H25</f>
        <v>19</v>
      </c>
      <c r="J25" s="400">
        <f>I25*10</f>
        <v>190</v>
      </c>
      <c r="K25" s="400">
        <v>200</v>
      </c>
      <c r="L25" s="382">
        <f>'JAN 16'!O25</f>
        <v>11220</v>
      </c>
      <c r="M25" s="403">
        <f>F25+J25+K25+L25</f>
        <v>13510</v>
      </c>
      <c r="N25" s="382">
        <v>10000</v>
      </c>
      <c r="O25" s="400">
        <f>M25-N25</f>
        <v>3510</v>
      </c>
      <c r="P25" s="407" t="s">
        <v>593</v>
      </c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1651</v>
      </c>
      <c r="H26" s="383">
        <f>'JAN 16'!G26</f>
        <v>1628</v>
      </c>
      <c r="I26" s="402">
        <f>G26-H26</f>
        <v>23</v>
      </c>
      <c r="J26" s="400">
        <f>I26*10</f>
        <v>230</v>
      </c>
      <c r="K26" s="400">
        <v>200</v>
      </c>
      <c r="L26" s="382">
        <v>21770</v>
      </c>
      <c r="M26" s="403">
        <f>F26+J26+K26+L26</f>
        <v>24200</v>
      </c>
      <c r="N26" s="382">
        <v>0</v>
      </c>
      <c r="O26" s="400">
        <f>M26-N26</f>
        <v>24200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8327</v>
      </c>
      <c r="H27" s="383">
        <f>'JAN 16'!G27</f>
        <v>8295</v>
      </c>
      <c r="I27" s="402">
        <f>G27-H27</f>
        <v>32</v>
      </c>
      <c r="J27" s="400">
        <f>I27*10</f>
        <v>320</v>
      </c>
      <c r="K27" s="400">
        <v>200</v>
      </c>
      <c r="L27" s="382">
        <f>'JAN 16'!O27</f>
        <v>2950</v>
      </c>
      <c r="M27" s="403">
        <f>F27+J27+K27+L27</f>
        <v>5970</v>
      </c>
      <c r="N27" s="382">
        <v>6000</v>
      </c>
      <c r="O27" s="400">
        <f>M27-N27</f>
        <v>-30</v>
      </c>
      <c r="P27" s="407" t="s">
        <v>594</v>
      </c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32750</v>
      </c>
      <c r="G28" s="204"/>
      <c r="H28" s="110"/>
      <c r="I28" s="110">
        <f>SUM(I6:I27)</f>
        <v>415</v>
      </c>
      <c r="J28" s="204">
        <f>SUM(J6:J27)</f>
        <v>4150</v>
      </c>
      <c r="K28" s="204">
        <f>SUM(K6:K27)</f>
        <v>3400</v>
      </c>
      <c r="L28" s="204">
        <f>SUM(L6:L27)</f>
        <v>76790</v>
      </c>
      <c r="M28" s="404">
        <f>SUM(M6:M27)</f>
        <v>117090</v>
      </c>
      <c r="N28" s="204">
        <f>SUM(N6:N27)</f>
        <v>52830</v>
      </c>
      <c r="O28" s="204">
        <f>SUM(O6:O27)</f>
        <v>64260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595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3385</v>
      </c>
      <c r="H6" s="383">
        <f>'DEC 15'!G6</f>
        <v>3375</v>
      </c>
      <c r="I6" s="384">
        <f>G6-H6</f>
        <v>10</v>
      </c>
      <c r="J6" s="382">
        <f>I6*10</f>
        <v>100</v>
      </c>
      <c r="K6" s="382">
        <v>100</v>
      </c>
      <c r="L6" s="382">
        <f>'DEC 15'!O6</f>
        <v>2220</v>
      </c>
      <c r="M6" s="385">
        <f>F6+J6+K6+L6</f>
        <v>3670</v>
      </c>
      <c r="N6" s="382">
        <v>2500</v>
      </c>
      <c r="O6" s="382">
        <f>M6-N6</f>
        <v>1170</v>
      </c>
      <c r="P6" s="386" t="s">
        <v>596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582</v>
      </c>
      <c r="H7" s="383">
        <f>'DEC 15'!G7</f>
        <v>573</v>
      </c>
      <c r="I7" s="384">
        <f>G7-H7</f>
        <v>9</v>
      </c>
      <c r="J7" s="382">
        <f>I7*10</f>
        <v>90</v>
      </c>
      <c r="K7" s="382">
        <v>100</v>
      </c>
      <c r="L7" s="382">
        <f>'DEC 15'!O7</f>
        <v>0</v>
      </c>
      <c r="M7" s="385">
        <f>F7+J7+K7+L7</f>
        <v>1240</v>
      </c>
      <c r="N7" s="382">
        <v>1240</v>
      </c>
      <c r="O7" s="382">
        <f>M7-N7</f>
        <v>0</v>
      </c>
      <c r="P7" s="386" t="s">
        <v>597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1337</v>
      </c>
      <c r="H8" s="383">
        <f>'DEC 15'!G8</f>
        <v>1329</v>
      </c>
      <c r="I8" s="384">
        <f>G8-H8</f>
        <v>8</v>
      </c>
      <c r="J8" s="382">
        <f>I8*10</f>
        <v>80</v>
      </c>
      <c r="K8" s="382">
        <v>100</v>
      </c>
      <c r="L8" s="382">
        <f>'DEC 15'!O8</f>
        <v>4030</v>
      </c>
      <c r="M8" s="385">
        <f>F8+J8+K8+L8</f>
        <v>5210</v>
      </c>
      <c r="N8" s="382">
        <v>0</v>
      </c>
      <c r="O8" s="382">
        <f>M8-N8</f>
        <v>5210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921</v>
      </c>
      <c r="H9" s="383">
        <f>'DEC 15'!G9</f>
        <v>918</v>
      </c>
      <c r="I9" s="384">
        <f>G9-H9</f>
        <v>3</v>
      </c>
      <c r="J9" s="382">
        <f>I9*10</f>
        <v>30</v>
      </c>
      <c r="K9" s="382">
        <v>100</v>
      </c>
      <c r="L9" s="382">
        <f>'DEC 15'!O9</f>
        <v>0</v>
      </c>
      <c r="M9" s="385">
        <f>F9+J9+K9+L9</f>
        <v>1130</v>
      </c>
      <c r="N9" s="382">
        <v>1130</v>
      </c>
      <c r="O9" s="382">
        <f>M9-N9</f>
        <v>0</v>
      </c>
      <c r="P9" s="386" t="s">
        <v>598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1037</v>
      </c>
      <c r="H10" s="383">
        <f>'DEC 15'!G10</f>
        <v>1026</v>
      </c>
      <c r="I10" s="384">
        <f>G10-H10</f>
        <v>11</v>
      </c>
      <c r="J10" s="382">
        <f>I10*10</f>
        <v>110</v>
      </c>
      <c r="K10" s="382">
        <v>100</v>
      </c>
      <c r="L10" s="382">
        <f>'DEC 15'!O10</f>
        <v>2440</v>
      </c>
      <c r="M10" s="385">
        <f>F10+J10+K10+L10</f>
        <v>3650</v>
      </c>
      <c r="N10" s="382">
        <v>3650</v>
      </c>
      <c r="O10" s="382">
        <f>M10-N10</f>
        <v>0</v>
      </c>
      <c r="P10" s="386" t="s">
        <v>598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173</v>
      </c>
      <c r="H11" s="383">
        <f>'DEC 15'!G11</f>
        <v>166</v>
      </c>
      <c r="I11" s="384">
        <f>G11-H11</f>
        <v>7</v>
      </c>
      <c r="J11" s="382">
        <f>I11*10</f>
        <v>70</v>
      </c>
      <c r="K11" s="382">
        <v>100</v>
      </c>
      <c r="L11" s="382">
        <f>'DEC 15'!O11</f>
        <v>1170</v>
      </c>
      <c r="M11" s="385">
        <f>F11+J11+K11+L11</f>
        <v>2340</v>
      </c>
      <c r="N11" s="382">
        <v>0</v>
      </c>
      <c r="O11" s="382">
        <f>M11-N11</f>
        <v>2340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2313</v>
      </c>
      <c r="H12" s="383">
        <f>'DEC 15'!G12</f>
        <v>2302</v>
      </c>
      <c r="I12" s="384">
        <f>G12-H12</f>
        <v>11</v>
      </c>
      <c r="J12" s="382">
        <f>I12*10</f>
        <v>110</v>
      </c>
      <c r="K12" s="382">
        <v>100</v>
      </c>
      <c r="L12" s="382">
        <f>'DEC 15'!O12</f>
        <v>4640</v>
      </c>
      <c r="M12" s="385">
        <f>F12+J12+K12+L12</f>
        <v>6050</v>
      </c>
      <c r="N12" s="382">
        <v>3170</v>
      </c>
      <c r="O12" s="382">
        <f>M12-N12</f>
        <v>2880</v>
      </c>
      <c r="P12" s="386" t="s">
        <v>599</v>
      </c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366</v>
      </c>
      <c r="H13" s="383">
        <f>'DEC 15'!G13</f>
        <v>364</v>
      </c>
      <c r="I13" s="384">
        <f>G13-H13</f>
        <v>2</v>
      </c>
      <c r="J13" s="382">
        <f>I13*10</f>
        <v>20</v>
      </c>
      <c r="K13" s="382">
        <v>100</v>
      </c>
      <c r="L13" s="382">
        <f>'DEC 15'!O13</f>
        <v>1290</v>
      </c>
      <c r="M13" s="385">
        <f>F13+J13+K13+L13</f>
        <v>2510</v>
      </c>
      <c r="N13" s="382">
        <v>2510</v>
      </c>
      <c r="O13" s="382">
        <f>M13-N13</f>
        <v>0</v>
      </c>
      <c r="P13" s="386" t="s">
        <v>600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121</v>
      </c>
      <c r="H14" s="383">
        <v>120</v>
      </c>
      <c r="I14" s="384">
        <f>G14-H14</f>
        <v>1</v>
      </c>
      <c r="J14" s="382">
        <f>I14*10</f>
        <v>10</v>
      </c>
      <c r="K14" s="382">
        <v>100</v>
      </c>
      <c r="L14" s="382">
        <f>'DEC 15'!O14</f>
        <v>4300</v>
      </c>
      <c r="M14" s="385">
        <f>F14+J14+K14+L14</f>
        <v>5360</v>
      </c>
      <c r="N14" s="382">
        <v>5360</v>
      </c>
      <c r="O14" s="382">
        <f>M14-N14</f>
        <v>0</v>
      </c>
      <c r="P14" s="386" t="s">
        <v>598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546</v>
      </c>
      <c r="H15" s="383">
        <f>'DEC 15'!G15</f>
        <v>536</v>
      </c>
      <c r="I15" s="384">
        <f>G15-H15</f>
        <v>10</v>
      </c>
      <c r="J15" s="382">
        <f>I15*10</f>
        <v>100</v>
      </c>
      <c r="K15" s="382">
        <v>100</v>
      </c>
      <c r="L15" s="382">
        <f>'DEC 15'!O15</f>
        <v>0</v>
      </c>
      <c r="M15" s="385">
        <f>F15+J15+K15+L15</f>
        <v>1400</v>
      </c>
      <c r="N15" s="382">
        <v>1400</v>
      </c>
      <c r="O15" s="382">
        <f>M15-N15</f>
        <v>0</v>
      </c>
      <c r="P15" s="386" t="s">
        <v>601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400</v>
      </c>
      <c r="H16" s="383">
        <f>'DEC 15'!G16</f>
        <v>392</v>
      </c>
      <c r="I16" s="395">
        <f>G16-H16</f>
        <v>8</v>
      </c>
      <c r="J16" s="392">
        <f>I16*10</f>
        <v>80</v>
      </c>
      <c r="K16" s="392">
        <v>200</v>
      </c>
      <c r="L16" s="382">
        <f>'DEC 15'!O16</f>
        <v>0</v>
      </c>
      <c r="M16" s="394">
        <f>F16+J16+K16+L16</f>
        <v>1580</v>
      </c>
      <c r="N16" s="382">
        <v>0</v>
      </c>
      <c r="O16" s="392">
        <f>M16-N16</f>
        <v>1580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1628</v>
      </c>
      <c r="H17" s="383">
        <f>'DEC 15'!G17</f>
        <v>1606</v>
      </c>
      <c r="I17" s="395">
        <f>G17-H17</f>
        <v>22</v>
      </c>
      <c r="J17" s="392">
        <f>I17*10</f>
        <v>220</v>
      </c>
      <c r="K17" s="392">
        <v>200</v>
      </c>
      <c r="L17" s="382">
        <f>'DEC 15'!O17</f>
        <v>0</v>
      </c>
      <c r="M17" s="394">
        <f>F17+J17+K17+L17</f>
        <v>2220</v>
      </c>
      <c r="N17" s="382">
        <v>2220</v>
      </c>
      <c r="O17" s="392">
        <f>M17-N17</f>
        <v>0</v>
      </c>
      <c r="P17" s="406" t="s">
        <v>600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711</v>
      </c>
      <c r="H18" s="383">
        <f>'DEC 15'!G18</f>
        <v>677</v>
      </c>
      <c r="I18" s="395">
        <f>G18-H18</f>
        <v>34</v>
      </c>
      <c r="J18" s="392">
        <f>I18*10</f>
        <v>340</v>
      </c>
      <c r="K18" s="392">
        <v>200</v>
      </c>
      <c r="L18" s="382">
        <f>'DEC 15'!O18</f>
        <v>2840</v>
      </c>
      <c r="M18" s="394">
        <f>F18+J18+K18+L18</f>
        <v>5580</v>
      </c>
      <c r="N18" s="382">
        <v>5580</v>
      </c>
      <c r="O18" s="392">
        <f>M18-N18</f>
        <v>0</v>
      </c>
      <c r="P18" s="406" t="s">
        <v>602</v>
      </c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1090</v>
      </c>
      <c r="H19" s="383">
        <f>'DEC 15'!G19</f>
        <v>1064</v>
      </c>
      <c r="I19" s="395">
        <f>G19-H19</f>
        <v>26</v>
      </c>
      <c r="J19" s="392">
        <f>I19*10</f>
        <v>260</v>
      </c>
      <c r="K19" s="392">
        <v>200</v>
      </c>
      <c r="L19" s="382">
        <f>'DEC 15'!O19</f>
        <v>6830</v>
      </c>
      <c r="M19" s="394">
        <f>F19+J19+K19+L19</f>
        <v>8890</v>
      </c>
      <c r="N19" s="382">
        <v>0</v>
      </c>
      <c r="O19" s="392">
        <f>M19-N19</f>
        <v>8890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171</v>
      </c>
      <c r="H20" s="383">
        <f>'DEC 15'!G20</f>
        <v>155</v>
      </c>
      <c r="I20" s="395">
        <f>G20-H20</f>
        <v>16</v>
      </c>
      <c r="J20" s="392">
        <f>I20*10</f>
        <v>160</v>
      </c>
      <c r="K20" s="392">
        <v>200</v>
      </c>
      <c r="L20" s="382">
        <f>'DEC 15'!O20</f>
        <v>0</v>
      </c>
      <c r="M20" s="394">
        <f>F20+J20+K20+L20</f>
        <v>2260</v>
      </c>
      <c r="N20" s="382">
        <v>0</v>
      </c>
      <c r="O20" s="392">
        <f>M20-N20</f>
        <v>2260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669</v>
      </c>
      <c r="H21" s="383">
        <f>'DEC 15'!G21</f>
        <v>640</v>
      </c>
      <c r="I21" s="395">
        <f>G21-H21</f>
        <v>29</v>
      </c>
      <c r="J21" s="392">
        <f>I21*10</f>
        <v>290</v>
      </c>
      <c r="K21" s="392">
        <v>200</v>
      </c>
      <c r="L21" s="382">
        <f>'DEC 15'!O21</f>
        <v>6720</v>
      </c>
      <c r="M21" s="394">
        <f>F21+J21+K21+L21</f>
        <v>9010</v>
      </c>
      <c r="N21" s="382">
        <v>3000</v>
      </c>
      <c r="O21" s="392">
        <f>M21-N21</f>
        <v>6010</v>
      </c>
      <c r="P21" s="406" t="s">
        <v>600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1699</v>
      </c>
      <c r="H22" s="383">
        <f>'DEC 15'!G22</f>
        <v>1681</v>
      </c>
      <c r="I22" s="402">
        <f>G22-H22</f>
        <v>18</v>
      </c>
      <c r="J22" s="400">
        <f>I22*10</f>
        <v>180</v>
      </c>
      <c r="K22" s="400">
        <v>200</v>
      </c>
      <c r="L22" s="382">
        <f>'DEC 15'!O22</f>
        <v>13360</v>
      </c>
      <c r="M22" s="403">
        <f>F22+J22+K22+L22</f>
        <v>14940</v>
      </c>
      <c r="N22" s="382">
        <v>6500</v>
      </c>
      <c r="O22" s="400">
        <f>M22-N22</f>
        <v>8440</v>
      </c>
      <c r="P22" s="407" t="s">
        <v>598</v>
      </c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570</v>
      </c>
      <c r="H23" s="383">
        <f>'DEC 15'!G23</f>
        <v>563</v>
      </c>
      <c r="I23" s="402">
        <f>G23-H23</f>
        <v>7</v>
      </c>
      <c r="J23" s="400">
        <f>I23*10</f>
        <v>70</v>
      </c>
      <c r="K23" s="400">
        <v>200</v>
      </c>
      <c r="L23" s="382">
        <f>'DEC 15'!O23</f>
        <v>0</v>
      </c>
      <c r="M23" s="403">
        <f>F23+J23+K23+L23</f>
        <v>2070</v>
      </c>
      <c r="N23" s="382">
        <v>0</v>
      </c>
      <c r="O23" s="400">
        <f>M23-N23</f>
        <v>2070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1916</v>
      </c>
      <c r="H24" s="383">
        <f>'DEC 15'!G24</f>
        <v>1883</v>
      </c>
      <c r="I24" s="402">
        <f>G24-H24</f>
        <v>33</v>
      </c>
      <c r="J24" s="400">
        <f>I24*10</f>
        <v>330</v>
      </c>
      <c r="K24" s="400">
        <v>200</v>
      </c>
      <c r="L24" s="382">
        <f>'DEC 15'!O24</f>
        <v>0</v>
      </c>
      <c r="M24" s="403">
        <f>F24+J24+K24+L24</f>
        <v>2530</v>
      </c>
      <c r="N24" s="382">
        <v>2530</v>
      </c>
      <c r="O24" s="400">
        <f>M24-N24</f>
        <v>0</v>
      </c>
      <c r="P24" s="407" t="s">
        <v>603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1155</v>
      </c>
      <c r="H25" s="383">
        <f>'DEC 15'!G25</f>
        <v>1145</v>
      </c>
      <c r="I25" s="402">
        <f>G25-H25</f>
        <v>10</v>
      </c>
      <c r="J25" s="400">
        <f>I25*10</f>
        <v>100</v>
      </c>
      <c r="K25" s="400">
        <v>200</v>
      </c>
      <c r="L25" s="382">
        <f>'DEC 15'!O25</f>
        <v>9020</v>
      </c>
      <c r="M25" s="403">
        <f>F25+J25+K25+L25</f>
        <v>11220</v>
      </c>
      <c r="N25" s="382">
        <v>0</v>
      </c>
      <c r="O25" s="400">
        <f>M25-N25</f>
        <v>11220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1628</v>
      </c>
      <c r="H26" s="383">
        <f>'DEC 15'!G26</f>
        <v>1611</v>
      </c>
      <c r="I26" s="402">
        <f>G26-H26</f>
        <v>17</v>
      </c>
      <c r="J26" s="400">
        <f>I26*10</f>
        <v>170</v>
      </c>
      <c r="K26" s="400">
        <v>200</v>
      </c>
      <c r="L26" s="382">
        <f>'DEC 15'!O26</f>
        <v>14400</v>
      </c>
      <c r="M26" s="403">
        <f>F26+J26+K26+L26</f>
        <v>16770</v>
      </c>
      <c r="N26" s="382">
        <v>0</v>
      </c>
      <c r="O26" s="400">
        <f>M26-N26</f>
        <v>16770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8295</v>
      </c>
      <c r="H27" s="383">
        <f>'DEC 15'!G27</f>
        <v>8270</v>
      </c>
      <c r="I27" s="402">
        <f>G27-H27</f>
        <v>25</v>
      </c>
      <c r="J27" s="400">
        <f>I27*10</f>
        <v>250</v>
      </c>
      <c r="K27" s="400">
        <v>200</v>
      </c>
      <c r="L27" s="382">
        <f>'DEC 15'!O27</f>
        <v>0</v>
      </c>
      <c r="M27" s="403">
        <f>F27+J27+K27+L27</f>
        <v>2950</v>
      </c>
      <c r="N27" s="382">
        <v>0</v>
      </c>
      <c r="O27" s="400">
        <f>M27-N27</f>
        <v>2950</v>
      </c>
      <c r="P27" s="407"/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32750</v>
      </c>
      <c r="G28" s="204"/>
      <c r="H28" s="110"/>
      <c r="I28" s="110">
        <f>SUM(I6:I27)</f>
        <v>317</v>
      </c>
      <c r="J28" s="204">
        <f>SUM(J6:J27)</f>
        <v>3170</v>
      </c>
      <c r="K28" s="204">
        <f>SUM(K6:K27)</f>
        <v>3400</v>
      </c>
      <c r="L28" s="204">
        <f>SUM(L6:L27)</f>
        <v>73260</v>
      </c>
      <c r="M28" s="404">
        <f>SUM(M6:M27)</f>
        <v>112580</v>
      </c>
      <c r="N28" s="204">
        <f>SUM(N6:N27)</f>
        <v>40790</v>
      </c>
      <c r="O28" s="204">
        <f>SUM(O6:O27)</f>
        <v>71790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604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3375</v>
      </c>
      <c r="H6" s="383">
        <f>'NOV 15'!G6</f>
        <v>3361</v>
      </c>
      <c r="I6" s="384">
        <f>G6-H6</f>
        <v>14</v>
      </c>
      <c r="J6" s="382">
        <f>I6*10</f>
        <v>140</v>
      </c>
      <c r="K6" s="382">
        <v>100</v>
      </c>
      <c r="L6" s="382">
        <f>'NOV 15'!O6</f>
        <v>2730</v>
      </c>
      <c r="M6" s="385">
        <f>F6+J6+K6+L6</f>
        <v>4220</v>
      </c>
      <c r="N6" s="382">
        <v>2000</v>
      </c>
      <c r="O6" s="382">
        <f>M6-N6</f>
        <v>2220</v>
      </c>
      <c r="P6" s="386" t="s">
        <v>605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573</v>
      </c>
      <c r="H7" s="383">
        <f>'NOV 15'!G7</f>
        <v>567</v>
      </c>
      <c r="I7" s="384">
        <f>G7-H7</f>
        <v>6</v>
      </c>
      <c r="J7" s="382">
        <f>I7*10</f>
        <v>60</v>
      </c>
      <c r="K7" s="382">
        <v>100</v>
      </c>
      <c r="L7" s="382">
        <f>'NOV 15'!O7</f>
        <v>0</v>
      </c>
      <c r="M7" s="385">
        <f>F7+J7+K7+L7</f>
        <v>1210</v>
      </c>
      <c r="N7" s="382">
        <v>1210</v>
      </c>
      <c r="O7" s="382">
        <f>M7-N7</f>
        <v>0</v>
      </c>
      <c r="P7" s="386" t="s">
        <v>606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1329</v>
      </c>
      <c r="H8" s="383">
        <f>'NOV 15'!G8</f>
        <v>1320</v>
      </c>
      <c r="I8" s="384">
        <f>G8-H8</f>
        <v>9</v>
      </c>
      <c r="J8" s="382">
        <f>I8*10</f>
        <v>90</v>
      </c>
      <c r="K8" s="382">
        <v>100</v>
      </c>
      <c r="L8" s="382">
        <f>'NOV 15'!O8</f>
        <v>2840</v>
      </c>
      <c r="M8" s="385">
        <f>F8+J8+K8+L8</f>
        <v>4030</v>
      </c>
      <c r="N8" s="382">
        <v>0</v>
      </c>
      <c r="O8" s="382">
        <f>M8-N8</f>
        <v>4030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918</v>
      </c>
      <c r="H9" s="383">
        <f>'NOV 15'!G9</f>
        <v>913</v>
      </c>
      <c r="I9" s="384">
        <f>G9-H9</f>
        <v>5</v>
      </c>
      <c r="J9" s="382">
        <f>I9*10</f>
        <v>50</v>
      </c>
      <c r="K9" s="382">
        <v>100</v>
      </c>
      <c r="L9" s="382">
        <f>'NOV 15'!O9</f>
        <v>0</v>
      </c>
      <c r="M9" s="385">
        <f>F9+J9+K9+L9</f>
        <v>1150</v>
      </c>
      <c r="N9" s="382">
        <v>1150</v>
      </c>
      <c r="O9" s="382">
        <f>M9-N9</f>
        <v>0</v>
      </c>
      <c r="P9" s="386" t="s">
        <v>607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1026</v>
      </c>
      <c r="H10" s="383">
        <f>'NOV 15'!G10</f>
        <v>1020</v>
      </c>
      <c r="I10" s="384">
        <f>G10-H10</f>
        <v>6</v>
      </c>
      <c r="J10" s="382">
        <f>I10*10</f>
        <v>60</v>
      </c>
      <c r="K10" s="382">
        <v>100</v>
      </c>
      <c r="L10" s="382">
        <f>'NOV 15'!O10</f>
        <v>1280</v>
      </c>
      <c r="M10" s="385">
        <f>F10+J10+K10+L10</f>
        <v>2440</v>
      </c>
      <c r="N10" s="382">
        <v>0</v>
      </c>
      <c r="O10" s="382">
        <f>M10-N10</f>
        <v>2440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166</v>
      </c>
      <c r="H11" s="383">
        <f>'NOV 15'!G11</f>
        <v>159</v>
      </c>
      <c r="I11" s="384">
        <f>G11-H11</f>
        <v>7</v>
      </c>
      <c r="J11" s="382">
        <f>I11*10</f>
        <v>70</v>
      </c>
      <c r="K11" s="382">
        <v>100</v>
      </c>
      <c r="L11" s="382">
        <f>'NOV 15'!O11</f>
        <v>0</v>
      </c>
      <c r="M11" s="385">
        <f>F11+J11+K11+L11</f>
        <v>1170</v>
      </c>
      <c r="N11" s="382">
        <v>0</v>
      </c>
      <c r="O11" s="382">
        <f>M11-N11</f>
        <v>1170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2302</v>
      </c>
      <c r="H12" s="383">
        <f>'NOV 15'!G12</f>
        <v>2285</v>
      </c>
      <c r="I12" s="384">
        <f>G12-H12</f>
        <v>17</v>
      </c>
      <c r="J12" s="382">
        <f>I12*10</f>
        <v>170</v>
      </c>
      <c r="K12" s="382">
        <v>100</v>
      </c>
      <c r="L12" s="382">
        <f>'NOV 15'!O12</f>
        <v>3170</v>
      </c>
      <c r="M12" s="385">
        <f>F12+J12+K12+L12</f>
        <v>4640</v>
      </c>
      <c r="N12" s="382">
        <v>0</v>
      </c>
      <c r="O12" s="382">
        <f>M12-N12</f>
        <v>4640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364</v>
      </c>
      <c r="H13" s="383">
        <f>'NOV 15'!G13</f>
        <v>355</v>
      </c>
      <c r="I13" s="384">
        <f>G13-H13</f>
        <v>9</v>
      </c>
      <c r="J13" s="382">
        <f>I13*10</f>
        <v>90</v>
      </c>
      <c r="K13" s="382">
        <v>100</v>
      </c>
      <c r="L13" s="382">
        <f>'NOV 15'!O13</f>
        <v>0</v>
      </c>
      <c r="M13" s="385">
        <f>F13+J13+K13+L13</f>
        <v>1290</v>
      </c>
      <c r="N13" s="382">
        <v>0</v>
      </c>
      <c r="O13" s="382">
        <f>M13-N13</f>
        <v>1290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120</v>
      </c>
      <c r="H14" s="383">
        <f>'NOV 15'!G14</f>
        <v>118</v>
      </c>
      <c r="I14" s="384">
        <f>G14-H14</f>
        <v>2</v>
      </c>
      <c r="J14" s="382">
        <f>I14*10</f>
        <v>20</v>
      </c>
      <c r="K14" s="382">
        <v>100</v>
      </c>
      <c r="L14" s="382">
        <f>'NOV 15'!O14</f>
        <v>3230</v>
      </c>
      <c r="M14" s="385">
        <f>F14+J14+K14+L14</f>
        <v>4300</v>
      </c>
      <c r="N14" s="382">
        <v>0</v>
      </c>
      <c r="O14" s="382">
        <f>M14-N14</f>
        <v>4300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536</v>
      </c>
      <c r="H15" s="383">
        <f>'NOV 15'!G15</f>
        <v>527</v>
      </c>
      <c r="I15" s="384">
        <f>G15-H15</f>
        <v>9</v>
      </c>
      <c r="J15" s="382">
        <f>I15*10</f>
        <v>90</v>
      </c>
      <c r="K15" s="382">
        <v>100</v>
      </c>
      <c r="L15" s="382">
        <f>'NOV 15'!O15</f>
        <v>0</v>
      </c>
      <c r="M15" s="385">
        <f>F15+J15+K15+L15</f>
        <v>1390</v>
      </c>
      <c r="N15" s="382">
        <v>1390</v>
      </c>
      <c r="O15" s="382">
        <f>M15-N15</f>
        <v>0</v>
      </c>
      <c r="P15" s="386" t="s">
        <v>606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392</v>
      </c>
      <c r="H16" s="383">
        <f>'NOV 15'!G16</f>
        <v>385</v>
      </c>
      <c r="I16" s="395">
        <f>G16-H16</f>
        <v>7</v>
      </c>
      <c r="J16" s="392">
        <f>I16*10</f>
        <v>70</v>
      </c>
      <c r="K16" s="392">
        <v>200</v>
      </c>
      <c r="L16" s="382">
        <v>-300</v>
      </c>
      <c r="M16" s="394">
        <f>F16+J16+K16+L16</f>
        <v>1270</v>
      </c>
      <c r="N16" s="382">
        <v>1270</v>
      </c>
      <c r="O16" s="392">
        <f>M16-N16</f>
        <v>0</v>
      </c>
      <c r="P16" s="406" t="s">
        <v>608</v>
      </c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1606</v>
      </c>
      <c r="H17" s="383">
        <f>'NOV 15'!G17</f>
        <v>1583</v>
      </c>
      <c r="I17" s="395">
        <f>G17-H17</f>
        <v>23</v>
      </c>
      <c r="J17" s="392">
        <f>I17*10</f>
        <v>230</v>
      </c>
      <c r="K17" s="392">
        <v>200</v>
      </c>
      <c r="L17" s="382">
        <f>'NOV 15'!O17</f>
        <v>0</v>
      </c>
      <c r="M17" s="394">
        <f>F17+J17+K17+L17</f>
        <v>2230</v>
      </c>
      <c r="N17" s="382">
        <v>2230</v>
      </c>
      <c r="O17" s="392">
        <f>M17-N17</f>
        <v>0</v>
      </c>
      <c r="P17" s="406" t="s">
        <v>609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677</v>
      </c>
      <c r="H18" s="383">
        <f>'NOV 15'!G18</f>
        <v>641</v>
      </c>
      <c r="I18" s="395">
        <f>G18-H18</f>
        <v>36</v>
      </c>
      <c r="J18" s="392">
        <f>I18*10</f>
        <v>360</v>
      </c>
      <c r="K18" s="392">
        <v>200</v>
      </c>
      <c r="L18" s="382">
        <f>'NOV 15'!O18</f>
        <v>80</v>
      </c>
      <c r="M18" s="394">
        <f>F18+J18+K18+L18</f>
        <v>2840</v>
      </c>
      <c r="N18" s="382">
        <v>0</v>
      </c>
      <c r="O18" s="392">
        <f>M18-N18</f>
        <v>2840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1064</v>
      </c>
      <c r="H19" s="383">
        <f>'NOV 15'!G19</f>
        <v>1028</v>
      </c>
      <c r="I19" s="395">
        <f>G19-H19</f>
        <v>36</v>
      </c>
      <c r="J19" s="392">
        <f>I19*10</f>
        <v>360</v>
      </c>
      <c r="K19" s="392">
        <v>200</v>
      </c>
      <c r="L19" s="382">
        <f>'NOV 15'!O19</f>
        <v>4670</v>
      </c>
      <c r="M19" s="394">
        <f>F19+J19+K19+L19</f>
        <v>6830</v>
      </c>
      <c r="N19" s="382">
        <v>0</v>
      </c>
      <c r="O19" s="392">
        <f>M19-N19</f>
        <v>6830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155</v>
      </c>
      <c r="H20" s="383">
        <f>'NOV 15'!G20</f>
        <v>135</v>
      </c>
      <c r="I20" s="395">
        <f>G20-H20</f>
        <v>20</v>
      </c>
      <c r="J20" s="392">
        <f>I20*10</f>
        <v>200</v>
      </c>
      <c r="K20" s="392">
        <v>200</v>
      </c>
      <c r="L20" s="382">
        <f>'NOV 15'!O20</f>
        <v>0</v>
      </c>
      <c r="M20" s="394">
        <f>F20+J20+K20+L20</f>
        <v>2300</v>
      </c>
      <c r="N20" s="382">
        <v>2300</v>
      </c>
      <c r="O20" s="392">
        <f>M20-N20</f>
        <v>0</v>
      </c>
      <c r="P20" s="406" t="s">
        <v>610</v>
      </c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640</v>
      </c>
      <c r="H21" s="383">
        <f>'NOV 15'!G21</f>
        <v>613</v>
      </c>
      <c r="I21" s="395">
        <f>G21-H21</f>
        <v>27</v>
      </c>
      <c r="J21" s="392">
        <f>I21*10</f>
        <v>270</v>
      </c>
      <c r="K21" s="392">
        <v>200</v>
      </c>
      <c r="L21" s="382">
        <f>'NOV 15'!O21</f>
        <v>7450</v>
      </c>
      <c r="M21" s="394">
        <f>F21+J21+K21+L21</f>
        <v>9720</v>
      </c>
      <c r="N21" s="382">
        <v>3000</v>
      </c>
      <c r="O21" s="392">
        <f>M21-N21</f>
        <v>6720</v>
      </c>
      <c r="P21" s="406" t="s">
        <v>611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1681</v>
      </c>
      <c r="H22" s="383">
        <f>'NOV 15'!G22</f>
        <v>1650</v>
      </c>
      <c r="I22" s="402">
        <f>G22-H22</f>
        <v>31</v>
      </c>
      <c r="J22" s="400">
        <f>I22*10</f>
        <v>310</v>
      </c>
      <c r="K22" s="400">
        <v>200</v>
      </c>
      <c r="L22" s="382">
        <f>'NOV 15'!O22</f>
        <v>11650</v>
      </c>
      <c r="M22" s="403">
        <f>F22+J22+K22+L22</f>
        <v>13360</v>
      </c>
      <c r="N22" s="382">
        <v>0</v>
      </c>
      <c r="O22" s="400">
        <f>M22-N22</f>
        <v>13360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563</v>
      </c>
      <c r="H23" s="383">
        <f>'NOV 15'!G23</f>
        <v>558</v>
      </c>
      <c r="I23" s="402">
        <f>G23-H23</f>
        <v>5</v>
      </c>
      <c r="J23" s="400">
        <f>I23*10</f>
        <v>50</v>
      </c>
      <c r="K23" s="400">
        <v>200</v>
      </c>
      <c r="L23" s="382">
        <f>'NOV 15'!O23</f>
        <v>2170</v>
      </c>
      <c r="M23" s="403">
        <f>F23+J23+K23+L23</f>
        <v>4220</v>
      </c>
      <c r="N23" s="382">
        <v>4220</v>
      </c>
      <c r="O23" s="400">
        <f>M23-N23</f>
        <v>0</v>
      </c>
      <c r="P23" s="407" t="s">
        <v>609</v>
      </c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1883</v>
      </c>
      <c r="H24" s="383">
        <f>'NOV 15'!G24</f>
        <v>1853</v>
      </c>
      <c r="I24" s="402">
        <f>G24-H24</f>
        <v>30</v>
      </c>
      <c r="J24" s="400">
        <f>I24*10</f>
        <v>300</v>
      </c>
      <c r="K24" s="400">
        <v>200</v>
      </c>
      <c r="L24" s="382">
        <f>'NOV 15'!O24</f>
        <v>0</v>
      </c>
      <c r="M24" s="403">
        <f>F24+J24+K24+L24</f>
        <v>2500</v>
      </c>
      <c r="N24" s="382">
        <v>2500</v>
      </c>
      <c r="O24" s="400">
        <f>M24-N24</f>
        <v>0</v>
      </c>
      <c r="P24" s="407" t="s">
        <v>609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1145</v>
      </c>
      <c r="H25" s="383">
        <f>'NOV 15'!G25</f>
        <v>1134</v>
      </c>
      <c r="I25" s="402">
        <f>G25-H25</f>
        <v>11</v>
      </c>
      <c r="J25" s="400">
        <f>I25*10</f>
        <v>110</v>
      </c>
      <c r="K25" s="400">
        <v>200</v>
      </c>
      <c r="L25" s="382">
        <f>'NOV 15'!O25</f>
        <v>6810</v>
      </c>
      <c r="M25" s="403">
        <f>F25+J25+K25+L25</f>
        <v>9020</v>
      </c>
      <c r="N25" s="382">
        <v>0</v>
      </c>
      <c r="O25" s="400">
        <f>M25-N25</f>
        <v>9020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1611</v>
      </c>
      <c r="H26" s="383">
        <f>'NOV 15'!G26</f>
        <v>1605</v>
      </c>
      <c r="I26" s="402">
        <f>G26-H26</f>
        <v>6</v>
      </c>
      <c r="J26" s="400">
        <f>I26*10</f>
        <v>60</v>
      </c>
      <c r="K26" s="400">
        <v>200</v>
      </c>
      <c r="L26" s="382">
        <f>'NOV 15'!O26</f>
        <v>12140</v>
      </c>
      <c r="M26" s="403">
        <f>F26+J26+K26+L26</f>
        <v>14400</v>
      </c>
      <c r="N26" s="382">
        <v>0</v>
      </c>
      <c r="O26" s="400">
        <f>M26-N26</f>
        <v>14400</v>
      </c>
      <c r="P26" s="407" t="s">
        <v>609</v>
      </c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8270</v>
      </c>
      <c r="H27" s="383">
        <f>'NOV 15'!G27</f>
        <v>8249</v>
      </c>
      <c r="I27" s="402">
        <f>G27-H27</f>
        <v>21</v>
      </c>
      <c r="J27" s="400">
        <f>I27*10</f>
        <v>210</v>
      </c>
      <c r="K27" s="400">
        <v>200</v>
      </c>
      <c r="L27" s="382">
        <f>'NOV 15'!O27</f>
        <v>0</v>
      </c>
      <c r="M27" s="403">
        <f>F27+J27+K27+L27</f>
        <v>2910</v>
      </c>
      <c r="N27" s="382">
        <v>2910</v>
      </c>
      <c r="O27" s="400">
        <f>M27-N27</f>
        <v>0</v>
      </c>
      <c r="P27" s="407" t="s">
        <v>612</v>
      </c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32750</v>
      </c>
      <c r="G28" s="204"/>
      <c r="H28" s="110"/>
      <c r="I28" s="110">
        <f>SUM(I6:I27)</f>
        <v>337</v>
      </c>
      <c r="J28" s="204">
        <f>SUM(J6:J27)</f>
        <v>3370</v>
      </c>
      <c r="K28" s="204">
        <f>SUM(K6:K27)</f>
        <v>3400</v>
      </c>
      <c r="L28" s="204">
        <f>SUM(L6:L27)</f>
        <v>57920</v>
      </c>
      <c r="M28" s="404">
        <f>SUM(M6:M27)</f>
        <v>97440</v>
      </c>
      <c r="N28" s="204">
        <f>SUM(N6:N27)</f>
        <v>24180</v>
      </c>
      <c r="O28" s="204">
        <f>SUM(O6:O27)</f>
        <v>73260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613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3361</v>
      </c>
      <c r="H6" s="383">
        <f>'OCT 15'!G6</f>
        <v>3346</v>
      </c>
      <c r="I6" s="384">
        <f>G6-H6</f>
        <v>15</v>
      </c>
      <c r="J6" s="382">
        <f>I6*10</f>
        <v>150</v>
      </c>
      <c r="K6" s="382">
        <v>100</v>
      </c>
      <c r="L6" s="382">
        <f>'OCT 15'!O6</f>
        <v>3230</v>
      </c>
      <c r="M6" s="385">
        <f>F6+J6+K6+L6</f>
        <v>4730</v>
      </c>
      <c r="N6" s="382">
        <v>2000</v>
      </c>
      <c r="O6" s="382">
        <f>M6-N6</f>
        <v>2730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567</v>
      </c>
      <c r="H7" s="383">
        <f>'OCT 15'!G7</f>
        <v>552</v>
      </c>
      <c r="I7" s="384">
        <f>G7-H7</f>
        <v>15</v>
      </c>
      <c r="J7" s="382">
        <f>I7*10</f>
        <v>150</v>
      </c>
      <c r="K7" s="382">
        <v>100</v>
      </c>
      <c r="L7" s="382">
        <f>'OCT 15'!O7</f>
        <v>0</v>
      </c>
      <c r="M7" s="385">
        <f>F7+J7+K7+L7</f>
        <v>1300</v>
      </c>
      <c r="N7" s="382">
        <v>1300</v>
      </c>
      <c r="O7" s="382">
        <f>M7-N7</f>
        <v>0</v>
      </c>
      <c r="P7" s="386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1320</v>
      </c>
      <c r="H8" s="383">
        <f>'OCT 15'!G8</f>
        <v>1308</v>
      </c>
      <c r="I8" s="384">
        <f>G8-H8</f>
        <v>12</v>
      </c>
      <c r="J8" s="382">
        <f>I8*10</f>
        <v>120</v>
      </c>
      <c r="K8" s="382">
        <v>100</v>
      </c>
      <c r="L8" s="382">
        <f>'OCT 15'!O8</f>
        <v>1620</v>
      </c>
      <c r="M8" s="385">
        <f>F8+J8+K8+L8</f>
        <v>2840</v>
      </c>
      <c r="N8" s="382">
        <v>0</v>
      </c>
      <c r="O8" s="382">
        <f>M8-N8</f>
        <v>2840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913</v>
      </c>
      <c r="H9" s="383">
        <f>'OCT 15'!G9</f>
        <v>912</v>
      </c>
      <c r="I9" s="384">
        <f>G9-H9</f>
        <v>1</v>
      </c>
      <c r="J9" s="382">
        <f>I9*10</f>
        <v>10</v>
      </c>
      <c r="K9" s="382">
        <v>100</v>
      </c>
      <c r="L9" s="382">
        <f>'OCT 15'!O9</f>
        <v>0</v>
      </c>
      <c r="M9" s="385">
        <f>F9+J9+K9+L9</f>
        <v>1110</v>
      </c>
      <c r="N9" s="382">
        <v>1110</v>
      </c>
      <c r="O9" s="382">
        <f>M9-N9</f>
        <v>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1020</v>
      </c>
      <c r="H10" s="383">
        <f>'OCT 15'!G10</f>
        <v>1002</v>
      </c>
      <c r="I10" s="384">
        <f>G10-H10</f>
        <v>18</v>
      </c>
      <c r="J10" s="382">
        <f>I10*10</f>
        <v>180</v>
      </c>
      <c r="K10" s="382">
        <v>100</v>
      </c>
      <c r="L10" s="382">
        <f>'OCT 15'!O10</f>
        <v>0</v>
      </c>
      <c r="M10" s="385">
        <f>F10+J10+K10+L10</f>
        <v>1280</v>
      </c>
      <c r="N10" s="382">
        <v>0</v>
      </c>
      <c r="O10" s="382">
        <f>M10-N10</f>
        <v>1280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159</v>
      </c>
      <c r="H11" s="383">
        <f>'OCT 15'!G11</f>
        <v>151</v>
      </c>
      <c r="I11" s="384">
        <f>G11-H11</f>
        <v>8</v>
      </c>
      <c r="J11" s="382">
        <f>I11*10</f>
        <v>80</v>
      </c>
      <c r="K11" s="382">
        <v>100</v>
      </c>
      <c r="L11" s="382">
        <f>'OCT 15'!O11</f>
        <v>1210</v>
      </c>
      <c r="M11" s="385">
        <f>F11+J11+K11+L11</f>
        <v>2390</v>
      </c>
      <c r="N11" s="382">
        <v>2390</v>
      </c>
      <c r="O11" s="382">
        <f>M11-N11</f>
        <v>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2285</v>
      </c>
      <c r="H12" s="383">
        <f>'OCT 15'!G12</f>
        <v>2262</v>
      </c>
      <c r="I12" s="384">
        <f>G12-H12</f>
        <v>23</v>
      </c>
      <c r="J12" s="382">
        <f>I12*10</f>
        <v>230</v>
      </c>
      <c r="K12" s="382">
        <v>100</v>
      </c>
      <c r="L12" s="382">
        <f>'OCT 15'!O12</f>
        <v>1640</v>
      </c>
      <c r="M12" s="385">
        <f>F12+J12+K12+L12</f>
        <v>3170</v>
      </c>
      <c r="N12" s="382">
        <v>0</v>
      </c>
      <c r="O12" s="382">
        <f>M12-N12</f>
        <v>3170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355</v>
      </c>
      <c r="H13" s="383">
        <f>'OCT 15'!G13</f>
        <v>339</v>
      </c>
      <c r="I13" s="384">
        <f>G13-H13</f>
        <v>16</v>
      </c>
      <c r="J13" s="382">
        <f>I13*10</f>
        <v>160</v>
      </c>
      <c r="K13" s="382">
        <v>100</v>
      </c>
      <c r="L13" s="382">
        <f>'OCT 15'!O13</f>
        <v>-20</v>
      </c>
      <c r="M13" s="385">
        <f>F13+J13+K13+L13</f>
        <v>1340</v>
      </c>
      <c r="N13" s="382">
        <v>1340</v>
      </c>
      <c r="O13" s="382">
        <f>M13-N13</f>
        <v>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118</v>
      </c>
      <c r="H14" s="383">
        <f>'OCT 15'!G14</f>
        <v>118</v>
      </c>
      <c r="I14" s="384">
        <f>G14-H14</f>
        <v>0</v>
      </c>
      <c r="J14" s="382">
        <f>I14*10</f>
        <v>0</v>
      </c>
      <c r="K14" s="382">
        <v>100</v>
      </c>
      <c r="L14" s="382">
        <f>'OCT 15'!O14</f>
        <v>2180</v>
      </c>
      <c r="M14" s="385">
        <f>F14+J14+K14+L14</f>
        <v>3230</v>
      </c>
      <c r="N14" s="382">
        <v>0</v>
      </c>
      <c r="O14" s="382">
        <f>M14-N14</f>
        <v>3230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527</v>
      </c>
      <c r="H15" s="383">
        <f>'OCT 15'!G15</f>
        <v>517</v>
      </c>
      <c r="I15" s="384">
        <f>G15-H15</f>
        <v>10</v>
      </c>
      <c r="J15" s="382">
        <f>I15*10</f>
        <v>100</v>
      </c>
      <c r="K15" s="382">
        <v>100</v>
      </c>
      <c r="L15" s="382">
        <f>'OCT 15'!O15</f>
        <v>-40</v>
      </c>
      <c r="M15" s="385">
        <f>F15+J15+K15+L15</f>
        <v>1360</v>
      </c>
      <c r="N15" s="382">
        <v>1360</v>
      </c>
      <c r="O15" s="382">
        <f>M15-N15</f>
        <v>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1400</v>
      </c>
      <c r="G16" s="393">
        <v>385</v>
      </c>
      <c r="H16" s="383">
        <f>'OCT 15'!G16</f>
        <v>370</v>
      </c>
      <c r="I16" s="395">
        <f>G16-H16</f>
        <v>15</v>
      </c>
      <c r="J16" s="392">
        <f>I16*10</f>
        <v>150</v>
      </c>
      <c r="K16" s="392">
        <v>200</v>
      </c>
      <c r="L16" s="382">
        <f>'OCT 15'!O16</f>
        <v>6120</v>
      </c>
      <c r="M16" s="394">
        <f>F16+J16+K16+L16</f>
        <v>7870</v>
      </c>
      <c r="N16" s="392">
        <v>7870</v>
      </c>
      <c r="O16" s="392">
        <f>M16-N16</f>
        <v>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1583</v>
      </c>
      <c r="H17" s="383">
        <f>'OCT 15'!G17</f>
        <v>1552</v>
      </c>
      <c r="I17" s="395">
        <f>G17-H17</f>
        <v>31</v>
      </c>
      <c r="J17" s="392">
        <f>I17*10</f>
        <v>310</v>
      </c>
      <c r="K17" s="392">
        <v>200</v>
      </c>
      <c r="L17" s="382">
        <f>'OCT 15'!O17</f>
        <v>0</v>
      </c>
      <c r="M17" s="394">
        <f>F17+J17+K17+L17</f>
        <v>2310</v>
      </c>
      <c r="N17" s="392">
        <v>2310</v>
      </c>
      <c r="O17" s="392">
        <f>M17-N17</f>
        <v>0</v>
      </c>
      <c r="P17" s="40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641</v>
      </c>
      <c r="H18" s="383">
        <f>'OCT 15'!G18</f>
        <v>598</v>
      </c>
      <c r="I18" s="395">
        <f>G18-H18</f>
        <v>43</v>
      </c>
      <c r="J18" s="392">
        <f>I18*10</f>
        <v>430</v>
      </c>
      <c r="K18" s="392">
        <v>200</v>
      </c>
      <c r="L18" s="382">
        <f>'OCT 15'!O18</f>
        <v>250</v>
      </c>
      <c r="M18" s="394">
        <f>F18+J18+K18+L18</f>
        <v>3080</v>
      </c>
      <c r="N18" s="392">
        <v>3000</v>
      </c>
      <c r="O18" s="392">
        <f>M18-N18</f>
        <v>80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1028</v>
      </c>
      <c r="H19" s="383">
        <f>'OCT 15'!G19</f>
        <v>985</v>
      </c>
      <c r="I19" s="395">
        <f>G19-H19</f>
        <v>43</v>
      </c>
      <c r="J19" s="392">
        <f>I19*10</f>
        <v>430</v>
      </c>
      <c r="K19" s="392">
        <v>200</v>
      </c>
      <c r="L19" s="382">
        <f>'OCT 15'!O19</f>
        <v>2440</v>
      </c>
      <c r="M19" s="394">
        <f>F19+J19+K19+L19</f>
        <v>4670</v>
      </c>
      <c r="N19" s="392">
        <v>0</v>
      </c>
      <c r="O19" s="392">
        <f>M19-N19</f>
        <v>4670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135</v>
      </c>
      <c r="H20" s="383">
        <f>'OCT 15'!G20</f>
        <v>110</v>
      </c>
      <c r="I20" s="395">
        <f>G20-H20</f>
        <v>25</v>
      </c>
      <c r="J20" s="392">
        <f>I20*10</f>
        <v>250</v>
      </c>
      <c r="K20" s="392">
        <v>200</v>
      </c>
      <c r="L20" s="382">
        <f>'OCT 15'!O20</f>
        <v>-150</v>
      </c>
      <c r="M20" s="394">
        <f>F20+J20+K20+L20</f>
        <v>2200</v>
      </c>
      <c r="N20" s="392">
        <v>2200</v>
      </c>
      <c r="O20" s="392">
        <f>M20-N20</f>
        <v>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613</v>
      </c>
      <c r="H21" s="383">
        <f>'OCT 15'!G21</f>
        <v>597</v>
      </c>
      <c r="I21" s="395">
        <f>G21-H21</f>
        <v>16</v>
      </c>
      <c r="J21" s="392">
        <f>I21*10</f>
        <v>160</v>
      </c>
      <c r="K21" s="392">
        <v>200</v>
      </c>
      <c r="L21" s="382">
        <f>'OCT 15'!O21</f>
        <v>5290</v>
      </c>
      <c r="M21" s="394">
        <f>F21+J21+K21+L21</f>
        <v>7450</v>
      </c>
      <c r="N21" s="392">
        <v>0</v>
      </c>
      <c r="O21" s="392">
        <f>M21-N21</f>
        <v>7450</v>
      </c>
      <c r="P21" s="40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1650</v>
      </c>
      <c r="H22" s="383">
        <f>'OCT 15'!G22</f>
        <v>1613</v>
      </c>
      <c r="I22" s="402">
        <f>G22-H22</f>
        <v>37</v>
      </c>
      <c r="J22" s="400">
        <f>I22*10</f>
        <v>370</v>
      </c>
      <c r="K22" s="400">
        <v>200</v>
      </c>
      <c r="L22" s="382">
        <f>'OCT 15'!O22</f>
        <v>9880</v>
      </c>
      <c r="M22" s="403">
        <f>F22+J22+K22+L22</f>
        <v>11650</v>
      </c>
      <c r="N22" s="400">
        <v>0</v>
      </c>
      <c r="O22" s="400">
        <f>M22-N22</f>
        <v>11650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558</v>
      </c>
      <c r="H23" s="383">
        <f>'OCT 15'!G23</f>
        <v>545</v>
      </c>
      <c r="I23" s="402">
        <f>G23-H23</f>
        <v>13</v>
      </c>
      <c r="J23" s="400">
        <f>I23*10</f>
        <v>130</v>
      </c>
      <c r="K23" s="400">
        <v>200</v>
      </c>
      <c r="L23" s="382">
        <f>'OCT 15'!O23</f>
        <v>40</v>
      </c>
      <c r="M23" s="403">
        <f>F23+J23+K23+L23</f>
        <v>2170</v>
      </c>
      <c r="N23" s="400">
        <v>0</v>
      </c>
      <c r="O23" s="400">
        <f>M23-N23</f>
        <v>2170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1853</v>
      </c>
      <c r="H24" s="383">
        <f>'OCT 15'!G24</f>
        <v>1819</v>
      </c>
      <c r="I24" s="402">
        <f>G24-H24</f>
        <v>34</v>
      </c>
      <c r="J24" s="400">
        <f>I24*10</f>
        <v>340</v>
      </c>
      <c r="K24" s="400">
        <v>200</v>
      </c>
      <c r="L24" s="382">
        <f>'OCT 15'!O24</f>
        <v>2680</v>
      </c>
      <c r="M24" s="403">
        <f>F24+J24+K24+L24</f>
        <v>5220</v>
      </c>
      <c r="N24" s="400">
        <v>5220</v>
      </c>
      <c r="O24" s="400">
        <f>M24-N24</f>
        <v>0</v>
      </c>
      <c r="P24" s="407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1134</v>
      </c>
      <c r="H25" s="383">
        <f>'OCT 15'!G25</f>
        <v>1126</v>
      </c>
      <c r="I25" s="402">
        <f>G25-H25</f>
        <v>8</v>
      </c>
      <c r="J25" s="400">
        <f>I25*10</f>
        <v>80</v>
      </c>
      <c r="K25" s="400">
        <v>200</v>
      </c>
      <c r="L25" s="382">
        <f>'OCT 15'!O25</f>
        <v>4630</v>
      </c>
      <c r="M25" s="403">
        <f>F25+J25+K25+L25</f>
        <v>6810</v>
      </c>
      <c r="N25" s="400">
        <v>0</v>
      </c>
      <c r="O25" s="400">
        <f>M25-N25</f>
        <v>6810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1605</v>
      </c>
      <c r="H26" s="383">
        <f>'OCT 15'!G26</f>
        <v>1592</v>
      </c>
      <c r="I26" s="402">
        <f>G26-H26</f>
        <v>13</v>
      </c>
      <c r="J26" s="400">
        <f>I26*10</f>
        <v>130</v>
      </c>
      <c r="K26" s="400">
        <v>200</v>
      </c>
      <c r="L26" s="382">
        <f>'OCT 15'!O26</f>
        <v>9810</v>
      </c>
      <c r="M26" s="403">
        <f>F26+J26+K26+L26</f>
        <v>12140</v>
      </c>
      <c r="N26" s="400">
        <v>0</v>
      </c>
      <c r="O26" s="400">
        <f>M26-N26</f>
        <v>12140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8249</v>
      </c>
      <c r="H27" s="383">
        <f>'OCT 15'!G27</f>
        <v>8214</v>
      </c>
      <c r="I27" s="402">
        <f>G27-H27</f>
        <v>35</v>
      </c>
      <c r="J27" s="400">
        <f>I27*10</f>
        <v>350</v>
      </c>
      <c r="K27" s="400">
        <v>200</v>
      </c>
      <c r="L27" s="382">
        <f>'OCT 15'!O27</f>
        <v>0</v>
      </c>
      <c r="M27" s="403">
        <f>F27+J27+K27+L27</f>
        <v>3050</v>
      </c>
      <c r="N27" s="400">
        <v>3050</v>
      </c>
      <c r="O27" s="400">
        <f>M27-N27</f>
        <v>0</v>
      </c>
      <c r="P27" s="407"/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32850</v>
      </c>
      <c r="G28" s="204"/>
      <c r="H28" s="110"/>
      <c r="I28" s="110">
        <f>SUM(I6:I27)</f>
        <v>431</v>
      </c>
      <c r="J28" s="204">
        <f>SUM(J6:J27)</f>
        <v>4310</v>
      </c>
      <c r="K28" s="204">
        <f>SUM(K6:K27)</f>
        <v>3400</v>
      </c>
      <c r="L28" s="204">
        <f>SUM(L6:L27)</f>
        <v>50810</v>
      </c>
      <c r="M28" s="404">
        <f>SUM(M6:M27)</f>
        <v>91370</v>
      </c>
      <c r="N28" s="204">
        <f>SUM(N6:N27)</f>
        <v>33150</v>
      </c>
      <c r="O28" s="204">
        <f>SUM(O6:O27)</f>
        <v>58220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1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614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3346</v>
      </c>
      <c r="H6" s="383">
        <f>'SEP 15'!G6</f>
        <v>3308</v>
      </c>
      <c r="I6" s="384">
        <f>G6-H6</f>
        <v>38</v>
      </c>
      <c r="J6" s="382">
        <f>I6*10</f>
        <v>380</v>
      </c>
      <c r="K6" s="382">
        <v>100</v>
      </c>
      <c r="L6" s="382">
        <f>'SEP 15'!O6</f>
        <v>1500</v>
      </c>
      <c r="M6" s="385">
        <f>F6+J6+K6+L6</f>
        <v>3230</v>
      </c>
      <c r="N6" s="382">
        <v>0</v>
      </c>
      <c r="O6" s="382">
        <f>M6-N6</f>
        <v>3230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552</v>
      </c>
      <c r="H7" s="383">
        <f>'SEP 15'!G7</f>
        <v>523</v>
      </c>
      <c r="I7" s="384">
        <f>G7-H7</f>
        <v>29</v>
      </c>
      <c r="J7" s="382">
        <f>I7*10</f>
        <v>290</v>
      </c>
      <c r="K7" s="382">
        <v>100</v>
      </c>
      <c r="L7" s="382">
        <f>'SEP 15'!O7</f>
        <v>0</v>
      </c>
      <c r="M7" s="385">
        <f>F7+J7+K7+L7</f>
        <v>1440</v>
      </c>
      <c r="N7" s="382">
        <v>1440</v>
      </c>
      <c r="O7" s="382">
        <f>M7-N7</f>
        <v>0</v>
      </c>
      <c r="P7" s="386"/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1308</v>
      </c>
      <c r="H8" s="383">
        <f>'SEP 15'!G8</f>
        <v>1256</v>
      </c>
      <c r="I8" s="384">
        <f>G8-H8</f>
        <v>52</v>
      </c>
      <c r="J8" s="382">
        <f>I8*10</f>
        <v>520</v>
      </c>
      <c r="K8" s="382">
        <v>100</v>
      </c>
      <c r="L8" s="382">
        <f>'SEP 15'!O8</f>
        <v>0</v>
      </c>
      <c r="M8" s="385">
        <f>F8+J8+K8+L8</f>
        <v>1620</v>
      </c>
      <c r="N8" s="382">
        <v>0</v>
      </c>
      <c r="O8" s="382">
        <f>M8-N8</f>
        <v>1620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912</v>
      </c>
      <c r="H9" s="383">
        <f>'SEP 15'!G9</f>
        <v>891</v>
      </c>
      <c r="I9" s="384">
        <f>G9-H9</f>
        <v>21</v>
      </c>
      <c r="J9" s="382">
        <f>I9*10</f>
        <v>210</v>
      </c>
      <c r="K9" s="382">
        <v>100</v>
      </c>
      <c r="L9" s="382">
        <f>'SEP 15'!O9</f>
        <v>0</v>
      </c>
      <c r="M9" s="385">
        <f>F9+J9+K9+L9</f>
        <v>1310</v>
      </c>
      <c r="N9" s="382">
        <v>1310</v>
      </c>
      <c r="O9" s="382">
        <f>M9-N9</f>
        <v>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1002</v>
      </c>
      <c r="H10" s="383">
        <f>'SEP 15'!G10</f>
        <v>999</v>
      </c>
      <c r="I10" s="384">
        <f>G10-H10</f>
        <v>3</v>
      </c>
      <c r="J10" s="382">
        <f>I10*10</f>
        <v>30</v>
      </c>
      <c r="K10" s="382">
        <v>100</v>
      </c>
      <c r="L10" s="382">
        <f>'SEP 15'!O10</f>
        <v>0</v>
      </c>
      <c r="M10" s="385">
        <f>F10+J10+K10+L10</f>
        <v>1130</v>
      </c>
      <c r="N10" s="382">
        <v>1130</v>
      </c>
      <c r="O10" s="382">
        <f>M10-N10</f>
        <v>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151</v>
      </c>
      <c r="H11" s="383">
        <f>'SEP 15'!G11</f>
        <v>140</v>
      </c>
      <c r="I11" s="384">
        <f>G11-H11</f>
        <v>11</v>
      </c>
      <c r="J11" s="382">
        <f>I11*10</f>
        <v>110</v>
      </c>
      <c r="K11" s="382">
        <v>100</v>
      </c>
      <c r="L11" s="382">
        <f>'SEP 15'!O11</f>
        <v>0</v>
      </c>
      <c r="M11" s="385">
        <f>F11+J11+K11+L11</f>
        <v>1210</v>
      </c>
      <c r="N11" s="382">
        <v>0</v>
      </c>
      <c r="O11" s="382">
        <f>M11-N11</f>
        <v>1210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2262</v>
      </c>
      <c r="H12" s="383">
        <f>'SEP 15'!G12</f>
        <v>2228</v>
      </c>
      <c r="I12" s="384">
        <f>G12-H12</f>
        <v>34</v>
      </c>
      <c r="J12" s="382">
        <f>I12*10</f>
        <v>340</v>
      </c>
      <c r="K12" s="382">
        <v>100</v>
      </c>
      <c r="L12" s="382">
        <f>'SEP 15'!O12</f>
        <v>3360</v>
      </c>
      <c r="M12" s="385">
        <f>F12+J12+K12+L12</f>
        <v>5000</v>
      </c>
      <c r="N12" s="382">
        <v>3360</v>
      </c>
      <c r="O12" s="382">
        <f>M12-N12</f>
        <v>1640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347</v>
      </c>
      <c r="C13" s="9" t="s">
        <v>44</v>
      </c>
      <c r="D13" s="380">
        <v>37469</v>
      </c>
      <c r="E13" s="381">
        <v>500</v>
      </c>
      <c r="F13" s="382">
        <v>1100</v>
      </c>
      <c r="G13" s="383">
        <v>339</v>
      </c>
      <c r="H13" s="383">
        <f>'SEP 15'!G13</f>
        <v>311</v>
      </c>
      <c r="I13" s="384">
        <f>G13-H13</f>
        <v>28</v>
      </c>
      <c r="J13" s="382">
        <f>I13*10</f>
        <v>280</v>
      </c>
      <c r="K13" s="382">
        <v>100</v>
      </c>
      <c r="L13" s="382">
        <f>'SEP 15'!O13</f>
        <v>0</v>
      </c>
      <c r="M13" s="385">
        <f>F13+J13+K13+L13</f>
        <v>1480</v>
      </c>
      <c r="N13" s="382">
        <v>1500</v>
      </c>
      <c r="O13" s="382">
        <f>M13-N13</f>
        <v>-20</v>
      </c>
      <c r="P13" s="386"/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118</v>
      </c>
      <c r="H14" s="383">
        <f>'SEP 15'!G14</f>
        <v>118</v>
      </c>
      <c r="I14" s="384">
        <f>G14-H14</f>
        <v>0</v>
      </c>
      <c r="J14" s="382">
        <f>I14*10</f>
        <v>0</v>
      </c>
      <c r="K14" s="382">
        <v>100</v>
      </c>
      <c r="L14" s="382">
        <f>'SEP 15'!O14</f>
        <v>1130</v>
      </c>
      <c r="M14" s="385">
        <f>F14+J14+K14+L14</f>
        <v>2180</v>
      </c>
      <c r="N14" s="382">
        <v>0</v>
      </c>
      <c r="O14" s="382">
        <f>M14-N14</f>
        <v>2180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120</v>
      </c>
      <c r="C15" s="9" t="s">
        <v>51</v>
      </c>
      <c r="D15" s="380">
        <v>37165</v>
      </c>
      <c r="E15" s="381">
        <v>500</v>
      </c>
      <c r="F15" s="382">
        <v>1200</v>
      </c>
      <c r="G15" s="383">
        <v>517</v>
      </c>
      <c r="H15" s="383">
        <f>'SEP 15'!G15</f>
        <v>491</v>
      </c>
      <c r="I15" s="384">
        <f>G15-H15</f>
        <v>26</v>
      </c>
      <c r="J15" s="382">
        <f>I15*10</f>
        <v>260</v>
      </c>
      <c r="K15" s="382">
        <v>100</v>
      </c>
      <c r="L15" s="382">
        <f>'SEP 15'!O15</f>
        <v>0</v>
      </c>
      <c r="M15" s="385">
        <f>F15+J15+K15+L15</f>
        <v>1560</v>
      </c>
      <c r="N15" s="382">
        <v>1600</v>
      </c>
      <c r="O15" s="382">
        <f>M15-N15</f>
        <v>-40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1400</v>
      </c>
      <c r="G16" s="393">
        <v>370</v>
      </c>
      <c r="H16" s="383">
        <f>'SEP 15'!G16</f>
        <v>331</v>
      </c>
      <c r="I16" s="395">
        <f>G16-H16</f>
        <v>39</v>
      </c>
      <c r="J16" s="392">
        <f>I16*10</f>
        <v>390</v>
      </c>
      <c r="K16" s="392">
        <v>200</v>
      </c>
      <c r="L16" s="382">
        <f>'SEP 15'!O16</f>
        <v>4130</v>
      </c>
      <c r="M16" s="394">
        <f>F16+J16+K16+L16</f>
        <v>6120</v>
      </c>
      <c r="N16" s="392">
        <v>0</v>
      </c>
      <c r="O16" s="392">
        <f>M16-N16</f>
        <v>6120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1552</v>
      </c>
      <c r="H17" s="383">
        <f>'SEP 15'!G17</f>
        <v>1509</v>
      </c>
      <c r="I17" s="395">
        <f>G17-H17</f>
        <v>43</v>
      </c>
      <c r="J17" s="392">
        <f>I17*10</f>
        <v>430</v>
      </c>
      <c r="K17" s="392">
        <v>200</v>
      </c>
      <c r="L17" s="382">
        <f>'SEP 15'!O17</f>
        <v>50</v>
      </c>
      <c r="M17" s="394">
        <f>F17+J17+K17+L17</f>
        <v>2480</v>
      </c>
      <c r="N17" s="392">
        <v>2480</v>
      </c>
      <c r="O17" s="392">
        <f>M17-N17</f>
        <v>0</v>
      </c>
      <c r="P17" s="406"/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598</v>
      </c>
      <c r="H18" s="383">
        <f>'SEP 15'!G18</f>
        <v>535</v>
      </c>
      <c r="I18" s="395">
        <f>G18-H18</f>
        <v>63</v>
      </c>
      <c r="J18" s="392">
        <f>I18*10</f>
        <v>630</v>
      </c>
      <c r="K18" s="392">
        <v>200</v>
      </c>
      <c r="L18" s="382">
        <f>'SEP 15'!O18</f>
        <v>220</v>
      </c>
      <c r="M18" s="394">
        <f>F18+J18+K18+L18</f>
        <v>3250</v>
      </c>
      <c r="N18" s="392">
        <v>3000</v>
      </c>
      <c r="O18" s="392">
        <f>M18-N18</f>
        <v>250</v>
      </c>
      <c r="P18" s="406"/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985</v>
      </c>
      <c r="H19" s="383">
        <f>'SEP 15'!G19</f>
        <v>921</v>
      </c>
      <c r="I19" s="395">
        <f>G19-H19</f>
        <v>64</v>
      </c>
      <c r="J19" s="392">
        <f>I19*10</f>
        <v>640</v>
      </c>
      <c r="K19" s="392">
        <v>200</v>
      </c>
      <c r="L19" s="382">
        <f>'SEP 15'!O19</f>
        <v>0</v>
      </c>
      <c r="M19" s="394">
        <f>F19+J19+K19+L19</f>
        <v>2440</v>
      </c>
      <c r="N19" s="392">
        <v>0</v>
      </c>
      <c r="O19" s="392">
        <f>M19-N19</f>
        <v>2440</v>
      </c>
      <c r="P19" s="406"/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110</v>
      </c>
      <c r="H20" s="383">
        <f>'SEP 15'!G20</f>
        <v>85</v>
      </c>
      <c r="I20" s="395">
        <f>G20-H20</f>
        <v>25</v>
      </c>
      <c r="J20" s="392">
        <f>I20*10</f>
        <v>250</v>
      </c>
      <c r="K20" s="392">
        <v>200</v>
      </c>
      <c r="L20" s="382">
        <f>'SEP 15'!O20</f>
        <v>0</v>
      </c>
      <c r="M20" s="394">
        <f>F20+J20+K20+L20</f>
        <v>2350</v>
      </c>
      <c r="N20" s="392">
        <v>2500</v>
      </c>
      <c r="O20" s="392">
        <f>M20-N20</f>
        <v>-150</v>
      </c>
      <c r="P20" s="406"/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597</v>
      </c>
      <c r="H21" s="383">
        <f>'SEP 15'!G21</f>
        <v>534</v>
      </c>
      <c r="I21" s="395">
        <f>G21-H21</f>
        <v>63</v>
      </c>
      <c r="J21" s="392">
        <f>I21*10</f>
        <v>630</v>
      </c>
      <c r="K21" s="392">
        <v>200</v>
      </c>
      <c r="L21" s="382">
        <f>'SEP 15'!O21</f>
        <v>7660</v>
      </c>
      <c r="M21" s="394">
        <f>F21+J21+K21+L21</f>
        <v>10290</v>
      </c>
      <c r="N21" s="392">
        <v>5000</v>
      </c>
      <c r="O21" s="392">
        <f>M21-N21</f>
        <v>5290</v>
      </c>
      <c r="P21" s="406"/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1613</v>
      </c>
      <c r="H22" s="383">
        <f>'SEP 15'!G22</f>
        <v>1552</v>
      </c>
      <c r="I22" s="402">
        <f>G22-H22</f>
        <v>61</v>
      </c>
      <c r="J22" s="400">
        <f>I22*10</f>
        <v>610</v>
      </c>
      <c r="K22" s="400">
        <v>200</v>
      </c>
      <c r="L22" s="382">
        <f>'SEP 15'!O22</f>
        <v>7870</v>
      </c>
      <c r="M22" s="403">
        <f>F22+J22+K22+L22</f>
        <v>9880</v>
      </c>
      <c r="N22" s="400">
        <v>0</v>
      </c>
      <c r="O22" s="400">
        <f>M22-N22</f>
        <v>9880</v>
      </c>
      <c r="P22" s="407"/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545</v>
      </c>
      <c r="H23" s="383">
        <f>'SEP 15'!G23</f>
        <v>524</v>
      </c>
      <c r="I23" s="402">
        <f>G23-H23</f>
        <v>21</v>
      </c>
      <c r="J23" s="400">
        <f>I23*10</f>
        <v>210</v>
      </c>
      <c r="K23" s="400">
        <v>200</v>
      </c>
      <c r="L23" s="382">
        <f>'SEP 15'!O23</f>
        <v>2230</v>
      </c>
      <c r="M23" s="403">
        <f>F23+J23+K23+L23</f>
        <v>4440</v>
      </c>
      <c r="N23" s="400">
        <v>4400</v>
      </c>
      <c r="O23" s="400">
        <f>M23-N23</f>
        <v>40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1819</v>
      </c>
      <c r="H24" s="383">
        <f>'SEP 15'!G24</f>
        <v>1771</v>
      </c>
      <c r="I24" s="402">
        <f>G24-H24</f>
        <v>48</v>
      </c>
      <c r="J24" s="400">
        <f>I24*10</f>
        <v>480</v>
      </c>
      <c r="K24" s="400">
        <v>200</v>
      </c>
      <c r="L24" s="382">
        <f>'SEP 15'!O24</f>
        <v>0</v>
      </c>
      <c r="M24" s="403">
        <f>F24+J24+K24+L24</f>
        <v>2680</v>
      </c>
      <c r="N24" s="400">
        <v>0</v>
      </c>
      <c r="O24" s="400">
        <f>M24-N24</f>
        <v>2680</v>
      </c>
      <c r="P24" s="407"/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1126</v>
      </c>
      <c r="H25" s="383">
        <f>'SEP 15'!G25</f>
        <v>1108</v>
      </c>
      <c r="I25" s="402">
        <f>G25-H25</f>
        <v>18</v>
      </c>
      <c r="J25" s="400">
        <f>I25*10</f>
        <v>180</v>
      </c>
      <c r="K25" s="400">
        <v>200</v>
      </c>
      <c r="L25" s="382">
        <f>'SEP 15'!O25</f>
        <v>2350</v>
      </c>
      <c r="M25" s="403">
        <f>F25+J25+K25+L25</f>
        <v>4630</v>
      </c>
      <c r="N25" s="400">
        <v>0</v>
      </c>
      <c r="O25" s="400">
        <f>M25-N25</f>
        <v>4630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1592</v>
      </c>
      <c r="H26" s="383">
        <f>'SEP 15'!G26</f>
        <v>1564</v>
      </c>
      <c r="I26" s="402">
        <f>G26-H26</f>
        <v>28</v>
      </c>
      <c r="J26" s="400">
        <f>I26*10</f>
        <v>280</v>
      </c>
      <c r="K26" s="400">
        <v>200</v>
      </c>
      <c r="L26" s="382">
        <f>'SEP 15'!O26</f>
        <v>7330</v>
      </c>
      <c r="M26" s="403">
        <f>F26+J26+K26+L26</f>
        <v>9810</v>
      </c>
      <c r="N26" s="400">
        <v>0</v>
      </c>
      <c r="O26" s="400">
        <f>M26-N26</f>
        <v>9810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8214</v>
      </c>
      <c r="H27" s="383">
        <f>'SEP 15'!G27</f>
        <v>8146</v>
      </c>
      <c r="I27" s="402">
        <f>G27-H27</f>
        <v>68</v>
      </c>
      <c r="J27" s="400">
        <f>I27*10</f>
        <v>680</v>
      </c>
      <c r="K27" s="400">
        <v>200</v>
      </c>
      <c r="L27" s="382">
        <f>'SEP 15'!O27</f>
        <v>0</v>
      </c>
      <c r="M27" s="403">
        <f>F27+J27+K27+L27</f>
        <v>3380</v>
      </c>
      <c r="N27" s="400">
        <v>3380</v>
      </c>
      <c r="O27" s="400">
        <f>M27-N27</f>
        <v>0</v>
      </c>
      <c r="P27" s="407"/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32850</v>
      </c>
      <c r="G28" s="204"/>
      <c r="H28" s="110"/>
      <c r="I28" s="110">
        <f>SUM(I6:I27)</f>
        <v>783</v>
      </c>
      <c r="J28" s="204">
        <f>SUM(J6:J27)</f>
        <v>7830</v>
      </c>
      <c r="K28" s="204">
        <f>SUM(K6:K27)</f>
        <v>3400</v>
      </c>
      <c r="L28" s="204">
        <f>SUM(L6:L27)</f>
        <v>37830</v>
      </c>
      <c r="M28" s="404">
        <f>SUM(M6:M27)</f>
        <v>81910</v>
      </c>
      <c r="N28" s="204">
        <f>SUM(N6:N27)</f>
        <v>31100</v>
      </c>
      <c r="O28" s="204">
        <f>SUM(O6:O27)</f>
        <v>50810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615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3308</v>
      </c>
      <c r="H6" s="383">
        <f>'AUG 15'!G6</f>
        <v>3267</v>
      </c>
      <c r="I6" s="384">
        <f>G6-H6</f>
        <v>41</v>
      </c>
      <c r="J6" s="382">
        <f>I6*10</f>
        <v>410</v>
      </c>
      <c r="K6" s="382">
        <v>100</v>
      </c>
      <c r="L6" s="382">
        <f>'AUG 15'!O6</f>
        <v>1740</v>
      </c>
      <c r="M6" s="385">
        <f>F6+J6+K6+L6</f>
        <v>3500</v>
      </c>
      <c r="N6" s="382">
        <v>2000</v>
      </c>
      <c r="O6" s="382">
        <f>M6-N6</f>
        <v>1500</v>
      </c>
      <c r="P6" s="386" t="s">
        <v>616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523</v>
      </c>
      <c r="H7" s="383">
        <f>'AUG 15'!G7</f>
        <v>486</v>
      </c>
      <c r="I7" s="384">
        <f>G7-H7</f>
        <v>37</v>
      </c>
      <c r="J7" s="382">
        <f>I7*10</f>
        <v>370</v>
      </c>
      <c r="K7" s="382">
        <v>100</v>
      </c>
      <c r="L7" s="382">
        <f>'AUG 15'!O7</f>
        <v>0</v>
      </c>
      <c r="M7" s="385">
        <f>F7+J7+K7+L7</f>
        <v>1520</v>
      </c>
      <c r="N7" s="382">
        <v>1520</v>
      </c>
      <c r="O7" s="382">
        <f>M7-N7</f>
        <v>0</v>
      </c>
      <c r="P7" s="386" t="s">
        <v>617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1256</v>
      </c>
      <c r="H8" s="383">
        <f>'AUG 15'!G8</f>
        <v>1187</v>
      </c>
      <c r="I8" s="384">
        <f>G8-H8</f>
        <v>69</v>
      </c>
      <c r="J8" s="382">
        <f>I8*10</f>
        <v>690</v>
      </c>
      <c r="K8" s="382">
        <v>100</v>
      </c>
      <c r="L8" s="382">
        <f>'AUG 15'!O8</f>
        <v>0</v>
      </c>
      <c r="M8" s="385">
        <f>F8+J8+K8+L8</f>
        <v>1790</v>
      </c>
      <c r="N8" s="382">
        <v>1790</v>
      </c>
      <c r="O8" s="382">
        <f>M8-N8</f>
        <v>0</v>
      </c>
      <c r="P8" s="386" t="s">
        <v>618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891</v>
      </c>
      <c r="H9" s="383">
        <f>'AUG 15'!G9</f>
        <v>856</v>
      </c>
      <c r="I9" s="384">
        <f>G9-H9</f>
        <v>35</v>
      </c>
      <c r="J9" s="382">
        <f>I9*10</f>
        <v>350</v>
      </c>
      <c r="K9" s="382">
        <v>100</v>
      </c>
      <c r="L9" s="382">
        <f>'AUG 15'!O9</f>
        <v>-80</v>
      </c>
      <c r="M9" s="385">
        <f>F9+J9+K9+L9</f>
        <v>1370</v>
      </c>
      <c r="N9" s="382">
        <v>1370</v>
      </c>
      <c r="O9" s="382">
        <f>M9-N9</f>
        <v>0</v>
      </c>
      <c r="P9" s="386" t="s">
        <v>618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999</v>
      </c>
      <c r="H10" s="383">
        <f>'AUG 15'!G10</f>
        <v>957</v>
      </c>
      <c r="I10" s="384">
        <f>G10-H10</f>
        <v>42</v>
      </c>
      <c r="J10" s="382">
        <f>I10*10</f>
        <v>420</v>
      </c>
      <c r="K10" s="382">
        <v>100</v>
      </c>
      <c r="L10" s="382">
        <f>'AUG 15'!O10</f>
        <v>0</v>
      </c>
      <c r="M10" s="385">
        <f>F10+J10+K10+L10</f>
        <v>1520</v>
      </c>
      <c r="N10" s="382">
        <v>1520</v>
      </c>
      <c r="O10" s="382">
        <f>M10-N10</f>
        <v>0</v>
      </c>
      <c r="P10" s="386" t="s">
        <v>619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140</v>
      </c>
      <c r="H11" s="383">
        <f>'AUG 15'!G11</f>
        <v>114</v>
      </c>
      <c r="I11" s="384">
        <f>G11-H11</f>
        <v>26</v>
      </c>
      <c r="J11" s="382">
        <f>I11*10</f>
        <v>260</v>
      </c>
      <c r="K11" s="382">
        <v>100</v>
      </c>
      <c r="L11" s="382">
        <f>'AUG 15'!O11</f>
        <v>1330</v>
      </c>
      <c r="M11" s="385">
        <f>F11+J11+K11+L11</f>
        <v>2690</v>
      </c>
      <c r="N11" s="382">
        <v>2690</v>
      </c>
      <c r="O11" s="382">
        <f>M11-N11</f>
        <v>0</v>
      </c>
      <c r="P11" s="386" t="s">
        <v>620</v>
      </c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2228</v>
      </c>
      <c r="H12" s="383">
        <f>'AUG 15'!G12</f>
        <v>2188</v>
      </c>
      <c r="I12" s="384">
        <f>G12-H12</f>
        <v>40</v>
      </c>
      <c r="J12" s="382">
        <f>I12*10</f>
        <v>400</v>
      </c>
      <c r="K12" s="382">
        <v>100</v>
      </c>
      <c r="L12" s="382">
        <f>'AUG 15'!O12</f>
        <v>1660</v>
      </c>
      <c r="M12" s="385">
        <f>F12+J12+K12+L12</f>
        <v>3360</v>
      </c>
      <c r="N12" s="382">
        <v>0</v>
      </c>
      <c r="O12" s="382">
        <f>M12-N12</f>
        <v>3360</v>
      </c>
      <c r="P12" s="386"/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/>
      <c r="C13" s="9" t="s">
        <v>44</v>
      </c>
      <c r="D13" s="380">
        <v>37469</v>
      </c>
      <c r="E13" s="381">
        <v>500</v>
      </c>
      <c r="F13" s="382">
        <v>1100</v>
      </c>
      <c r="G13" s="383">
        <v>311</v>
      </c>
      <c r="H13" s="383">
        <f>'AUG 15'!G13</f>
        <v>287</v>
      </c>
      <c r="I13" s="384">
        <f>G13-H13</f>
        <v>24</v>
      </c>
      <c r="J13" s="382">
        <f>I13*10</f>
        <v>240</v>
      </c>
      <c r="K13" s="382">
        <v>100</v>
      </c>
      <c r="L13" s="382">
        <f>'AUG 15'!O13</f>
        <v>0</v>
      </c>
      <c r="M13" s="385">
        <f>F13+J13+K13+L13</f>
        <v>1440</v>
      </c>
      <c r="N13" s="382">
        <v>1440</v>
      </c>
      <c r="O13" s="382">
        <f>M13-N13</f>
        <v>0</v>
      </c>
      <c r="P13" s="386" t="s">
        <v>621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118</v>
      </c>
      <c r="H14" s="383">
        <f>'AUG 15'!G14</f>
        <v>110</v>
      </c>
      <c r="I14" s="384">
        <f>G14-H14</f>
        <v>8</v>
      </c>
      <c r="J14" s="382">
        <f>I14*10</f>
        <v>80</v>
      </c>
      <c r="K14" s="382">
        <v>100</v>
      </c>
      <c r="L14" s="382">
        <f>'AUG 15'!O14</f>
        <v>0</v>
      </c>
      <c r="M14" s="385">
        <f>F14+J14+K14+L14</f>
        <v>1130</v>
      </c>
      <c r="N14" s="382">
        <v>0</v>
      </c>
      <c r="O14" s="382">
        <f>M14-N14</f>
        <v>1130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/>
      <c r="C15" s="9" t="s">
        <v>51</v>
      </c>
      <c r="D15" s="380">
        <v>37165</v>
      </c>
      <c r="E15" s="381">
        <v>500</v>
      </c>
      <c r="F15" s="382">
        <v>1200</v>
      </c>
      <c r="G15" s="383">
        <v>491</v>
      </c>
      <c r="H15" s="383">
        <f>'AUG 15'!G15</f>
        <v>458</v>
      </c>
      <c r="I15" s="384">
        <f>G15-H15</f>
        <v>33</v>
      </c>
      <c r="J15" s="382">
        <f>I15*10</f>
        <v>330</v>
      </c>
      <c r="K15" s="382">
        <v>100</v>
      </c>
      <c r="L15" s="382">
        <f>'AUG 15'!O15</f>
        <v>0</v>
      </c>
      <c r="M15" s="385">
        <f>F15+J15+K15+L15</f>
        <v>1630</v>
      </c>
      <c r="N15" s="382">
        <v>1630</v>
      </c>
      <c r="O15" s="382">
        <f>M15-N15</f>
        <v>0</v>
      </c>
      <c r="P15" s="386" t="s">
        <v>622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1400</v>
      </c>
      <c r="G16" s="393">
        <v>331</v>
      </c>
      <c r="H16" s="393">
        <f>'AUG 15'!G16</f>
        <v>280</v>
      </c>
      <c r="I16" s="395">
        <f>G16-H16</f>
        <v>51</v>
      </c>
      <c r="J16" s="392">
        <f>I16*10</f>
        <v>510</v>
      </c>
      <c r="K16" s="392">
        <v>200</v>
      </c>
      <c r="L16" s="392">
        <f>'AUG 15'!O16</f>
        <v>2020</v>
      </c>
      <c r="M16" s="394">
        <f>F16+J16+K16+L16</f>
        <v>4130</v>
      </c>
      <c r="N16" s="392">
        <v>0</v>
      </c>
      <c r="O16" s="392">
        <f>M16-N16</f>
        <v>4130</v>
      </c>
      <c r="P16" s="406"/>
      <c r="Q16" s="368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1509</v>
      </c>
      <c r="H17" s="393">
        <f>'AUG 15'!G17</f>
        <v>1461</v>
      </c>
      <c r="I17" s="395">
        <f>G17-H17</f>
        <v>48</v>
      </c>
      <c r="J17" s="392">
        <f>I17*10</f>
        <v>480</v>
      </c>
      <c r="K17" s="392">
        <v>200</v>
      </c>
      <c r="L17" s="392">
        <f>'AUG 15'!O17</f>
        <v>-30</v>
      </c>
      <c r="M17" s="394">
        <f>F17+J17+K17+L17</f>
        <v>2450</v>
      </c>
      <c r="N17" s="392">
        <v>2400</v>
      </c>
      <c r="O17" s="392">
        <f>M17-N17</f>
        <v>50</v>
      </c>
      <c r="P17" s="406" t="s">
        <v>623</v>
      </c>
      <c r="Q17" s="368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180</v>
      </c>
      <c r="C18" s="390" t="s">
        <v>63</v>
      </c>
      <c r="D18" s="31">
        <v>38292</v>
      </c>
      <c r="E18" s="391">
        <v>500</v>
      </c>
      <c r="F18" s="392">
        <v>2200</v>
      </c>
      <c r="G18" s="393">
        <v>535</v>
      </c>
      <c r="H18" s="393">
        <f>'AUG 15'!G18</f>
        <v>464</v>
      </c>
      <c r="I18" s="395">
        <f>G18-H18</f>
        <v>71</v>
      </c>
      <c r="J18" s="392">
        <f>I18*10</f>
        <v>710</v>
      </c>
      <c r="K18" s="392">
        <v>200</v>
      </c>
      <c r="L18" s="392">
        <f>'AUG 15'!O18</f>
        <v>610</v>
      </c>
      <c r="M18" s="394">
        <f>F18+J18+K18+L18</f>
        <v>3720</v>
      </c>
      <c r="N18" s="392">
        <v>3500</v>
      </c>
      <c r="O18" s="392">
        <f>M18-N18</f>
        <v>220</v>
      </c>
      <c r="P18" s="406" t="s">
        <v>624</v>
      </c>
      <c r="Q18" s="368" t="s">
        <v>462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921</v>
      </c>
      <c r="H19" s="393">
        <f>'AUG 15'!G19</f>
        <v>853</v>
      </c>
      <c r="I19" s="395">
        <f>G19-H19</f>
        <v>68</v>
      </c>
      <c r="J19" s="392">
        <f>I19*10</f>
        <v>680</v>
      </c>
      <c r="K19" s="392">
        <v>200</v>
      </c>
      <c r="L19" s="392">
        <f>'AUG 15'!O19</f>
        <v>11600</v>
      </c>
      <c r="M19" s="394">
        <f>F19+J19+K19+L19</f>
        <v>14080</v>
      </c>
      <c r="N19" s="392">
        <v>14080</v>
      </c>
      <c r="O19" s="392">
        <f>M19-N19</f>
        <v>0</v>
      </c>
      <c r="P19" s="406" t="s">
        <v>619</v>
      </c>
      <c r="Q19" s="368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85</v>
      </c>
      <c r="H20" s="393">
        <f>'AUG 15'!G20</f>
        <v>35</v>
      </c>
      <c r="I20" s="395">
        <f>G20-H20</f>
        <v>50</v>
      </c>
      <c r="J20" s="392">
        <f>I20*10</f>
        <v>500</v>
      </c>
      <c r="K20" s="392">
        <v>200</v>
      </c>
      <c r="L20" s="392">
        <f>'AUG 15'!O20</f>
        <v>-50</v>
      </c>
      <c r="M20" s="394">
        <f>F20+J20+K20+L20</f>
        <v>2550</v>
      </c>
      <c r="N20" s="392">
        <v>2550</v>
      </c>
      <c r="O20" s="392">
        <f>M20-N20</f>
        <v>0</v>
      </c>
      <c r="P20" s="406" t="s">
        <v>625</v>
      </c>
      <c r="Q20" s="368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534</v>
      </c>
      <c r="H21" s="393">
        <f>'AUG 15'!G21</f>
        <v>461</v>
      </c>
      <c r="I21" s="395">
        <f>G21-H21</f>
        <v>73</v>
      </c>
      <c r="J21" s="392">
        <f>I21*10</f>
        <v>730</v>
      </c>
      <c r="K21" s="392">
        <v>200</v>
      </c>
      <c r="L21" s="392">
        <f>'AUG 15'!O21</f>
        <v>7530</v>
      </c>
      <c r="M21" s="394">
        <f>F21+J21+K21+L21</f>
        <v>10260</v>
      </c>
      <c r="N21" s="392">
        <v>2600</v>
      </c>
      <c r="O21" s="392">
        <f>M21-N21</f>
        <v>7660</v>
      </c>
      <c r="P21" s="406" t="s">
        <v>618</v>
      </c>
      <c r="Q21" s="368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1552</v>
      </c>
      <c r="H22" s="401">
        <f>'AUG 15'!G22</f>
        <v>1480</v>
      </c>
      <c r="I22" s="402">
        <f>G22-H22</f>
        <v>72</v>
      </c>
      <c r="J22" s="400">
        <f>I22*10</f>
        <v>720</v>
      </c>
      <c r="K22" s="400">
        <v>200</v>
      </c>
      <c r="L22" s="400">
        <f>'AUG 15'!O22</f>
        <v>7750</v>
      </c>
      <c r="M22" s="403">
        <f>F22+J22+K22+L22</f>
        <v>9870</v>
      </c>
      <c r="N22" s="400">
        <v>2000</v>
      </c>
      <c r="O22" s="400">
        <f>M22-N22</f>
        <v>7870</v>
      </c>
      <c r="P22" s="407" t="s">
        <v>621</v>
      </c>
      <c r="Q22" s="369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524</v>
      </c>
      <c r="H23" s="401">
        <f>'AUG 15'!G23</f>
        <v>521</v>
      </c>
      <c r="I23" s="402">
        <f>G23-H23</f>
        <v>3</v>
      </c>
      <c r="J23" s="400">
        <f>I23*10</f>
        <v>30</v>
      </c>
      <c r="K23" s="400">
        <v>200</v>
      </c>
      <c r="L23" s="400">
        <f>'AUG 15'!O23</f>
        <v>200</v>
      </c>
      <c r="M23" s="403">
        <f>F23+J23+K23+L23</f>
        <v>2230</v>
      </c>
      <c r="N23" s="400">
        <v>0</v>
      </c>
      <c r="O23" s="400">
        <f>M23-N23</f>
        <v>2230</v>
      </c>
      <c r="P23" s="407"/>
      <c r="Q23" s="369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1771</v>
      </c>
      <c r="H24" s="401">
        <f>'AUG 15'!G24</f>
        <v>1738</v>
      </c>
      <c r="I24" s="402">
        <f>G24-H24</f>
        <v>33</v>
      </c>
      <c r="J24" s="400">
        <f>I24*10</f>
        <v>330</v>
      </c>
      <c r="K24" s="400">
        <v>200</v>
      </c>
      <c r="L24" s="400">
        <f>'AUG 15'!O24</f>
        <v>120</v>
      </c>
      <c r="M24" s="403">
        <f>F24+J24+K24+L24</f>
        <v>2650</v>
      </c>
      <c r="N24" s="400">
        <v>2650</v>
      </c>
      <c r="O24" s="400">
        <f>M24-N24</f>
        <v>0</v>
      </c>
      <c r="P24" s="407" t="s">
        <v>620</v>
      </c>
      <c r="Q24" s="369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1900</v>
      </c>
      <c r="G25" s="401">
        <v>1108</v>
      </c>
      <c r="H25" s="401">
        <f>'AUG 15'!G25</f>
        <v>1083</v>
      </c>
      <c r="I25" s="402">
        <f>G25-H25</f>
        <v>25</v>
      </c>
      <c r="J25" s="400">
        <f>I25*10</f>
        <v>250</v>
      </c>
      <c r="K25" s="400">
        <v>200</v>
      </c>
      <c r="L25" s="400">
        <f>'AUG 15'!O25</f>
        <v>0</v>
      </c>
      <c r="M25" s="403">
        <f>F25+J25+K25+L25</f>
        <v>2350</v>
      </c>
      <c r="N25" s="400">
        <v>0</v>
      </c>
      <c r="O25" s="400">
        <f>M25-N25</f>
        <v>2350</v>
      </c>
      <c r="P25" s="407"/>
      <c r="Q25" s="369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1564</v>
      </c>
      <c r="H26" s="401">
        <f>'AUG 15'!G26</f>
        <v>1537</v>
      </c>
      <c r="I26" s="402">
        <f>G26-H26</f>
        <v>27</v>
      </c>
      <c r="J26" s="400">
        <f>I26*10</f>
        <v>270</v>
      </c>
      <c r="K26" s="400">
        <v>200</v>
      </c>
      <c r="L26" s="400">
        <f>'AUG 15'!O26</f>
        <v>4860</v>
      </c>
      <c r="M26" s="403">
        <f>F26+J26+K26+L26</f>
        <v>7330</v>
      </c>
      <c r="N26" s="400">
        <v>0</v>
      </c>
      <c r="O26" s="400">
        <f>M26-N26</f>
        <v>7330</v>
      </c>
      <c r="P26" s="407"/>
      <c r="Q26" s="369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375</v>
      </c>
      <c r="C27" s="398" t="s">
        <v>88</v>
      </c>
      <c r="D27" s="43">
        <v>37681</v>
      </c>
      <c r="E27" s="399">
        <v>0</v>
      </c>
      <c r="F27" s="400">
        <v>2500</v>
      </c>
      <c r="G27" s="401">
        <v>8146</v>
      </c>
      <c r="H27" s="401">
        <f>'AUG 15'!G27</f>
        <v>8076</v>
      </c>
      <c r="I27" s="402">
        <f>G27-H27</f>
        <v>70</v>
      </c>
      <c r="J27" s="400">
        <f>I27*10</f>
        <v>700</v>
      </c>
      <c r="K27" s="400">
        <v>200</v>
      </c>
      <c r="L27" s="400">
        <f>'AUG 15'!O27</f>
        <v>0</v>
      </c>
      <c r="M27" s="403">
        <f>F27+J27+K27+L27</f>
        <v>3400</v>
      </c>
      <c r="N27" s="400">
        <v>3400</v>
      </c>
      <c r="O27" s="400">
        <f>M27-N27</f>
        <v>0</v>
      </c>
      <c r="P27" s="407" t="s">
        <v>620</v>
      </c>
      <c r="Q27" s="369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32850</v>
      </c>
      <c r="G28" s="204"/>
      <c r="H28" s="110"/>
      <c r="I28" s="110">
        <f>SUM(I6:I27)</f>
        <v>946</v>
      </c>
      <c r="J28" s="204">
        <f>SUM(J6:J27)</f>
        <v>9460</v>
      </c>
      <c r="K28" s="204">
        <f>SUM(K6:K27)</f>
        <v>3400</v>
      </c>
      <c r="L28" s="204">
        <f>SUM(L6:L27)</f>
        <v>39260</v>
      </c>
      <c r="M28" s="404">
        <f>SUM(M6:M27)</f>
        <v>84970</v>
      </c>
      <c r="N28" s="204">
        <f>SUM(N6:N27)</f>
        <v>47140</v>
      </c>
      <c r="O28" s="204">
        <f>SUM(O6:O27)</f>
        <v>37830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626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3267</v>
      </c>
      <c r="H6" s="383">
        <f>'JUL 15'!G6</f>
        <v>3228</v>
      </c>
      <c r="I6" s="384">
        <f>G6-H6</f>
        <v>39</v>
      </c>
      <c r="J6" s="382">
        <f>I6*10</f>
        <v>390</v>
      </c>
      <c r="K6" s="382">
        <v>100</v>
      </c>
      <c r="L6" s="382">
        <f>'JUL 15'!O6</f>
        <v>2000</v>
      </c>
      <c r="M6" s="385">
        <f>F6+J6+K6+L6</f>
        <v>3740</v>
      </c>
      <c r="N6" s="382">
        <v>2000</v>
      </c>
      <c r="O6" s="382">
        <f>M6-N6</f>
        <v>1740</v>
      </c>
      <c r="P6" s="386" t="s">
        <v>627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486</v>
      </c>
      <c r="H7" s="383">
        <f>'JUL 15'!G7</f>
        <v>459</v>
      </c>
      <c r="I7" s="384">
        <f>G7-H7</f>
        <v>27</v>
      </c>
      <c r="J7" s="382">
        <f>I7*10</f>
        <v>270</v>
      </c>
      <c r="K7" s="382">
        <v>100</v>
      </c>
      <c r="L7" s="382">
        <f>'JUL 15'!O7</f>
        <v>0</v>
      </c>
      <c r="M7" s="385">
        <f>F7+J7+K7+L7</f>
        <v>1420</v>
      </c>
      <c r="N7" s="382">
        <v>1420</v>
      </c>
      <c r="O7" s="382">
        <f>M7-N7</f>
        <v>0</v>
      </c>
      <c r="P7" s="386" t="s">
        <v>628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1187</v>
      </c>
      <c r="H8" s="383">
        <f>'JUL 15'!G8</f>
        <v>1149</v>
      </c>
      <c r="I8" s="384">
        <f>G8-H8</f>
        <v>38</v>
      </c>
      <c r="J8" s="382">
        <f>I8*10</f>
        <v>380</v>
      </c>
      <c r="K8" s="382">
        <v>100</v>
      </c>
      <c r="L8" s="382">
        <f>'JUL 15'!O8</f>
        <v>2720</v>
      </c>
      <c r="M8" s="385">
        <f>F8+J8+K8+L8</f>
        <v>4200</v>
      </c>
      <c r="N8" s="382">
        <v>4200</v>
      </c>
      <c r="O8" s="382">
        <f>M8-N8</f>
        <v>0</v>
      </c>
      <c r="P8" s="386" t="s">
        <v>629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856</v>
      </c>
      <c r="H9" s="383">
        <f>'JUL 15'!G9</f>
        <v>824</v>
      </c>
      <c r="I9" s="384">
        <f>G9-H9</f>
        <v>32</v>
      </c>
      <c r="J9" s="382">
        <f>I9*10</f>
        <v>320</v>
      </c>
      <c r="K9" s="382">
        <v>100</v>
      </c>
      <c r="L9" s="382">
        <f>'JUL 15'!O9</f>
        <v>0</v>
      </c>
      <c r="M9" s="385">
        <f>F9+J9+K9+L9</f>
        <v>1420</v>
      </c>
      <c r="N9" s="382">
        <v>1500</v>
      </c>
      <c r="O9" s="382">
        <f>M9-N9</f>
        <v>-80</v>
      </c>
      <c r="P9" s="386" t="s">
        <v>630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957</v>
      </c>
      <c r="H10" s="383">
        <f>'JUL 15'!G10</f>
        <v>918</v>
      </c>
      <c r="I10" s="384">
        <f>G10-H10</f>
        <v>39</v>
      </c>
      <c r="J10" s="382">
        <f>I10*10</f>
        <v>390</v>
      </c>
      <c r="K10" s="382">
        <v>100</v>
      </c>
      <c r="L10" s="382">
        <f>'JUL 15'!O10</f>
        <v>1520</v>
      </c>
      <c r="M10" s="385">
        <f>F10+J10+K10+L10</f>
        <v>3010</v>
      </c>
      <c r="N10" s="382">
        <v>3010</v>
      </c>
      <c r="O10" s="382">
        <f>M10-N10</f>
        <v>0</v>
      </c>
      <c r="P10" s="386" t="s">
        <v>629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114</v>
      </c>
      <c r="H11" s="383">
        <f>'JUL 15'!G11</f>
        <v>91</v>
      </c>
      <c r="I11" s="384">
        <f>G11-H11</f>
        <v>23</v>
      </c>
      <c r="J11" s="382">
        <f>I11*10</f>
        <v>230</v>
      </c>
      <c r="K11" s="382">
        <v>100</v>
      </c>
      <c r="L11" s="382">
        <f>'JUL 15'!O11</f>
        <v>0</v>
      </c>
      <c r="M11" s="385">
        <f>F11+J11+K11+L11</f>
        <v>1330</v>
      </c>
      <c r="N11" s="382">
        <v>0</v>
      </c>
      <c r="O11" s="382">
        <f>M11-N11</f>
        <v>1330</v>
      </c>
      <c r="P11" s="386"/>
      <c r="Q11" s="56" t="s">
        <v>484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353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2188</v>
      </c>
      <c r="H12" s="383">
        <f>'JUL 15'!G12</f>
        <v>2150</v>
      </c>
      <c r="I12" s="384">
        <f>G12-H12</f>
        <v>38</v>
      </c>
      <c r="J12" s="382">
        <f>I12*10</f>
        <v>380</v>
      </c>
      <c r="K12" s="382">
        <v>100</v>
      </c>
      <c r="L12" s="382">
        <f>'JUL 15'!O12</f>
        <v>3480</v>
      </c>
      <c r="M12" s="385">
        <f>F12+J12+K12+L12</f>
        <v>5160</v>
      </c>
      <c r="N12" s="382">
        <v>3500</v>
      </c>
      <c r="O12" s="382">
        <f>M12-N12</f>
        <v>1660</v>
      </c>
      <c r="P12" s="386" t="s">
        <v>631</v>
      </c>
      <c r="Q12" s="366" t="s">
        <v>482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287</v>
      </c>
      <c r="H13" s="383">
        <f>'JUL 15'!G13</f>
        <v>251</v>
      </c>
      <c r="I13" s="384">
        <f>G13-H13</f>
        <v>36</v>
      </c>
      <c r="J13" s="382">
        <f>I13*10</f>
        <v>360</v>
      </c>
      <c r="K13" s="382">
        <v>100</v>
      </c>
      <c r="L13" s="382">
        <f>'JUL 15'!O13</f>
        <v>0</v>
      </c>
      <c r="M13" s="385">
        <f>F13+J13+K13+L13</f>
        <v>1460</v>
      </c>
      <c r="N13" s="382">
        <v>1460</v>
      </c>
      <c r="O13" s="382">
        <f>M13-N13</f>
        <v>0</v>
      </c>
      <c r="P13" s="386" t="s">
        <v>633</v>
      </c>
      <c r="Q13" s="56" t="s">
        <v>461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349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110</v>
      </c>
      <c r="H14" s="383">
        <f>'JUL 15'!G14</f>
        <v>83</v>
      </c>
      <c r="I14" s="384">
        <f>G14-H14</f>
        <v>27</v>
      </c>
      <c r="J14" s="382">
        <f>I14*10</f>
        <v>270</v>
      </c>
      <c r="K14" s="382">
        <v>100</v>
      </c>
      <c r="L14" s="382">
        <f>'JUL 15'!O14</f>
        <v>1220</v>
      </c>
      <c r="M14" s="385">
        <f>F14+J14+K14+L14</f>
        <v>2540</v>
      </c>
      <c r="N14" s="382">
        <v>2540</v>
      </c>
      <c r="O14" s="382">
        <f>M14-N14</f>
        <v>0</v>
      </c>
      <c r="P14" s="386" t="s">
        <v>634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458</v>
      </c>
      <c r="H15" s="383">
        <f>'JUL 15'!G15</f>
        <v>389</v>
      </c>
      <c r="I15" s="384">
        <f>G15-H15</f>
        <v>69</v>
      </c>
      <c r="J15" s="382">
        <f>I15*10</f>
        <v>690</v>
      </c>
      <c r="K15" s="382">
        <v>100</v>
      </c>
      <c r="L15" s="382">
        <f>'JUL 15'!O15</f>
        <v>2320</v>
      </c>
      <c r="M15" s="385">
        <f>F15+J15+K15+L15</f>
        <v>4060</v>
      </c>
      <c r="N15" s="382">
        <v>4060</v>
      </c>
      <c r="O15" s="382">
        <f>M15-N15</f>
        <v>0</v>
      </c>
      <c r="P15" s="386" t="s">
        <v>634</v>
      </c>
      <c r="Q15" s="56" t="s">
        <v>636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1300</v>
      </c>
      <c r="G16" s="393">
        <v>280</v>
      </c>
      <c r="H16" s="383">
        <f>'JUL 15'!G16</f>
        <v>228</v>
      </c>
      <c r="I16" s="384">
        <f>G16-H16</f>
        <v>52</v>
      </c>
      <c r="J16" s="382">
        <f>I16*10</f>
        <v>520</v>
      </c>
      <c r="K16" s="392">
        <v>200</v>
      </c>
      <c r="L16" s="382">
        <f>'JUL 15'!O16</f>
        <v>0</v>
      </c>
      <c r="M16" s="394">
        <f>F16+J16+K16+L16</f>
        <v>2020</v>
      </c>
      <c r="N16" s="392">
        <v>0</v>
      </c>
      <c r="O16" s="392">
        <f>M16-N16</f>
        <v>2020</v>
      </c>
      <c r="P16" s="406"/>
      <c r="Q16" s="91" t="s">
        <v>455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1461</v>
      </c>
      <c r="H17" s="383">
        <f>'JUL 15'!G17</f>
        <v>1412</v>
      </c>
      <c r="I17" s="384">
        <f>G17-H17</f>
        <v>49</v>
      </c>
      <c r="J17" s="382">
        <f>I17*10</f>
        <v>490</v>
      </c>
      <c r="K17" s="392">
        <v>200</v>
      </c>
      <c r="L17" s="382">
        <f>'JUL 15'!O17</f>
        <v>-20</v>
      </c>
      <c r="M17" s="394">
        <f>F17+J17+K17+L17</f>
        <v>2470</v>
      </c>
      <c r="N17" s="392">
        <v>2500</v>
      </c>
      <c r="O17" s="392">
        <f>M17-N17</f>
        <v>-30</v>
      </c>
      <c r="P17" s="406" t="s">
        <v>637</v>
      </c>
      <c r="Q17" s="91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12">
        <v>13</v>
      </c>
      <c r="B18" s="413" t="s">
        <v>180</v>
      </c>
      <c r="C18" s="414" t="s">
        <v>63</v>
      </c>
      <c r="D18" s="415">
        <v>38292</v>
      </c>
      <c r="E18" s="416">
        <v>500</v>
      </c>
      <c r="F18" s="411">
        <v>2200</v>
      </c>
      <c r="G18" s="417">
        <v>464</v>
      </c>
      <c r="H18" s="383">
        <v>393</v>
      </c>
      <c r="I18" s="418">
        <f>G18-H18</f>
        <v>71</v>
      </c>
      <c r="J18" s="411">
        <f>I18*10</f>
        <v>710</v>
      </c>
      <c r="K18" s="411">
        <v>200</v>
      </c>
      <c r="L18" s="382">
        <f>'JUL 15'!O18</f>
        <v>0</v>
      </c>
      <c r="M18" s="419">
        <f>F18+J18+K18+L18</f>
        <v>3110</v>
      </c>
      <c r="N18" s="411">
        <v>2500</v>
      </c>
      <c r="O18" s="411">
        <f>M18-N18</f>
        <v>610</v>
      </c>
      <c r="P18" s="420" t="s">
        <v>629</v>
      </c>
      <c r="Q18" s="367" t="s">
        <v>638</v>
      </c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853</v>
      </c>
      <c r="H19" s="383">
        <f>'JUL 15'!G19</f>
        <v>790</v>
      </c>
      <c r="I19" s="384">
        <f>G19-H19</f>
        <v>63</v>
      </c>
      <c r="J19" s="382">
        <f>I19*10</f>
        <v>630</v>
      </c>
      <c r="K19" s="392">
        <v>200</v>
      </c>
      <c r="L19" s="382">
        <f>'JUL 15'!O19</f>
        <v>9170</v>
      </c>
      <c r="M19" s="394">
        <f>F19+J19+K19+L19</f>
        <v>11600</v>
      </c>
      <c r="N19" s="392">
        <v>0</v>
      </c>
      <c r="O19" s="392">
        <f>M19-N19</f>
        <v>11600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222</v>
      </c>
      <c r="C20" s="390" t="s">
        <v>70</v>
      </c>
      <c r="D20" s="31">
        <v>37469</v>
      </c>
      <c r="E20" s="391">
        <v>500</v>
      </c>
      <c r="F20" s="392">
        <v>1900</v>
      </c>
      <c r="G20" s="393">
        <v>35</v>
      </c>
      <c r="H20" s="383">
        <v>0</v>
      </c>
      <c r="I20" s="384">
        <f>G20-H20</f>
        <v>35</v>
      </c>
      <c r="J20" s="382">
        <f>I20*10</f>
        <v>350</v>
      </c>
      <c r="K20" s="392">
        <v>200</v>
      </c>
      <c r="L20" s="382">
        <f>'JUL 15'!O20</f>
        <v>0</v>
      </c>
      <c r="M20" s="394">
        <f>F20+J20+K20+L20</f>
        <v>2450</v>
      </c>
      <c r="N20" s="392">
        <v>2500</v>
      </c>
      <c r="O20" s="392">
        <f>M20-N20</f>
        <v>-50</v>
      </c>
      <c r="P20" s="406" t="s">
        <v>639</v>
      </c>
      <c r="Q20" s="91" t="s">
        <v>456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461</v>
      </c>
      <c r="H21" s="383">
        <f>'JUL 15'!G21</f>
        <v>399</v>
      </c>
      <c r="I21" s="384">
        <f>G21-H21</f>
        <v>62</v>
      </c>
      <c r="J21" s="382">
        <f>I21*10</f>
        <v>620</v>
      </c>
      <c r="K21" s="392">
        <v>200</v>
      </c>
      <c r="L21" s="382">
        <f>'JUL 15'!O21</f>
        <v>7910</v>
      </c>
      <c r="M21" s="394">
        <f>F21+J21+K21+L21</f>
        <v>10530</v>
      </c>
      <c r="N21" s="392">
        <v>3000</v>
      </c>
      <c r="O21" s="392">
        <f>M21-N21</f>
        <v>7530</v>
      </c>
      <c r="P21" s="406" t="s">
        <v>631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1480</v>
      </c>
      <c r="H22" s="383">
        <f>'JUL 15'!G22</f>
        <v>1431</v>
      </c>
      <c r="I22" s="384">
        <f>G22-H22</f>
        <v>49</v>
      </c>
      <c r="J22" s="382">
        <f>I22*10</f>
        <v>490</v>
      </c>
      <c r="K22" s="426">
        <v>200</v>
      </c>
      <c r="L22" s="382">
        <f>'JUL 15'!O22</f>
        <v>7860</v>
      </c>
      <c r="M22" s="428">
        <f>F22+J22+K22+L22</f>
        <v>9750</v>
      </c>
      <c r="N22" s="426">
        <v>2000</v>
      </c>
      <c r="O22" s="426">
        <f>M22-N22</f>
        <v>7750</v>
      </c>
      <c r="P22" s="429" t="s">
        <v>640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1800</v>
      </c>
      <c r="G23" s="427">
        <v>521</v>
      </c>
      <c r="H23" s="383">
        <f>'JUL 15'!G23</f>
        <v>488</v>
      </c>
      <c r="I23" s="384">
        <f>G23-H23</f>
        <v>33</v>
      </c>
      <c r="J23" s="382">
        <f>I23*10</f>
        <v>330</v>
      </c>
      <c r="K23" s="426">
        <v>200</v>
      </c>
      <c r="L23" s="382">
        <f>'JUL 15'!O23</f>
        <v>2270</v>
      </c>
      <c r="M23" s="428">
        <f>F23+J23+K23+L23</f>
        <v>4600</v>
      </c>
      <c r="N23" s="426">
        <v>4400</v>
      </c>
      <c r="O23" s="426">
        <f>M23-N23</f>
        <v>200</v>
      </c>
      <c r="P23" s="429" t="s">
        <v>641</v>
      </c>
      <c r="Q23" s="101" t="s">
        <v>463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268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1738</v>
      </c>
      <c r="H24" s="383">
        <f>'JUL 15'!G24</f>
        <v>1696</v>
      </c>
      <c r="I24" s="384">
        <f>G24-H24</f>
        <v>42</v>
      </c>
      <c r="J24" s="382">
        <f>I24*10</f>
        <v>420</v>
      </c>
      <c r="K24" s="426">
        <v>200</v>
      </c>
      <c r="L24" s="382">
        <f>'JUL 15'!O24</f>
        <v>0</v>
      </c>
      <c r="M24" s="428">
        <f>F24+J24+K24+L24</f>
        <v>2620</v>
      </c>
      <c r="N24" s="426">
        <v>2500</v>
      </c>
      <c r="O24" s="426">
        <f>M24-N24</f>
        <v>120</v>
      </c>
      <c r="P24" s="429" t="s">
        <v>642</v>
      </c>
      <c r="Q24" s="101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1900</v>
      </c>
      <c r="G25" s="427">
        <v>1083</v>
      </c>
      <c r="H25" s="383">
        <f>'JUL 15'!G25</f>
        <v>1062</v>
      </c>
      <c r="I25" s="384">
        <f>G25-H25</f>
        <v>21</v>
      </c>
      <c r="J25" s="382">
        <f>I25*10</f>
        <v>210</v>
      </c>
      <c r="K25" s="426">
        <v>200</v>
      </c>
      <c r="L25" s="382">
        <f>'JUL 15'!O25</f>
        <v>0</v>
      </c>
      <c r="M25" s="428">
        <f>F25+J25+K25+L25</f>
        <v>2310</v>
      </c>
      <c r="N25" s="426">
        <v>2310</v>
      </c>
      <c r="O25" s="426">
        <f>M25-N25</f>
        <v>0</v>
      </c>
      <c r="P25" s="429" t="s">
        <v>643</v>
      </c>
      <c r="Q25" s="101" t="s">
        <v>457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545</v>
      </c>
      <c r="C26" s="423" t="s">
        <v>87</v>
      </c>
      <c r="D26" s="424">
        <v>37681</v>
      </c>
      <c r="E26" s="425">
        <v>500</v>
      </c>
      <c r="F26" s="426">
        <v>2000</v>
      </c>
      <c r="G26" s="427">
        <v>1537</v>
      </c>
      <c r="H26" s="383">
        <f>'JUL 15'!G26</f>
        <v>1512</v>
      </c>
      <c r="I26" s="384">
        <f>G26-H26</f>
        <v>25</v>
      </c>
      <c r="J26" s="382">
        <f>I26*10</f>
        <v>250</v>
      </c>
      <c r="K26" s="426">
        <v>200</v>
      </c>
      <c r="L26" s="382">
        <f>'JUL 15'!O26</f>
        <v>2410</v>
      </c>
      <c r="M26" s="428">
        <f>F26+J26+K26+L26</f>
        <v>4860</v>
      </c>
      <c r="N26" s="426">
        <v>0</v>
      </c>
      <c r="O26" s="426">
        <f>M26-N26</f>
        <v>4860</v>
      </c>
      <c r="P26" s="429"/>
      <c r="Q26" s="101" t="s">
        <v>416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12">
        <v>22</v>
      </c>
      <c r="B27" s="413" t="s">
        <v>375</v>
      </c>
      <c r="C27" s="414" t="s">
        <v>88</v>
      </c>
      <c r="D27" s="415">
        <v>37681</v>
      </c>
      <c r="E27" s="416">
        <v>0</v>
      </c>
      <c r="F27" s="411">
        <v>2500</v>
      </c>
      <c r="G27" s="417">
        <v>8076</v>
      </c>
      <c r="H27" s="383">
        <f>'JUL 15'!G27</f>
        <v>8043</v>
      </c>
      <c r="I27" s="418">
        <f>G27-H27</f>
        <v>33</v>
      </c>
      <c r="J27" s="411">
        <f>I27*10</f>
        <v>330</v>
      </c>
      <c r="K27" s="411">
        <v>200</v>
      </c>
      <c r="L27" s="382">
        <f>'JUL 15'!O27</f>
        <v>0</v>
      </c>
      <c r="M27" s="419">
        <f>F27+J27+K27+L27</f>
        <v>3030</v>
      </c>
      <c r="N27" s="411">
        <v>3030</v>
      </c>
      <c r="O27" s="411">
        <f>M27-N27</f>
        <v>0</v>
      </c>
      <c r="P27" s="420" t="s">
        <v>642</v>
      </c>
      <c r="Q27" s="367" t="s">
        <v>547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32400</v>
      </c>
      <c r="G28" s="204"/>
      <c r="H28" s="110"/>
      <c r="I28" s="110">
        <f>SUM(I6:I27)</f>
        <v>903</v>
      </c>
      <c r="J28" s="204">
        <f>SUM(J6:J27)</f>
        <v>9030</v>
      </c>
      <c r="K28" s="204">
        <f>SUM(K6:K27)</f>
        <v>3400</v>
      </c>
      <c r="L28" s="204">
        <f>SUM(L6:L27)</f>
        <v>42860</v>
      </c>
      <c r="M28" s="404">
        <f>SUM(M6:M27)</f>
        <v>87690</v>
      </c>
      <c r="N28" s="204">
        <f>SUM(N6:N27)</f>
        <v>48430</v>
      </c>
      <c r="O28" s="204">
        <f>SUM(O6:O27)</f>
        <v>39260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644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430">
        <v>1</v>
      </c>
      <c r="B6" s="431" t="s">
        <v>481</v>
      </c>
      <c r="C6" s="431" t="s">
        <v>19</v>
      </c>
      <c r="D6" s="432">
        <v>38754</v>
      </c>
      <c r="E6" s="433">
        <v>0</v>
      </c>
      <c r="F6" s="434">
        <v>1250</v>
      </c>
      <c r="G6" s="435">
        <v>3228</v>
      </c>
      <c r="H6" s="435">
        <f>'JUN 15'!G6</f>
        <v>3191</v>
      </c>
      <c r="I6" s="436">
        <f>G6-H6</f>
        <v>37</v>
      </c>
      <c r="J6" s="434">
        <f>I6*10</f>
        <v>370</v>
      </c>
      <c r="K6" s="434">
        <v>100</v>
      </c>
      <c r="L6" s="434">
        <f>'JUN 15'!O6</f>
        <v>7570</v>
      </c>
      <c r="M6" s="437">
        <f>F6+J6+K6+L6</f>
        <v>9290</v>
      </c>
      <c r="N6" s="434">
        <v>7290</v>
      </c>
      <c r="O6" s="434">
        <f>M6-N6</f>
        <v>2000</v>
      </c>
      <c r="P6" s="438" t="s">
        <v>645</v>
      </c>
    </row>
    <row r="7">
      <c r="A7" s="430">
        <v>2</v>
      </c>
      <c r="B7" s="431" t="s">
        <v>357</v>
      </c>
      <c r="C7" s="431" t="s">
        <v>24</v>
      </c>
      <c r="D7" s="432">
        <v>37653</v>
      </c>
      <c r="E7" s="433">
        <v>0</v>
      </c>
      <c r="F7" s="434">
        <v>1050</v>
      </c>
      <c r="G7" s="435">
        <v>459</v>
      </c>
      <c r="H7" s="435">
        <f>'JUN 15'!G7</f>
        <v>444</v>
      </c>
      <c r="I7" s="436">
        <f>G7-H7</f>
        <v>15</v>
      </c>
      <c r="J7" s="434">
        <f>I7*10</f>
        <v>150</v>
      </c>
      <c r="K7" s="434">
        <v>100</v>
      </c>
      <c r="L7" s="434">
        <f>'JUN 15'!O7</f>
        <v>0</v>
      </c>
      <c r="M7" s="437">
        <f>F7+J7+K7+L7</f>
        <v>1300</v>
      </c>
      <c r="N7" s="434">
        <v>1300</v>
      </c>
      <c r="O7" s="434">
        <f>M7-N7</f>
        <v>0</v>
      </c>
      <c r="P7" s="438" t="s">
        <v>646</v>
      </c>
      <c r="Q7" s="439" t="s">
        <v>475</v>
      </c>
    </row>
    <row r="8">
      <c r="A8" s="430">
        <v>3</v>
      </c>
      <c r="B8" s="431" t="s">
        <v>437</v>
      </c>
      <c r="C8" s="431" t="s">
        <v>27</v>
      </c>
      <c r="D8" s="432">
        <v>37895</v>
      </c>
      <c r="E8" s="433">
        <v>0</v>
      </c>
      <c r="F8" s="434">
        <v>1000</v>
      </c>
      <c r="G8" s="435">
        <v>1149</v>
      </c>
      <c r="H8" s="435">
        <f>'JUN 15'!G8</f>
        <v>1103</v>
      </c>
      <c r="I8" s="436">
        <f>G8-H8</f>
        <v>46</v>
      </c>
      <c r="J8" s="434">
        <f>I8*10</f>
        <v>460</v>
      </c>
      <c r="K8" s="434">
        <v>100</v>
      </c>
      <c r="L8" s="434">
        <f>'JUN 15'!O8</f>
        <v>1160</v>
      </c>
      <c r="M8" s="437">
        <f>F8+J8+K8+L8</f>
        <v>2720</v>
      </c>
      <c r="N8" s="434">
        <v>0</v>
      </c>
      <c r="O8" s="434">
        <f>M8-N8</f>
        <v>2720</v>
      </c>
      <c r="P8" s="438"/>
    </row>
    <row r="9">
      <c r="A9" s="430">
        <v>4</v>
      </c>
      <c r="B9" s="431" t="s">
        <v>473</v>
      </c>
      <c r="C9" s="431" t="s">
        <v>31</v>
      </c>
      <c r="D9" s="432">
        <v>38292</v>
      </c>
      <c r="E9" s="433">
        <v>500</v>
      </c>
      <c r="F9" s="434">
        <v>1000</v>
      </c>
      <c r="G9" s="435">
        <v>824</v>
      </c>
      <c r="H9" s="435">
        <f>'JUN 15'!G9</f>
        <v>795</v>
      </c>
      <c r="I9" s="436">
        <f>G9-H9</f>
        <v>29</v>
      </c>
      <c r="J9" s="434">
        <f>I9*10</f>
        <v>290</v>
      </c>
      <c r="K9" s="434">
        <v>100</v>
      </c>
      <c r="L9" s="434">
        <f>'JUN 15'!O9</f>
        <v>0</v>
      </c>
      <c r="M9" s="437">
        <f>F9+J9+K9+L9</f>
        <v>1390</v>
      </c>
      <c r="N9" s="434">
        <v>1390</v>
      </c>
      <c r="O9" s="434">
        <f>M9-N9</f>
        <v>0</v>
      </c>
      <c r="P9" s="438" t="s">
        <v>647</v>
      </c>
    </row>
    <row r="10">
      <c r="A10" s="430">
        <v>5</v>
      </c>
      <c r="B10" s="431" t="s">
        <v>330</v>
      </c>
      <c r="C10" s="431" t="s">
        <v>113</v>
      </c>
      <c r="D10" s="431"/>
      <c r="E10" s="431"/>
      <c r="F10" s="434">
        <v>1000</v>
      </c>
      <c r="G10" s="435">
        <v>918</v>
      </c>
      <c r="H10" s="435">
        <f>'JUN 15'!G10</f>
        <v>876</v>
      </c>
      <c r="I10" s="436">
        <f>G10-H10</f>
        <v>42</v>
      </c>
      <c r="J10" s="434">
        <f>I10*10</f>
        <v>420</v>
      </c>
      <c r="K10" s="434">
        <v>100</v>
      </c>
      <c r="L10" s="434">
        <f>'JUN 15'!O10</f>
        <v>0</v>
      </c>
      <c r="M10" s="437">
        <f>F10+J10+K10+L10</f>
        <v>1520</v>
      </c>
      <c r="N10" s="434">
        <v>0</v>
      </c>
      <c r="O10" s="434">
        <f>M10-N10</f>
        <v>1520</v>
      </c>
      <c r="P10" s="438"/>
    </row>
    <row r="11">
      <c r="A11" s="430">
        <v>6</v>
      </c>
      <c r="B11" s="431" t="s">
        <v>289</v>
      </c>
      <c r="C11" s="431" t="s">
        <v>36</v>
      </c>
      <c r="D11" s="432">
        <v>37667</v>
      </c>
      <c r="E11" s="433">
        <v>500</v>
      </c>
      <c r="F11" s="434">
        <v>1000</v>
      </c>
      <c r="G11" s="435">
        <v>91</v>
      </c>
      <c r="H11" s="435">
        <f>'JUN 15'!G11</f>
        <v>70</v>
      </c>
      <c r="I11" s="436">
        <f>G11-H11</f>
        <v>21</v>
      </c>
      <c r="J11" s="434">
        <f>I11*10</f>
        <v>210</v>
      </c>
      <c r="K11" s="434">
        <v>100</v>
      </c>
      <c r="L11" s="434">
        <f>'JUN 15'!O11</f>
        <v>1420</v>
      </c>
      <c r="M11" s="437">
        <f>F11+J11+K11+L11</f>
        <v>2730</v>
      </c>
      <c r="N11" s="434">
        <v>2730</v>
      </c>
      <c r="O11" s="434">
        <f>M11-N11</f>
        <v>0</v>
      </c>
      <c r="P11" s="438" t="s">
        <v>648</v>
      </c>
      <c r="Q11" s="439" t="s">
        <v>649</v>
      </c>
    </row>
    <row r="12">
      <c r="A12" s="430">
        <v>7</v>
      </c>
      <c r="B12" s="431" t="s">
        <v>650</v>
      </c>
      <c r="C12" s="431" t="s">
        <v>42</v>
      </c>
      <c r="D12" s="432">
        <v>37773</v>
      </c>
      <c r="E12" s="433">
        <v>500</v>
      </c>
      <c r="F12" s="434">
        <v>1200</v>
      </c>
      <c r="G12" s="435">
        <v>2150</v>
      </c>
      <c r="H12" s="435">
        <f>'JUN 15'!G12</f>
        <v>2112</v>
      </c>
      <c r="I12" s="436">
        <f>G12-H12</f>
        <v>38</v>
      </c>
      <c r="J12" s="434">
        <f>I12*10</f>
        <v>380</v>
      </c>
      <c r="K12" s="434">
        <v>100</v>
      </c>
      <c r="L12" s="434">
        <f>'JUN 15'!O12</f>
        <v>1800</v>
      </c>
      <c r="M12" s="437">
        <f>F12+J12+K12+L12</f>
        <v>3480</v>
      </c>
      <c r="N12" s="434">
        <v>0</v>
      </c>
      <c r="O12" s="434">
        <f>M12-N12</f>
        <v>3480</v>
      </c>
      <c r="P12" s="438"/>
      <c r="Q12" s="440" t="s">
        <v>651</v>
      </c>
    </row>
    <row r="13">
      <c r="A13" s="430">
        <v>8</v>
      </c>
      <c r="B13" s="431" t="s">
        <v>632</v>
      </c>
      <c r="C13" s="431" t="s">
        <v>44</v>
      </c>
      <c r="D13" s="432">
        <v>37469</v>
      </c>
      <c r="E13" s="433">
        <v>500</v>
      </c>
      <c r="F13" s="434">
        <v>1000</v>
      </c>
      <c r="G13" s="435">
        <v>251</v>
      </c>
      <c r="H13" s="435">
        <f>'JUN 15'!G13</f>
        <v>209</v>
      </c>
      <c r="I13" s="436">
        <f>G13-H13</f>
        <v>42</v>
      </c>
      <c r="J13" s="434">
        <f>I13*10</f>
        <v>420</v>
      </c>
      <c r="K13" s="434">
        <v>100</v>
      </c>
      <c r="L13" s="434">
        <f>'JUN 15'!O13</f>
        <v>0</v>
      </c>
      <c r="M13" s="437">
        <f>F13+J13+K13+L13</f>
        <v>1520</v>
      </c>
      <c r="N13" s="434">
        <v>1520</v>
      </c>
      <c r="O13" s="434">
        <f>M13-N13</f>
        <v>0</v>
      </c>
      <c r="P13" s="438" t="s">
        <v>652</v>
      </c>
    </row>
    <row r="14">
      <c r="A14" s="430">
        <v>9</v>
      </c>
      <c r="B14" s="431" t="s">
        <v>653</v>
      </c>
      <c r="C14" s="431" t="s">
        <v>48</v>
      </c>
      <c r="D14" s="432">
        <v>37347</v>
      </c>
      <c r="E14" s="433">
        <v>500</v>
      </c>
      <c r="F14" s="434">
        <v>950</v>
      </c>
      <c r="G14" s="435">
        <v>83</v>
      </c>
      <c r="H14" s="435">
        <f>'JUN 15'!G14</f>
        <v>66</v>
      </c>
      <c r="I14" s="436">
        <f>G14-H14</f>
        <v>17</v>
      </c>
      <c r="J14" s="434">
        <f>I14*10</f>
        <v>170</v>
      </c>
      <c r="K14" s="434">
        <v>100</v>
      </c>
      <c r="L14" s="434">
        <f>'JUN 15'!O14</f>
        <v>0</v>
      </c>
      <c r="M14" s="437">
        <f>F14+J14+K14+L14</f>
        <v>1220</v>
      </c>
      <c r="N14" s="434">
        <v>0</v>
      </c>
      <c r="O14" s="434">
        <f>M14-N14</f>
        <v>1220</v>
      </c>
      <c r="P14" s="438"/>
    </row>
    <row r="15">
      <c r="A15" s="430">
        <v>10</v>
      </c>
      <c r="B15" s="431" t="s">
        <v>635</v>
      </c>
      <c r="C15" s="431" t="s">
        <v>51</v>
      </c>
      <c r="D15" s="432">
        <v>37165</v>
      </c>
      <c r="E15" s="433">
        <v>500</v>
      </c>
      <c r="F15" s="434">
        <v>950</v>
      </c>
      <c r="G15" s="435">
        <v>389</v>
      </c>
      <c r="H15" s="435">
        <f>'JUN 15'!G15</f>
        <v>322</v>
      </c>
      <c r="I15" s="436">
        <f>G15-H15</f>
        <v>67</v>
      </c>
      <c r="J15" s="434">
        <f>I15*10</f>
        <v>670</v>
      </c>
      <c r="K15" s="434">
        <v>100</v>
      </c>
      <c r="L15" s="434">
        <f>'JUN 15'!O15</f>
        <v>5600</v>
      </c>
      <c r="M15" s="437">
        <f>F15+J15+K15+L15</f>
        <v>7320</v>
      </c>
      <c r="N15" s="434">
        <v>5000</v>
      </c>
      <c r="O15" s="434">
        <f>M15-N15</f>
        <v>2320</v>
      </c>
      <c r="P15" s="438" t="s">
        <v>654</v>
      </c>
    </row>
    <row r="16">
      <c r="A16" s="441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6">
        <v>900</v>
      </c>
      <c r="G16" s="447">
        <v>228</v>
      </c>
      <c r="H16" s="447">
        <f>'JUN 15'!G16</f>
        <v>185</v>
      </c>
      <c r="I16" s="448">
        <f>G16-H16</f>
        <v>43</v>
      </c>
      <c r="J16" s="446">
        <f>I16*10</f>
        <v>430</v>
      </c>
      <c r="K16" s="446">
        <v>200</v>
      </c>
      <c r="L16" s="446">
        <f>'JUN 15'!O16</f>
        <v>0</v>
      </c>
      <c r="M16" s="449">
        <f>F16+J16+K16+L16</f>
        <v>1530</v>
      </c>
      <c r="N16" s="446">
        <v>1530</v>
      </c>
      <c r="O16" s="446">
        <f>M16-N16</f>
        <v>0</v>
      </c>
      <c r="P16" s="450" t="s">
        <v>655</v>
      </c>
    </row>
    <row r="17">
      <c r="A17" s="441">
        <v>12</v>
      </c>
      <c r="B17" s="442" t="s">
        <v>164</v>
      </c>
      <c r="C17" s="443" t="s">
        <v>58</v>
      </c>
      <c r="D17" s="444">
        <v>38292</v>
      </c>
      <c r="E17" s="445"/>
      <c r="F17" s="446">
        <v>1800</v>
      </c>
      <c r="G17" s="447">
        <v>1412</v>
      </c>
      <c r="H17" s="447">
        <f>'JUN 15'!G17</f>
        <v>1364</v>
      </c>
      <c r="I17" s="448">
        <f>G17-H17</f>
        <v>48</v>
      </c>
      <c r="J17" s="446">
        <f>I17*10</f>
        <v>480</v>
      </c>
      <c r="K17" s="446">
        <v>200</v>
      </c>
      <c r="L17" s="446">
        <f>'JUN 15'!O17</f>
        <v>0</v>
      </c>
      <c r="M17" s="449">
        <f>F17+J17+K17+L17</f>
        <v>2480</v>
      </c>
      <c r="N17" s="446">
        <v>2500</v>
      </c>
      <c r="O17" s="446">
        <f>M17-N17</f>
        <v>-20</v>
      </c>
      <c r="P17" s="450" t="s">
        <v>646</v>
      </c>
      <c r="Q17" s="451" t="s">
        <v>476</v>
      </c>
    </row>
    <row r="18">
      <c r="A18" s="441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6">
        <v>1800</v>
      </c>
      <c r="G18" s="447">
        <v>428</v>
      </c>
      <c r="H18" s="447">
        <f>'JUN 15'!G18</f>
        <v>380</v>
      </c>
      <c r="I18" s="448">
        <f>G18-H18</f>
        <v>48</v>
      </c>
      <c r="J18" s="446">
        <f>I18*10</f>
        <v>480</v>
      </c>
      <c r="K18" s="446">
        <v>200</v>
      </c>
      <c r="L18" s="446">
        <f>'JUN 15'!O18</f>
        <v>2910</v>
      </c>
      <c r="M18" s="449">
        <f>F18+J18+K18+L18</f>
        <v>5390</v>
      </c>
      <c r="N18" s="446">
        <v>5390</v>
      </c>
      <c r="O18" s="446">
        <f>M18-N18</f>
        <v>0</v>
      </c>
      <c r="P18" s="450" t="s">
        <v>657</v>
      </c>
      <c r="Q18" s="451" t="s">
        <v>658</v>
      </c>
    </row>
    <row r="19">
      <c r="A19" s="441">
        <v>14</v>
      </c>
      <c r="B19" s="442" t="s">
        <v>244</v>
      </c>
      <c r="C19" s="443" t="s">
        <v>126</v>
      </c>
      <c r="D19" s="444">
        <v>38292</v>
      </c>
      <c r="E19" s="445">
        <v>500</v>
      </c>
      <c r="F19" s="446">
        <v>1600</v>
      </c>
      <c r="G19" s="447">
        <v>790</v>
      </c>
      <c r="H19" s="447">
        <f>'JUN 15'!G19</f>
        <v>737</v>
      </c>
      <c r="I19" s="448">
        <f>G19-H19</f>
        <v>53</v>
      </c>
      <c r="J19" s="446">
        <f>I19*10</f>
        <v>530</v>
      </c>
      <c r="K19" s="446">
        <v>200</v>
      </c>
      <c r="L19" s="446">
        <f>'JUN 15'!O19</f>
        <v>6840</v>
      </c>
      <c r="M19" s="449">
        <f>F19+J19+K19+L19</f>
        <v>9170</v>
      </c>
      <c r="N19" s="446">
        <v>0</v>
      </c>
      <c r="O19" s="446">
        <f>M19-N19</f>
        <v>9170</v>
      </c>
      <c r="P19" s="450"/>
    </row>
    <row r="20">
      <c r="A20" s="441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6">
        <v>1500</v>
      </c>
      <c r="G20" s="447">
        <v>393</v>
      </c>
      <c r="H20" s="447">
        <f>'JUN 15'!G20</f>
        <v>331</v>
      </c>
      <c r="I20" s="448">
        <f>G20-H20</f>
        <v>62</v>
      </c>
      <c r="J20" s="446">
        <f>I20*10</f>
        <v>620</v>
      </c>
      <c r="K20" s="446">
        <v>200</v>
      </c>
      <c r="L20" s="446">
        <f>'JUN 15'!O20</f>
        <v>0</v>
      </c>
      <c r="M20" s="449">
        <f>F20+J20+K20+L20</f>
        <v>2320</v>
      </c>
      <c r="N20" s="446">
        <v>2320</v>
      </c>
      <c r="O20" s="446">
        <f>M20-N20</f>
        <v>0</v>
      </c>
      <c r="P20" s="450" t="s">
        <v>646</v>
      </c>
    </row>
    <row r="21">
      <c r="A21" s="441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6">
        <v>1800</v>
      </c>
      <c r="G21" s="447">
        <v>399</v>
      </c>
      <c r="H21" s="447">
        <f>'JUN 15'!G21</f>
        <v>342</v>
      </c>
      <c r="I21" s="448">
        <f>G21-H21</f>
        <v>57</v>
      </c>
      <c r="J21" s="446">
        <f>I21*10</f>
        <v>570</v>
      </c>
      <c r="K21" s="446">
        <v>200</v>
      </c>
      <c r="L21" s="446">
        <f>'JUN 15'!O21</f>
        <v>8340</v>
      </c>
      <c r="M21" s="449">
        <f>F21+J21+K21+L21</f>
        <v>10910</v>
      </c>
      <c r="N21" s="446">
        <v>3000</v>
      </c>
      <c r="O21" s="446">
        <f>M21-N21</f>
        <v>7910</v>
      </c>
      <c r="P21" s="450" t="s">
        <v>659</v>
      </c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1431</v>
      </c>
      <c r="H22" s="401">
        <f>'JUN 15'!G22</f>
        <v>1385</v>
      </c>
      <c r="I22" s="402">
        <f>G22-H22</f>
        <v>46</v>
      </c>
      <c r="J22" s="400">
        <f>I22*10</f>
        <v>460</v>
      </c>
      <c r="K22" s="400">
        <v>200</v>
      </c>
      <c r="L22" s="400">
        <f>'JUN 15'!O22</f>
        <v>8000</v>
      </c>
      <c r="M22" s="403">
        <f>F22+J22+K22+L22</f>
        <v>9860</v>
      </c>
      <c r="N22" s="400">
        <v>2000</v>
      </c>
      <c r="O22" s="400">
        <f>M22-N22</f>
        <v>7860</v>
      </c>
      <c r="P22" s="407" t="s">
        <v>660</v>
      </c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1800</v>
      </c>
      <c r="G23" s="401">
        <v>488</v>
      </c>
      <c r="H23" s="401">
        <f>'JUN 15'!G23</f>
        <v>461</v>
      </c>
      <c r="I23" s="402">
        <f>G23-H23</f>
        <v>27</v>
      </c>
      <c r="J23" s="400">
        <f>I23*10</f>
        <v>270</v>
      </c>
      <c r="K23" s="400">
        <v>200</v>
      </c>
      <c r="L23" s="400">
        <f>'JUN 15'!O23</f>
        <v>0</v>
      </c>
      <c r="M23" s="403">
        <f>F23+J23+K23+L23</f>
        <v>2270</v>
      </c>
      <c r="N23" s="400">
        <v>0</v>
      </c>
      <c r="O23" s="400">
        <f>M23-N23</f>
        <v>2270</v>
      </c>
      <c r="P23" s="407"/>
      <c r="Q23" s="369" t="s">
        <v>661</v>
      </c>
    </row>
    <row r="24">
      <c r="A24" s="396">
        <v>19</v>
      </c>
      <c r="B24" s="397" t="s">
        <v>268</v>
      </c>
      <c r="C24" s="398" t="s">
        <v>85</v>
      </c>
      <c r="D24" s="43">
        <v>37681</v>
      </c>
      <c r="E24" s="399">
        <v>500</v>
      </c>
      <c r="F24" s="400">
        <v>2000</v>
      </c>
      <c r="G24" s="401">
        <v>1696</v>
      </c>
      <c r="H24" s="401">
        <f>'JUN 15'!G24</f>
        <v>1659</v>
      </c>
      <c r="I24" s="402">
        <f>G24-H24</f>
        <v>37</v>
      </c>
      <c r="J24" s="400">
        <f>I24*10</f>
        <v>370</v>
      </c>
      <c r="K24" s="400">
        <v>200</v>
      </c>
      <c r="L24" s="400">
        <f>'JUN 15'!O24</f>
        <v>0</v>
      </c>
      <c r="M24" s="403">
        <f>F24+J24+K24+L24</f>
        <v>2570</v>
      </c>
      <c r="N24" s="400">
        <v>2570</v>
      </c>
      <c r="O24" s="400">
        <f>M24-N24</f>
        <v>0</v>
      </c>
      <c r="P24" s="407" t="s">
        <v>646</v>
      </c>
      <c r="Q24" s="369" t="s">
        <v>470</v>
      </c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1500</v>
      </c>
      <c r="G25" s="401">
        <v>1062</v>
      </c>
      <c r="H25" s="401">
        <f>'JUN 15'!G25</f>
        <v>1041</v>
      </c>
      <c r="I25" s="402">
        <f>G25-H25</f>
        <v>21</v>
      </c>
      <c r="J25" s="400">
        <f>I25*10</f>
        <v>210</v>
      </c>
      <c r="K25" s="400">
        <v>200</v>
      </c>
      <c r="L25" s="400">
        <f>'JUN 15'!O25</f>
        <v>0</v>
      </c>
      <c r="M25" s="403">
        <f>F25+J25+K25+L25</f>
        <v>1910</v>
      </c>
      <c r="N25" s="400">
        <v>1910</v>
      </c>
      <c r="O25" s="400">
        <f>M25-N25</f>
        <v>0</v>
      </c>
      <c r="P25" s="407" t="s">
        <v>662</v>
      </c>
    </row>
    <row r="26">
      <c r="A26" s="396">
        <v>21</v>
      </c>
      <c r="B26" s="397" t="s">
        <v>545</v>
      </c>
      <c r="C26" s="398" t="s">
        <v>87</v>
      </c>
      <c r="D26" s="43">
        <v>37681</v>
      </c>
      <c r="E26" s="399">
        <v>500</v>
      </c>
      <c r="F26" s="400">
        <v>2000</v>
      </c>
      <c r="G26" s="401">
        <v>1512</v>
      </c>
      <c r="H26" s="401">
        <f>'JUN 15'!G26</f>
        <v>1481</v>
      </c>
      <c r="I26" s="402">
        <f>G26-H26</f>
        <v>31</v>
      </c>
      <c r="J26" s="400">
        <f>I26*10</f>
        <v>310</v>
      </c>
      <c r="K26" s="400">
        <v>200</v>
      </c>
      <c r="L26" s="400">
        <f>'JUN 15'!O26</f>
        <v>4900</v>
      </c>
      <c r="M26" s="403">
        <f>F26+J26+K26+L26</f>
        <v>7410</v>
      </c>
      <c r="N26" s="400">
        <v>5000</v>
      </c>
      <c r="O26" s="400">
        <f>M26-N26</f>
        <v>2410</v>
      </c>
      <c r="P26" s="407"/>
      <c r="Q26" s="369" t="s">
        <v>663</v>
      </c>
    </row>
    <row r="27">
      <c r="A27" s="396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400">
        <v>2000</v>
      </c>
      <c r="G27" s="401">
        <v>8043</v>
      </c>
      <c r="H27" s="401">
        <f>'JUN 15'!G27</f>
        <v>7922</v>
      </c>
      <c r="I27" s="402">
        <f>G27-H27</f>
        <v>121</v>
      </c>
      <c r="J27" s="400">
        <f>I27*10</f>
        <v>1210</v>
      </c>
      <c r="K27" s="400">
        <v>200</v>
      </c>
      <c r="L27" s="400">
        <f>'JUN 15'!O27</f>
        <v>19560</v>
      </c>
      <c r="M27" s="403">
        <f>F27+J27+K27+L27</f>
        <v>22970</v>
      </c>
      <c r="N27" s="400">
        <v>22970</v>
      </c>
      <c r="O27" s="400">
        <f>M27-N27</f>
        <v>0</v>
      </c>
      <c r="P27" s="407" t="s">
        <v>657</v>
      </c>
      <c r="Q27" s="369" t="s">
        <v>665</v>
      </c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30300</v>
      </c>
      <c r="G28" s="204"/>
      <c r="H28" s="110"/>
      <c r="I28" s="110">
        <f>SUM(I6:I27)</f>
        <v>948</v>
      </c>
      <c r="J28" s="204">
        <f>SUM(J6:J27)</f>
        <v>9480</v>
      </c>
      <c r="K28" s="204">
        <f>SUM(K6:K27)</f>
        <v>3400</v>
      </c>
      <c r="L28" s="204">
        <f>SUM(L6:L27)</f>
        <v>68100</v>
      </c>
      <c r="M28" s="404">
        <f>SUM(M6:M27)</f>
        <v>111280</v>
      </c>
      <c r="N28" s="204">
        <f>SUM(N6:N27)</f>
        <v>68420</v>
      </c>
      <c r="O28" s="204">
        <f>SUM(O6:O27)</f>
        <v>42860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666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3191</v>
      </c>
      <c r="H6" s="383">
        <f>'MAY 15'!G6</f>
        <v>3166</v>
      </c>
      <c r="I6" s="384">
        <f>G6-H6</f>
        <v>25</v>
      </c>
      <c r="J6" s="382">
        <f>I6*10</f>
        <v>250</v>
      </c>
      <c r="K6" s="382">
        <v>200</v>
      </c>
      <c r="L6" s="382">
        <f>'MAY 15'!O6</f>
        <v>5870</v>
      </c>
      <c r="M6" s="385">
        <f>F6+J6+K6+L6</f>
        <v>7570</v>
      </c>
      <c r="N6" s="382">
        <v>0</v>
      </c>
      <c r="O6" s="382">
        <f>M6-N6</f>
        <v>7570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444</v>
      </c>
      <c r="H7" s="383">
        <f>'MAY 15'!G7</f>
        <v>428</v>
      </c>
      <c r="I7" s="384">
        <f>G7-H7</f>
        <v>16</v>
      </c>
      <c r="J7" s="382">
        <f>I7*10</f>
        <v>160</v>
      </c>
      <c r="K7" s="382">
        <v>200</v>
      </c>
      <c r="L7" s="382">
        <f>'MAY 15'!O7</f>
        <v>0</v>
      </c>
      <c r="M7" s="385">
        <f>F7+J7+K7+L7</f>
        <v>1410</v>
      </c>
      <c r="N7" s="382">
        <v>1410</v>
      </c>
      <c r="O7" s="382">
        <f>M7-N7</f>
        <v>0</v>
      </c>
      <c r="P7" s="386" t="s">
        <v>667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1103</v>
      </c>
      <c r="H8" s="383">
        <f>'MAY 15'!G8</f>
        <v>1059</v>
      </c>
      <c r="I8" s="384">
        <f>G8-H8</f>
        <v>44</v>
      </c>
      <c r="J8" s="382">
        <f>I8*10</f>
        <v>440</v>
      </c>
      <c r="K8" s="382">
        <v>200</v>
      </c>
      <c r="L8" s="382">
        <f>'MAY 15'!O8</f>
        <v>1520</v>
      </c>
      <c r="M8" s="385">
        <f>F8+J8+K8+L8</f>
        <v>3160</v>
      </c>
      <c r="N8" s="382">
        <v>2000</v>
      </c>
      <c r="O8" s="382">
        <f>M8-N8</f>
        <v>1160</v>
      </c>
      <c r="P8" s="386" t="s">
        <v>668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795</v>
      </c>
      <c r="H9" s="383">
        <f>'MAY 15'!G9</f>
        <v>765</v>
      </c>
      <c r="I9" s="384">
        <f>G9-H9</f>
        <v>30</v>
      </c>
      <c r="J9" s="382">
        <f>I9*10</f>
        <v>300</v>
      </c>
      <c r="K9" s="382">
        <v>200</v>
      </c>
      <c r="L9" s="382">
        <f>'MAY 15'!O9</f>
        <v>0</v>
      </c>
      <c r="M9" s="385">
        <f>F9+J9+K9+L9</f>
        <v>1500</v>
      </c>
      <c r="N9" s="382">
        <v>1500</v>
      </c>
      <c r="O9" s="382">
        <f>M9-N9</f>
        <v>0</v>
      </c>
      <c r="P9" s="386" t="s">
        <v>669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876</v>
      </c>
      <c r="H10" s="383">
        <f>'MAY 15'!G10</f>
        <v>843</v>
      </c>
      <c r="I10" s="384">
        <f>G10-H10</f>
        <v>33</v>
      </c>
      <c r="J10" s="382">
        <f>I10*10</f>
        <v>330</v>
      </c>
      <c r="K10" s="382">
        <v>200</v>
      </c>
      <c r="L10" s="382">
        <f>'MAY 15'!O10</f>
        <v>1410</v>
      </c>
      <c r="M10" s="385">
        <f>F10+J10+K10+L10</f>
        <v>2940</v>
      </c>
      <c r="N10" s="382">
        <v>2940</v>
      </c>
      <c r="O10" s="382">
        <f>M10-N10</f>
        <v>0</v>
      </c>
      <c r="P10" s="386" t="s">
        <v>670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70</v>
      </c>
      <c r="H11" s="383">
        <f>'MAY 15'!G11</f>
        <v>48</v>
      </c>
      <c r="I11" s="384">
        <f>G11-H11</f>
        <v>22</v>
      </c>
      <c r="J11" s="382">
        <f>I11*10</f>
        <v>220</v>
      </c>
      <c r="K11" s="382">
        <v>200</v>
      </c>
      <c r="L11" s="382">
        <f>'MAY 15'!O11</f>
        <v>0</v>
      </c>
      <c r="M11" s="385">
        <f>F11+J11+K11+L11</f>
        <v>1420</v>
      </c>
      <c r="N11" s="382">
        <v>0</v>
      </c>
      <c r="O11" s="382">
        <f>M11-N11</f>
        <v>1420</v>
      </c>
      <c r="P11" s="386"/>
      <c r="Q11" s="56" t="s">
        <v>649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2112</v>
      </c>
      <c r="H12" s="383">
        <f>'MAY 15'!G12</f>
        <v>2072</v>
      </c>
      <c r="I12" s="384">
        <f>G12-H12</f>
        <v>40</v>
      </c>
      <c r="J12" s="382">
        <f>I12*10</f>
        <v>400</v>
      </c>
      <c r="K12" s="382">
        <v>200</v>
      </c>
      <c r="L12" s="382">
        <f>'MAY 15'!O12</f>
        <v>1700</v>
      </c>
      <c r="M12" s="385">
        <f>F12+J12+K12+L12</f>
        <v>3500</v>
      </c>
      <c r="N12" s="382">
        <v>1700</v>
      </c>
      <c r="O12" s="382">
        <f>M12-N12</f>
        <v>1800</v>
      </c>
      <c r="P12" s="386" t="s">
        <v>671</v>
      </c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209</v>
      </c>
      <c r="H13" s="383">
        <f>'MAY 15'!G13</f>
        <v>164</v>
      </c>
      <c r="I13" s="384">
        <f>G13-H13</f>
        <v>45</v>
      </c>
      <c r="J13" s="382">
        <f>I13*10</f>
        <v>450</v>
      </c>
      <c r="K13" s="382">
        <v>200</v>
      </c>
      <c r="L13" s="382">
        <f>'MAY 15'!O13</f>
        <v>0</v>
      </c>
      <c r="M13" s="385">
        <f>F13+J13+K13+L13</f>
        <v>1650</v>
      </c>
      <c r="N13" s="382">
        <v>1650</v>
      </c>
      <c r="O13" s="382">
        <f>M13-N13</f>
        <v>0</v>
      </c>
      <c r="P13" s="386" t="s">
        <v>668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66</v>
      </c>
      <c r="H14" s="383">
        <f>'MAY 15'!G14</f>
        <v>59</v>
      </c>
      <c r="I14" s="384">
        <f>G14-H14</f>
        <v>7</v>
      </c>
      <c r="J14" s="382">
        <f>I14*10</f>
        <v>70</v>
      </c>
      <c r="K14" s="382">
        <v>200</v>
      </c>
      <c r="L14" s="382">
        <f>'MAY 15'!O14</f>
        <v>3430</v>
      </c>
      <c r="M14" s="385">
        <f>F14+J14+K14+L14</f>
        <v>4650</v>
      </c>
      <c r="N14" s="382">
        <v>4650</v>
      </c>
      <c r="O14" s="382">
        <f>M14-N14</f>
        <v>0</v>
      </c>
      <c r="P14" s="386" t="s">
        <v>667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322</v>
      </c>
      <c r="H15" s="383">
        <f>'MAY 15'!G15</f>
        <v>249</v>
      </c>
      <c r="I15" s="384">
        <f>G15-H15</f>
        <v>73</v>
      </c>
      <c r="J15" s="382">
        <f>I15*10</f>
        <v>730</v>
      </c>
      <c r="K15" s="382">
        <v>200</v>
      </c>
      <c r="L15" s="382">
        <f>'MAY 15'!O15</f>
        <v>3720</v>
      </c>
      <c r="M15" s="385">
        <f>F15+J15+K15+L15</f>
        <v>5600</v>
      </c>
      <c r="N15" s="382">
        <v>0</v>
      </c>
      <c r="O15" s="382">
        <f>M15-N15</f>
        <v>5600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185</v>
      </c>
      <c r="H16" s="383">
        <f>'MAY 15'!G16</f>
        <v>148</v>
      </c>
      <c r="I16" s="384">
        <f>G16-H16</f>
        <v>37</v>
      </c>
      <c r="J16" s="382">
        <f>I16*10</f>
        <v>370</v>
      </c>
      <c r="K16" s="392">
        <v>200</v>
      </c>
      <c r="L16" s="382">
        <f>'MAY 15'!O16</f>
        <v>0</v>
      </c>
      <c r="M16" s="394">
        <f>F16+J16+K16+L16</f>
        <v>1470</v>
      </c>
      <c r="N16" s="392">
        <v>1470</v>
      </c>
      <c r="O16" s="392">
        <f>M16-N16</f>
        <v>0</v>
      </c>
      <c r="P16" s="406" t="s">
        <v>670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1364</v>
      </c>
      <c r="H17" s="383">
        <f>'MAY 15'!G17</f>
        <v>1334</v>
      </c>
      <c r="I17" s="384">
        <f>G17-H17</f>
        <v>30</v>
      </c>
      <c r="J17" s="382">
        <f>I17*10</f>
        <v>300</v>
      </c>
      <c r="K17" s="392">
        <v>200</v>
      </c>
      <c r="L17" s="382">
        <f>'MAY 15'!O17</f>
        <v>0</v>
      </c>
      <c r="M17" s="394">
        <f>F17+J17+K17+L17</f>
        <v>2300</v>
      </c>
      <c r="N17" s="392">
        <v>2300</v>
      </c>
      <c r="O17" s="392">
        <f>M17-N17</f>
        <v>0</v>
      </c>
      <c r="P17" s="406" t="s">
        <v>672</v>
      </c>
      <c r="Q17" s="91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380</v>
      </c>
      <c r="H18" s="383">
        <f>'MAY 15'!G18</f>
        <v>289</v>
      </c>
      <c r="I18" s="384">
        <f>G18-H18</f>
        <v>91</v>
      </c>
      <c r="J18" s="382">
        <f>I18*10</f>
        <v>910</v>
      </c>
      <c r="K18" s="392">
        <v>200</v>
      </c>
      <c r="L18" s="382">
        <f>'MAY 15'!O18</f>
        <v>0</v>
      </c>
      <c r="M18" s="394">
        <f>F18+J18+K18+L18</f>
        <v>2910</v>
      </c>
      <c r="N18" s="392">
        <v>0</v>
      </c>
      <c r="O18" s="392">
        <f>M18-N18</f>
        <v>2910</v>
      </c>
      <c r="P18" s="406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737</v>
      </c>
      <c r="H19" s="383">
        <f>'MAY 15'!G19</f>
        <v>689</v>
      </c>
      <c r="I19" s="384">
        <f>G19-H19</f>
        <v>48</v>
      </c>
      <c r="J19" s="382">
        <f>I19*10</f>
        <v>480</v>
      </c>
      <c r="K19" s="392">
        <v>200</v>
      </c>
      <c r="L19" s="382">
        <f>'MAY 15'!O19</f>
        <v>4560</v>
      </c>
      <c r="M19" s="394">
        <f>F19+J19+K19+L19</f>
        <v>6840</v>
      </c>
      <c r="N19" s="392">
        <v>0</v>
      </c>
      <c r="O19" s="392">
        <f>M19-N19</f>
        <v>6840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331</v>
      </c>
      <c r="H20" s="383">
        <f>'MAY 15'!G20</f>
        <v>281</v>
      </c>
      <c r="I20" s="384">
        <f>G20-H20</f>
        <v>50</v>
      </c>
      <c r="J20" s="382">
        <f>I20*10</f>
        <v>500</v>
      </c>
      <c r="K20" s="392">
        <v>200</v>
      </c>
      <c r="L20" s="382">
        <f>'MAY 15'!O20</f>
        <v>0</v>
      </c>
      <c r="M20" s="394">
        <f>F20+J20+K20+L20</f>
        <v>2200</v>
      </c>
      <c r="N20" s="392">
        <v>2200</v>
      </c>
      <c r="O20" s="392">
        <f>M20-N20</f>
        <v>0</v>
      </c>
      <c r="P20" s="406" t="s">
        <v>670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342</v>
      </c>
      <c r="H21" s="383">
        <f>'MAY 15'!G21</f>
        <v>282</v>
      </c>
      <c r="I21" s="384">
        <f>G21-H21</f>
        <v>60</v>
      </c>
      <c r="J21" s="382">
        <f>I21*10</f>
        <v>600</v>
      </c>
      <c r="K21" s="392">
        <v>200</v>
      </c>
      <c r="L21" s="382">
        <f>'MAY 15'!O21</f>
        <v>5740</v>
      </c>
      <c r="M21" s="394">
        <f>F21+J21+K21+L21</f>
        <v>8340</v>
      </c>
      <c r="N21" s="392">
        <v>0</v>
      </c>
      <c r="O21" s="392">
        <f>M21-N21</f>
        <v>8340</v>
      </c>
      <c r="P21" s="406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1385</v>
      </c>
      <c r="H22" s="383">
        <f>'MAY 15'!G22</f>
        <v>1350</v>
      </c>
      <c r="I22" s="384">
        <f>G22-H22</f>
        <v>35</v>
      </c>
      <c r="J22" s="382">
        <f>I22*10</f>
        <v>350</v>
      </c>
      <c r="K22" s="426">
        <v>200</v>
      </c>
      <c r="L22" s="382">
        <f>'MAY 15'!O22</f>
        <v>8250</v>
      </c>
      <c r="M22" s="428">
        <f>F22+J22+K22+L22</f>
        <v>10000</v>
      </c>
      <c r="N22" s="426">
        <v>2000</v>
      </c>
      <c r="O22" s="426">
        <f>M22-N22</f>
        <v>8000</v>
      </c>
      <c r="P22" s="429" t="s">
        <v>673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461</v>
      </c>
      <c r="H23" s="383">
        <f>'MAY 15'!G23</f>
        <v>443</v>
      </c>
      <c r="I23" s="384">
        <f>G23-H23</f>
        <v>18</v>
      </c>
      <c r="J23" s="382">
        <f>I23*10</f>
        <v>180</v>
      </c>
      <c r="K23" s="426">
        <v>200</v>
      </c>
      <c r="L23" s="382">
        <f>'MAY 15'!O23</f>
        <v>2380</v>
      </c>
      <c r="M23" s="428">
        <f>F23+J23+K23+L23</f>
        <v>4160</v>
      </c>
      <c r="N23" s="426">
        <v>4160</v>
      </c>
      <c r="O23" s="426">
        <f>M23-N23</f>
        <v>0</v>
      </c>
      <c r="P23" s="429" t="s">
        <v>671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268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1659</v>
      </c>
      <c r="H24" s="383">
        <f>'MAY 15'!G24</f>
        <v>1628</v>
      </c>
      <c r="I24" s="384">
        <f>G24-H24</f>
        <v>31</v>
      </c>
      <c r="J24" s="382">
        <f>I24*10</f>
        <v>310</v>
      </c>
      <c r="K24" s="426">
        <v>200</v>
      </c>
      <c r="L24" s="382">
        <f>'MAY 15'!O24</f>
        <v>0</v>
      </c>
      <c r="M24" s="428">
        <f>F24+J24+K24+L24</f>
        <v>2510</v>
      </c>
      <c r="N24" s="426">
        <v>2510</v>
      </c>
      <c r="O24" s="426">
        <f>M24-N24</f>
        <v>0</v>
      </c>
      <c r="P24" s="429" t="s">
        <v>674</v>
      </c>
      <c r="Q24" s="101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1041</v>
      </c>
      <c r="H25" s="383">
        <f>'MAY 15'!G25</f>
        <v>1021</v>
      </c>
      <c r="I25" s="384">
        <f>G25-H25</f>
        <v>20</v>
      </c>
      <c r="J25" s="382">
        <f>I25*10</f>
        <v>200</v>
      </c>
      <c r="K25" s="426">
        <v>200</v>
      </c>
      <c r="L25" s="382">
        <f>'MAY 15'!O25</f>
        <v>7560</v>
      </c>
      <c r="M25" s="428">
        <f>F25+J25+K25+L25</f>
        <v>9460</v>
      </c>
      <c r="N25" s="426">
        <v>9460</v>
      </c>
      <c r="O25" s="426">
        <f>M25-N25</f>
        <v>0</v>
      </c>
      <c r="P25" s="429" t="s">
        <v>675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545</v>
      </c>
      <c r="C26" s="423" t="s">
        <v>87</v>
      </c>
      <c r="D26" s="424">
        <v>37681</v>
      </c>
      <c r="E26" s="425">
        <v>500</v>
      </c>
      <c r="F26" s="426">
        <v>2000</v>
      </c>
      <c r="G26" s="427">
        <v>1481</v>
      </c>
      <c r="H26" s="383">
        <f>'MAY 15'!G26</f>
        <v>1455</v>
      </c>
      <c r="I26" s="384">
        <f>G26-H26</f>
        <v>26</v>
      </c>
      <c r="J26" s="382">
        <f>I26*10</f>
        <v>260</v>
      </c>
      <c r="K26" s="426">
        <v>200</v>
      </c>
      <c r="L26" s="382">
        <f>'MAY 15'!O26</f>
        <v>2440</v>
      </c>
      <c r="M26" s="428">
        <f>F26+J26+K26+L26</f>
        <v>4900</v>
      </c>
      <c r="N26" s="426">
        <v>0</v>
      </c>
      <c r="O26" s="426">
        <f>M26-N26</f>
        <v>4900</v>
      </c>
      <c r="P26" s="429"/>
      <c r="Q26" s="101" t="s">
        <v>676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7922</v>
      </c>
      <c r="H27" s="383">
        <f>'MAY 15'!G27</f>
        <v>7800</v>
      </c>
      <c r="I27" s="384">
        <f>G27-H27</f>
        <v>122</v>
      </c>
      <c r="J27" s="382">
        <f>I27*10</f>
        <v>1220</v>
      </c>
      <c r="K27" s="426">
        <v>200</v>
      </c>
      <c r="L27" s="382">
        <f>'MAY 15'!O27</f>
        <v>16140</v>
      </c>
      <c r="M27" s="428">
        <f>F27+J27+K27+L27</f>
        <v>19560</v>
      </c>
      <c r="N27" s="426">
        <v>0</v>
      </c>
      <c r="O27" s="426">
        <f>M27-N27</f>
        <v>19560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29900</v>
      </c>
      <c r="G28" s="204"/>
      <c r="H28" s="110"/>
      <c r="I28" s="110">
        <f>SUM(I6:I27)</f>
        <v>903</v>
      </c>
      <c r="J28" s="204">
        <f>SUM(J6:J27)</f>
        <v>9030</v>
      </c>
      <c r="K28" s="204">
        <f>SUM(K6:K27)</f>
        <v>4400</v>
      </c>
      <c r="L28" s="204">
        <f>SUM(L6:L27)</f>
        <v>64720</v>
      </c>
      <c r="M28" s="404">
        <f>SUM(M6:M27)</f>
        <v>108050</v>
      </c>
      <c r="N28" s="204">
        <f>SUM(N6:N27)</f>
        <v>39950</v>
      </c>
      <c r="O28" s="204">
        <f>SUM(O6:O27)</f>
        <v>68100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677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3166</v>
      </c>
      <c r="H6" s="383">
        <f>'APR 15'!G6</f>
        <v>3148</v>
      </c>
      <c r="I6" s="384">
        <f>G6-H6</f>
        <v>18</v>
      </c>
      <c r="J6" s="382">
        <f>I6*10</f>
        <v>180</v>
      </c>
      <c r="K6" s="382">
        <v>100</v>
      </c>
      <c r="L6" s="382">
        <f>'APR 15'!O6</f>
        <v>4340</v>
      </c>
      <c r="M6" s="385">
        <f>F6+J6+K6+L6</f>
        <v>5870</v>
      </c>
      <c r="N6" s="382">
        <v>0</v>
      </c>
      <c r="O6" s="382">
        <f>M6-N6</f>
        <v>5870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428</v>
      </c>
      <c r="H7" s="383">
        <f>'APR 15'!G7</f>
        <v>412</v>
      </c>
      <c r="I7" s="384">
        <f>G7-H7</f>
        <v>16</v>
      </c>
      <c r="J7" s="382">
        <f>I7*10</f>
        <v>160</v>
      </c>
      <c r="K7" s="382">
        <v>100</v>
      </c>
      <c r="L7" s="382">
        <f>'APR 15'!O7</f>
        <v>0</v>
      </c>
      <c r="M7" s="385">
        <f>F7+J7+K7+L7</f>
        <v>1310</v>
      </c>
      <c r="N7" s="382">
        <v>1310</v>
      </c>
      <c r="O7" s="382">
        <f>M7-N7</f>
        <v>0</v>
      </c>
      <c r="P7" s="386" t="s">
        <v>678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1059</v>
      </c>
      <c r="H8" s="383">
        <f>'APR 15'!G8</f>
        <v>1017</v>
      </c>
      <c r="I8" s="384">
        <f>G8-H8</f>
        <v>42</v>
      </c>
      <c r="J8" s="382">
        <f>I8*10</f>
        <v>420</v>
      </c>
      <c r="K8" s="382">
        <v>100</v>
      </c>
      <c r="L8" s="382">
        <f>'APR 15'!O8</f>
        <v>0</v>
      </c>
      <c r="M8" s="385">
        <f>F8+J8+K8+L8</f>
        <v>1520</v>
      </c>
      <c r="N8" s="382">
        <v>0</v>
      </c>
      <c r="O8" s="382">
        <f>M8-N8</f>
        <v>1520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765</v>
      </c>
      <c r="H9" s="383">
        <f>'APR 15'!G9</f>
        <v>731</v>
      </c>
      <c r="I9" s="384">
        <f>G9-H9</f>
        <v>34</v>
      </c>
      <c r="J9" s="382">
        <f>I9*10</f>
        <v>340</v>
      </c>
      <c r="K9" s="382">
        <v>100</v>
      </c>
      <c r="L9" s="382">
        <f>'APR 15'!O9</f>
        <v>0</v>
      </c>
      <c r="M9" s="385">
        <f>F9+J9+K9+L9</f>
        <v>1440</v>
      </c>
      <c r="N9" s="382">
        <v>1440</v>
      </c>
      <c r="O9" s="382">
        <v>0</v>
      </c>
      <c r="P9" s="386" t="s">
        <v>679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843</v>
      </c>
      <c r="H10" s="383">
        <f>'APR 15'!G10</f>
        <v>812</v>
      </c>
      <c r="I10" s="384">
        <f>G10-H10</f>
        <v>31</v>
      </c>
      <c r="J10" s="382">
        <f>I10*10</f>
        <v>310</v>
      </c>
      <c r="K10" s="382">
        <v>100</v>
      </c>
      <c r="L10" s="382">
        <f>'APR 15'!O10</f>
        <v>0</v>
      </c>
      <c r="M10" s="385">
        <f>F10+J10+K10+L10</f>
        <v>1410</v>
      </c>
      <c r="N10" s="382">
        <v>0</v>
      </c>
      <c r="O10" s="382">
        <f>M10-N10</f>
        <v>1410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48</v>
      </c>
      <c r="H11" s="383">
        <f>'APR 15'!G11</f>
        <v>42</v>
      </c>
      <c r="I11" s="384">
        <f>G11-H11</f>
        <v>6</v>
      </c>
      <c r="J11" s="382">
        <f>I11*10</f>
        <v>60</v>
      </c>
      <c r="K11" s="382">
        <v>100</v>
      </c>
      <c r="L11" s="382">
        <f>'APR 15'!O11</f>
        <v>1180</v>
      </c>
      <c r="M11" s="385">
        <f>F11+J11+K11+L11</f>
        <v>2340</v>
      </c>
      <c r="N11" s="382">
        <v>2340</v>
      </c>
      <c r="O11" s="382">
        <f>M11-N11</f>
        <v>0</v>
      </c>
      <c r="P11" s="386" t="s">
        <v>680</v>
      </c>
      <c r="Q11" s="56" t="s">
        <v>649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2072</v>
      </c>
      <c r="H12" s="383">
        <f>'APR 15'!G12</f>
        <v>2032</v>
      </c>
      <c r="I12" s="384">
        <f>G12-H12</f>
        <v>40</v>
      </c>
      <c r="J12" s="382">
        <f>I12*10</f>
        <v>400</v>
      </c>
      <c r="K12" s="382">
        <v>100</v>
      </c>
      <c r="L12" s="382">
        <f>'APR 15'!O12</f>
        <v>0</v>
      </c>
      <c r="M12" s="385">
        <f>F12+J12+K12+L12</f>
        <v>1700</v>
      </c>
      <c r="N12" s="382">
        <v>0</v>
      </c>
      <c r="O12" s="382">
        <f>M12-N12</f>
        <v>1700</v>
      </c>
      <c r="P12" s="386"/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164</v>
      </c>
      <c r="H13" s="383">
        <f>'APR 15'!G13</f>
        <v>120</v>
      </c>
      <c r="I13" s="384">
        <f>G13-H13</f>
        <v>44</v>
      </c>
      <c r="J13" s="382">
        <f>I13*10</f>
        <v>440</v>
      </c>
      <c r="K13" s="382">
        <v>100</v>
      </c>
      <c r="L13" s="382">
        <f>'APR 15'!O13</f>
        <v>0</v>
      </c>
      <c r="M13" s="385">
        <f>F13+J13+K13+L13</f>
        <v>1540</v>
      </c>
      <c r="N13" s="382">
        <v>1540</v>
      </c>
      <c r="O13" s="382">
        <f>M13-N13</f>
        <v>0</v>
      </c>
      <c r="P13" s="386" t="s">
        <v>681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59</v>
      </c>
      <c r="H14" s="383">
        <f>'APR 15'!G14</f>
        <v>55</v>
      </c>
      <c r="I14" s="384">
        <f>G14-H14</f>
        <v>4</v>
      </c>
      <c r="J14" s="382">
        <f>I14*10</f>
        <v>40</v>
      </c>
      <c r="K14" s="382">
        <v>100</v>
      </c>
      <c r="L14" s="382">
        <f>'APR 15'!O14</f>
        <v>2340</v>
      </c>
      <c r="M14" s="385">
        <f>F14+J14+K14+L14</f>
        <v>3430</v>
      </c>
      <c r="N14" s="382">
        <v>0</v>
      </c>
      <c r="O14" s="382">
        <f>M14-N14</f>
        <v>3430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249</v>
      </c>
      <c r="H15" s="383">
        <f>'APR 15'!G15</f>
        <v>180</v>
      </c>
      <c r="I15" s="384">
        <f>G15-H15</f>
        <v>69</v>
      </c>
      <c r="J15" s="382">
        <f>I15*10</f>
        <v>690</v>
      </c>
      <c r="K15" s="382">
        <v>100</v>
      </c>
      <c r="L15" s="382">
        <f>'APR 15'!O15</f>
        <v>1980</v>
      </c>
      <c r="M15" s="385">
        <f>F15+J15+K15+L15</f>
        <v>3720</v>
      </c>
      <c r="N15" s="382">
        <v>0</v>
      </c>
      <c r="O15" s="382">
        <f>M15-N15</f>
        <v>3720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148</v>
      </c>
      <c r="H16" s="383">
        <f>'APR 15'!G16</f>
        <v>107</v>
      </c>
      <c r="I16" s="384">
        <f>G16-H16</f>
        <v>41</v>
      </c>
      <c r="J16" s="382">
        <f>I16*10</f>
        <v>410</v>
      </c>
      <c r="K16" s="392">
        <v>200</v>
      </c>
      <c r="L16" s="382">
        <f>'APR 15'!O16</f>
        <v>1490</v>
      </c>
      <c r="M16" s="394">
        <f>F16+J16+K16+L16</f>
        <v>3000</v>
      </c>
      <c r="N16" s="392">
        <v>3000</v>
      </c>
      <c r="O16" s="392">
        <f>M16-N16</f>
        <v>0</v>
      </c>
      <c r="P16" s="386" t="s">
        <v>682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1334</v>
      </c>
      <c r="H17" s="383">
        <f>'APR 15'!G17</f>
        <v>1311</v>
      </c>
      <c r="I17" s="384">
        <f>G17-H17</f>
        <v>23</v>
      </c>
      <c r="J17" s="382">
        <f>I17*10</f>
        <v>230</v>
      </c>
      <c r="K17" s="392">
        <v>200</v>
      </c>
      <c r="L17" s="382">
        <f>'APR 15'!O17</f>
        <v>0</v>
      </c>
      <c r="M17" s="394">
        <f>F17+J17+K17+L17</f>
        <v>2230</v>
      </c>
      <c r="N17" s="392">
        <v>2230</v>
      </c>
      <c r="O17" s="392">
        <f>M17-N17</f>
        <v>0</v>
      </c>
      <c r="P17" s="406" t="s">
        <v>683</v>
      </c>
      <c r="Q17" s="91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289</v>
      </c>
      <c r="H18" s="383">
        <f>'APR 15'!G18</f>
        <v>199</v>
      </c>
      <c r="I18" s="384">
        <f>G18-H18</f>
        <v>90</v>
      </c>
      <c r="J18" s="382">
        <f>I18*10</f>
        <v>900</v>
      </c>
      <c r="K18" s="392">
        <v>200</v>
      </c>
      <c r="L18" s="382">
        <f>'APR 15'!O18</f>
        <v>2730</v>
      </c>
      <c r="M18" s="394">
        <f>F18+J18+K18+L18</f>
        <v>5630</v>
      </c>
      <c r="N18" s="392">
        <v>5630</v>
      </c>
      <c r="O18" s="392">
        <f>M18-N18</f>
        <v>0</v>
      </c>
      <c r="P18" s="406" t="s">
        <v>684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689</v>
      </c>
      <c r="H19" s="383">
        <f>'APR 15'!G19</f>
        <v>640</v>
      </c>
      <c r="I19" s="384">
        <f>G19-H19</f>
        <v>49</v>
      </c>
      <c r="J19" s="382">
        <f>I19*10</f>
        <v>490</v>
      </c>
      <c r="K19" s="392">
        <v>200</v>
      </c>
      <c r="L19" s="382">
        <f>'APR 15'!O19</f>
        <v>2270</v>
      </c>
      <c r="M19" s="394">
        <f>F19+J19+K19+L19</f>
        <v>4560</v>
      </c>
      <c r="N19" s="392">
        <v>0</v>
      </c>
      <c r="O19" s="392">
        <f>M19-N19</f>
        <v>4560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281</v>
      </c>
      <c r="H20" s="383">
        <f>'APR 15'!G20</f>
        <v>260</v>
      </c>
      <c r="I20" s="384">
        <f>G20-H20</f>
        <v>21</v>
      </c>
      <c r="J20" s="382">
        <f>I20*10</f>
        <v>210</v>
      </c>
      <c r="K20" s="392">
        <v>200</v>
      </c>
      <c r="L20" s="382">
        <f>'APR 15'!O20</f>
        <v>2360</v>
      </c>
      <c r="M20" s="394">
        <f>F20+J20+K20+L20</f>
        <v>4270</v>
      </c>
      <c r="N20" s="392">
        <v>4270</v>
      </c>
      <c r="O20" s="392">
        <f>M20-N20</f>
        <v>0</v>
      </c>
      <c r="P20" s="406" t="s">
        <v>683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282</v>
      </c>
      <c r="H21" s="383">
        <f>'APR 15'!G21</f>
        <v>209</v>
      </c>
      <c r="I21" s="384">
        <f>G21-H21</f>
        <v>73</v>
      </c>
      <c r="J21" s="382">
        <f>I21*10</f>
        <v>730</v>
      </c>
      <c r="K21" s="392">
        <v>200</v>
      </c>
      <c r="L21" s="382">
        <f>'APR 15'!O21</f>
        <v>3010</v>
      </c>
      <c r="M21" s="394">
        <f>F21+J21+K21+L21</f>
        <v>5740</v>
      </c>
      <c r="N21" s="392">
        <v>0</v>
      </c>
      <c r="O21" s="392">
        <f>M21-N21</f>
        <v>5740</v>
      </c>
      <c r="P21" s="406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1350</v>
      </c>
      <c r="H22" s="383">
        <f>'APR 15'!G22</f>
        <v>1307</v>
      </c>
      <c r="I22" s="384">
        <f>G22-H22</f>
        <v>43</v>
      </c>
      <c r="J22" s="382">
        <f>I22*10</f>
        <v>430</v>
      </c>
      <c r="K22" s="426">
        <v>200</v>
      </c>
      <c r="L22" s="382">
        <f>'APR 15'!O22</f>
        <v>9420</v>
      </c>
      <c r="M22" s="428">
        <f>F22+J22+K22+L22</f>
        <v>11250</v>
      </c>
      <c r="N22" s="426">
        <v>3000</v>
      </c>
      <c r="O22" s="426">
        <f>M22-N22</f>
        <v>8250</v>
      </c>
      <c r="P22" s="429" t="s">
        <v>685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443</v>
      </c>
      <c r="H23" s="383">
        <f>'APR 15'!G23</f>
        <v>443</v>
      </c>
      <c r="I23" s="384">
        <f>G23-H23</f>
        <v>0</v>
      </c>
      <c r="J23" s="382">
        <f>I23*10</f>
        <v>0</v>
      </c>
      <c r="K23" s="426">
        <v>200</v>
      </c>
      <c r="L23" s="382">
        <f>'APR 15'!O23</f>
        <v>780</v>
      </c>
      <c r="M23" s="428">
        <f>F23+J23+K23+L23</f>
        <v>2380</v>
      </c>
      <c r="N23" s="426">
        <v>0</v>
      </c>
      <c r="O23" s="426">
        <f>M23-N23</f>
        <v>2380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268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1628</v>
      </c>
      <c r="H24" s="383">
        <f>'APR 15'!G24</f>
        <v>1616</v>
      </c>
      <c r="I24" s="384">
        <f>G24-H24</f>
        <v>12</v>
      </c>
      <c r="J24" s="382">
        <f>I24*10</f>
        <v>120</v>
      </c>
      <c r="K24" s="426">
        <v>200</v>
      </c>
      <c r="L24" s="382">
        <f>'APR 15'!O24</f>
        <v>2330</v>
      </c>
      <c r="M24" s="428">
        <f>F24+J24+K24+L24</f>
        <v>4650</v>
      </c>
      <c r="N24" s="426">
        <v>4650</v>
      </c>
      <c r="O24" s="426">
        <f>M24-N24</f>
        <v>0</v>
      </c>
      <c r="P24" s="429" t="s">
        <v>686</v>
      </c>
      <c r="Q24" s="101" t="s">
        <v>470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1021</v>
      </c>
      <c r="H25" s="383">
        <f>'APR 15'!G25</f>
        <v>1015</v>
      </c>
      <c r="I25" s="384">
        <f>G25-H25</f>
        <v>6</v>
      </c>
      <c r="J25" s="382">
        <f>I25*10</f>
        <v>60</v>
      </c>
      <c r="K25" s="426">
        <v>200</v>
      </c>
      <c r="L25" s="382">
        <f>'APR 15'!O25</f>
        <v>5800</v>
      </c>
      <c r="M25" s="428">
        <f>F25+J25+K25+L25</f>
        <v>7560</v>
      </c>
      <c r="N25" s="426">
        <v>0</v>
      </c>
      <c r="O25" s="426">
        <f>M25-N25</f>
        <v>7560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545</v>
      </c>
      <c r="C26" s="423" t="s">
        <v>87</v>
      </c>
      <c r="D26" s="424">
        <v>37681</v>
      </c>
      <c r="E26" s="425">
        <v>500</v>
      </c>
      <c r="F26" s="426">
        <v>2000</v>
      </c>
      <c r="G26" s="427">
        <v>1455</v>
      </c>
      <c r="H26" s="383">
        <f>'APR 15'!G26</f>
        <v>1431</v>
      </c>
      <c r="I26" s="384">
        <f>G26-H26</f>
        <v>24</v>
      </c>
      <c r="J26" s="382">
        <f>I26*10</f>
        <v>240</v>
      </c>
      <c r="K26" s="426">
        <v>200</v>
      </c>
      <c r="L26" s="382">
        <f>'APR 15'!O26</f>
        <v>0</v>
      </c>
      <c r="M26" s="428">
        <f>F26+J26+K26+L26</f>
        <v>2440</v>
      </c>
      <c r="N26" s="426">
        <v>0</v>
      </c>
      <c r="O26" s="426">
        <f>M26-N26</f>
        <v>2440</v>
      </c>
      <c r="P26" s="429" t="s">
        <v>687</v>
      </c>
      <c r="Q26" s="101" t="s">
        <v>676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7800</v>
      </c>
      <c r="H27" s="383">
        <f>'APR 15'!G27</f>
        <v>7679</v>
      </c>
      <c r="I27" s="384">
        <f>G27-H27</f>
        <v>121</v>
      </c>
      <c r="J27" s="382">
        <f>I27*10</f>
        <v>1210</v>
      </c>
      <c r="K27" s="426">
        <v>200</v>
      </c>
      <c r="L27" s="382">
        <f>'APR 15'!O27</f>
        <v>12730</v>
      </c>
      <c r="M27" s="428">
        <f>F27+J27+K27+L27</f>
        <v>16140</v>
      </c>
      <c r="N27" s="426">
        <v>0</v>
      </c>
      <c r="O27" s="426">
        <f>M27-N27</f>
        <v>16140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29900</v>
      </c>
      <c r="G28" s="204"/>
      <c r="H28" s="110"/>
      <c r="I28" s="110">
        <f>SUM(I6:I27)</f>
        <v>807</v>
      </c>
      <c r="J28" s="204">
        <f>SUM(J6:J27)</f>
        <v>8070</v>
      </c>
      <c r="K28" s="204">
        <f>SUM(K6:K27)</f>
        <v>3400</v>
      </c>
      <c r="L28" s="204">
        <f>SUM(L6:L27)</f>
        <v>52760</v>
      </c>
      <c r="M28" s="404">
        <f>SUM(M6:M27)</f>
        <v>94130</v>
      </c>
      <c r="N28" s="204">
        <f>SUM(N6:N27)</f>
        <v>29410</v>
      </c>
      <c r="O28" s="204">
        <f>SUM(O6:O27)</f>
        <v>64720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677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1250</v>
      </c>
      <c r="G6" s="383">
        <v>3148</v>
      </c>
      <c r="H6" s="383">
        <f>'MAR 15'!G6</f>
        <v>3104</v>
      </c>
      <c r="I6" s="384">
        <f>G6-H6</f>
        <v>44</v>
      </c>
      <c r="J6" s="382">
        <f>I6*10</f>
        <v>440</v>
      </c>
      <c r="K6" s="382">
        <v>100</v>
      </c>
      <c r="L6" s="382">
        <f>'MAR 15'!O6</f>
        <v>2550</v>
      </c>
      <c r="M6" s="385">
        <f>F6+J6+K6+L6</f>
        <v>4340</v>
      </c>
      <c r="N6" s="382">
        <v>0</v>
      </c>
      <c r="O6" s="382">
        <f>M6-N6</f>
        <v>4340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412</v>
      </c>
      <c r="H7" s="383">
        <f>'MAR 15'!G7</f>
        <v>388</v>
      </c>
      <c r="I7" s="384">
        <f>G7-H7</f>
        <v>24</v>
      </c>
      <c r="J7" s="382">
        <f>I7*10</f>
        <v>240</v>
      </c>
      <c r="K7" s="382">
        <v>100</v>
      </c>
      <c r="L7" s="382">
        <f>'MAR 15'!O7</f>
        <v>0</v>
      </c>
      <c r="M7" s="385">
        <f>F7+J7+K7+L7</f>
        <v>1390</v>
      </c>
      <c r="N7" s="382">
        <v>1390</v>
      </c>
      <c r="O7" s="382">
        <f>M7-N7</f>
        <v>0</v>
      </c>
      <c r="P7" s="386" t="s">
        <v>688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1017</v>
      </c>
      <c r="H8" s="383">
        <f>'MAR 15'!G8</f>
        <v>980</v>
      </c>
      <c r="I8" s="384">
        <f>G8-H8</f>
        <v>37</v>
      </c>
      <c r="J8" s="382">
        <f>I8*10</f>
        <v>370</v>
      </c>
      <c r="K8" s="382">
        <v>100</v>
      </c>
      <c r="L8" s="382">
        <f>'MAR 15'!O8</f>
        <v>0</v>
      </c>
      <c r="M8" s="385">
        <f>F8+J8+K8+L8</f>
        <v>1470</v>
      </c>
      <c r="N8" s="382">
        <v>1470</v>
      </c>
      <c r="O8" s="382">
        <f>M8-N8</f>
        <v>0</v>
      </c>
      <c r="P8" s="386" t="s">
        <v>689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731</v>
      </c>
      <c r="H9" s="383">
        <f>'MAR 15'!G9</f>
        <v>705</v>
      </c>
      <c r="I9" s="384">
        <f>G9-H9</f>
        <v>26</v>
      </c>
      <c r="J9" s="382">
        <f>I9*10</f>
        <v>260</v>
      </c>
      <c r="K9" s="382">
        <v>100</v>
      </c>
      <c r="L9" s="382">
        <f>'MAR 15'!O9</f>
        <v>0</v>
      </c>
      <c r="M9" s="385">
        <f>F9+J9+K9+L9</f>
        <v>1360</v>
      </c>
      <c r="N9" s="382">
        <v>1360</v>
      </c>
      <c r="O9" s="382">
        <f>M9-N9</f>
        <v>0</v>
      </c>
      <c r="P9" s="386" t="s">
        <v>690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812</v>
      </c>
      <c r="H10" s="383">
        <f>'MAR 15'!G10</f>
        <v>783</v>
      </c>
      <c r="I10" s="384">
        <f>G10-H10</f>
        <v>29</v>
      </c>
      <c r="J10" s="382">
        <f>I10*10</f>
        <v>290</v>
      </c>
      <c r="K10" s="382">
        <v>100</v>
      </c>
      <c r="L10" s="382">
        <f>'MAR 15'!O10</f>
        <v>0</v>
      </c>
      <c r="M10" s="385">
        <f>F10+J10+K10+L10</f>
        <v>1390</v>
      </c>
      <c r="N10" s="382">
        <v>1390</v>
      </c>
      <c r="O10" s="382">
        <f>M10-N10</f>
        <v>0</v>
      </c>
      <c r="P10" s="386" t="s">
        <v>688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42</v>
      </c>
      <c r="H11" s="383">
        <f>'MAR 15'!G11</f>
        <v>34</v>
      </c>
      <c r="I11" s="384">
        <f>G11-H11</f>
        <v>8</v>
      </c>
      <c r="J11" s="382">
        <f>I11*10</f>
        <v>80</v>
      </c>
      <c r="K11" s="382">
        <v>100</v>
      </c>
      <c r="L11" s="382">
        <f>'MAR 15'!O11</f>
        <v>0</v>
      </c>
      <c r="M11" s="385">
        <f>F11+J11+K11+L11</f>
        <v>1180</v>
      </c>
      <c r="N11" s="382">
        <v>0</v>
      </c>
      <c r="O11" s="382">
        <f>M11-N11</f>
        <v>1180</v>
      </c>
      <c r="P11" s="386"/>
      <c r="Q11" s="56" t="s">
        <v>649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2032</v>
      </c>
      <c r="H12" s="383">
        <f>'MAR 15'!G12</f>
        <v>1998</v>
      </c>
      <c r="I12" s="384">
        <f>G12-H12</f>
        <v>34</v>
      </c>
      <c r="J12" s="382">
        <f>I12*10</f>
        <v>340</v>
      </c>
      <c r="K12" s="382">
        <v>100</v>
      </c>
      <c r="L12" s="382">
        <f>'MAR 15'!O12</f>
        <v>0</v>
      </c>
      <c r="M12" s="385">
        <f>F12+J12+K12+L12</f>
        <v>1640</v>
      </c>
      <c r="N12" s="382">
        <v>1640</v>
      </c>
      <c r="O12" s="382">
        <f>M12-N12</f>
        <v>0</v>
      </c>
      <c r="P12" s="386" t="s">
        <v>691</v>
      </c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120</v>
      </c>
      <c r="H13" s="383">
        <f>'MAR 15'!G13</f>
        <v>82</v>
      </c>
      <c r="I13" s="384">
        <f>G13-H13</f>
        <v>38</v>
      </c>
      <c r="J13" s="382">
        <f>I13*10</f>
        <v>380</v>
      </c>
      <c r="K13" s="382">
        <v>100</v>
      </c>
      <c r="L13" s="382">
        <f>'MAR 15'!O13</f>
        <v>70</v>
      </c>
      <c r="M13" s="385">
        <f>F13+J13+K13+L13</f>
        <v>1550</v>
      </c>
      <c r="N13" s="382">
        <v>1550</v>
      </c>
      <c r="O13" s="382">
        <f>M13-N13</f>
        <v>0</v>
      </c>
      <c r="P13" s="386" t="s">
        <v>691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55</v>
      </c>
      <c r="H14" s="383">
        <f>'MAR 15'!G14</f>
        <v>38</v>
      </c>
      <c r="I14" s="384">
        <f>G14-H14</f>
        <v>17</v>
      </c>
      <c r="J14" s="382">
        <f>I14*10</f>
        <v>170</v>
      </c>
      <c r="K14" s="382">
        <v>100</v>
      </c>
      <c r="L14" s="382">
        <f>'MAR 15'!O14</f>
        <v>1120</v>
      </c>
      <c r="M14" s="385">
        <f>F14+J14+K14+L14</f>
        <v>2340</v>
      </c>
      <c r="N14" s="382">
        <v>0</v>
      </c>
      <c r="O14" s="382">
        <f>M14-N14</f>
        <v>2340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180</v>
      </c>
      <c r="H15" s="383">
        <f>'MAR 15'!G15</f>
        <v>121</v>
      </c>
      <c r="I15" s="384">
        <f>G15-H15</f>
        <v>59</v>
      </c>
      <c r="J15" s="382">
        <f>I15*10</f>
        <v>590</v>
      </c>
      <c r="K15" s="382">
        <v>100</v>
      </c>
      <c r="L15" s="382">
        <f>'MAR 15'!O15</f>
        <v>5340</v>
      </c>
      <c r="M15" s="385">
        <f>F15+J15+K15+L15</f>
        <v>6980</v>
      </c>
      <c r="N15" s="382">
        <v>5000</v>
      </c>
      <c r="O15" s="382">
        <f>M15-N15</f>
        <v>1980</v>
      </c>
      <c r="P15" s="386" t="s">
        <v>692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107</v>
      </c>
      <c r="H16" s="383">
        <f>'MAR 15'!G16</f>
        <v>68</v>
      </c>
      <c r="I16" s="384">
        <f>G16-H16</f>
        <v>39</v>
      </c>
      <c r="J16" s="382">
        <f>I16*10</f>
        <v>390</v>
      </c>
      <c r="K16" s="392">
        <v>200</v>
      </c>
      <c r="L16" s="382">
        <f>'MAR 15'!O16</f>
        <v>0</v>
      </c>
      <c r="M16" s="394">
        <f>F16+J16+K16+L16</f>
        <v>1490</v>
      </c>
      <c r="N16" s="392">
        <v>0</v>
      </c>
      <c r="O16" s="392">
        <f>M16-N16</f>
        <v>1490</v>
      </c>
      <c r="P16" s="406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1311</v>
      </c>
      <c r="H17" s="383">
        <f>'MAR 15'!G17</f>
        <v>1277</v>
      </c>
      <c r="I17" s="384">
        <f>G17-H17</f>
        <v>34</v>
      </c>
      <c r="J17" s="382">
        <f>I17*10</f>
        <v>340</v>
      </c>
      <c r="K17" s="392">
        <v>200</v>
      </c>
      <c r="L17" s="382">
        <f>'MAR 15'!O17</f>
        <v>0</v>
      </c>
      <c r="M17" s="394">
        <f>F17+J17+K17+L17</f>
        <v>2340</v>
      </c>
      <c r="N17" s="392">
        <v>2340</v>
      </c>
      <c r="O17" s="392">
        <f>M17-N17</f>
        <v>0</v>
      </c>
      <c r="P17" s="406" t="s">
        <v>693</v>
      </c>
      <c r="Q17" s="91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199</v>
      </c>
      <c r="H18" s="383">
        <f>'MAR 15'!G18</f>
        <v>126</v>
      </c>
      <c r="I18" s="384">
        <f>G18-H18</f>
        <v>73</v>
      </c>
      <c r="J18" s="382">
        <f>I18*10</f>
        <v>730</v>
      </c>
      <c r="K18" s="392">
        <v>200</v>
      </c>
      <c r="L18" s="382">
        <f>'MAR 15'!O18</f>
        <v>0</v>
      </c>
      <c r="M18" s="394">
        <f>F18+J18+K18+L18</f>
        <v>2730</v>
      </c>
      <c r="N18" s="392">
        <v>0</v>
      </c>
      <c r="O18" s="392">
        <f>M18-N18</f>
        <v>2730</v>
      </c>
      <c r="P18" s="406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640</v>
      </c>
      <c r="H19" s="383">
        <f>'MAR 15'!G19</f>
        <v>593</v>
      </c>
      <c r="I19" s="384">
        <f>G19-H19</f>
        <v>47</v>
      </c>
      <c r="J19" s="382">
        <f>I19*10</f>
        <v>470</v>
      </c>
      <c r="K19" s="392">
        <v>200</v>
      </c>
      <c r="L19" s="382">
        <f>'MAR 15'!O19</f>
        <v>0</v>
      </c>
      <c r="M19" s="394">
        <f>F19+J19+K19+L19</f>
        <v>2270</v>
      </c>
      <c r="N19" s="392">
        <v>0</v>
      </c>
      <c r="O19" s="392">
        <f>M19-N19</f>
        <v>2270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260</v>
      </c>
      <c r="H20" s="383">
        <f>'MAR 15'!G20</f>
        <v>194</v>
      </c>
      <c r="I20" s="384">
        <f>G20-H20</f>
        <v>66</v>
      </c>
      <c r="J20" s="382">
        <f>I20*10</f>
        <v>660</v>
      </c>
      <c r="K20" s="392">
        <v>200</v>
      </c>
      <c r="L20" s="382">
        <f>'MAR 15'!O20</f>
        <v>0</v>
      </c>
      <c r="M20" s="394">
        <f>F20+J20+K20+L20</f>
        <v>2360</v>
      </c>
      <c r="N20" s="392">
        <v>0</v>
      </c>
      <c r="O20" s="392">
        <f>M20-N20</f>
        <v>2360</v>
      </c>
      <c r="P20" s="406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209</v>
      </c>
      <c r="H21" s="383">
        <f>'MAR 15'!G21</f>
        <v>177</v>
      </c>
      <c r="I21" s="384">
        <f>G21-H21</f>
        <v>32</v>
      </c>
      <c r="J21" s="382">
        <f>I21*10</f>
        <v>320</v>
      </c>
      <c r="K21" s="392">
        <v>200</v>
      </c>
      <c r="L21" s="382">
        <f>'MAR 15'!O21</f>
        <v>690</v>
      </c>
      <c r="M21" s="394">
        <f>F21+J21+K21+L21</f>
        <v>3010</v>
      </c>
      <c r="N21" s="392">
        <v>0</v>
      </c>
      <c r="O21" s="392">
        <f>M21-N21</f>
        <v>3010</v>
      </c>
      <c r="P21" s="406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1307</v>
      </c>
      <c r="H22" s="383">
        <f>'MAR 15'!G22</f>
        <v>1253</v>
      </c>
      <c r="I22" s="384">
        <f>G22-H22</f>
        <v>54</v>
      </c>
      <c r="J22" s="382">
        <f>I22*10</f>
        <v>540</v>
      </c>
      <c r="K22" s="426">
        <v>200</v>
      </c>
      <c r="L22" s="382">
        <f>'MAR 15'!O22</f>
        <v>7480</v>
      </c>
      <c r="M22" s="428">
        <f>F22+J22+K22+L22</f>
        <v>9420</v>
      </c>
      <c r="N22" s="426">
        <v>0</v>
      </c>
      <c r="O22" s="426">
        <f>M22-N22</f>
        <v>9420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443</v>
      </c>
      <c r="H23" s="383">
        <f>'MAR 15'!G23</f>
        <v>433</v>
      </c>
      <c r="I23" s="384">
        <f>G23-H23</f>
        <v>10</v>
      </c>
      <c r="J23" s="382">
        <f>I23*10</f>
        <v>100</v>
      </c>
      <c r="K23" s="426">
        <v>200</v>
      </c>
      <c r="L23" s="382">
        <f>'MAR 15'!O23</f>
        <v>-920</v>
      </c>
      <c r="M23" s="428">
        <f>F23+J23+K23+L23</f>
        <v>780</v>
      </c>
      <c r="N23" s="426">
        <v>0</v>
      </c>
      <c r="O23" s="426">
        <f>M23-N23</f>
        <v>780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268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1616</v>
      </c>
      <c r="H24" s="383">
        <f>'MAR 15'!G24</f>
        <v>1603</v>
      </c>
      <c r="I24" s="384">
        <f>G24-H24</f>
        <v>13</v>
      </c>
      <c r="J24" s="382">
        <f>I24*10</f>
        <v>130</v>
      </c>
      <c r="K24" s="426">
        <v>200</v>
      </c>
      <c r="L24" s="382">
        <f>'MAR 15'!O24</f>
        <v>0</v>
      </c>
      <c r="M24" s="428">
        <f>F24+J24+K24+L24</f>
        <v>2330</v>
      </c>
      <c r="N24" s="426">
        <v>0</v>
      </c>
      <c r="O24" s="426">
        <f>M24-N24</f>
        <v>2330</v>
      </c>
      <c r="P24" s="429"/>
      <c r="Q24" s="101" t="s">
        <v>694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1015</v>
      </c>
      <c r="H25" s="383">
        <f>'MAR 15'!G25</f>
        <v>993</v>
      </c>
      <c r="I25" s="384">
        <f>G25-H25</f>
        <v>22</v>
      </c>
      <c r="J25" s="382">
        <f>I25*10</f>
        <v>220</v>
      </c>
      <c r="K25" s="426">
        <v>200</v>
      </c>
      <c r="L25" s="382">
        <f>'MAR 15'!O25</f>
        <v>3880</v>
      </c>
      <c r="M25" s="428">
        <f>F25+J25+K25+L25</f>
        <v>5800</v>
      </c>
      <c r="N25" s="426">
        <v>0</v>
      </c>
      <c r="O25" s="426">
        <f>M25-N25</f>
        <v>5800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545</v>
      </c>
      <c r="C26" s="423" t="s">
        <v>87</v>
      </c>
      <c r="D26" s="424">
        <v>37681</v>
      </c>
      <c r="E26" s="425">
        <v>500</v>
      </c>
      <c r="F26" s="426">
        <v>2000</v>
      </c>
      <c r="G26" s="427">
        <v>1431</v>
      </c>
      <c r="H26" s="383">
        <f>'MAR 15'!G26</f>
        <v>1403</v>
      </c>
      <c r="I26" s="384">
        <f>G26-H26</f>
        <v>28</v>
      </c>
      <c r="J26" s="382">
        <f>I26*10</f>
        <v>280</v>
      </c>
      <c r="K26" s="426">
        <v>200</v>
      </c>
      <c r="L26" s="382">
        <f>'MAR 15'!O26</f>
        <v>0</v>
      </c>
      <c r="M26" s="428">
        <f>F26+J26+K26+L26</f>
        <v>2480</v>
      </c>
      <c r="N26" s="426">
        <v>2480</v>
      </c>
      <c r="O26" s="426">
        <f>M26-N26</f>
        <v>0</v>
      </c>
      <c r="P26" s="429" t="s">
        <v>688</v>
      </c>
      <c r="Q26" s="101" t="s">
        <v>676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7679</v>
      </c>
      <c r="H27" s="383">
        <f>'MAR 15'!G27</f>
        <v>7567</v>
      </c>
      <c r="I27" s="384">
        <f>G27-H27</f>
        <v>112</v>
      </c>
      <c r="J27" s="382">
        <f>I27*10</f>
        <v>1120</v>
      </c>
      <c r="K27" s="426">
        <v>200</v>
      </c>
      <c r="L27" s="382">
        <f>'MAR 15'!O27</f>
        <v>9410</v>
      </c>
      <c r="M27" s="428">
        <f>F27+J27+K27+L27</f>
        <v>12730</v>
      </c>
      <c r="N27" s="426">
        <v>0</v>
      </c>
      <c r="O27" s="426">
        <f>M27-N27</f>
        <v>12730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29900</v>
      </c>
      <c r="G28" s="204"/>
      <c r="H28" s="110"/>
      <c r="I28" s="110">
        <f>SUM(I6:I27)</f>
        <v>846</v>
      </c>
      <c r="J28" s="204">
        <f>SUM(J6:J27)</f>
        <v>8460</v>
      </c>
      <c r="K28" s="204">
        <f>SUM(K6:K27)</f>
        <v>3400</v>
      </c>
      <c r="L28" s="204">
        <f>SUM(L6:L27)</f>
        <v>29620</v>
      </c>
      <c r="M28" s="404">
        <f>SUM(M6:M27)</f>
        <v>71380</v>
      </c>
      <c r="N28" s="204">
        <f>SUM(N6:N27)</f>
        <v>18620</v>
      </c>
      <c r="O28" s="204">
        <f>SUM(O6:O27)</f>
        <v>52760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695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3104</v>
      </c>
      <c r="H6" s="383">
        <f>'FEB 15'!G6</f>
        <v>3061</v>
      </c>
      <c r="I6" s="384">
        <f>G6-H6</f>
        <v>43</v>
      </c>
      <c r="J6" s="382">
        <f>I6*10</f>
        <v>430</v>
      </c>
      <c r="K6" s="382">
        <v>100</v>
      </c>
      <c r="L6" s="382">
        <f>'FEB 15'!O6</f>
        <v>1170</v>
      </c>
      <c r="M6" s="385">
        <f>F6+J6+K6+L6</f>
        <v>2550</v>
      </c>
      <c r="N6" s="382">
        <v>0</v>
      </c>
      <c r="O6" s="382">
        <f>M6-N6</f>
        <v>2550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1050</v>
      </c>
      <c r="G7" s="383">
        <v>388</v>
      </c>
      <c r="H7" s="383">
        <f>'FEB 15'!G7</f>
        <v>364</v>
      </c>
      <c r="I7" s="384">
        <f>G7-H7</f>
        <v>24</v>
      </c>
      <c r="J7" s="382">
        <f>I7*10</f>
        <v>240</v>
      </c>
      <c r="K7" s="382">
        <v>100</v>
      </c>
      <c r="L7" s="382">
        <f>'FEB 15'!O7</f>
        <v>100</v>
      </c>
      <c r="M7" s="385">
        <f>F7+J7+K7+L7</f>
        <v>1490</v>
      </c>
      <c r="N7" s="382">
        <v>1490</v>
      </c>
      <c r="O7" s="382">
        <f>M7-N7</f>
        <v>0</v>
      </c>
      <c r="P7" s="386" t="s">
        <v>696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980</v>
      </c>
      <c r="H8" s="383">
        <f>'FEB 15'!G8</f>
        <v>946</v>
      </c>
      <c r="I8" s="384">
        <f>G8-H8</f>
        <v>34</v>
      </c>
      <c r="J8" s="382">
        <f>I8*10</f>
        <v>340</v>
      </c>
      <c r="K8" s="382">
        <v>100</v>
      </c>
      <c r="L8" s="382">
        <f>'FEB 15'!O8</f>
        <v>1310</v>
      </c>
      <c r="M8" s="385">
        <f>F8+J8+K8+L8</f>
        <v>2750</v>
      </c>
      <c r="N8" s="382">
        <v>2750</v>
      </c>
      <c r="O8" s="382">
        <f>M8-N8</f>
        <v>0</v>
      </c>
      <c r="P8" s="386" t="s">
        <v>697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705</v>
      </c>
      <c r="H9" s="383">
        <f>'FEB 15'!G9</f>
        <v>700</v>
      </c>
      <c r="I9" s="384">
        <f>G9-H9</f>
        <v>5</v>
      </c>
      <c r="J9" s="382">
        <f>I9*10</f>
        <v>50</v>
      </c>
      <c r="K9" s="382">
        <v>100</v>
      </c>
      <c r="L9" s="382">
        <f>'FEB 15'!O9</f>
        <v>0</v>
      </c>
      <c r="M9" s="385">
        <f>F9+J9+K9+L9</f>
        <v>1150</v>
      </c>
      <c r="N9" s="382">
        <v>1150</v>
      </c>
      <c r="O9" s="382">
        <f>M9-N9</f>
        <v>0</v>
      </c>
      <c r="P9" s="386" t="s">
        <v>698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783</v>
      </c>
      <c r="H10" s="383">
        <f>'FEB 15'!G10</f>
        <v>760</v>
      </c>
      <c r="I10" s="384">
        <f>G10-H10</f>
        <v>23</v>
      </c>
      <c r="J10" s="382">
        <f>I10*10</f>
        <v>230</v>
      </c>
      <c r="K10" s="382">
        <v>100</v>
      </c>
      <c r="L10" s="382">
        <f>'FEB 15'!O10</f>
        <v>2260</v>
      </c>
      <c r="M10" s="385">
        <f>F10+J10+K10+L10</f>
        <v>3590</v>
      </c>
      <c r="N10" s="382">
        <v>3590</v>
      </c>
      <c r="O10" s="382">
        <f>M10-N10</f>
        <v>0</v>
      </c>
      <c r="P10" s="386" t="s">
        <v>699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34</v>
      </c>
      <c r="H11" s="383">
        <f>'FEB 15'!G11</f>
        <v>24</v>
      </c>
      <c r="I11" s="384">
        <f>G11-H11</f>
        <v>10</v>
      </c>
      <c r="J11" s="382">
        <f>I11*10</f>
        <v>100</v>
      </c>
      <c r="K11" s="382">
        <v>100</v>
      </c>
      <c r="L11" s="382">
        <f>'FEB 15'!O11</f>
        <v>0</v>
      </c>
      <c r="M11" s="385">
        <f>F11+J11+K11+L11</f>
        <v>1200</v>
      </c>
      <c r="N11" s="382">
        <v>1200</v>
      </c>
      <c r="O11" s="382">
        <f>M11-N11</f>
        <v>0</v>
      </c>
      <c r="P11" s="386" t="s">
        <v>697</v>
      </c>
      <c r="Q11" s="56" t="s">
        <v>700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1998</v>
      </c>
      <c r="H12" s="383">
        <f>'FEB 15'!G12</f>
        <v>1968</v>
      </c>
      <c r="I12" s="384">
        <f>G12-H12</f>
        <v>30</v>
      </c>
      <c r="J12" s="382">
        <f>I12*10</f>
        <v>300</v>
      </c>
      <c r="K12" s="382">
        <v>100</v>
      </c>
      <c r="L12" s="382">
        <f>'FEB 15'!O12</f>
        <v>1400</v>
      </c>
      <c r="M12" s="385">
        <f>F12+J12+K12+L12</f>
        <v>3000</v>
      </c>
      <c r="N12" s="382">
        <v>3000</v>
      </c>
      <c r="O12" s="382">
        <f>M12-N12</f>
        <v>0</v>
      </c>
      <c r="P12" s="386" t="s">
        <v>701</v>
      </c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82</v>
      </c>
      <c r="H13" s="383">
        <f>'FEB 15'!G13</f>
        <v>49</v>
      </c>
      <c r="I13" s="384">
        <f>G13-H13</f>
        <v>33</v>
      </c>
      <c r="J13" s="382">
        <f>I13*10</f>
        <v>330</v>
      </c>
      <c r="K13" s="382">
        <v>100</v>
      </c>
      <c r="L13" s="382">
        <f>'FEB 15'!O13</f>
        <v>240</v>
      </c>
      <c r="M13" s="385">
        <f>F13+J13+K13+L13</f>
        <v>1670</v>
      </c>
      <c r="N13" s="382">
        <v>1600</v>
      </c>
      <c r="O13" s="382">
        <f>M13-N13</f>
        <v>70</v>
      </c>
      <c r="P13" s="386" t="s">
        <v>702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38</v>
      </c>
      <c r="H14" s="383">
        <f>'FEB 15'!G14</f>
        <v>31</v>
      </c>
      <c r="I14" s="384">
        <f>G14-H14</f>
        <v>7</v>
      </c>
      <c r="J14" s="382">
        <f>I14*10</f>
        <v>70</v>
      </c>
      <c r="K14" s="382">
        <v>100</v>
      </c>
      <c r="L14" s="382">
        <f>'FEB 15'!O14</f>
        <v>0</v>
      </c>
      <c r="M14" s="385">
        <f>F14+J14+K14+L14</f>
        <v>1120</v>
      </c>
      <c r="N14" s="382">
        <v>0</v>
      </c>
      <c r="O14" s="382">
        <f>M14-N14</f>
        <v>1120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121</v>
      </c>
      <c r="H15" s="383">
        <f>'FEB 15'!G15</f>
        <v>74</v>
      </c>
      <c r="I15" s="384">
        <f>G15-H15</f>
        <v>47</v>
      </c>
      <c r="J15" s="382">
        <f>I15*10</f>
        <v>470</v>
      </c>
      <c r="K15" s="382">
        <v>100</v>
      </c>
      <c r="L15" s="382">
        <f>'FEB 15'!O15</f>
        <v>3820</v>
      </c>
      <c r="M15" s="385">
        <f>F15+J15+K15+L15</f>
        <v>5340</v>
      </c>
      <c r="N15" s="382">
        <v>0</v>
      </c>
      <c r="O15" s="382">
        <f>M15-N15</f>
        <v>5340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68</v>
      </c>
      <c r="H16" s="383">
        <f>'FEB 15'!G16</f>
        <v>36</v>
      </c>
      <c r="I16" s="384">
        <f>G16-H16</f>
        <v>32</v>
      </c>
      <c r="J16" s="382">
        <f>I16*10</f>
        <v>320</v>
      </c>
      <c r="K16" s="392">
        <v>200</v>
      </c>
      <c r="L16" s="382">
        <f>'FEB 15'!O16</f>
        <v>0</v>
      </c>
      <c r="M16" s="394">
        <f>F16+J16+K16+L16</f>
        <v>1420</v>
      </c>
      <c r="N16" s="392">
        <v>1420</v>
      </c>
      <c r="O16" s="392">
        <f>M16-N16</f>
        <v>0</v>
      </c>
      <c r="P16" s="406" t="s">
        <v>703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1277</v>
      </c>
      <c r="H17" s="383">
        <f>'FEB 15'!G17</f>
        <v>1246</v>
      </c>
      <c r="I17" s="384">
        <f>G17-H17</f>
        <v>31</v>
      </c>
      <c r="J17" s="382">
        <f>I17*10</f>
        <v>310</v>
      </c>
      <c r="K17" s="392">
        <v>200</v>
      </c>
      <c r="L17" s="382">
        <f>'FEB 15'!O17</f>
        <v>110</v>
      </c>
      <c r="M17" s="394">
        <f>F17+J17+K17+L17</f>
        <v>2420</v>
      </c>
      <c r="N17" s="392">
        <v>2420</v>
      </c>
      <c r="O17" s="392">
        <f>M17-N17</f>
        <v>0</v>
      </c>
      <c r="P17" s="406" t="s">
        <v>702</v>
      </c>
      <c r="Q17" s="91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126</v>
      </c>
      <c r="H18" s="383">
        <f>'FEB 15'!G18</f>
        <v>101</v>
      </c>
      <c r="I18" s="384">
        <f>G18-H18</f>
        <v>25</v>
      </c>
      <c r="J18" s="382">
        <f>I18*10</f>
        <v>250</v>
      </c>
      <c r="K18" s="392">
        <v>200</v>
      </c>
      <c r="L18" s="382">
        <f>'FEB 15'!O18</f>
        <v>2250</v>
      </c>
      <c r="M18" s="394">
        <f>F18+J18+K18+L18</f>
        <v>4500</v>
      </c>
      <c r="N18" s="392">
        <v>4500</v>
      </c>
      <c r="O18" s="392">
        <f>M18-N18</f>
        <v>0</v>
      </c>
      <c r="P18" s="406" t="s">
        <v>702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593</v>
      </c>
      <c r="H19" s="383">
        <f>'FEB 15'!G19</f>
        <v>559</v>
      </c>
      <c r="I19" s="384">
        <f>G19-H19</f>
        <v>34</v>
      </c>
      <c r="J19" s="382">
        <f>I19*10</f>
        <v>340</v>
      </c>
      <c r="K19" s="392">
        <v>200</v>
      </c>
      <c r="L19" s="382">
        <f>'FEB 15'!O19</f>
        <v>7560</v>
      </c>
      <c r="M19" s="394">
        <f>F19+J19+K19+L19</f>
        <v>9700</v>
      </c>
      <c r="N19" s="392">
        <v>9700</v>
      </c>
      <c r="O19" s="392">
        <f>M19-N19</f>
        <v>0</v>
      </c>
      <c r="P19" s="406" t="s">
        <v>704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194</v>
      </c>
      <c r="H20" s="383">
        <f>'FEB 15'!G20</f>
        <v>124</v>
      </c>
      <c r="I20" s="384">
        <f>G20-H20</f>
        <v>70</v>
      </c>
      <c r="J20" s="382">
        <f>I20*10</f>
        <v>700</v>
      </c>
      <c r="K20" s="392">
        <v>200</v>
      </c>
      <c r="L20" s="382">
        <f>'FEB 15'!O20</f>
        <v>0</v>
      </c>
      <c r="M20" s="394">
        <f>F20+J20+K20+L20</f>
        <v>2400</v>
      </c>
      <c r="N20" s="392">
        <v>2400</v>
      </c>
      <c r="O20" s="392">
        <f>M20-N20</f>
        <v>0</v>
      </c>
      <c r="P20" s="406" t="s">
        <v>702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1800</v>
      </c>
      <c r="G21" s="393">
        <v>177</v>
      </c>
      <c r="H21" s="383">
        <f>'FEB 15'!G21</f>
        <v>108</v>
      </c>
      <c r="I21" s="384">
        <f>G21-H21</f>
        <v>69</v>
      </c>
      <c r="J21" s="382">
        <f>I21*10</f>
        <v>690</v>
      </c>
      <c r="K21" s="392">
        <v>200</v>
      </c>
      <c r="L21" s="382">
        <f>'FEB 15'!O21</f>
        <v>0</v>
      </c>
      <c r="M21" s="394">
        <f>F21+J21+K21+L21</f>
        <v>2690</v>
      </c>
      <c r="N21" s="392">
        <v>2000</v>
      </c>
      <c r="O21" s="392">
        <f>M21-N21</f>
        <v>690</v>
      </c>
      <c r="P21" s="406" t="s">
        <v>705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1253</v>
      </c>
      <c r="H22" s="383">
        <f>'FEB 15'!G22</f>
        <v>1205</v>
      </c>
      <c r="I22" s="384">
        <f>G22-H22</f>
        <v>48</v>
      </c>
      <c r="J22" s="382">
        <f>I22*10</f>
        <v>480</v>
      </c>
      <c r="K22" s="426">
        <v>200</v>
      </c>
      <c r="L22" s="382">
        <f>'FEB 15'!O22</f>
        <v>8100</v>
      </c>
      <c r="M22" s="428">
        <f>F22+J22+K22+L22</f>
        <v>9980</v>
      </c>
      <c r="N22" s="426">
        <v>2500</v>
      </c>
      <c r="O22" s="426">
        <f>M22-N22</f>
        <v>7480</v>
      </c>
      <c r="P22" s="429" t="s">
        <v>706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433</v>
      </c>
      <c r="H23" s="383">
        <f>'FEB 15'!G23</f>
        <v>415</v>
      </c>
      <c r="I23" s="384">
        <f>G23-H23</f>
        <v>18</v>
      </c>
      <c r="J23" s="382">
        <f>I23*10</f>
        <v>180</v>
      </c>
      <c r="K23" s="426">
        <v>200</v>
      </c>
      <c r="L23" s="382">
        <f>'FEB 15'!O23</f>
        <v>3000</v>
      </c>
      <c r="M23" s="428">
        <f>F23+J23+K23+L23</f>
        <v>4780</v>
      </c>
      <c r="N23" s="426">
        <v>5700</v>
      </c>
      <c r="O23" s="426">
        <f>M23-N23</f>
        <v>-920</v>
      </c>
      <c r="P23" s="429" t="s">
        <v>707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268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1603</v>
      </c>
      <c r="H24" s="383">
        <f>'FEB 15'!G24</f>
        <v>1564</v>
      </c>
      <c r="I24" s="384">
        <f>G24-H24</f>
        <v>39</v>
      </c>
      <c r="J24" s="382">
        <f>I24*10</f>
        <v>390</v>
      </c>
      <c r="K24" s="426">
        <v>200</v>
      </c>
      <c r="L24" s="382">
        <f>'FEB 15'!O24</f>
        <v>0</v>
      </c>
      <c r="M24" s="428">
        <f>F24+J24+K24+L24</f>
        <v>2590</v>
      </c>
      <c r="N24" s="426">
        <v>2590</v>
      </c>
      <c r="O24" s="426">
        <f>M24-N24</f>
        <v>0</v>
      </c>
      <c r="P24" s="429" t="s">
        <v>702</v>
      </c>
      <c r="Q24" s="101" t="s">
        <v>708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993</v>
      </c>
      <c r="H25" s="383">
        <f>'FEB 15'!G25</f>
        <v>969</v>
      </c>
      <c r="I25" s="384">
        <f>G25-H25</f>
        <v>24</v>
      </c>
      <c r="J25" s="382">
        <f>I25*10</f>
        <v>240</v>
      </c>
      <c r="K25" s="426">
        <v>200</v>
      </c>
      <c r="L25" s="382">
        <f>'FEB 15'!O25</f>
        <v>1940</v>
      </c>
      <c r="M25" s="428">
        <f>F25+J25+K25+L25</f>
        <v>3880</v>
      </c>
      <c r="N25" s="426">
        <v>0</v>
      </c>
      <c r="O25" s="426">
        <f>M25-N25</f>
        <v>3880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545</v>
      </c>
      <c r="C26" s="423" t="s">
        <v>87</v>
      </c>
      <c r="D26" s="424">
        <v>37681</v>
      </c>
      <c r="E26" s="425">
        <v>500</v>
      </c>
      <c r="F26" s="426">
        <v>2000</v>
      </c>
      <c r="G26" s="427">
        <v>1403</v>
      </c>
      <c r="H26" s="383">
        <f>'FEB 15'!G26</f>
        <v>1386</v>
      </c>
      <c r="I26" s="384">
        <f>G26-H26</f>
        <v>17</v>
      </c>
      <c r="J26" s="382">
        <f>I26*10</f>
        <v>170</v>
      </c>
      <c r="K26" s="426">
        <v>200</v>
      </c>
      <c r="L26" s="382">
        <f>'FEB 15'!O26</f>
        <v>-160</v>
      </c>
      <c r="M26" s="428">
        <f>F26+J26+K26+L26</f>
        <v>2210</v>
      </c>
      <c r="N26" s="426">
        <v>2210</v>
      </c>
      <c r="O26" s="426">
        <f>M26-N26</f>
        <v>0</v>
      </c>
      <c r="P26" s="429" t="s">
        <v>709</v>
      </c>
      <c r="Q26" s="101" t="s">
        <v>676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7567</v>
      </c>
      <c r="H27" s="383">
        <f>'FEB 15'!G27</f>
        <v>7456</v>
      </c>
      <c r="I27" s="384">
        <f>G27-H27</f>
        <v>111</v>
      </c>
      <c r="J27" s="382">
        <f>I27*10</f>
        <v>1110</v>
      </c>
      <c r="K27" s="426">
        <v>200</v>
      </c>
      <c r="L27" s="382">
        <f>'FEB 15'!O27</f>
        <v>6100</v>
      </c>
      <c r="M27" s="428">
        <f>F27+J27+K27+L27</f>
        <v>9410</v>
      </c>
      <c r="N27" s="426">
        <v>0</v>
      </c>
      <c r="O27" s="426">
        <f>M27-N27</f>
        <v>9410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29500</v>
      </c>
      <c r="G28" s="204"/>
      <c r="H28" s="110"/>
      <c r="I28" s="110">
        <f>SUM(I6:I27)</f>
        <v>774</v>
      </c>
      <c r="J28" s="204">
        <f>SUM(J6:J27)</f>
        <v>7740</v>
      </c>
      <c r="K28" s="204">
        <f>SUM(K6:K27)</f>
        <v>3400</v>
      </c>
      <c r="L28" s="204">
        <f>SUM(L6:L27)</f>
        <v>39200</v>
      </c>
      <c r="M28" s="404">
        <f>SUM(M6:M27)</f>
        <v>79840</v>
      </c>
      <c r="N28" s="204">
        <f>SUM(N6:N27)</f>
        <v>50220</v>
      </c>
      <c r="O28" s="204">
        <f>SUM(O6:O27)</f>
        <v>29620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710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3061</v>
      </c>
      <c r="H6" s="383">
        <f>'JAN 15'!G6</f>
        <v>3039</v>
      </c>
      <c r="I6" s="384">
        <f>G6-H6</f>
        <v>22</v>
      </c>
      <c r="J6" s="382">
        <f>I6*10</f>
        <v>220</v>
      </c>
      <c r="K6" s="382">
        <v>100</v>
      </c>
      <c r="L6" s="382">
        <f>'JAN 15'!O6</f>
        <v>0</v>
      </c>
      <c r="M6" s="385">
        <f>F6+J6+K6+L6</f>
        <v>1170</v>
      </c>
      <c r="N6" s="382">
        <v>0</v>
      </c>
      <c r="O6" s="382">
        <f>M6-N6</f>
        <v>1170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1100</v>
      </c>
      <c r="G7" s="383">
        <v>364</v>
      </c>
      <c r="H7" s="383">
        <f>'JAN 15'!G7</f>
        <v>356</v>
      </c>
      <c r="I7" s="384">
        <f>G7-H7</f>
        <v>8</v>
      </c>
      <c r="J7" s="382">
        <f>I7*10</f>
        <v>80</v>
      </c>
      <c r="K7" s="382">
        <v>100</v>
      </c>
      <c r="L7" s="382">
        <f>'JAN 15'!O7</f>
        <v>0</v>
      </c>
      <c r="M7" s="385">
        <f>F7+J7+K7+L7</f>
        <v>1280</v>
      </c>
      <c r="N7" s="382">
        <v>1180</v>
      </c>
      <c r="O7" s="382">
        <f>M7-N7</f>
        <v>100</v>
      </c>
      <c r="P7" s="386" t="s">
        <v>711</v>
      </c>
      <c r="Q7" s="56" t="s">
        <v>475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946</v>
      </c>
      <c r="H8" s="383">
        <f>'JAN 15'!G8</f>
        <v>925</v>
      </c>
      <c r="I8" s="384">
        <f>G8-H8</f>
        <v>21</v>
      </c>
      <c r="J8" s="382">
        <f>I8*10</f>
        <v>210</v>
      </c>
      <c r="K8" s="382">
        <v>100</v>
      </c>
      <c r="L8" s="382">
        <f>'JAN 15'!O8</f>
        <v>0</v>
      </c>
      <c r="M8" s="385">
        <f>F8+J8+K8+L8</f>
        <v>1310</v>
      </c>
      <c r="N8" s="382">
        <v>0</v>
      </c>
      <c r="O8" s="382">
        <f>M8-N8</f>
        <v>1310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700</v>
      </c>
      <c r="H9" s="383">
        <f>'JAN 15'!G9</f>
        <v>696</v>
      </c>
      <c r="I9" s="384">
        <f>G9-H9</f>
        <v>4</v>
      </c>
      <c r="J9" s="382">
        <f>I9*10</f>
        <v>40</v>
      </c>
      <c r="K9" s="382">
        <v>100</v>
      </c>
      <c r="L9" s="382">
        <f>'JAN 15'!O9</f>
        <v>0</v>
      </c>
      <c r="M9" s="385">
        <f>F9+J9+K9+L9</f>
        <v>1140</v>
      </c>
      <c r="N9" s="382">
        <v>1140</v>
      </c>
      <c r="O9" s="382">
        <f>M9-N9</f>
        <v>0</v>
      </c>
      <c r="P9" s="386" t="s">
        <v>712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760</v>
      </c>
      <c r="H10" s="383">
        <f>'JAN 15'!G10</f>
        <v>756</v>
      </c>
      <c r="I10" s="384">
        <f>G10-H10</f>
        <v>4</v>
      </c>
      <c r="J10" s="382">
        <f>I10*10</f>
        <v>40</v>
      </c>
      <c r="K10" s="382">
        <v>100</v>
      </c>
      <c r="L10" s="382">
        <f>'JAN 15'!O10</f>
        <v>1120</v>
      </c>
      <c r="M10" s="385">
        <f>F10+J10+K10+L10</f>
        <v>2260</v>
      </c>
      <c r="N10" s="382">
        <v>0</v>
      </c>
      <c r="O10" s="382">
        <f>M10-N10</f>
        <v>2260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24</v>
      </c>
      <c r="H11" s="383">
        <f>'JAN 15'!G11</f>
        <v>18</v>
      </c>
      <c r="I11" s="384">
        <f>G11-H11</f>
        <v>6</v>
      </c>
      <c r="J11" s="382">
        <f>I11*10</f>
        <v>60</v>
      </c>
      <c r="K11" s="382">
        <v>100</v>
      </c>
      <c r="L11" s="382">
        <f>'JAN 15'!O11</f>
        <v>1170</v>
      </c>
      <c r="M11" s="385">
        <f>F11+J11+K11+L11</f>
        <v>2330</v>
      </c>
      <c r="N11" s="382">
        <v>2330</v>
      </c>
      <c r="O11" s="382">
        <f>M11-N11</f>
        <v>0</v>
      </c>
      <c r="P11" s="386" t="s">
        <v>712</v>
      </c>
      <c r="Q11" s="56" t="s">
        <v>700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1968</v>
      </c>
      <c r="H12" s="383">
        <f>'JAN 15'!G12</f>
        <v>1958</v>
      </c>
      <c r="I12" s="384">
        <f>G12-H12</f>
        <v>10</v>
      </c>
      <c r="J12" s="382">
        <f>I12*10</f>
        <v>100</v>
      </c>
      <c r="K12" s="382">
        <v>100</v>
      </c>
      <c r="L12" s="382">
        <f>'JAN 15'!O12</f>
        <v>0</v>
      </c>
      <c r="M12" s="385">
        <f>F12+J12+K12+L12</f>
        <v>1400</v>
      </c>
      <c r="N12" s="382">
        <v>0</v>
      </c>
      <c r="O12" s="382">
        <f>M12-N12</f>
        <v>1400</v>
      </c>
      <c r="P12" s="386"/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49</v>
      </c>
      <c r="H13" s="383">
        <f>'JAN 15'!G13</f>
        <v>42</v>
      </c>
      <c r="I13" s="384">
        <f>G13-H13</f>
        <v>7</v>
      </c>
      <c r="J13" s="382">
        <f>I13*10</f>
        <v>70</v>
      </c>
      <c r="K13" s="382">
        <v>100</v>
      </c>
      <c r="L13" s="382">
        <f>'JAN 15'!O13</f>
        <v>1270</v>
      </c>
      <c r="M13" s="385">
        <f>F13+J13+K13+L13</f>
        <v>2440</v>
      </c>
      <c r="N13" s="382">
        <v>2200</v>
      </c>
      <c r="O13" s="382">
        <f>M13-N13</f>
        <v>240</v>
      </c>
      <c r="P13" s="386" t="s">
        <v>712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31</v>
      </c>
      <c r="H14" s="383">
        <f>'JAN 15'!G14</f>
        <v>28</v>
      </c>
      <c r="I14" s="384">
        <f>G14-H14</f>
        <v>3</v>
      </c>
      <c r="J14" s="382">
        <f>I14*10</f>
        <v>30</v>
      </c>
      <c r="K14" s="382">
        <v>100</v>
      </c>
      <c r="L14" s="382">
        <f>'JAN 15'!O14</f>
        <v>1150</v>
      </c>
      <c r="M14" s="385">
        <f>F14+J14+K14+L14</f>
        <v>2230</v>
      </c>
      <c r="N14" s="382">
        <v>2230</v>
      </c>
      <c r="O14" s="382">
        <f>M14-N14</f>
        <v>0</v>
      </c>
      <c r="P14" s="386" t="s">
        <v>712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74</v>
      </c>
      <c r="H15" s="383">
        <f>'JAN 15'!G15</f>
        <v>51</v>
      </c>
      <c r="I15" s="384">
        <f>G15-H15</f>
        <v>23</v>
      </c>
      <c r="J15" s="382">
        <f>I15*10</f>
        <v>230</v>
      </c>
      <c r="K15" s="382">
        <v>100</v>
      </c>
      <c r="L15" s="382">
        <f>'JAN 15'!O15</f>
        <v>2540</v>
      </c>
      <c r="M15" s="385">
        <f>F15+J15+K15+L15</f>
        <v>3820</v>
      </c>
      <c r="N15" s="382">
        <v>0</v>
      </c>
      <c r="O15" s="382">
        <f>M15-N15</f>
        <v>3820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36</v>
      </c>
      <c r="H16" s="383">
        <f>'JAN 15'!G16</f>
        <v>26</v>
      </c>
      <c r="I16" s="384">
        <f>G16-H16</f>
        <v>10</v>
      </c>
      <c r="J16" s="382">
        <f>I16*10</f>
        <v>100</v>
      </c>
      <c r="K16" s="392">
        <v>200</v>
      </c>
      <c r="L16" s="382">
        <f>'JAN 15'!O16</f>
        <v>0</v>
      </c>
      <c r="M16" s="394">
        <f>F16+J16+K16+L16</f>
        <v>1200</v>
      </c>
      <c r="N16" s="392">
        <v>1200</v>
      </c>
      <c r="O16" s="392">
        <f>M16-N16</f>
        <v>0</v>
      </c>
      <c r="P16" s="406" t="s">
        <v>713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164</v>
      </c>
      <c r="C17" s="390" t="s">
        <v>58</v>
      </c>
      <c r="D17" s="31">
        <v>38292</v>
      </c>
      <c r="E17" s="391"/>
      <c r="F17" s="392">
        <v>1800</v>
      </c>
      <c r="G17" s="393">
        <v>1246</v>
      </c>
      <c r="H17" s="383">
        <f>'JAN 15'!G17</f>
        <v>1230</v>
      </c>
      <c r="I17" s="384">
        <f>G17-H17</f>
        <v>16</v>
      </c>
      <c r="J17" s="382">
        <f>I17*10</f>
        <v>160</v>
      </c>
      <c r="K17" s="392">
        <v>200</v>
      </c>
      <c r="L17" s="382">
        <f>'JAN 15'!O17</f>
        <v>0</v>
      </c>
      <c r="M17" s="394">
        <f>F17+J17+K17+L17</f>
        <v>2160</v>
      </c>
      <c r="N17" s="392">
        <v>2050</v>
      </c>
      <c r="O17" s="392">
        <f>M17-N17</f>
        <v>110</v>
      </c>
      <c r="P17" s="406" t="s">
        <v>711</v>
      </c>
      <c r="Q17" s="91" t="s">
        <v>476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101</v>
      </c>
      <c r="H18" s="383">
        <f>'JAN 15'!G18</f>
        <v>76</v>
      </c>
      <c r="I18" s="384">
        <f>G18-H18</f>
        <v>25</v>
      </c>
      <c r="J18" s="382">
        <f>I18*10</f>
        <v>250</v>
      </c>
      <c r="K18" s="392">
        <v>200</v>
      </c>
      <c r="L18" s="382">
        <f>'JAN 15'!O18</f>
        <v>0</v>
      </c>
      <c r="M18" s="394">
        <f>F18+J18+K18+L18</f>
        <v>2250</v>
      </c>
      <c r="N18" s="392">
        <v>0</v>
      </c>
      <c r="O18" s="392">
        <f>M18-N18</f>
        <v>2250</v>
      </c>
      <c r="P18" s="406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559</v>
      </c>
      <c r="H19" s="383">
        <f>'JAN 15'!G19</f>
        <v>541</v>
      </c>
      <c r="I19" s="384">
        <f>G19-H19</f>
        <v>18</v>
      </c>
      <c r="J19" s="382">
        <f>I19*10</f>
        <v>180</v>
      </c>
      <c r="K19" s="392">
        <v>200</v>
      </c>
      <c r="L19" s="382">
        <f>'JAN 15'!O19</f>
        <v>5580</v>
      </c>
      <c r="M19" s="394">
        <f>F19+J19+K19+L19</f>
        <v>7560</v>
      </c>
      <c r="N19" s="392">
        <v>0</v>
      </c>
      <c r="O19" s="392">
        <f>M19-N19</f>
        <v>7560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124</v>
      </c>
      <c r="H20" s="383">
        <f>'JAN 15'!G20</f>
        <v>87</v>
      </c>
      <c r="I20" s="384">
        <f>G20-H20</f>
        <v>37</v>
      </c>
      <c r="J20" s="382">
        <f>I20*10</f>
        <v>370</v>
      </c>
      <c r="K20" s="392">
        <v>200</v>
      </c>
      <c r="L20" s="382">
        <f>'JAN 15'!O20</f>
        <v>0</v>
      </c>
      <c r="M20" s="394">
        <f>F20+J20+K20+L20</f>
        <v>2070</v>
      </c>
      <c r="N20" s="392">
        <v>2070</v>
      </c>
      <c r="O20" s="392">
        <f>M20-N20</f>
        <v>0</v>
      </c>
      <c r="P20" s="406" t="s">
        <v>712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108</v>
      </c>
      <c r="H21" s="383">
        <f>'JAN 15'!G21</f>
        <v>77</v>
      </c>
      <c r="I21" s="384">
        <f>G21-H21</f>
        <v>31</v>
      </c>
      <c r="J21" s="382">
        <f>I21*10</f>
        <v>310</v>
      </c>
      <c r="K21" s="392">
        <v>200</v>
      </c>
      <c r="L21" s="382">
        <f>'JAN 15'!O21</f>
        <v>330</v>
      </c>
      <c r="M21" s="394">
        <f>F21+J21+K21+L21</f>
        <v>2040</v>
      </c>
      <c r="N21" s="392">
        <v>2040</v>
      </c>
      <c r="O21" s="392">
        <f>M21-N21</f>
        <v>0</v>
      </c>
      <c r="P21" s="406" t="s">
        <v>714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1205</v>
      </c>
      <c r="H22" s="383">
        <f>'JAN 15'!G22</f>
        <v>1175</v>
      </c>
      <c r="I22" s="384">
        <f>G22-H22</f>
        <v>30</v>
      </c>
      <c r="J22" s="382">
        <f>I22*10</f>
        <v>300</v>
      </c>
      <c r="K22" s="426">
        <v>200</v>
      </c>
      <c r="L22" s="382">
        <f>'JAN 15'!O22</f>
        <v>6400</v>
      </c>
      <c r="M22" s="428">
        <f>F22+J22+K22+L22</f>
        <v>8100</v>
      </c>
      <c r="N22" s="426">
        <v>0</v>
      </c>
      <c r="O22" s="426">
        <f>M22-N22</f>
        <v>8100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415</v>
      </c>
      <c r="H23" s="383">
        <f>'JAN 15'!G23</f>
        <v>401</v>
      </c>
      <c r="I23" s="384">
        <f>G23-H23</f>
        <v>14</v>
      </c>
      <c r="J23" s="382">
        <f>I23*10</f>
        <v>140</v>
      </c>
      <c r="K23" s="426">
        <v>200</v>
      </c>
      <c r="L23" s="382">
        <f>'JAN 15'!O23</f>
        <v>6720</v>
      </c>
      <c r="M23" s="428">
        <f>F23+J23+K23+L23</f>
        <v>8460</v>
      </c>
      <c r="N23" s="426">
        <v>5460</v>
      </c>
      <c r="O23" s="426">
        <f>M23-N23</f>
        <v>3000</v>
      </c>
      <c r="P23" s="429" t="s">
        <v>715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1564</v>
      </c>
      <c r="H24" s="383">
        <f>'JAN 15'!G24</f>
        <v>1506</v>
      </c>
      <c r="I24" s="384">
        <f>G24-H24</f>
        <v>58</v>
      </c>
      <c r="J24" s="382">
        <f>I24*10</f>
        <v>580</v>
      </c>
      <c r="K24" s="426">
        <v>200</v>
      </c>
      <c r="L24" s="382">
        <f>'JAN 15'!O24</f>
        <v>13605</v>
      </c>
      <c r="M24" s="428">
        <f>F24+J24+K24+L24</f>
        <v>16385</v>
      </c>
      <c r="N24" s="426">
        <v>16385</v>
      </c>
      <c r="O24" s="426">
        <f>M24-N24</f>
        <v>0</v>
      </c>
      <c r="P24" s="429"/>
      <c r="Q24" s="101" t="s">
        <v>717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969</v>
      </c>
      <c r="H25" s="383">
        <f>'JAN 15'!G25</f>
        <v>953</v>
      </c>
      <c r="I25" s="384">
        <f>G25-H25</f>
        <v>16</v>
      </c>
      <c r="J25" s="382">
        <f>I25*10</f>
        <v>160</v>
      </c>
      <c r="K25" s="426">
        <v>200</v>
      </c>
      <c r="L25" s="382">
        <f>'JAN 15'!O25</f>
        <v>7580</v>
      </c>
      <c r="M25" s="428">
        <f>F25+J25+K25+L25</f>
        <v>9440</v>
      </c>
      <c r="N25" s="426">
        <v>7500</v>
      </c>
      <c r="O25" s="426">
        <f>M25-N25</f>
        <v>1940</v>
      </c>
      <c r="P25" s="429" t="s">
        <v>718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545</v>
      </c>
      <c r="C26" s="423" t="s">
        <v>87</v>
      </c>
      <c r="D26" s="424">
        <v>37681</v>
      </c>
      <c r="E26" s="425">
        <v>500</v>
      </c>
      <c r="F26" s="426">
        <v>2000</v>
      </c>
      <c r="G26" s="427">
        <v>1386</v>
      </c>
      <c r="H26" s="383">
        <f>'JAN 15'!G26</f>
        <v>1372</v>
      </c>
      <c r="I26" s="384">
        <f>G26-H26</f>
        <v>14</v>
      </c>
      <c r="J26" s="382">
        <f>I26*10</f>
        <v>140</v>
      </c>
      <c r="K26" s="426">
        <v>200</v>
      </c>
      <c r="L26" s="382">
        <f>'JAN 15'!O26</f>
        <v>0</v>
      </c>
      <c r="M26" s="428">
        <f>F26+J26+K26+L26</f>
        <v>2340</v>
      </c>
      <c r="N26" s="426">
        <v>2500</v>
      </c>
      <c r="O26" s="426">
        <f>M26-N26</f>
        <v>-160</v>
      </c>
      <c r="P26" s="429" t="s">
        <v>712</v>
      </c>
      <c r="Q26" s="101" t="s">
        <v>676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7456</v>
      </c>
      <c r="H27" s="383">
        <f>'JAN 15'!G27</f>
        <v>7391</v>
      </c>
      <c r="I27" s="384">
        <f>G27-H27</f>
        <v>65</v>
      </c>
      <c r="J27" s="382">
        <f>I27*10</f>
        <v>650</v>
      </c>
      <c r="K27" s="426">
        <v>200</v>
      </c>
      <c r="L27" s="382">
        <f>'JAN 15'!O27</f>
        <v>3250</v>
      </c>
      <c r="M27" s="428">
        <f>F27+J27+K27+L27</f>
        <v>6100</v>
      </c>
      <c r="N27" s="426">
        <v>0</v>
      </c>
      <c r="O27" s="426">
        <f>M27-N27</f>
        <v>6100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28950</v>
      </c>
      <c r="G28" s="204"/>
      <c r="H28" s="110"/>
      <c r="I28" s="110">
        <f>SUM(I6:I27)</f>
        <v>442</v>
      </c>
      <c r="J28" s="204">
        <f>SUM(J6:J27)</f>
        <v>4420</v>
      </c>
      <c r="K28" s="204">
        <f>SUM(K6:K27)</f>
        <v>3400</v>
      </c>
      <c r="L28" s="204">
        <f>SUM(L6:L27)</f>
        <v>50715</v>
      </c>
      <c r="M28" s="404">
        <f>SUM(M6:M27)</f>
        <v>87485</v>
      </c>
      <c r="N28" s="204">
        <f>SUM(N6:N27)</f>
        <v>48285</v>
      </c>
      <c r="O28" s="204">
        <f>SUM(O6:O27)</f>
        <v>39200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719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3039</v>
      </c>
      <c r="H6" s="383">
        <f>'DEC 14'!G6</f>
        <v>3026</v>
      </c>
      <c r="I6" s="384">
        <f>G6-H6</f>
        <v>13</v>
      </c>
      <c r="J6" s="382">
        <f>I6*10</f>
        <v>130</v>
      </c>
      <c r="K6" s="382">
        <v>100</v>
      </c>
      <c r="L6" s="382">
        <f>'DEC 14'!O6</f>
        <v>2320</v>
      </c>
      <c r="M6" s="385">
        <f>F6+J6+K6+L6</f>
        <v>3400</v>
      </c>
      <c r="N6" s="382">
        <v>3400</v>
      </c>
      <c r="O6" s="382">
        <f>M6-N6</f>
        <v>0</v>
      </c>
      <c r="P6" s="386" t="s">
        <v>720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356</v>
      </c>
      <c r="H7" s="383">
        <f>'DEC 14'!G7</f>
        <v>351</v>
      </c>
      <c r="I7" s="384">
        <f>G7-H7</f>
        <v>5</v>
      </c>
      <c r="J7" s="382">
        <f>I7*10</f>
        <v>50</v>
      </c>
      <c r="K7" s="382">
        <v>100</v>
      </c>
      <c r="L7" s="382">
        <f>'DEC 14'!O7</f>
        <v>0</v>
      </c>
      <c r="M7" s="385">
        <f>F7+J7+K7+L7</f>
        <v>900</v>
      </c>
      <c r="N7" s="382">
        <v>900</v>
      </c>
      <c r="O7" s="382">
        <f>M7-N7</f>
        <v>0</v>
      </c>
      <c r="P7" s="386" t="s">
        <v>721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925</v>
      </c>
      <c r="H8" s="383">
        <f>'DEC 14'!G8</f>
        <v>914</v>
      </c>
      <c r="I8" s="384">
        <f>G8-H8</f>
        <v>11</v>
      </c>
      <c r="J8" s="382">
        <f>I8*10</f>
        <v>110</v>
      </c>
      <c r="K8" s="382">
        <v>100</v>
      </c>
      <c r="L8" s="382">
        <f>'DEC 14'!O8</f>
        <v>2490</v>
      </c>
      <c r="M8" s="385">
        <f>F8+J8+K8+L8</f>
        <v>3700</v>
      </c>
      <c r="N8" s="382">
        <v>3700</v>
      </c>
      <c r="O8" s="382">
        <f>M8-N8</f>
        <v>0</v>
      </c>
      <c r="P8" s="386" t="s">
        <v>722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696</v>
      </c>
      <c r="H9" s="383">
        <f>'DEC 14'!G9</f>
        <v>691</v>
      </c>
      <c r="I9" s="384">
        <f>G9-H9</f>
        <v>5</v>
      </c>
      <c r="J9" s="382">
        <f>I9*10</f>
        <v>50</v>
      </c>
      <c r="K9" s="382">
        <v>100</v>
      </c>
      <c r="L9" s="382">
        <f>'DEC 14'!O9</f>
        <v>0</v>
      </c>
      <c r="M9" s="385">
        <f>F9+J9+K9+L9</f>
        <v>1150</v>
      </c>
      <c r="N9" s="382">
        <v>1150</v>
      </c>
      <c r="O9" s="382">
        <f>M9-N9</f>
        <v>0</v>
      </c>
      <c r="P9" s="386" t="s">
        <v>723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756</v>
      </c>
      <c r="H10" s="383">
        <f>'DEC 14'!G10</f>
        <v>754</v>
      </c>
      <c r="I10" s="384">
        <f>G10-H10</f>
        <v>2</v>
      </c>
      <c r="J10" s="382">
        <f>I10*10</f>
        <v>20</v>
      </c>
      <c r="K10" s="382">
        <v>100</v>
      </c>
      <c r="L10" s="382">
        <f>'DEC 14'!O10</f>
        <v>0</v>
      </c>
      <c r="M10" s="385">
        <f>F10+J10+K10+L10</f>
        <v>1120</v>
      </c>
      <c r="N10" s="382">
        <v>0</v>
      </c>
      <c r="O10" s="382">
        <f>M10-N10</f>
        <v>1120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18</v>
      </c>
      <c r="H11" s="383">
        <f>'DEC 14'!G11</f>
        <v>11</v>
      </c>
      <c r="I11" s="384">
        <f>G11-H11</f>
        <v>7</v>
      </c>
      <c r="J11" s="382">
        <f>I11*10</f>
        <v>70</v>
      </c>
      <c r="K11" s="382">
        <v>100</v>
      </c>
      <c r="L11" s="382">
        <f>'DEC 14'!O11</f>
        <v>0</v>
      </c>
      <c r="M11" s="385">
        <f>F11+J11+K11+L11</f>
        <v>1170</v>
      </c>
      <c r="N11" s="382">
        <v>0</v>
      </c>
      <c r="O11" s="382">
        <f>M11-N11</f>
        <v>1170</v>
      </c>
      <c r="P11" s="386"/>
      <c r="Q11" s="56" t="s">
        <v>700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1958</v>
      </c>
      <c r="H12" s="383">
        <f>'DEC 14'!G12</f>
        <v>1950</v>
      </c>
      <c r="I12" s="384">
        <f>G12-H12</f>
        <v>8</v>
      </c>
      <c r="J12" s="382">
        <f>I12*10</f>
        <v>80</v>
      </c>
      <c r="K12" s="382">
        <v>100</v>
      </c>
      <c r="L12" s="382">
        <f>'DEC 14'!O12</f>
        <v>1370</v>
      </c>
      <c r="M12" s="385">
        <f>F12+J12+K12+L12</f>
        <v>2750</v>
      </c>
      <c r="N12" s="382">
        <v>2750</v>
      </c>
      <c r="O12" s="382">
        <f>M12-N12</f>
        <v>0</v>
      </c>
      <c r="P12" s="386" t="s">
        <v>723</v>
      </c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42</v>
      </c>
      <c r="H13" s="383">
        <f>'DEC 14'!G13</f>
        <v>29</v>
      </c>
      <c r="I13" s="384">
        <f>G13-H13</f>
        <v>13</v>
      </c>
      <c r="J13" s="382">
        <f>I13*10</f>
        <v>130</v>
      </c>
      <c r="K13" s="382">
        <v>100</v>
      </c>
      <c r="L13" s="382">
        <f>'DEC 14'!O13</f>
        <v>40</v>
      </c>
      <c r="M13" s="385">
        <f>F13+J13+K13+L13</f>
        <v>1270</v>
      </c>
      <c r="N13" s="382">
        <v>0</v>
      </c>
      <c r="O13" s="382">
        <f>M13-N13</f>
        <v>1270</v>
      </c>
      <c r="P13" s="38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28</v>
      </c>
      <c r="H14" s="383">
        <f>'DEC 14'!G14</f>
        <v>18</v>
      </c>
      <c r="I14" s="384">
        <f>G14-H14</f>
        <v>10</v>
      </c>
      <c r="J14" s="382">
        <f>I14*10</f>
        <v>100</v>
      </c>
      <c r="K14" s="382">
        <v>100</v>
      </c>
      <c r="L14" s="382">
        <f>'DEC 14'!O14</f>
        <v>0</v>
      </c>
      <c r="M14" s="385">
        <f>F14+J14+K14+L14</f>
        <v>1150</v>
      </c>
      <c r="N14" s="382">
        <v>0</v>
      </c>
      <c r="O14" s="382">
        <f>M14-N14</f>
        <v>1150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51</v>
      </c>
      <c r="H15" s="383">
        <f>'DEC 14'!G15</f>
        <v>28</v>
      </c>
      <c r="I15" s="384">
        <f>G15-H15</f>
        <v>23</v>
      </c>
      <c r="J15" s="382">
        <f>I15*10</f>
        <v>230</v>
      </c>
      <c r="K15" s="382">
        <v>100</v>
      </c>
      <c r="L15" s="382">
        <f>'DEC 14'!O15</f>
        <v>1260</v>
      </c>
      <c r="M15" s="385">
        <f>F15+J15+K15+L15</f>
        <v>2540</v>
      </c>
      <c r="N15" s="382">
        <v>0</v>
      </c>
      <c r="O15" s="382">
        <f>M15-N15</f>
        <v>2540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26</v>
      </c>
      <c r="H16" s="383">
        <f>'DEC 14'!G16</f>
        <v>16</v>
      </c>
      <c r="I16" s="384">
        <f>G16-H16</f>
        <v>10</v>
      </c>
      <c r="J16" s="382">
        <f>I16*10</f>
        <v>100</v>
      </c>
      <c r="K16" s="392">
        <v>200</v>
      </c>
      <c r="L16" s="382">
        <f>'DEC 14'!O16</f>
        <v>0</v>
      </c>
      <c r="M16" s="394">
        <f>F16+J16+K16+L16</f>
        <v>1200</v>
      </c>
      <c r="N16" s="392">
        <v>1200</v>
      </c>
      <c r="O16" s="392">
        <f>M16-N16</f>
        <v>0</v>
      </c>
      <c r="P16" s="406" t="s">
        <v>723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1230</v>
      </c>
      <c r="H17" s="383">
        <f>'DEC 14'!G17</f>
        <v>1214</v>
      </c>
      <c r="I17" s="384">
        <f>G17-H17</f>
        <v>16</v>
      </c>
      <c r="J17" s="382">
        <f>I17*10</f>
        <v>160</v>
      </c>
      <c r="K17" s="392">
        <v>200</v>
      </c>
      <c r="L17" s="382">
        <f>'DEC 14'!O17</f>
        <v>0</v>
      </c>
      <c r="M17" s="394">
        <f>F17+J17+K17+L17</f>
        <v>1460</v>
      </c>
      <c r="N17" s="392">
        <v>1460</v>
      </c>
      <c r="O17" s="392">
        <f>M17-N17</f>
        <v>0</v>
      </c>
      <c r="P17" s="406" t="s">
        <v>725</v>
      </c>
      <c r="Q17" s="91" t="s">
        <v>726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76</v>
      </c>
      <c r="H18" s="383">
        <f>'DEC 14'!G18</f>
        <v>48</v>
      </c>
      <c r="I18" s="384">
        <f>G18-H18</f>
        <v>28</v>
      </c>
      <c r="J18" s="382">
        <f>I18*10</f>
        <v>280</v>
      </c>
      <c r="K18" s="392">
        <v>200</v>
      </c>
      <c r="L18" s="382">
        <f>'DEC 14'!O18</f>
        <v>0</v>
      </c>
      <c r="M18" s="394">
        <f>F18+J18+K18+L18</f>
        <v>2280</v>
      </c>
      <c r="N18" s="392">
        <v>2280</v>
      </c>
      <c r="O18" s="392">
        <f>M18-N18</f>
        <v>0</v>
      </c>
      <c r="P18" s="406" t="s">
        <v>687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541</v>
      </c>
      <c r="H19" s="383">
        <f>'DEC 14'!G19</f>
        <v>536</v>
      </c>
      <c r="I19" s="384">
        <f>G19-H19</f>
        <v>5</v>
      </c>
      <c r="J19" s="382">
        <f>I19*10</f>
        <v>50</v>
      </c>
      <c r="K19" s="392">
        <v>200</v>
      </c>
      <c r="L19" s="382">
        <f>'DEC 14'!O19</f>
        <v>3730</v>
      </c>
      <c r="M19" s="394">
        <f>F19+J19+K19+L19</f>
        <v>5580</v>
      </c>
      <c r="N19" s="392">
        <v>0</v>
      </c>
      <c r="O19" s="392">
        <f>M19-N19</f>
        <v>5580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87</v>
      </c>
      <c r="H20" s="383">
        <f>'DEC 14'!G20</f>
        <v>58</v>
      </c>
      <c r="I20" s="384">
        <f>G20-H20</f>
        <v>29</v>
      </c>
      <c r="J20" s="382">
        <f>I20*10</f>
        <v>290</v>
      </c>
      <c r="K20" s="392">
        <v>200</v>
      </c>
      <c r="L20" s="382">
        <f>'DEC 14'!O20</f>
        <v>0</v>
      </c>
      <c r="M20" s="394">
        <f>F20+J20+K20+L20</f>
        <v>1990</v>
      </c>
      <c r="N20" s="392">
        <v>1990</v>
      </c>
      <c r="O20" s="392">
        <f>M20-N20</f>
        <v>0</v>
      </c>
      <c r="P20" s="406" t="s">
        <v>723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77</v>
      </c>
      <c r="H21" s="383">
        <f>'DEC 14'!G21</f>
        <v>50</v>
      </c>
      <c r="I21" s="384">
        <f>G21-H21</f>
        <v>27</v>
      </c>
      <c r="J21" s="382">
        <f>I21*10</f>
        <v>270</v>
      </c>
      <c r="K21" s="392">
        <v>200</v>
      </c>
      <c r="L21" s="382">
        <f>'DEC 14'!O21</f>
        <v>660</v>
      </c>
      <c r="M21" s="394">
        <f>F21+J21+K21+L21</f>
        <v>2330</v>
      </c>
      <c r="N21" s="392">
        <v>2000</v>
      </c>
      <c r="O21" s="392">
        <f>M21-N21</f>
        <v>330</v>
      </c>
      <c r="P21" s="406" t="s">
        <v>722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1175</v>
      </c>
      <c r="H22" s="383">
        <f>'DEC 14'!G22</f>
        <v>1152</v>
      </c>
      <c r="I22" s="384">
        <f>G22-H22</f>
        <v>23</v>
      </c>
      <c r="J22" s="382">
        <f>I22*10</f>
        <v>230</v>
      </c>
      <c r="K22" s="426">
        <v>200</v>
      </c>
      <c r="L22" s="382">
        <f>'DEC 14'!O22</f>
        <v>10770</v>
      </c>
      <c r="M22" s="428">
        <f>F22+J22+K22+L22</f>
        <v>12400</v>
      </c>
      <c r="N22" s="426">
        <v>6000</v>
      </c>
      <c r="O22" s="426">
        <f>M22-N22</f>
        <v>6400</v>
      </c>
      <c r="P22" s="429" t="s">
        <v>723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401</v>
      </c>
      <c r="H23" s="383">
        <f>'DEC 14'!G23</f>
        <v>399</v>
      </c>
      <c r="I23" s="384">
        <f>G23-H23</f>
        <v>2</v>
      </c>
      <c r="J23" s="382">
        <f>I23*10</f>
        <v>20</v>
      </c>
      <c r="K23" s="426">
        <v>200</v>
      </c>
      <c r="L23" s="382">
        <f>'DEC 14'!O23</f>
        <v>5100</v>
      </c>
      <c r="M23" s="428">
        <f>F23+J23+K23+L23</f>
        <v>6720</v>
      </c>
      <c r="N23" s="426">
        <v>0</v>
      </c>
      <c r="O23" s="426">
        <f>M23-N23</f>
        <v>6720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1506</v>
      </c>
      <c r="H24" s="383">
        <f>'DEC 14'!G24</f>
        <v>1461</v>
      </c>
      <c r="I24" s="384">
        <f>G24-H24</f>
        <v>45</v>
      </c>
      <c r="J24" s="382">
        <f>I24*10</f>
        <v>450</v>
      </c>
      <c r="K24" s="426">
        <v>200</v>
      </c>
      <c r="L24" s="382">
        <f>'DEC 14'!O24</f>
        <v>10955</v>
      </c>
      <c r="M24" s="428">
        <f>F24+J24+K24+L24</f>
        <v>13605</v>
      </c>
      <c r="N24" s="426">
        <v>0</v>
      </c>
      <c r="O24" s="426">
        <f>M24-N24</f>
        <v>13605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953</v>
      </c>
      <c r="H25" s="383">
        <f>'DEC 14'!G25</f>
        <v>947</v>
      </c>
      <c r="I25" s="384">
        <f>G25-H25</f>
        <v>6</v>
      </c>
      <c r="J25" s="382">
        <f>I25*10</f>
        <v>60</v>
      </c>
      <c r="K25" s="426">
        <v>200</v>
      </c>
      <c r="L25" s="382">
        <f>'DEC 14'!O25</f>
        <v>5820</v>
      </c>
      <c r="M25" s="428">
        <f>F25+J25+K25+L25</f>
        <v>7580</v>
      </c>
      <c r="N25" s="426">
        <v>0</v>
      </c>
      <c r="O25" s="426">
        <f>M25-N25</f>
        <v>7580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1372</v>
      </c>
      <c r="H26" s="383">
        <f>'DEC 14'!G26</f>
        <v>1344</v>
      </c>
      <c r="I26" s="384">
        <f>G26-H26</f>
        <v>28</v>
      </c>
      <c r="J26" s="382">
        <f>I26*10</f>
        <v>280</v>
      </c>
      <c r="K26" s="426">
        <v>200</v>
      </c>
      <c r="L26" s="382">
        <f>'DEC 14'!O26</f>
        <v>4450</v>
      </c>
      <c r="M26" s="428">
        <f>F26+J26+K26+L26</f>
        <v>6630</v>
      </c>
      <c r="N26" s="426">
        <v>6630</v>
      </c>
      <c r="O26" s="426">
        <f>M26-N26</f>
        <v>0</v>
      </c>
      <c r="P26" s="429" t="s">
        <v>687</v>
      </c>
      <c r="Q26" s="101" t="s">
        <v>728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7391</v>
      </c>
      <c r="H27" s="383">
        <f>'DEC 14'!G27</f>
        <v>7349</v>
      </c>
      <c r="I27" s="384">
        <f>G27-H27</f>
        <v>42</v>
      </c>
      <c r="J27" s="382">
        <f>I27*10</f>
        <v>420</v>
      </c>
      <c r="K27" s="426">
        <v>200</v>
      </c>
      <c r="L27" s="382">
        <f>'DEC 14'!O27</f>
        <v>8630</v>
      </c>
      <c r="M27" s="428">
        <f>F27+J27+K27+L27</f>
        <v>11250</v>
      </c>
      <c r="N27" s="426">
        <v>8000</v>
      </c>
      <c r="O27" s="426">
        <f>M27-N27</f>
        <v>3250</v>
      </c>
      <c r="P27" s="429" t="s">
        <v>723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27600</v>
      </c>
      <c r="G28" s="204"/>
      <c r="H28" s="110"/>
      <c r="I28" s="110">
        <f>SUM(I6:I27)</f>
        <v>358</v>
      </c>
      <c r="J28" s="204">
        <f>SUM(J6:J27)</f>
        <v>3580</v>
      </c>
      <c r="K28" s="204">
        <f>SUM(K6:K27)</f>
        <v>3400</v>
      </c>
      <c r="L28" s="204">
        <f>SUM(L6:L27)</f>
        <v>57595</v>
      </c>
      <c r="M28" s="404">
        <f>SUM(M6:M27)</f>
        <v>92175</v>
      </c>
      <c r="N28" s="204">
        <f>SUM(N6:N27)</f>
        <v>41460</v>
      </c>
      <c r="O28" s="204">
        <f>SUM(O6:O27)</f>
        <v>50715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2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729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3026</v>
      </c>
      <c r="H6" s="383">
        <f>'NOV 14'!G6</f>
        <v>3012</v>
      </c>
      <c r="I6" s="384">
        <f>G6-H6</f>
        <v>14</v>
      </c>
      <c r="J6" s="382">
        <f>I6*10</f>
        <v>140</v>
      </c>
      <c r="K6" s="382">
        <v>100</v>
      </c>
      <c r="L6" s="382">
        <f>'NOV 14'!O6</f>
        <v>1230</v>
      </c>
      <c r="M6" s="385">
        <f>F6+J6+K6+L6</f>
        <v>2320</v>
      </c>
      <c r="N6" s="382">
        <v>0</v>
      </c>
      <c r="O6" s="382">
        <f>M6-N6</f>
        <v>2320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351</v>
      </c>
      <c r="H7" s="383">
        <f>'NOV 14'!G7</f>
        <v>347</v>
      </c>
      <c r="I7" s="384">
        <f>G7-H7</f>
        <v>4</v>
      </c>
      <c r="J7" s="382">
        <f>I7*10</f>
        <v>40</v>
      </c>
      <c r="K7" s="382">
        <v>100</v>
      </c>
      <c r="L7" s="382">
        <f>'NOV 14'!O7</f>
        <v>0</v>
      </c>
      <c r="M7" s="385">
        <f>F7+J7+K7+L7</f>
        <v>890</v>
      </c>
      <c r="N7" s="382">
        <v>890</v>
      </c>
      <c r="O7" s="382">
        <f>M7-N7</f>
        <v>0</v>
      </c>
      <c r="P7" s="386" t="s">
        <v>730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914</v>
      </c>
      <c r="H8" s="383">
        <f>'NOV 14'!G8</f>
        <v>902</v>
      </c>
      <c r="I8" s="384">
        <f>G8-H8</f>
        <v>12</v>
      </c>
      <c r="J8" s="382">
        <f>I8*10</f>
        <v>120</v>
      </c>
      <c r="K8" s="382">
        <v>100</v>
      </c>
      <c r="L8" s="382">
        <f>'NOV 14'!O8</f>
        <v>1270</v>
      </c>
      <c r="M8" s="385">
        <f>F8+J8+K8+L8</f>
        <v>2490</v>
      </c>
      <c r="N8" s="382">
        <v>0</v>
      </c>
      <c r="O8" s="382">
        <f>M8-N8</f>
        <v>2490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691</v>
      </c>
      <c r="H9" s="383">
        <f>'NOV 14'!G9</f>
        <v>687</v>
      </c>
      <c r="I9" s="384">
        <f>G9-H9</f>
        <v>4</v>
      </c>
      <c r="J9" s="382">
        <f>I9*10</f>
        <v>40</v>
      </c>
      <c r="K9" s="382">
        <v>100</v>
      </c>
      <c r="L9" s="382">
        <f>'NOV 14'!O9</f>
        <v>-30</v>
      </c>
      <c r="M9" s="385">
        <f>F9+J9+K9+L9</f>
        <v>1110</v>
      </c>
      <c r="N9" s="382">
        <v>1110</v>
      </c>
      <c r="O9" s="382">
        <f>M9-N9</f>
        <v>0</v>
      </c>
      <c r="P9" s="386" t="s">
        <v>731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754</v>
      </c>
      <c r="H10" s="383">
        <f>'NOV 14'!G10</f>
        <v>752</v>
      </c>
      <c r="I10" s="384">
        <f>G10-H10</f>
        <v>2</v>
      </c>
      <c r="J10" s="382">
        <f>I10*10</f>
        <v>20</v>
      </c>
      <c r="K10" s="382">
        <v>100</v>
      </c>
      <c r="L10" s="382">
        <f>'NOV 14'!O10</f>
        <v>2320</v>
      </c>
      <c r="M10" s="385">
        <f>F10+J10+K10+L10</f>
        <v>3440</v>
      </c>
      <c r="N10" s="382">
        <v>3440</v>
      </c>
      <c r="O10" s="382">
        <f>M10-N10</f>
        <v>0</v>
      </c>
      <c r="P10" s="386" t="s">
        <v>732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1000</v>
      </c>
      <c r="G11" s="383">
        <v>11</v>
      </c>
      <c r="H11" s="383">
        <f>'NOV 14'!G11</f>
        <v>6</v>
      </c>
      <c r="I11" s="384">
        <f>G11-H11</f>
        <v>5</v>
      </c>
      <c r="J11" s="382">
        <f>I11*10</f>
        <v>50</v>
      </c>
      <c r="K11" s="382">
        <v>1150</v>
      </c>
      <c r="L11" s="382">
        <f>'NOV 14'!O11</f>
        <v>1230</v>
      </c>
      <c r="M11" s="385">
        <f>F11+J11+K11+L11</f>
        <v>3430</v>
      </c>
      <c r="N11" s="382">
        <v>3430</v>
      </c>
      <c r="O11" s="382">
        <f>M11-N11</f>
        <v>0</v>
      </c>
      <c r="P11" s="386" t="s">
        <v>733</v>
      </c>
      <c r="Q11" s="56" t="s">
        <v>700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1950</v>
      </c>
      <c r="H12" s="383">
        <f>'NOV 14'!G12</f>
        <v>1943</v>
      </c>
      <c r="I12" s="384">
        <f>G12-H12</f>
        <v>7</v>
      </c>
      <c r="J12" s="382">
        <f>I12*10</f>
        <v>70</v>
      </c>
      <c r="K12" s="382">
        <v>100</v>
      </c>
      <c r="L12" s="382">
        <f>'NOV 14'!O12</f>
        <v>0</v>
      </c>
      <c r="M12" s="385">
        <f>F12+J12+K12+L12</f>
        <v>1370</v>
      </c>
      <c r="N12" s="382">
        <v>0</v>
      </c>
      <c r="O12" s="382">
        <f>M12-N12</f>
        <v>1370</v>
      </c>
      <c r="P12" s="386"/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29</v>
      </c>
      <c r="H13" s="383">
        <f>'NOV 14'!G13</f>
        <v>15</v>
      </c>
      <c r="I13" s="384">
        <f>G13-H13</f>
        <v>14</v>
      </c>
      <c r="J13" s="382">
        <f>I13*10</f>
        <v>140</v>
      </c>
      <c r="K13" s="382">
        <v>100</v>
      </c>
      <c r="L13" s="382">
        <f>'NOV 14'!O13</f>
        <v>0</v>
      </c>
      <c r="M13" s="385">
        <f>F13+J13+K13+L13</f>
        <v>1240</v>
      </c>
      <c r="N13" s="382">
        <v>1200</v>
      </c>
      <c r="O13" s="382">
        <f>M13-N13</f>
        <v>40</v>
      </c>
      <c r="P13" s="386" t="s">
        <v>734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18</v>
      </c>
      <c r="H14" s="383">
        <f>'NOV 14'!G14</f>
        <v>6</v>
      </c>
      <c r="I14" s="384">
        <f>G14-H14</f>
        <v>12</v>
      </c>
      <c r="J14" s="382">
        <f>I14*10</f>
        <v>120</v>
      </c>
      <c r="K14" s="382">
        <v>100</v>
      </c>
      <c r="L14" s="382">
        <f>'NOV 14'!O14</f>
        <v>0</v>
      </c>
      <c r="M14" s="385">
        <f>F14+J14+K14+L14</f>
        <v>1170</v>
      </c>
      <c r="N14" s="382">
        <v>1170</v>
      </c>
      <c r="O14" s="382">
        <f>M14-N14</f>
        <v>0</v>
      </c>
      <c r="P14" s="386" t="s">
        <v>735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28</v>
      </c>
      <c r="H15" s="383">
        <f>'NOV 14'!G15</f>
        <v>7</v>
      </c>
      <c r="I15" s="384">
        <f>G15-H15</f>
        <v>21</v>
      </c>
      <c r="J15" s="382">
        <f>I15*10</f>
        <v>210</v>
      </c>
      <c r="K15" s="382">
        <v>100</v>
      </c>
      <c r="L15" s="382">
        <f>'NOV 14'!O15</f>
        <v>0</v>
      </c>
      <c r="M15" s="385">
        <f>F15+J15+K15+L15</f>
        <v>1260</v>
      </c>
      <c r="N15" s="382">
        <v>0</v>
      </c>
      <c r="O15" s="382">
        <f>M15-N15</f>
        <v>1260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16</v>
      </c>
      <c r="H16" s="383">
        <f>'NOV 14'!G16</f>
        <v>8</v>
      </c>
      <c r="I16" s="384">
        <f>G16-H16</f>
        <v>8</v>
      </c>
      <c r="J16" s="382">
        <f>I16*10</f>
        <v>80</v>
      </c>
      <c r="K16" s="392">
        <v>200</v>
      </c>
      <c r="L16" s="382">
        <f>'NOV 14'!O16</f>
        <v>0</v>
      </c>
      <c r="M16" s="394">
        <f>F16+J16+K16+L16</f>
        <v>1180</v>
      </c>
      <c r="N16" s="392">
        <v>1180</v>
      </c>
      <c r="O16" s="392">
        <f>M16-N16</f>
        <v>0</v>
      </c>
      <c r="P16" s="406" t="s">
        <v>736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1214</v>
      </c>
      <c r="H17" s="383">
        <f>'NOV 14'!G17</f>
        <v>1199</v>
      </c>
      <c r="I17" s="384">
        <f>G17-H17</f>
        <v>15</v>
      </c>
      <c r="J17" s="382">
        <f>I17*10</f>
        <v>150</v>
      </c>
      <c r="K17" s="392">
        <v>200</v>
      </c>
      <c r="L17" s="382">
        <f>'NOV 14'!O17</f>
        <v>0</v>
      </c>
      <c r="M17" s="394">
        <f>F17+J17+K17+L17</f>
        <v>1450</v>
      </c>
      <c r="N17" s="392">
        <v>1450</v>
      </c>
      <c r="O17" s="392">
        <f>M17-N17</f>
        <v>0</v>
      </c>
      <c r="P17" s="406" t="s">
        <v>732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48</v>
      </c>
      <c r="H18" s="383">
        <f>'NOV 14'!G18</f>
        <v>16</v>
      </c>
      <c r="I18" s="384">
        <f>G18-H18</f>
        <v>32</v>
      </c>
      <c r="J18" s="382">
        <f>I18*10</f>
        <v>320</v>
      </c>
      <c r="K18" s="392">
        <v>200</v>
      </c>
      <c r="L18" s="382">
        <f>'NOV 14'!O18</f>
        <v>2670</v>
      </c>
      <c r="M18" s="394">
        <f>F18+J18+K18+L18</f>
        <v>4990</v>
      </c>
      <c r="N18" s="392">
        <v>4990</v>
      </c>
      <c r="O18" s="392">
        <f>M18-N18</f>
        <v>0</v>
      </c>
      <c r="P18" s="406" t="s">
        <v>737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536</v>
      </c>
      <c r="H19" s="383">
        <f>'NOV 14'!G19</f>
        <v>532</v>
      </c>
      <c r="I19" s="384">
        <f>G19-H19</f>
        <v>4</v>
      </c>
      <c r="J19" s="382">
        <f>I19*10</f>
        <v>40</v>
      </c>
      <c r="K19" s="392">
        <v>200</v>
      </c>
      <c r="L19" s="382">
        <f>'NOV 14'!O19</f>
        <v>1890</v>
      </c>
      <c r="M19" s="394">
        <f>F19+J19+K19+L19</f>
        <v>3730</v>
      </c>
      <c r="N19" s="392">
        <v>0</v>
      </c>
      <c r="O19" s="392">
        <f>M19-N19</f>
        <v>3730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58</v>
      </c>
      <c r="H20" s="383">
        <f>'NOV 14'!G20</f>
        <v>27</v>
      </c>
      <c r="I20" s="384">
        <f>G20-H20</f>
        <v>31</v>
      </c>
      <c r="J20" s="382">
        <f>I20*10</f>
        <v>310</v>
      </c>
      <c r="K20" s="392">
        <v>200</v>
      </c>
      <c r="L20" s="382">
        <f>'NOV 14'!O20</f>
        <v>0</v>
      </c>
      <c r="M20" s="394">
        <f>F20+J20+K20+L20</f>
        <v>2010</v>
      </c>
      <c r="N20" s="392">
        <v>2010</v>
      </c>
      <c r="O20" s="392">
        <f>M20-N20</f>
        <v>0</v>
      </c>
      <c r="P20" s="406" t="s">
        <v>735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50</v>
      </c>
      <c r="H21" s="383">
        <f>'NOV 14'!G21</f>
        <v>24</v>
      </c>
      <c r="I21" s="384">
        <f>G21-H21</f>
        <v>26</v>
      </c>
      <c r="J21" s="382">
        <f>I21*10</f>
        <v>260</v>
      </c>
      <c r="K21" s="392">
        <v>200</v>
      </c>
      <c r="L21" s="382">
        <f>'NOV 14'!O21</f>
        <v>1000</v>
      </c>
      <c r="M21" s="394">
        <f>F21+J21+K21+L21</f>
        <v>2660</v>
      </c>
      <c r="N21" s="392">
        <v>2000</v>
      </c>
      <c r="O21" s="392">
        <f>M21-N21</f>
        <v>660</v>
      </c>
      <c r="P21" s="406" t="s">
        <v>732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1152</v>
      </c>
      <c r="H22" s="383">
        <f>'NOV 14'!G22</f>
        <v>1127</v>
      </c>
      <c r="I22" s="384">
        <f>G22-H22</f>
        <v>25</v>
      </c>
      <c r="J22" s="382">
        <f>I22*10</f>
        <v>250</v>
      </c>
      <c r="K22" s="426">
        <v>200</v>
      </c>
      <c r="L22" s="382">
        <f>'NOV 14'!O22</f>
        <v>9120</v>
      </c>
      <c r="M22" s="428">
        <f>F22+J22+K22+L22</f>
        <v>10770</v>
      </c>
      <c r="N22" s="426">
        <v>0</v>
      </c>
      <c r="O22" s="426">
        <f>M22-N22</f>
        <v>10770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399</v>
      </c>
      <c r="H23" s="383">
        <f>'NOV 14'!G23</f>
        <v>399</v>
      </c>
      <c r="I23" s="384">
        <f>G23-H23</f>
        <v>0</v>
      </c>
      <c r="J23" s="382">
        <f>I23*10</f>
        <v>0</v>
      </c>
      <c r="K23" s="426">
        <v>200</v>
      </c>
      <c r="L23" s="382">
        <f>'NOV 14'!O23</f>
        <v>3500</v>
      </c>
      <c r="M23" s="428">
        <f>F23+J23+K23+L23</f>
        <v>5100</v>
      </c>
      <c r="N23" s="426">
        <v>0</v>
      </c>
      <c r="O23" s="426">
        <f>M23-N23</f>
        <v>5100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1461</v>
      </c>
      <c r="H24" s="383">
        <f>'NOV 14'!G24</f>
        <v>1418</v>
      </c>
      <c r="I24" s="384">
        <f>G24-H24</f>
        <v>43</v>
      </c>
      <c r="J24" s="382">
        <f>I24*10</f>
        <v>430</v>
      </c>
      <c r="K24" s="426">
        <v>200</v>
      </c>
      <c r="L24" s="382">
        <f>'NOV 14'!O24</f>
        <v>8325</v>
      </c>
      <c r="M24" s="428">
        <f>F24+J24+K24+L24</f>
        <v>10955</v>
      </c>
      <c r="N24" s="426">
        <v>0</v>
      </c>
      <c r="O24" s="426">
        <f>M24-N24</f>
        <v>10955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947</v>
      </c>
      <c r="H25" s="383">
        <f>'NOV 14'!G25</f>
        <v>941</v>
      </c>
      <c r="I25" s="384">
        <f>G25-H25</f>
        <v>6</v>
      </c>
      <c r="J25" s="382">
        <f>I25*10</f>
        <v>60</v>
      </c>
      <c r="K25" s="426">
        <v>200</v>
      </c>
      <c r="L25" s="382">
        <f>'NOV 14'!O25</f>
        <v>4060</v>
      </c>
      <c r="M25" s="428">
        <f>F25+J25+K25+L25</f>
        <v>5820</v>
      </c>
      <c r="N25" s="426">
        <v>0</v>
      </c>
      <c r="O25" s="426">
        <f>M25-N25</f>
        <v>5820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1344</v>
      </c>
      <c r="H26" s="383">
        <f>'NOV 14'!G26</f>
        <v>1318</v>
      </c>
      <c r="I26" s="384">
        <f>G26-H26</f>
        <v>26</v>
      </c>
      <c r="J26" s="382">
        <f>I26*10</f>
        <v>260</v>
      </c>
      <c r="K26" s="426">
        <v>200</v>
      </c>
      <c r="L26" s="382">
        <f>'NOV 14'!O26</f>
        <v>2290</v>
      </c>
      <c r="M26" s="428">
        <f>F26+J26+K26+L26</f>
        <v>4450</v>
      </c>
      <c r="N26" s="426">
        <v>0</v>
      </c>
      <c r="O26" s="426">
        <f>M26-N26</f>
        <v>4450</v>
      </c>
      <c r="P26" s="42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7349</v>
      </c>
      <c r="H27" s="383">
        <f>'NOV 14'!G27</f>
        <v>7310</v>
      </c>
      <c r="I27" s="384">
        <f>G27-H27</f>
        <v>39</v>
      </c>
      <c r="J27" s="382">
        <f>I27*10</f>
        <v>390</v>
      </c>
      <c r="K27" s="426">
        <v>200</v>
      </c>
      <c r="L27" s="382">
        <f>'NOV 14'!O27</f>
        <v>6040</v>
      </c>
      <c r="M27" s="428">
        <f>F27+J27+K27+L27</f>
        <v>8630</v>
      </c>
      <c r="N27" s="426">
        <v>0</v>
      </c>
      <c r="O27" s="426">
        <f>M27-N27</f>
        <v>8630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27600</v>
      </c>
      <c r="G28" s="204"/>
      <c r="H28" s="110"/>
      <c r="I28" s="110">
        <f>SUM(I6:I27)</f>
        <v>350</v>
      </c>
      <c r="J28" s="204">
        <f>SUM(J6:J27)</f>
        <v>3500</v>
      </c>
      <c r="K28" s="204">
        <f>SUM(K6:K27)</f>
        <v>4450</v>
      </c>
      <c r="L28" s="204">
        <f>SUM(L6:L27)</f>
        <v>44915</v>
      </c>
      <c r="M28" s="404">
        <f>SUM(M6:M27)</f>
        <v>80465</v>
      </c>
      <c r="N28" s="204">
        <f>SUM(N6:N27)</f>
        <v>22870</v>
      </c>
      <c r="O28" s="204">
        <f>SUM(O6:O27)</f>
        <v>57595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3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6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738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3012</v>
      </c>
      <c r="H6" s="383">
        <f>'OCT 14'!G6</f>
        <v>2984</v>
      </c>
      <c r="I6" s="384">
        <f>G6-H6</f>
        <v>28</v>
      </c>
      <c r="J6" s="382">
        <f>I6*10</f>
        <v>280</v>
      </c>
      <c r="K6" s="382">
        <v>100</v>
      </c>
      <c r="L6" s="382">
        <f>'OCT 14'!O6</f>
        <v>0</v>
      </c>
      <c r="M6" s="385">
        <f>F6+J6+K6+L6</f>
        <v>1230</v>
      </c>
      <c r="N6" s="382">
        <v>0</v>
      </c>
      <c r="O6" s="382">
        <f>M6-N6</f>
        <v>1230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347</v>
      </c>
      <c r="H7" s="383">
        <f>'OCT 14'!G7</f>
        <v>333</v>
      </c>
      <c r="I7" s="12">
        <f>G7-H7</f>
        <v>14</v>
      </c>
      <c r="J7" s="382">
        <f>I7*10</f>
        <v>140</v>
      </c>
      <c r="K7" s="382">
        <v>100</v>
      </c>
      <c r="L7" s="382">
        <f>'OCT 14'!O7</f>
        <v>0</v>
      </c>
      <c r="M7" s="385">
        <f>F7+J7+K7+L7</f>
        <v>990</v>
      </c>
      <c r="N7" s="382">
        <v>990</v>
      </c>
      <c r="O7" s="382">
        <f>M7-N7</f>
        <v>0</v>
      </c>
      <c r="P7" s="386" t="s">
        <v>739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902</v>
      </c>
      <c r="H8" s="383">
        <f>'OCT 14'!G8</f>
        <v>885</v>
      </c>
      <c r="I8" s="12">
        <f>G8-H8</f>
        <v>17</v>
      </c>
      <c r="J8" s="382">
        <f>I8*10</f>
        <v>170</v>
      </c>
      <c r="K8" s="382">
        <v>100</v>
      </c>
      <c r="L8" s="382">
        <f>'OCT 14'!O8</f>
        <v>0</v>
      </c>
      <c r="M8" s="385">
        <f>F8+J8+K8+L8</f>
        <v>1270</v>
      </c>
      <c r="N8" s="382">
        <v>0</v>
      </c>
      <c r="O8" s="382">
        <f>M8-N8</f>
        <v>1270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687</v>
      </c>
      <c r="H9" s="383">
        <f>'OCT 14'!G9</f>
        <v>680</v>
      </c>
      <c r="I9" s="12">
        <v>7</v>
      </c>
      <c r="J9" s="382">
        <f>I9*10</f>
        <v>70</v>
      </c>
      <c r="K9" s="382">
        <v>100</v>
      </c>
      <c r="L9" s="382">
        <f>'OCT 14'!O9</f>
        <v>0</v>
      </c>
      <c r="M9" s="385">
        <f>F9+J9+K9+L9</f>
        <v>1170</v>
      </c>
      <c r="N9" s="382">
        <v>1200</v>
      </c>
      <c r="O9" s="382">
        <f>M9-N9</f>
        <v>-30</v>
      </c>
      <c r="P9" s="386" t="s">
        <v>740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752</v>
      </c>
      <c r="H10" s="383">
        <f>'OCT 14'!G10</f>
        <v>750</v>
      </c>
      <c r="I10" s="12">
        <f>G10-H10</f>
        <v>2</v>
      </c>
      <c r="J10" s="382">
        <f>I10*10</f>
        <v>20</v>
      </c>
      <c r="K10" s="382">
        <v>100</v>
      </c>
      <c r="L10" s="382">
        <f>'OCT 14'!O10</f>
        <v>1200</v>
      </c>
      <c r="M10" s="385">
        <f>F10+J10+K10+L10</f>
        <v>2320</v>
      </c>
      <c r="N10" s="382">
        <v>0</v>
      </c>
      <c r="O10" s="382">
        <f>M10-N10</f>
        <v>2320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6</v>
      </c>
      <c r="H11" s="383">
        <v>-2</v>
      </c>
      <c r="I11" s="12">
        <f>G11-H11</f>
        <v>8</v>
      </c>
      <c r="J11" s="382">
        <f>I11*10</f>
        <v>80</v>
      </c>
      <c r="K11" s="382">
        <v>500</v>
      </c>
      <c r="L11" s="382">
        <f>'OCT 14'!O11</f>
        <v>0</v>
      </c>
      <c r="M11" s="385">
        <f>F11+J11+K11+L11</f>
        <v>1230</v>
      </c>
      <c r="N11" s="382">
        <v>0</v>
      </c>
      <c r="O11" s="382">
        <f>M11-N11</f>
        <v>1230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1943</v>
      </c>
      <c r="H12" s="383">
        <f>'OCT 14'!G12</f>
        <v>1920</v>
      </c>
      <c r="I12" s="12">
        <f>G12-H12</f>
        <v>23</v>
      </c>
      <c r="J12" s="382">
        <f>I12*10</f>
        <v>230</v>
      </c>
      <c r="K12" s="382">
        <v>100</v>
      </c>
      <c r="L12" s="382">
        <f>'OCT 14'!O12</f>
        <v>0</v>
      </c>
      <c r="M12" s="385">
        <f>F12+J12+K12+L12</f>
        <v>1530</v>
      </c>
      <c r="N12" s="382">
        <v>1530</v>
      </c>
      <c r="O12" s="382">
        <f>M12-N12</f>
        <v>0</v>
      </c>
      <c r="P12" s="386" t="s">
        <v>741</v>
      </c>
      <c r="Q12" s="366" t="s">
        <v>651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15</v>
      </c>
      <c r="H13" s="383">
        <v>-11</v>
      </c>
      <c r="I13" s="12">
        <f>G13-H13</f>
        <v>26</v>
      </c>
      <c r="J13" s="382">
        <f>I13*10</f>
        <v>260</v>
      </c>
      <c r="K13" s="382">
        <v>500</v>
      </c>
      <c r="L13" s="382">
        <f>'OCT 14'!O13</f>
        <v>0</v>
      </c>
      <c r="M13" s="385">
        <f>F13+J13+K13+L13</f>
        <v>1760</v>
      </c>
      <c r="N13" s="382">
        <v>1760</v>
      </c>
      <c r="O13" s="382">
        <f>M13-N13</f>
        <v>0</v>
      </c>
      <c r="P13" s="386" t="s">
        <v>742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6</v>
      </c>
      <c r="H14" s="383">
        <v>-5</v>
      </c>
      <c r="I14" s="12">
        <f>G14-H14</f>
        <v>11</v>
      </c>
      <c r="J14" s="382">
        <f>I14*10</f>
        <v>110</v>
      </c>
      <c r="K14" s="382">
        <v>500</v>
      </c>
      <c r="L14" s="382">
        <f>'OCT 14'!O14</f>
        <v>1410</v>
      </c>
      <c r="M14" s="385">
        <f>F14+J14+K14+L14</f>
        <v>2970</v>
      </c>
      <c r="N14" s="382">
        <v>2970</v>
      </c>
      <c r="O14" s="382">
        <f>M14-N14</f>
        <v>0</v>
      </c>
      <c r="P14" s="386" t="s">
        <v>743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7</v>
      </c>
      <c r="H15" s="383">
        <v>-19</v>
      </c>
      <c r="I15" s="12">
        <f>G15-H15</f>
        <v>26</v>
      </c>
      <c r="J15" s="382">
        <f>I15*10</f>
        <v>260</v>
      </c>
      <c r="K15" s="382">
        <v>500</v>
      </c>
      <c r="L15" s="382">
        <f>'OCT 14'!O15</f>
        <v>3320</v>
      </c>
      <c r="M15" s="385">
        <f>F15+J15+K15+L15</f>
        <v>5030</v>
      </c>
      <c r="N15" s="382">
        <v>5030</v>
      </c>
      <c r="O15" s="382">
        <f>M15-N15</f>
        <v>0</v>
      </c>
      <c r="P15" s="386" t="s">
        <v>744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8</v>
      </c>
      <c r="H16" s="383">
        <v>-9</v>
      </c>
      <c r="I16" s="452">
        <f>G16-H16</f>
        <v>17</v>
      </c>
      <c r="J16" s="382">
        <f>I16*10</f>
        <v>170</v>
      </c>
      <c r="K16" s="392">
        <v>600</v>
      </c>
      <c r="L16" s="382">
        <f>'OCT 14'!O16</f>
        <v>0</v>
      </c>
      <c r="M16" s="394">
        <f>F16+J16+K16+L16</f>
        <v>1670</v>
      </c>
      <c r="N16" s="392">
        <v>1670</v>
      </c>
      <c r="O16" s="392">
        <f>M16-N16</f>
        <v>0</v>
      </c>
      <c r="P16" s="406" t="s">
        <v>745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1199</v>
      </c>
      <c r="H17" s="383">
        <f>'OCT 14'!G17</f>
        <v>1165</v>
      </c>
      <c r="I17" s="452">
        <f>G17-H17</f>
        <v>34</v>
      </c>
      <c r="J17" s="382">
        <f>I17*10</f>
        <v>340</v>
      </c>
      <c r="K17" s="392">
        <v>200</v>
      </c>
      <c r="L17" s="382">
        <f>'OCT 14'!O17</f>
        <v>0</v>
      </c>
      <c r="M17" s="394">
        <f>F17+J17+K17+L17</f>
        <v>1640</v>
      </c>
      <c r="N17" s="392">
        <v>1640</v>
      </c>
      <c r="O17" s="392">
        <f>M17-N17</f>
        <v>0</v>
      </c>
      <c r="P17" s="406" t="s">
        <v>746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16</v>
      </c>
      <c r="H18" s="383">
        <v>-11</v>
      </c>
      <c r="I18" s="452">
        <f>G18-H18</f>
        <v>27</v>
      </c>
      <c r="J18" s="382">
        <f>I18*10</f>
        <v>270</v>
      </c>
      <c r="K18" s="392">
        <v>600</v>
      </c>
      <c r="L18" s="382">
        <f>'OCT 14'!O18</f>
        <v>0</v>
      </c>
      <c r="M18" s="394">
        <f>F18+J18+K18+L18</f>
        <v>2670</v>
      </c>
      <c r="N18" s="392">
        <v>0</v>
      </c>
      <c r="O18" s="392">
        <f>M18-N18</f>
        <v>2670</v>
      </c>
      <c r="P18" s="406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532</v>
      </c>
      <c r="H19" s="383">
        <f>'OCT 14'!G19</f>
        <v>523</v>
      </c>
      <c r="I19" s="452">
        <f>G19-H19</f>
        <v>9</v>
      </c>
      <c r="J19" s="382">
        <f>I19*10</f>
        <v>90</v>
      </c>
      <c r="K19" s="392">
        <v>200</v>
      </c>
      <c r="L19" s="382">
        <f>'OCT 14'!O19</f>
        <v>0</v>
      </c>
      <c r="M19" s="394">
        <f>F19+J19+K19+L19</f>
        <v>1890</v>
      </c>
      <c r="N19" s="392">
        <v>0</v>
      </c>
      <c r="O19" s="392">
        <f>M19-N19</f>
        <v>1890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27</v>
      </c>
      <c r="H20" s="383">
        <v>-31</v>
      </c>
      <c r="I20" s="452">
        <f>G20-H20</f>
        <v>58</v>
      </c>
      <c r="J20" s="382">
        <f>I20*10</f>
        <v>580</v>
      </c>
      <c r="K20" s="392">
        <v>600</v>
      </c>
      <c r="L20" s="382">
        <f>'OCT 14'!O20</f>
        <v>-10</v>
      </c>
      <c r="M20" s="394">
        <f>F20+J20+K20+L20</f>
        <v>2670</v>
      </c>
      <c r="N20" s="392">
        <v>2670</v>
      </c>
      <c r="O20" s="392">
        <f>M20-N20</f>
        <v>0</v>
      </c>
      <c r="P20" s="406" t="s">
        <v>746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24</v>
      </c>
      <c r="H21" s="383">
        <v>-33</v>
      </c>
      <c r="I21" s="452">
        <f>G21-H21</f>
        <v>57</v>
      </c>
      <c r="J21" s="382">
        <f>I21*10</f>
        <v>570</v>
      </c>
      <c r="K21" s="392">
        <v>600</v>
      </c>
      <c r="L21" s="382">
        <f>'OCT 14'!O21</f>
        <v>962</v>
      </c>
      <c r="M21" s="394">
        <f>F21+J21+K21+L21</f>
        <v>3332</v>
      </c>
      <c r="N21" s="392">
        <v>2332</v>
      </c>
      <c r="O21" s="392">
        <f>M21-N21</f>
        <v>1000</v>
      </c>
      <c r="P21" s="406" t="s">
        <v>747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1127</v>
      </c>
      <c r="H22" s="383">
        <f>'OCT 14'!G22</f>
        <v>1078</v>
      </c>
      <c r="I22" s="453">
        <f>G22-H22</f>
        <v>49</v>
      </c>
      <c r="J22" s="382">
        <f>I22*10</f>
        <v>490</v>
      </c>
      <c r="K22" s="426">
        <v>200</v>
      </c>
      <c r="L22" s="382">
        <f>'OCT 14'!O22</f>
        <v>7230</v>
      </c>
      <c r="M22" s="428">
        <f>F22+J22+K22+L22</f>
        <v>9120</v>
      </c>
      <c r="N22" s="426">
        <v>0</v>
      </c>
      <c r="O22" s="426">
        <f>M22-N22</f>
        <v>9120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399</v>
      </c>
      <c r="H23" s="383">
        <f>'OCT 14'!G23</f>
        <v>399</v>
      </c>
      <c r="I23" s="453">
        <f>G23-H23</f>
        <v>0</v>
      </c>
      <c r="J23" s="382">
        <f>I23*10</f>
        <v>0</v>
      </c>
      <c r="K23" s="426">
        <v>200</v>
      </c>
      <c r="L23" s="382">
        <f>'OCT 14'!O23</f>
        <v>1900</v>
      </c>
      <c r="M23" s="428">
        <f>F23+J23+K23+L23</f>
        <v>3500</v>
      </c>
      <c r="N23" s="426">
        <v>0</v>
      </c>
      <c r="O23" s="426">
        <f>M23-N23</f>
        <v>3500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1418</v>
      </c>
      <c r="H24" s="383">
        <f>'OCT 14'!G24</f>
        <v>1393</v>
      </c>
      <c r="I24" s="453">
        <f>G24-H24</f>
        <v>25</v>
      </c>
      <c r="J24" s="382">
        <f>I24*10</f>
        <v>250</v>
      </c>
      <c r="K24" s="426">
        <v>200</v>
      </c>
      <c r="L24" s="382">
        <f>'OCT 14'!O24</f>
        <v>5875</v>
      </c>
      <c r="M24" s="428">
        <f>F24+J24+K24+L24</f>
        <v>8325</v>
      </c>
      <c r="N24" s="426">
        <v>0</v>
      </c>
      <c r="O24" s="426">
        <f>M24-N24</f>
        <v>8325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941</v>
      </c>
      <c r="H25" s="383">
        <f>'OCT 14'!G25</f>
        <v>928</v>
      </c>
      <c r="I25" s="453">
        <f>G25-H25</f>
        <v>13</v>
      </c>
      <c r="J25" s="382">
        <f>I25*10</f>
        <v>130</v>
      </c>
      <c r="K25" s="426">
        <v>200</v>
      </c>
      <c r="L25" s="382">
        <f>'OCT 14'!O25</f>
        <v>2230</v>
      </c>
      <c r="M25" s="428">
        <f>F25+J25+K25+L25</f>
        <v>4060</v>
      </c>
      <c r="N25" s="426">
        <v>0</v>
      </c>
      <c r="O25" s="426">
        <f>M25-N25</f>
        <v>4060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1318</v>
      </c>
      <c r="H26" s="383">
        <f>'OCT 14'!G26</f>
        <v>1279</v>
      </c>
      <c r="I26" s="453">
        <f>G26-H26</f>
        <v>39</v>
      </c>
      <c r="J26" s="382">
        <f>I26*10</f>
        <v>390</v>
      </c>
      <c r="K26" s="426">
        <v>200</v>
      </c>
      <c r="L26" s="382">
        <f>'OCT 14'!O26</f>
        <v>0</v>
      </c>
      <c r="M26" s="428">
        <f>F26+J26+K26+L26</f>
        <v>2290</v>
      </c>
      <c r="N26" s="426">
        <v>0</v>
      </c>
      <c r="O26" s="426">
        <f>M26-N26</f>
        <v>2290</v>
      </c>
      <c r="P26" s="42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7310</v>
      </c>
      <c r="H27" s="383">
        <f>'OCT 14'!G27</f>
        <v>7215</v>
      </c>
      <c r="I27" s="453">
        <f>G27-H27</f>
        <v>95</v>
      </c>
      <c r="J27" s="382">
        <f>I27*10</f>
        <v>950</v>
      </c>
      <c r="K27" s="426">
        <v>200</v>
      </c>
      <c r="L27" s="382">
        <f>'OCT 14'!O27</f>
        <v>2890</v>
      </c>
      <c r="M27" s="428">
        <f>F27+J27+K27+L27</f>
        <v>6040</v>
      </c>
      <c r="N27" s="426">
        <v>0</v>
      </c>
      <c r="O27" s="426">
        <f>M27-N27</f>
        <v>6040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27250</v>
      </c>
      <c r="G28" s="204"/>
      <c r="H28" s="110"/>
      <c r="I28" s="110">
        <f>SUM(I6:I27)</f>
        <v>585</v>
      </c>
      <c r="J28" s="204">
        <f>SUM(J6:J27)</f>
        <v>5850</v>
      </c>
      <c r="K28" s="204">
        <f>SUM(K6:K27)</f>
        <v>6600</v>
      </c>
      <c r="L28" s="204">
        <f>SUM(L6:L27)</f>
        <v>27007</v>
      </c>
      <c r="M28" s="404">
        <f>SUM(M6:M27)</f>
        <v>66707</v>
      </c>
      <c r="N28" s="204">
        <f>SUM(N6:N27)</f>
        <v>21792</v>
      </c>
      <c r="O28" s="204">
        <f>SUM(O6:O27)</f>
        <v>44915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</sheetData>
  <mergeCells>
    <mergeCell ref="A1:P1"/>
    <mergeCell ref="A2:P2"/>
    <mergeCell ref="A3:P3"/>
    <mergeCell ref="G4:J4"/>
  </mergeCells>
  <headerFooter/>
</worksheet>
</file>

<file path=xl/worksheets/sheet13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748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3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7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2984</v>
      </c>
      <c r="H6" s="383">
        <f>'SEP 14'!G6</f>
        <v>2961</v>
      </c>
      <c r="I6" s="384">
        <f>G6-H6</f>
        <v>23</v>
      </c>
      <c r="J6" s="382">
        <f>I6*10</f>
        <v>230</v>
      </c>
      <c r="K6" s="382">
        <v>100</v>
      </c>
      <c r="L6" s="382">
        <f>'SEP 14'!O6</f>
        <v>1190</v>
      </c>
      <c r="M6" s="385">
        <f>F6+J6+K6+L6</f>
        <v>2370</v>
      </c>
      <c r="N6" s="382">
        <v>2370</v>
      </c>
      <c r="O6" s="382">
        <f>M6-N6</f>
        <v>0</v>
      </c>
      <c r="P6" s="386" t="s">
        <v>749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333</v>
      </c>
      <c r="H7" s="383">
        <f>'SEP 14'!G7</f>
        <v>306</v>
      </c>
      <c r="I7" s="12">
        <f>G7-H7</f>
        <v>27</v>
      </c>
      <c r="J7" s="382">
        <f>I7*10</f>
        <v>270</v>
      </c>
      <c r="K7" s="382">
        <v>100</v>
      </c>
      <c r="L7" s="382">
        <f>'SEP 14'!O7</f>
        <v>0</v>
      </c>
      <c r="M7" s="385">
        <f>F7+J7+K7+L7</f>
        <v>1120</v>
      </c>
      <c r="N7" s="382">
        <v>1120</v>
      </c>
      <c r="O7" s="382">
        <f>M7-N7</f>
        <v>0</v>
      </c>
      <c r="P7" s="386" t="s">
        <v>750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885</v>
      </c>
      <c r="H8" s="383">
        <f>'SEP 14'!G8</f>
        <v>852</v>
      </c>
      <c r="I8" s="12">
        <f>G8-H8</f>
        <v>33</v>
      </c>
      <c r="J8" s="382">
        <f>I8*10</f>
        <v>330</v>
      </c>
      <c r="K8" s="382">
        <v>100</v>
      </c>
      <c r="L8" s="382">
        <f>'SEP 14'!O8</f>
        <v>2890</v>
      </c>
      <c r="M8" s="385">
        <f>F8+J8+K8+L8</f>
        <v>4320</v>
      </c>
      <c r="N8" s="382">
        <v>4320</v>
      </c>
      <c r="O8" s="382">
        <f>M8-N8</f>
        <v>0</v>
      </c>
      <c r="P8" s="386" t="s">
        <v>749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680</v>
      </c>
      <c r="H9" s="383">
        <f>'SEP 14'!G9</f>
        <v>657</v>
      </c>
      <c r="I9" s="12">
        <f>G9-H9</f>
        <v>23</v>
      </c>
      <c r="J9" s="382">
        <f>I9*10</f>
        <v>230</v>
      </c>
      <c r="K9" s="382">
        <v>100</v>
      </c>
      <c r="L9" s="382">
        <f>'SEP 14'!O9</f>
        <v>0</v>
      </c>
      <c r="M9" s="385">
        <f>F9+J9+K9+L9</f>
        <v>1330</v>
      </c>
      <c r="N9" s="382">
        <v>1330</v>
      </c>
      <c r="O9" s="382">
        <f>M9-N9</f>
        <v>0</v>
      </c>
      <c r="P9" s="386" t="s">
        <v>751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750</v>
      </c>
      <c r="H10" s="383">
        <f>'SEP 14'!G10</f>
        <v>740</v>
      </c>
      <c r="I10" s="12">
        <f>G10-H10</f>
        <v>10</v>
      </c>
      <c r="J10" s="382">
        <f>I10*10</f>
        <v>100</v>
      </c>
      <c r="K10" s="382">
        <v>100</v>
      </c>
      <c r="L10" s="382">
        <f>'SEP 14'!O10</f>
        <v>0</v>
      </c>
      <c r="M10" s="385">
        <f>F10+J10+K10+L10</f>
        <v>1200</v>
      </c>
      <c r="N10" s="382">
        <v>0</v>
      </c>
      <c r="O10" s="382">
        <f>M10-N10</f>
        <v>1200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1454</v>
      </c>
      <c r="H11" s="383">
        <f>'SEP 14'!G11</f>
        <v>1451</v>
      </c>
      <c r="I11" s="12">
        <f>G11-H11</f>
        <v>3</v>
      </c>
      <c r="J11" s="382">
        <f>I11*10</f>
        <v>30</v>
      </c>
      <c r="K11" s="382">
        <v>100</v>
      </c>
      <c r="L11" s="382">
        <f>'SEP 14'!O11</f>
        <v>950</v>
      </c>
      <c r="M11" s="385">
        <f>F11+J11+K11+L11</f>
        <v>1730</v>
      </c>
      <c r="N11" s="382">
        <v>1730</v>
      </c>
      <c r="O11" s="382">
        <f>M11-N11</f>
        <v>0</v>
      </c>
      <c r="P11" s="386" t="s">
        <v>752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650</v>
      </c>
      <c r="C12" s="9" t="s">
        <v>42</v>
      </c>
      <c r="D12" s="380">
        <v>37773</v>
      </c>
      <c r="E12" s="381">
        <v>500</v>
      </c>
      <c r="F12" s="382">
        <v>1200</v>
      </c>
      <c r="G12" s="383">
        <v>1920</v>
      </c>
      <c r="H12" s="383">
        <f>'SEP 14'!G12</f>
        <v>1890</v>
      </c>
      <c r="I12" s="12">
        <f>G12-H12</f>
        <v>30</v>
      </c>
      <c r="J12" s="382">
        <f>I12*10</f>
        <v>300</v>
      </c>
      <c r="K12" s="382">
        <v>100</v>
      </c>
      <c r="L12" s="382">
        <f>'SEP 14'!O12</f>
        <v>0</v>
      </c>
      <c r="M12" s="385">
        <f>F12+J12+K12+L12</f>
        <v>1600</v>
      </c>
      <c r="N12" s="382">
        <v>1600</v>
      </c>
      <c r="O12" s="382">
        <f>M12-N12</f>
        <v>0</v>
      </c>
      <c r="P12" s="386" t="s">
        <v>752</v>
      </c>
      <c r="Q12" s="366" t="s">
        <v>753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3517</v>
      </c>
      <c r="H13" s="383">
        <f>'SEP 14'!G13</f>
        <v>3492</v>
      </c>
      <c r="I13" s="12">
        <f>G13-H13</f>
        <v>25</v>
      </c>
      <c r="J13" s="382">
        <f>I13*10</f>
        <v>250</v>
      </c>
      <c r="K13" s="382">
        <v>100</v>
      </c>
      <c r="L13" s="382">
        <f>'SEP 14'!O13</f>
        <v>10</v>
      </c>
      <c r="M13" s="385">
        <f>F13+J13+K13+L13</f>
        <v>1360</v>
      </c>
      <c r="N13" s="382">
        <v>1360</v>
      </c>
      <c r="O13" s="382">
        <f>M13-N13</f>
        <v>0</v>
      </c>
      <c r="P13" s="386" t="s">
        <v>754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2520</v>
      </c>
      <c r="H14" s="383">
        <f>'SEP 14'!G14</f>
        <v>2484</v>
      </c>
      <c r="I14" s="12">
        <f>G14-H14</f>
        <v>36</v>
      </c>
      <c r="J14" s="382">
        <f>I14*10</f>
        <v>360</v>
      </c>
      <c r="K14" s="382">
        <v>100</v>
      </c>
      <c r="L14" s="382">
        <f>'SEP 14'!O14</f>
        <v>0</v>
      </c>
      <c r="M14" s="385">
        <f>F14+J14+K14+L14</f>
        <v>1410</v>
      </c>
      <c r="N14" s="382">
        <v>0</v>
      </c>
      <c r="O14" s="382">
        <f>M14-N14</f>
        <v>1410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8124</v>
      </c>
      <c r="H15" s="383">
        <f>'SEP 14'!G15</f>
        <v>8072</v>
      </c>
      <c r="I15" s="12">
        <f>G15-H15</f>
        <v>52</v>
      </c>
      <c r="J15" s="382">
        <f>I15*10</f>
        <v>520</v>
      </c>
      <c r="K15" s="382">
        <v>100</v>
      </c>
      <c r="L15" s="382">
        <f>'SEP 14'!O15</f>
        <v>6750</v>
      </c>
      <c r="M15" s="385">
        <f>F15+J15+K15+L15</f>
        <v>8320</v>
      </c>
      <c r="N15" s="382">
        <v>5000</v>
      </c>
      <c r="O15" s="382">
        <f>M15-N15</f>
        <v>3320</v>
      </c>
      <c r="P15" s="386" t="s">
        <v>752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2305</v>
      </c>
      <c r="H16" s="393">
        <f>'SEP 14'!G16</f>
        <v>2286</v>
      </c>
      <c r="I16" s="452">
        <f>G16-H16</f>
        <v>19</v>
      </c>
      <c r="J16" s="382">
        <f>I16*10</f>
        <v>190</v>
      </c>
      <c r="K16" s="392">
        <v>200</v>
      </c>
      <c r="L16" s="382">
        <f>'SEP 14'!O16</f>
        <v>0</v>
      </c>
      <c r="M16" s="394">
        <f>F16+J16+K16+L16</f>
        <v>1290</v>
      </c>
      <c r="N16" s="392">
        <v>1290</v>
      </c>
      <c r="O16" s="392">
        <f>M16-N16</f>
        <v>0</v>
      </c>
      <c r="P16" s="406" t="s">
        <v>755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1165</v>
      </c>
      <c r="H17" s="393">
        <f>'SEP 14'!G17</f>
        <v>1118</v>
      </c>
      <c r="I17" s="452">
        <f>G17-H17</f>
        <v>47</v>
      </c>
      <c r="J17" s="382">
        <f>I17*10</f>
        <v>470</v>
      </c>
      <c r="K17" s="392">
        <v>200</v>
      </c>
      <c r="L17" s="382">
        <f>'SEP 14'!O17</f>
        <v>0</v>
      </c>
      <c r="M17" s="394">
        <f>F17+J17+K17+L17</f>
        <v>1770</v>
      </c>
      <c r="N17" s="392">
        <v>1770</v>
      </c>
      <c r="O17" s="392">
        <f>M17-N17</f>
        <v>0</v>
      </c>
      <c r="P17" s="406" t="s">
        <v>752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3798</v>
      </c>
      <c r="H18" s="393">
        <f>'SEP 14'!G18</f>
        <v>3763</v>
      </c>
      <c r="I18" s="452">
        <f>G18-H18</f>
        <v>35</v>
      </c>
      <c r="J18" s="382">
        <f>I18*10</f>
        <v>350</v>
      </c>
      <c r="K18" s="392">
        <v>200</v>
      </c>
      <c r="L18" s="382">
        <f>'SEP 14'!O18</f>
        <v>2910</v>
      </c>
      <c r="M18" s="394">
        <f>F18+J18+K18+L18</f>
        <v>5260</v>
      </c>
      <c r="N18" s="392">
        <v>5260</v>
      </c>
      <c r="O18" s="392">
        <f>M18-N18</f>
        <v>0</v>
      </c>
      <c r="P18" s="406" t="s">
        <v>756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523</v>
      </c>
      <c r="H19" s="393">
        <f>'SEP 14'!G19</f>
        <v>457</v>
      </c>
      <c r="I19" s="452">
        <f>G19-H19</f>
        <v>66</v>
      </c>
      <c r="J19" s="382">
        <f>I19*10</f>
        <v>660</v>
      </c>
      <c r="K19" s="392">
        <v>200</v>
      </c>
      <c r="L19" s="382">
        <f>'SEP 14'!O19</f>
        <v>0</v>
      </c>
      <c r="M19" s="394">
        <f>F19+J19+K19+L19</f>
        <v>2460</v>
      </c>
      <c r="N19" s="392">
        <v>2460</v>
      </c>
      <c r="O19" s="392">
        <f>M19-N19</f>
        <v>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4915</v>
      </c>
      <c r="H20" s="393">
        <f>'SEP 14'!G20</f>
        <v>4846</v>
      </c>
      <c r="I20" s="452">
        <f>G20-H20</f>
        <v>69</v>
      </c>
      <c r="J20" s="382">
        <f>I20*10</f>
        <v>690</v>
      </c>
      <c r="K20" s="392">
        <v>200</v>
      </c>
      <c r="L20" s="382">
        <f>'SEP 14'!O20</f>
        <v>0</v>
      </c>
      <c r="M20" s="394">
        <f>F20+J20+K20+L20</f>
        <v>2390</v>
      </c>
      <c r="N20" s="392">
        <v>2400</v>
      </c>
      <c r="O20" s="392">
        <f>M20-N20</f>
        <v>-10</v>
      </c>
      <c r="P20" s="406" t="s">
        <v>751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5412</v>
      </c>
      <c r="H21" s="393">
        <f>'SEP 14'!G21</f>
        <v>5349</v>
      </c>
      <c r="I21" s="452">
        <f>G21-H21</f>
        <v>63</v>
      </c>
      <c r="J21" s="382">
        <f>I21*10</f>
        <v>630</v>
      </c>
      <c r="K21" s="392">
        <v>200</v>
      </c>
      <c r="L21" s="382">
        <f>'SEP 14'!O21</f>
        <v>932</v>
      </c>
      <c r="M21" s="394">
        <f>F21+J21+K21+L21</f>
        <v>2962</v>
      </c>
      <c r="N21" s="392">
        <v>2000</v>
      </c>
      <c r="O21" s="392">
        <f>M21-N21</f>
        <v>962</v>
      </c>
      <c r="P21" s="406" t="s">
        <v>757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1078</v>
      </c>
      <c r="H22" s="427">
        <f>'SEP 14'!G22</f>
        <v>1024</v>
      </c>
      <c r="I22" s="453">
        <f>G22-H22</f>
        <v>54</v>
      </c>
      <c r="J22" s="382">
        <f>I22*10</f>
        <v>540</v>
      </c>
      <c r="K22" s="426">
        <v>200</v>
      </c>
      <c r="L22" s="382">
        <f>'SEP 14'!O22</f>
        <v>8290</v>
      </c>
      <c r="M22" s="428">
        <f>F22+J22+K22+L22</f>
        <v>10230</v>
      </c>
      <c r="N22" s="426">
        <v>3000</v>
      </c>
      <c r="O22" s="426">
        <f>M22-N22</f>
        <v>7230</v>
      </c>
      <c r="P22" s="429" t="s">
        <v>758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399</v>
      </c>
      <c r="H23" s="427">
        <f>'SEP 14'!G23</f>
        <v>369</v>
      </c>
      <c r="I23" s="453">
        <f>G23-H23</f>
        <v>30</v>
      </c>
      <c r="J23" s="382">
        <f>I23*10</f>
        <v>300</v>
      </c>
      <c r="K23" s="426">
        <v>200</v>
      </c>
      <c r="L23" s="382">
        <f>'SEP 14'!O23</f>
        <v>0</v>
      </c>
      <c r="M23" s="428">
        <f>F23+J23+K23+L23</f>
        <v>1900</v>
      </c>
      <c r="N23" s="426">
        <v>0</v>
      </c>
      <c r="O23" s="426">
        <f>M23-N23</f>
        <v>1900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1393</v>
      </c>
      <c r="H24" s="427">
        <f>'SEP 14'!G24</f>
        <v>1340</v>
      </c>
      <c r="I24" s="453">
        <f>G24-H24</f>
        <v>53</v>
      </c>
      <c r="J24" s="382">
        <f>I24*10</f>
        <v>530</v>
      </c>
      <c r="K24" s="426">
        <v>200</v>
      </c>
      <c r="L24" s="382">
        <f>'SEP 14'!O24</f>
        <v>9145</v>
      </c>
      <c r="M24" s="428">
        <f>F24+J24+K24+L24</f>
        <v>11875</v>
      </c>
      <c r="N24" s="426">
        <v>6000</v>
      </c>
      <c r="O24" s="426">
        <f>M24-N24</f>
        <v>5875</v>
      </c>
      <c r="P24" s="429" t="s">
        <v>759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928</v>
      </c>
      <c r="H25" s="427">
        <f>'SEP 14'!G25</f>
        <v>918</v>
      </c>
      <c r="I25" s="453">
        <f>G25-H25</f>
        <v>10</v>
      </c>
      <c r="J25" s="382">
        <f>I25*10</f>
        <v>100</v>
      </c>
      <c r="K25" s="426">
        <v>200</v>
      </c>
      <c r="L25" s="382">
        <f>'SEP 14'!O25</f>
        <v>6430</v>
      </c>
      <c r="M25" s="428">
        <f>F25+J25+K25+L25</f>
        <v>8230</v>
      </c>
      <c r="N25" s="426">
        <v>6000</v>
      </c>
      <c r="O25" s="426">
        <f>M25-N25</f>
        <v>2230</v>
      </c>
      <c r="P25" s="429" t="s">
        <v>751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1279</v>
      </c>
      <c r="H26" s="427">
        <f>'SEP 14'!G26</f>
        <v>1225</v>
      </c>
      <c r="I26" s="453">
        <f>G26-H26</f>
        <v>54</v>
      </c>
      <c r="J26" s="382">
        <f>I26*10</f>
        <v>540</v>
      </c>
      <c r="K26" s="426">
        <v>200</v>
      </c>
      <c r="L26" s="382">
        <f>'SEP 14'!O26</f>
        <v>2650</v>
      </c>
      <c r="M26" s="428">
        <f>F26+J26+K26+L26</f>
        <v>5090</v>
      </c>
      <c r="N26" s="426">
        <v>5090</v>
      </c>
      <c r="O26" s="426">
        <f>M26-N26</f>
        <v>0</v>
      </c>
      <c r="P26" s="429" t="s">
        <v>752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7215</v>
      </c>
      <c r="H27" s="427">
        <f>'SEP 14'!G27</f>
        <v>7114</v>
      </c>
      <c r="I27" s="453">
        <f>G27-H27</f>
        <v>101</v>
      </c>
      <c r="J27" s="382">
        <f>I27*10</f>
        <v>1010</v>
      </c>
      <c r="K27" s="426">
        <v>200</v>
      </c>
      <c r="L27" s="382">
        <f>'SEP 14'!O27</f>
        <v>3080</v>
      </c>
      <c r="M27" s="428">
        <f>F27+J27+K27+L27</f>
        <v>6290</v>
      </c>
      <c r="N27" s="426">
        <v>3400</v>
      </c>
      <c r="O27" s="426">
        <f>M27-N27</f>
        <v>2890</v>
      </c>
      <c r="P27" s="429" t="s">
        <v>757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27250</v>
      </c>
      <c r="G28" s="204"/>
      <c r="H28" s="110"/>
      <c r="I28" s="110">
        <f>SUM(I6:I27)</f>
        <v>863</v>
      </c>
      <c r="J28" s="204">
        <f>SUM(J6:J27)</f>
        <v>8630</v>
      </c>
      <c r="K28" s="204">
        <f>SUM(K6:K27)</f>
        <v>3400</v>
      </c>
      <c r="L28" s="204">
        <f>SUM(L6:L27)</f>
        <v>45227</v>
      </c>
      <c r="M28" s="404">
        <f>SUM(M6:M27)</f>
        <v>84507</v>
      </c>
      <c r="N28" s="204">
        <f>SUM(N6:N27)</f>
        <v>57500</v>
      </c>
      <c r="O28" s="204">
        <f>SUM(O6:O27)</f>
        <v>27007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370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370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370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370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370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370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370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370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370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370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370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370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370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370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370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454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454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454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454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454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454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454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454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454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454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454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454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454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454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454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454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454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454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454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454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760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2961</v>
      </c>
      <c r="H6" s="383">
        <f>'AUG 14'!G6</f>
        <v>2936</v>
      </c>
      <c r="I6" s="384">
        <f>G6-H6</f>
        <v>25</v>
      </c>
      <c r="J6" s="382">
        <f>I6*10</f>
        <v>250</v>
      </c>
      <c r="K6" s="382">
        <v>100</v>
      </c>
      <c r="L6" s="382">
        <f>'AUG 14'!O6</f>
        <v>-10</v>
      </c>
      <c r="M6" s="382">
        <f>F6+J6+K6+L6</f>
        <v>1190</v>
      </c>
      <c r="N6" s="382">
        <v>0</v>
      </c>
      <c r="O6" s="382">
        <f>M6-N6</f>
        <v>1190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306</v>
      </c>
      <c r="H7" s="383">
        <f>'AUG 14'!G7</f>
        <v>270</v>
      </c>
      <c r="I7" s="12">
        <f>G7-H7</f>
        <v>36</v>
      </c>
      <c r="J7" s="382">
        <f>I7*10</f>
        <v>360</v>
      </c>
      <c r="K7" s="382">
        <v>100</v>
      </c>
      <c r="L7" s="382">
        <f>'AUG 14'!O7</f>
        <v>0</v>
      </c>
      <c r="M7" s="382">
        <f>F7+J7+K7+L7</f>
        <v>1210</v>
      </c>
      <c r="N7" s="382">
        <v>1210</v>
      </c>
      <c r="O7" s="382">
        <f>M7-N7</f>
        <v>0</v>
      </c>
      <c r="P7" s="386" t="s">
        <v>761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852</v>
      </c>
      <c r="H8" s="383">
        <f>'AUG 14'!G8</f>
        <v>812</v>
      </c>
      <c r="I8" s="12">
        <f>G8-H8</f>
        <v>40</v>
      </c>
      <c r="J8" s="382">
        <f>I8*10</f>
        <v>400</v>
      </c>
      <c r="K8" s="382">
        <v>100</v>
      </c>
      <c r="L8" s="382">
        <f>'AUG 14'!O8</f>
        <v>1390</v>
      </c>
      <c r="M8" s="382">
        <f>F8+J8+K8+L8</f>
        <v>2890</v>
      </c>
      <c r="N8" s="382">
        <v>0</v>
      </c>
      <c r="O8" s="382">
        <f>M8-N8</f>
        <v>2890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657</v>
      </c>
      <c r="H9" s="383">
        <f>'AUG 14'!G9</f>
        <v>617</v>
      </c>
      <c r="I9" s="12">
        <f>G9-H9</f>
        <v>40</v>
      </c>
      <c r="J9" s="382">
        <f>I9*10</f>
        <v>400</v>
      </c>
      <c r="K9" s="382">
        <v>100</v>
      </c>
      <c r="L9" s="382">
        <f>'AUG 14'!O9</f>
        <v>0</v>
      </c>
      <c r="M9" s="382">
        <f>F9+J9+K9+L9</f>
        <v>1500</v>
      </c>
      <c r="N9" s="382">
        <v>1500</v>
      </c>
      <c r="O9" s="382">
        <f>M9-N9</f>
        <v>0</v>
      </c>
      <c r="P9" s="386" t="s">
        <v>762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740</v>
      </c>
      <c r="H10" s="383">
        <f>'AUG 14'!G10</f>
        <v>726</v>
      </c>
      <c r="I10" s="12">
        <f>G10-H10</f>
        <v>14</v>
      </c>
      <c r="J10" s="382">
        <f>I10*10</f>
        <v>140</v>
      </c>
      <c r="K10" s="382">
        <v>100</v>
      </c>
      <c r="L10" s="382">
        <f>'AUG 14'!O10</f>
        <v>2500</v>
      </c>
      <c r="M10" s="382">
        <f>F10+J10+K10+L10</f>
        <v>3740</v>
      </c>
      <c r="N10" s="382">
        <v>3740</v>
      </c>
      <c r="O10" s="382">
        <f>M10-N10</f>
        <v>0</v>
      </c>
      <c r="P10" s="386" t="s">
        <v>763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1451</v>
      </c>
      <c r="H11" s="383">
        <f>'AUG 14'!G11</f>
        <v>1431</v>
      </c>
      <c r="I11" s="12">
        <f>G11-H11</f>
        <v>20</v>
      </c>
      <c r="J11" s="382">
        <f>I11*10</f>
        <v>200</v>
      </c>
      <c r="K11" s="382">
        <v>100</v>
      </c>
      <c r="L11" s="382">
        <f>'AUG 14'!O11</f>
        <v>0</v>
      </c>
      <c r="M11" s="382">
        <f>F11+J11+K11+L11</f>
        <v>950</v>
      </c>
      <c r="N11" s="382">
        <v>0</v>
      </c>
      <c r="O11" s="382">
        <f>M11-N11</f>
        <v>950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1890</v>
      </c>
      <c r="H12" s="383">
        <f>'AUG 14'!G12</f>
        <v>1888</v>
      </c>
      <c r="I12" s="12">
        <f>G12-H12</f>
        <v>2</v>
      </c>
      <c r="J12" s="382">
        <f>I12*10</f>
        <v>20</v>
      </c>
      <c r="K12" s="382">
        <v>100</v>
      </c>
      <c r="L12" s="382">
        <f>'AUG 14'!O12</f>
        <v>7224</v>
      </c>
      <c r="M12" s="382">
        <f>F12+J12+K12+L12</f>
        <v>8294</v>
      </c>
      <c r="N12" s="382">
        <v>8294</v>
      </c>
      <c r="O12" s="382">
        <f>M12-N12</f>
        <v>0</v>
      </c>
      <c r="P12" s="386" t="s">
        <v>765</v>
      </c>
      <c r="Q12" s="56" t="s">
        <v>766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3492</v>
      </c>
      <c r="H13" s="383">
        <f>'AUG 14'!G13</f>
        <v>3461</v>
      </c>
      <c r="I13" s="12">
        <f>G13-H13</f>
        <v>31</v>
      </c>
      <c r="J13" s="382">
        <f>I13*10</f>
        <v>310</v>
      </c>
      <c r="K13" s="382">
        <v>100</v>
      </c>
      <c r="L13" s="382">
        <f>'AUG 14'!O13</f>
        <v>0</v>
      </c>
      <c r="M13" s="382">
        <f>F13+J13+K13+L13</f>
        <v>1410</v>
      </c>
      <c r="N13" s="382">
        <v>1400</v>
      </c>
      <c r="O13" s="382">
        <f>M13-N13</f>
        <v>10</v>
      </c>
      <c r="P13" s="386" t="s">
        <v>767</v>
      </c>
      <c r="Q13" s="56" t="s">
        <v>768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2484</v>
      </c>
      <c r="H14" s="383">
        <f>'AUG 14'!G14</f>
        <v>2437</v>
      </c>
      <c r="I14" s="12">
        <f>G14-H14</f>
        <v>47</v>
      </c>
      <c r="J14" s="382">
        <f>I14*10</f>
        <v>470</v>
      </c>
      <c r="K14" s="382">
        <v>100</v>
      </c>
      <c r="L14" s="382">
        <f>'AUG 14'!O14</f>
        <v>0</v>
      </c>
      <c r="M14" s="382">
        <f>F14+J14+K14+L14</f>
        <v>1520</v>
      </c>
      <c r="N14" s="382">
        <v>1520</v>
      </c>
      <c r="O14" s="382">
        <f>M14-N14</f>
        <v>0</v>
      </c>
      <c r="P14" s="386" t="s">
        <v>767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8072</v>
      </c>
      <c r="H15" s="383">
        <f>'AUG 14'!G15</f>
        <v>8005</v>
      </c>
      <c r="I15" s="12">
        <f>G15-H15</f>
        <v>67</v>
      </c>
      <c r="J15" s="382">
        <f>I15*10</f>
        <v>670</v>
      </c>
      <c r="K15" s="382">
        <v>100</v>
      </c>
      <c r="L15" s="382">
        <f>'AUG 14'!O15</f>
        <v>5030</v>
      </c>
      <c r="M15" s="382">
        <f>F15+J15+K15+L15</f>
        <v>6750</v>
      </c>
      <c r="N15" s="382">
        <v>0</v>
      </c>
      <c r="O15" s="382">
        <f>M15-N15</f>
        <v>6750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2286</v>
      </c>
      <c r="H16" s="393">
        <f>'AUG 14'!G16</f>
        <v>2265</v>
      </c>
      <c r="I16" s="452">
        <f>G16-H16</f>
        <v>21</v>
      </c>
      <c r="J16" s="382">
        <f>I16*10</f>
        <v>210</v>
      </c>
      <c r="K16" s="392">
        <v>200</v>
      </c>
      <c r="L16" s="392">
        <f>'AUG 14'!O16</f>
        <v>0</v>
      </c>
      <c r="M16" s="392">
        <f>F16+J16+K16+L16</f>
        <v>1310</v>
      </c>
      <c r="N16" s="392">
        <v>1310</v>
      </c>
      <c r="O16" s="392">
        <f>M16-N16</f>
        <v>0</v>
      </c>
      <c r="P16" s="406" t="s">
        <v>769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1118</v>
      </c>
      <c r="H17" s="393">
        <f>'AUG 14'!G17</f>
        <v>1061</v>
      </c>
      <c r="I17" s="452">
        <f>G17-H17</f>
        <v>57</v>
      </c>
      <c r="J17" s="382">
        <f>I17*10</f>
        <v>570</v>
      </c>
      <c r="K17" s="392">
        <v>200</v>
      </c>
      <c r="L17" s="392">
        <f>'AUG 14'!O17</f>
        <v>3290</v>
      </c>
      <c r="M17" s="392">
        <f>F17+J17+K17+L17</f>
        <v>5160</v>
      </c>
      <c r="N17" s="392">
        <v>5160</v>
      </c>
      <c r="O17" s="392">
        <f>M17-N17</f>
        <v>0</v>
      </c>
      <c r="P17" s="406" t="s">
        <v>770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3763</v>
      </c>
      <c r="H18" s="393">
        <f>'AUG 14'!G18</f>
        <v>3672</v>
      </c>
      <c r="I18" s="452">
        <f>G18-H18</f>
        <v>91</v>
      </c>
      <c r="J18" s="382">
        <f>I18*10</f>
        <v>910</v>
      </c>
      <c r="K18" s="392">
        <v>200</v>
      </c>
      <c r="L18" s="392">
        <f>'AUG 14'!O18</f>
        <v>0</v>
      </c>
      <c r="M18" s="392">
        <f>F18+J18+K18+L18</f>
        <v>2910</v>
      </c>
      <c r="N18" s="392">
        <v>0</v>
      </c>
      <c r="O18" s="392">
        <f>M18-N18</f>
        <v>2910</v>
      </c>
      <c r="P18" s="406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457</v>
      </c>
      <c r="H19" s="393">
        <f>'AUG 14'!G19</f>
        <v>387</v>
      </c>
      <c r="I19" s="452">
        <f>G19-H19</f>
        <v>70</v>
      </c>
      <c r="J19" s="382">
        <f>I19*10</f>
        <v>700</v>
      </c>
      <c r="K19" s="392">
        <v>200</v>
      </c>
      <c r="L19" s="392">
        <f>'AUG 14'!O19</f>
        <v>6850</v>
      </c>
      <c r="M19" s="392">
        <f>F19+J19+K19+L19</f>
        <v>9350</v>
      </c>
      <c r="N19" s="392">
        <v>9350</v>
      </c>
      <c r="O19" s="392">
        <f>M19-N19</f>
        <v>0</v>
      </c>
      <c r="P19" s="406" t="s">
        <v>771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4846</v>
      </c>
      <c r="H20" s="393">
        <f>'AUG 14'!G20</f>
        <v>4766</v>
      </c>
      <c r="I20" s="452">
        <f>G20-H20</f>
        <v>80</v>
      </c>
      <c r="J20" s="382">
        <f>I20*10</f>
        <v>800</v>
      </c>
      <c r="K20" s="392">
        <v>200</v>
      </c>
      <c r="L20" s="392">
        <f>'AUG 14'!O20</f>
        <v>0</v>
      </c>
      <c r="M20" s="392">
        <f>F20+J20+K20+L20</f>
        <v>2500</v>
      </c>
      <c r="N20" s="392">
        <v>2500</v>
      </c>
      <c r="O20" s="392">
        <f>M20-N20</f>
        <v>0</v>
      </c>
      <c r="P20" s="406" t="s">
        <v>772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5349</v>
      </c>
      <c r="H21" s="393">
        <f>'AUG 14'!G21</f>
        <v>5252</v>
      </c>
      <c r="I21" s="452">
        <f>G21-H21</f>
        <v>97</v>
      </c>
      <c r="J21" s="382">
        <f>I21*10</f>
        <v>970</v>
      </c>
      <c r="K21" s="392">
        <v>200</v>
      </c>
      <c r="L21" s="392">
        <f>'AUG 14'!O21</f>
        <v>2562</v>
      </c>
      <c r="M21" s="392">
        <f>F21+J21+K21+L21</f>
        <v>4932</v>
      </c>
      <c r="N21" s="392">
        <v>4000</v>
      </c>
      <c r="O21" s="392">
        <f>M21-N21</f>
        <v>932</v>
      </c>
      <c r="P21" s="406" t="s">
        <v>767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1024</v>
      </c>
      <c r="H22" s="427">
        <f>'AUG 14'!G22</f>
        <v>959</v>
      </c>
      <c r="I22" s="453">
        <f>G22-H22</f>
        <v>65</v>
      </c>
      <c r="J22" s="382">
        <f>I22*10</f>
        <v>650</v>
      </c>
      <c r="K22" s="426">
        <v>200</v>
      </c>
      <c r="L22" s="426">
        <f>'AUG 14'!O22</f>
        <v>6240</v>
      </c>
      <c r="M22" s="426">
        <f>F22+J22+K22+L22</f>
        <v>8290</v>
      </c>
      <c r="N22" s="426">
        <v>0</v>
      </c>
      <c r="O22" s="426">
        <f>M22-N22</f>
        <v>8290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369</v>
      </c>
      <c r="H23" s="427">
        <f>'AUG 14'!G23</f>
        <v>339</v>
      </c>
      <c r="I23" s="453">
        <f>G23-H23</f>
        <v>30</v>
      </c>
      <c r="J23" s="382">
        <f>I23*10</f>
        <v>300</v>
      </c>
      <c r="K23" s="426">
        <v>200</v>
      </c>
      <c r="L23" s="426">
        <f>'AUG 14'!O23</f>
        <v>5000</v>
      </c>
      <c r="M23" s="426">
        <f>F23+J23+K23+L23</f>
        <v>6900</v>
      </c>
      <c r="N23" s="426">
        <v>6900</v>
      </c>
      <c r="O23" s="426">
        <f>M23-N23</f>
        <v>0</v>
      </c>
      <c r="P23" s="429" t="s">
        <v>773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1340</v>
      </c>
      <c r="H24" s="427">
        <f>'AUG 14'!G24</f>
        <v>1301</v>
      </c>
      <c r="I24" s="453">
        <f>G24-H24</f>
        <v>39</v>
      </c>
      <c r="J24" s="382">
        <f>I24*10</f>
        <v>390</v>
      </c>
      <c r="K24" s="426">
        <v>200</v>
      </c>
      <c r="L24" s="426">
        <f>'AUG 14'!O24</f>
        <v>6555</v>
      </c>
      <c r="M24" s="426">
        <f>F24+J24+K24+L24</f>
        <v>9145</v>
      </c>
      <c r="N24" s="426">
        <v>0</v>
      </c>
      <c r="O24" s="426">
        <f>M24-N24</f>
        <v>9145</v>
      </c>
      <c r="P24" s="429"/>
      <c r="Q24" s="101" t="s">
        <v>774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918</v>
      </c>
      <c r="H25" s="427">
        <f>'AUG 14'!G25</f>
        <v>880</v>
      </c>
      <c r="I25" s="453">
        <f>G25-H25</f>
        <v>38</v>
      </c>
      <c r="J25" s="382">
        <f>I25*10</f>
        <v>380</v>
      </c>
      <c r="K25" s="426">
        <v>200</v>
      </c>
      <c r="L25" s="426">
        <f>'AUG 14'!O25</f>
        <v>4350</v>
      </c>
      <c r="M25" s="426">
        <f>F25+J25+K25+L25</f>
        <v>6430</v>
      </c>
      <c r="N25" s="426">
        <v>0</v>
      </c>
      <c r="O25" s="426">
        <f>M25-N25</f>
        <v>6430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1225</v>
      </c>
      <c r="H26" s="427">
        <f>'AUG 14'!G26</f>
        <v>1150</v>
      </c>
      <c r="I26" s="453">
        <f>G26-H26</f>
        <v>75</v>
      </c>
      <c r="J26" s="382">
        <f>I26*10</f>
        <v>750</v>
      </c>
      <c r="K26" s="426">
        <v>200</v>
      </c>
      <c r="L26" s="426">
        <f>'AUG 14'!O26</f>
        <v>0</v>
      </c>
      <c r="M26" s="426">
        <f>F26+J26+K26+L26</f>
        <v>2650</v>
      </c>
      <c r="N26" s="426">
        <v>0</v>
      </c>
      <c r="O26" s="426">
        <f>M26-N26</f>
        <v>2650</v>
      </c>
      <c r="P26" s="42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7114</v>
      </c>
      <c r="H27" s="427">
        <f>'AUG 14'!G27</f>
        <v>6995</v>
      </c>
      <c r="I27" s="453">
        <f>G27-H27</f>
        <v>119</v>
      </c>
      <c r="J27" s="382">
        <f>I27*10</f>
        <v>1190</v>
      </c>
      <c r="K27" s="426">
        <v>200</v>
      </c>
      <c r="L27" s="426">
        <f>'AUG 14'!O27</f>
        <v>6690</v>
      </c>
      <c r="M27" s="426">
        <f>F27+J27+K27+L27</f>
        <v>10080</v>
      </c>
      <c r="N27" s="426">
        <v>7000</v>
      </c>
      <c r="O27" s="426">
        <f>M27-N27</f>
        <v>3080</v>
      </c>
      <c r="P27" s="429" t="s">
        <v>772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27000</v>
      </c>
      <c r="G28" s="204"/>
      <c r="H28" s="110"/>
      <c r="I28" s="110">
        <f>SUM(I6:I27)</f>
        <v>1104</v>
      </c>
      <c r="J28" s="204">
        <f>SUM(J6:J27)</f>
        <v>11040</v>
      </c>
      <c r="K28" s="204">
        <f>SUM(K6:K27)</f>
        <v>3400</v>
      </c>
      <c r="L28" s="204">
        <f>SUM(L6:L27)</f>
        <v>57671</v>
      </c>
      <c r="M28" s="204">
        <f>SUM(M6:M27)</f>
        <v>99111</v>
      </c>
      <c r="N28" s="204">
        <f>SUM(N6:N27)</f>
        <v>53884</v>
      </c>
      <c r="O28" s="204">
        <f>SUM(O6:O27)</f>
        <v>45227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775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2936</v>
      </c>
      <c r="H6" s="383">
        <f>'JUL 14'!G6</f>
        <v>2896</v>
      </c>
      <c r="I6" s="384">
        <f>G6-H6</f>
        <v>40</v>
      </c>
      <c r="J6" s="382">
        <f>I6*10</f>
        <v>400</v>
      </c>
      <c r="K6" s="382">
        <v>60</v>
      </c>
      <c r="L6" s="382">
        <f>'JUL 14'!O6</f>
        <v>1380</v>
      </c>
      <c r="M6" s="382">
        <f>F6+J6+K6+L6</f>
        <v>2690</v>
      </c>
      <c r="N6" s="382">
        <v>2700</v>
      </c>
      <c r="O6" s="382">
        <f>M6-N6</f>
        <v>-10</v>
      </c>
      <c r="P6" s="386" t="s">
        <v>776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270</v>
      </c>
      <c r="H7" s="383">
        <f>'JUL 14'!G7</f>
        <v>240</v>
      </c>
      <c r="I7" s="12">
        <f>G7-H7</f>
        <v>30</v>
      </c>
      <c r="J7" s="382">
        <f>I7*10</f>
        <v>300</v>
      </c>
      <c r="K7" s="382">
        <v>60</v>
      </c>
      <c r="L7" s="382">
        <f>'JUL 14'!O7</f>
        <v>0</v>
      </c>
      <c r="M7" s="382">
        <f>F7+J7+K7+L7</f>
        <v>1110</v>
      </c>
      <c r="N7" s="382">
        <v>1110</v>
      </c>
      <c r="O7" s="382">
        <f>M7-N7</f>
        <v>0</v>
      </c>
      <c r="P7" s="386" t="s">
        <v>776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812</v>
      </c>
      <c r="H8" s="383">
        <f>'JUL 14'!G8</f>
        <v>775</v>
      </c>
      <c r="I8" s="12">
        <f>G8-H8</f>
        <v>37</v>
      </c>
      <c r="J8" s="382">
        <f>I8*10</f>
        <v>370</v>
      </c>
      <c r="K8" s="382">
        <v>60</v>
      </c>
      <c r="L8" s="382">
        <f>'JUL 14'!O8</f>
        <v>-40</v>
      </c>
      <c r="M8" s="382">
        <f>F8+J8+K8+L8</f>
        <v>1390</v>
      </c>
      <c r="N8" s="382">
        <v>0</v>
      </c>
      <c r="O8" s="382">
        <f>M8-N8</f>
        <v>1390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617</v>
      </c>
      <c r="H9" s="383">
        <f>'JUL 14'!G9</f>
        <v>592</v>
      </c>
      <c r="I9" s="12">
        <f>G9-H9</f>
        <v>25</v>
      </c>
      <c r="J9" s="382">
        <f>I9*10</f>
        <v>250</v>
      </c>
      <c r="K9" s="382">
        <v>60</v>
      </c>
      <c r="L9" s="382">
        <f>'JUL 14'!O9</f>
        <v>0</v>
      </c>
      <c r="M9" s="382">
        <f>F9+J9+K9+L9</f>
        <v>1310</v>
      </c>
      <c r="N9" s="382">
        <v>1310</v>
      </c>
      <c r="O9" s="382">
        <f>M9-N9</f>
        <v>0</v>
      </c>
      <c r="P9" s="386" t="s">
        <v>777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726</v>
      </c>
      <c r="H10" s="383">
        <f>'JUL 14'!G10</f>
        <v>710</v>
      </c>
      <c r="I10" s="12">
        <f>G10-H10</f>
        <v>16</v>
      </c>
      <c r="J10" s="382">
        <f>I10*10</f>
        <v>160</v>
      </c>
      <c r="K10" s="382">
        <v>60</v>
      </c>
      <c r="L10" s="382">
        <f>'JUL 14'!O10</f>
        <v>1280</v>
      </c>
      <c r="M10" s="382">
        <f>F10+J10+K10+L10</f>
        <v>2500</v>
      </c>
      <c r="N10" s="382">
        <v>0</v>
      </c>
      <c r="O10" s="382">
        <f>M10-N10</f>
        <v>2500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1431</v>
      </c>
      <c r="H11" s="383">
        <f>'JUL 14'!G11</f>
        <v>1410</v>
      </c>
      <c r="I11" s="12">
        <f>G11-H11</f>
        <v>21</v>
      </c>
      <c r="J11" s="382">
        <f>I11*10</f>
        <v>210</v>
      </c>
      <c r="K11" s="382">
        <v>60</v>
      </c>
      <c r="L11" s="382">
        <f>'JUL 14'!O11</f>
        <v>0</v>
      </c>
      <c r="M11" s="382">
        <f>F11+J11+K11+L11</f>
        <v>920</v>
      </c>
      <c r="N11" s="382">
        <v>920</v>
      </c>
      <c r="O11" s="382">
        <f>M11-N11</f>
        <v>0</v>
      </c>
      <c r="P11" s="386" t="s">
        <v>776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1888</v>
      </c>
      <c r="H12" s="383">
        <f>'JUL 14'!G12</f>
        <v>1888</v>
      </c>
      <c r="I12" s="12">
        <f>G12-H12</f>
        <v>0</v>
      </c>
      <c r="J12" s="382">
        <f>I12*10</f>
        <v>0</v>
      </c>
      <c r="K12" s="382">
        <v>60</v>
      </c>
      <c r="L12" s="382">
        <f>'JUL 14'!O12</f>
        <v>6214</v>
      </c>
      <c r="M12" s="382">
        <f>F12+J12+K12+L12</f>
        <v>7224</v>
      </c>
      <c r="N12" s="382">
        <v>0</v>
      </c>
      <c r="O12" s="382">
        <f>M12-N12</f>
        <v>7224</v>
      </c>
      <c r="P12" s="386" t="s">
        <v>765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1000</v>
      </c>
      <c r="G13" s="383">
        <v>3461</v>
      </c>
      <c r="H13" s="383">
        <f>'JUL 14'!G13</f>
        <v>3433</v>
      </c>
      <c r="I13" s="12">
        <f>G13-H13</f>
        <v>28</v>
      </c>
      <c r="J13" s="382">
        <f>I13*10</f>
        <v>280</v>
      </c>
      <c r="K13" s="382">
        <v>60</v>
      </c>
      <c r="L13" s="382">
        <f>'JUL 14'!O13</f>
        <v>2475</v>
      </c>
      <c r="M13" s="382">
        <f>F13+J13+K13+L13</f>
        <v>3815</v>
      </c>
      <c r="N13" s="382">
        <v>3815</v>
      </c>
      <c r="O13" s="382">
        <f>M13-N13</f>
        <v>0</v>
      </c>
      <c r="P13" s="386" t="s">
        <v>776</v>
      </c>
      <c r="Q13" s="56" t="s">
        <v>778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2437</v>
      </c>
      <c r="H14" s="383">
        <f>'JUL 14'!G14</f>
        <v>2390</v>
      </c>
      <c r="I14" s="12">
        <f>G14-H14</f>
        <v>47</v>
      </c>
      <c r="J14" s="382">
        <f>I14*10</f>
        <v>470</v>
      </c>
      <c r="K14" s="382">
        <v>60</v>
      </c>
      <c r="L14" s="382">
        <f>'JUL 14'!O14</f>
        <v>0</v>
      </c>
      <c r="M14" s="382">
        <f>F14+J14+K14+L14</f>
        <v>1480</v>
      </c>
      <c r="N14" s="382">
        <v>1480</v>
      </c>
      <c r="O14" s="382">
        <f>M14-N14</f>
        <v>0</v>
      </c>
      <c r="P14" s="386" t="s">
        <v>776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8005</v>
      </c>
      <c r="H15" s="383">
        <f>'JUL 14'!G15</f>
        <v>7940</v>
      </c>
      <c r="I15" s="12">
        <f>G15-H15</f>
        <v>65</v>
      </c>
      <c r="J15" s="382">
        <f>I15*10</f>
        <v>650</v>
      </c>
      <c r="K15" s="382">
        <v>60</v>
      </c>
      <c r="L15" s="382">
        <f>'JUL 14'!O15</f>
        <v>3370</v>
      </c>
      <c r="M15" s="382">
        <f>F15+J15+K15+L15</f>
        <v>5030</v>
      </c>
      <c r="N15" s="382">
        <v>0</v>
      </c>
      <c r="O15" s="382">
        <f>M15-N15</f>
        <v>5030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2265</v>
      </c>
      <c r="H16" s="393">
        <f>'JUL 14'!G16</f>
        <v>2244</v>
      </c>
      <c r="I16" s="452">
        <f>G16-H16</f>
        <v>21</v>
      </c>
      <c r="J16" s="382">
        <f>I16*10</f>
        <v>210</v>
      </c>
      <c r="K16" s="392">
        <v>160</v>
      </c>
      <c r="L16" s="392">
        <f>'JUL 14'!O16</f>
        <v>0</v>
      </c>
      <c r="M16" s="392">
        <f>F16+J16+K16+L16</f>
        <v>1270</v>
      </c>
      <c r="N16" s="392">
        <v>1270</v>
      </c>
      <c r="O16" s="392">
        <f>M16-N16</f>
        <v>0</v>
      </c>
      <c r="P16" s="406" t="s">
        <v>776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1061</v>
      </c>
      <c r="H17" s="393">
        <f>'JUL 14'!G17</f>
        <v>1008</v>
      </c>
      <c r="I17" s="452">
        <f>G17-H17</f>
        <v>53</v>
      </c>
      <c r="J17" s="382">
        <f>I17*10</f>
        <v>530</v>
      </c>
      <c r="K17" s="392">
        <v>0</v>
      </c>
      <c r="L17" s="392">
        <f>'JUL 14'!O17</f>
        <v>1660</v>
      </c>
      <c r="M17" s="392">
        <f>F17+J17+K17+L17</f>
        <v>3290</v>
      </c>
      <c r="N17" s="392">
        <v>0</v>
      </c>
      <c r="O17" s="392">
        <f>M17-N17</f>
        <v>3290</v>
      </c>
      <c r="P17" s="406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3672</v>
      </c>
      <c r="H18" s="393">
        <f>'JUL 14'!G18</f>
        <v>3614</v>
      </c>
      <c r="I18" s="452">
        <f>G18-H18</f>
        <v>58</v>
      </c>
      <c r="J18" s="382">
        <f>I18*10</f>
        <v>580</v>
      </c>
      <c r="K18" s="392">
        <v>160</v>
      </c>
      <c r="L18" s="392">
        <f>'JUL 14'!O18</f>
        <v>-130</v>
      </c>
      <c r="M18" s="392">
        <f>F18+J18+K18+L18</f>
        <v>2410</v>
      </c>
      <c r="N18" s="392">
        <v>2410</v>
      </c>
      <c r="O18" s="392">
        <f>M18-N18</f>
        <v>0</v>
      </c>
      <c r="P18" s="406" t="s">
        <v>779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387</v>
      </c>
      <c r="H19" s="393">
        <f>'JUL 14'!G19</f>
        <v>330</v>
      </c>
      <c r="I19" s="452">
        <f>G19-H19</f>
        <v>57</v>
      </c>
      <c r="J19" s="382">
        <f>I19*10</f>
        <v>570</v>
      </c>
      <c r="K19" s="392">
        <v>160</v>
      </c>
      <c r="L19" s="392">
        <f>'JUL 14'!O19</f>
        <v>4520</v>
      </c>
      <c r="M19" s="392">
        <f>F19+J19+K19+L19</f>
        <v>6850</v>
      </c>
      <c r="N19" s="392">
        <v>0</v>
      </c>
      <c r="O19" s="392">
        <f>M19-N19</f>
        <v>6850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4766</v>
      </c>
      <c r="H20" s="393">
        <f>'JUL 14'!G20</f>
        <v>4689</v>
      </c>
      <c r="I20" s="452">
        <f>G20-H20</f>
        <v>77</v>
      </c>
      <c r="J20" s="382">
        <f>I20*10</f>
        <v>770</v>
      </c>
      <c r="K20" s="392">
        <v>160</v>
      </c>
      <c r="L20" s="392">
        <f>'JUL 14'!O20</f>
        <v>0</v>
      </c>
      <c r="M20" s="392">
        <f>F20+J20+K20+L20</f>
        <v>2430</v>
      </c>
      <c r="N20" s="392">
        <v>2430</v>
      </c>
      <c r="O20" s="392">
        <f>M20-N20</f>
        <v>0</v>
      </c>
      <c r="P20" s="406" t="s">
        <v>776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5252</v>
      </c>
      <c r="H21" s="393">
        <f>'JUL 14'!G21</f>
        <v>5166</v>
      </c>
      <c r="I21" s="452">
        <f>G21-H21</f>
        <v>86</v>
      </c>
      <c r="J21" s="382">
        <f>I21*10</f>
        <v>860</v>
      </c>
      <c r="K21" s="392">
        <v>160</v>
      </c>
      <c r="L21" s="392">
        <f>'JUL 14'!O21</f>
        <v>3842</v>
      </c>
      <c r="M21" s="392">
        <f>F21+J21+K21+L21</f>
        <v>6062</v>
      </c>
      <c r="N21" s="392">
        <v>3500</v>
      </c>
      <c r="O21" s="392">
        <f>M21-N21</f>
        <v>2562</v>
      </c>
      <c r="P21" s="406" t="s">
        <v>776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959</v>
      </c>
      <c r="H22" s="427">
        <f>'JUL 14'!G22</f>
        <v>903</v>
      </c>
      <c r="I22" s="453">
        <f>G22-H22</f>
        <v>56</v>
      </c>
      <c r="J22" s="382">
        <f>I22*10</f>
        <v>560</v>
      </c>
      <c r="K22" s="426">
        <v>160</v>
      </c>
      <c r="L22" s="426">
        <f>'JUL 14'!O22</f>
        <v>7320</v>
      </c>
      <c r="M22" s="426">
        <f>F22+J22+K22+L22</f>
        <v>9240</v>
      </c>
      <c r="N22" s="426">
        <v>3000</v>
      </c>
      <c r="O22" s="426">
        <f>M22-N22</f>
        <v>6240</v>
      </c>
      <c r="P22" s="429" t="s">
        <v>765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339</v>
      </c>
      <c r="H23" s="427">
        <f>'JUL 14'!G23</f>
        <v>307</v>
      </c>
      <c r="I23" s="453">
        <f>G23-H23</f>
        <v>32</v>
      </c>
      <c r="J23" s="382">
        <f>I23*10</f>
        <v>320</v>
      </c>
      <c r="K23" s="426">
        <v>160</v>
      </c>
      <c r="L23" s="426">
        <f>'JUL 14'!O23</f>
        <v>5470</v>
      </c>
      <c r="M23" s="426">
        <f>F23+J23+K23+L23</f>
        <v>7350</v>
      </c>
      <c r="N23" s="426">
        <v>2350</v>
      </c>
      <c r="O23" s="426">
        <f>M23-N23</f>
        <v>5000</v>
      </c>
      <c r="P23" s="429" t="s">
        <v>780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2000</v>
      </c>
      <c r="G24" s="427">
        <v>1301</v>
      </c>
      <c r="H24" s="427">
        <f>'JUL 14'!G24</f>
        <v>1268</v>
      </c>
      <c r="I24" s="453">
        <f>G24-H24</f>
        <v>33</v>
      </c>
      <c r="J24" s="382">
        <f>I24*10</f>
        <v>330</v>
      </c>
      <c r="K24" s="426">
        <v>160</v>
      </c>
      <c r="L24" s="426">
        <f>'JUL 14'!O24</f>
        <v>4065</v>
      </c>
      <c r="M24" s="426">
        <f>F24+J24+K24+L24</f>
        <v>6555</v>
      </c>
      <c r="N24" s="426">
        <v>0</v>
      </c>
      <c r="O24" s="426">
        <f>M24-N24</f>
        <v>6555</v>
      </c>
      <c r="P24" s="429"/>
      <c r="Q24" s="101" t="s">
        <v>781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880</v>
      </c>
      <c r="H25" s="427">
        <f>'JUL 14'!G25</f>
        <v>837</v>
      </c>
      <c r="I25" s="453">
        <f>G25-H25</f>
        <v>43</v>
      </c>
      <c r="J25" s="382">
        <f>I25*10</f>
        <v>430</v>
      </c>
      <c r="K25" s="426">
        <v>160</v>
      </c>
      <c r="L25" s="426">
        <f>'JUL 14'!O25</f>
        <v>2260</v>
      </c>
      <c r="M25" s="426">
        <f>F25+J25+K25+L25</f>
        <v>4350</v>
      </c>
      <c r="N25" s="426">
        <v>0</v>
      </c>
      <c r="O25" s="426">
        <f>M25-N25</f>
        <v>4350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1150</v>
      </c>
      <c r="H26" s="427">
        <f>'JUL 14'!G26</f>
        <v>1075</v>
      </c>
      <c r="I26" s="453">
        <f>G26-H26</f>
        <v>75</v>
      </c>
      <c r="J26" s="382">
        <f>I26*10</f>
        <v>750</v>
      </c>
      <c r="K26" s="426">
        <v>160</v>
      </c>
      <c r="L26" s="426">
        <f>'JUL 14'!O26</f>
        <v>2650</v>
      </c>
      <c r="M26" s="426">
        <f>F26+J26+K26+L26</f>
        <v>5260</v>
      </c>
      <c r="N26" s="426">
        <v>5260</v>
      </c>
      <c r="O26" s="426">
        <f>M26-N26</f>
        <v>0</v>
      </c>
      <c r="P26" s="429" t="s">
        <v>782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6995</v>
      </c>
      <c r="H27" s="427">
        <f>'JUL 14'!G27</f>
        <v>6886</v>
      </c>
      <c r="I27" s="453">
        <f>G27-H27</f>
        <v>109</v>
      </c>
      <c r="J27" s="382">
        <f>I27*10</f>
        <v>1090</v>
      </c>
      <c r="K27" s="426">
        <v>160</v>
      </c>
      <c r="L27" s="426">
        <f>'JUL 14'!O27</f>
        <v>3440</v>
      </c>
      <c r="M27" s="426">
        <f>F27+J27+K27+L27</f>
        <v>6690</v>
      </c>
      <c r="N27" s="426">
        <v>0</v>
      </c>
      <c r="O27" s="426">
        <f>M27-N27</f>
        <v>6690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27000</v>
      </c>
      <c r="G28" s="204"/>
      <c r="H28" s="110"/>
      <c r="I28" s="110">
        <f>SUM(I6:I27)</f>
        <v>1009</v>
      </c>
      <c r="J28" s="204">
        <f>SUM(J6:J27)</f>
        <v>10090</v>
      </c>
      <c r="K28" s="204">
        <f>SUM(K6:K27)</f>
        <v>2360</v>
      </c>
      <c r="L28" s="204">
        <f>SUM(L6:L27)</f>
        <v>49776</v>
      </c>
      <c r="M28" s="204">
        <f>SUM(M6:M27)</f>
        <v>89226</v>
      </c>
      <c r="N28" s="204">
        <f>SUM(N6:N27)</f>
        <v>31555</v>
      </c>
      <c r="O28" s="204">
        <f>SUM(O6:O27)</f>
        <v>57671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2896</v>
      </c>
      <c r="H6" s="383">
        <f>'JUN 14'!G6</f>
        <v>2849</v>
      </c>
      <c r="I6" s="384">
        <f>G6-H6</f>
        <v>47</v>
      </c>
      <c r="J6" s="382">
        <f>I6*10</f>
        <v>470</v>
      </c>
      <c r="K6" s="382">
        <v>60</v>
      </c>
      <c r="L6" s="382">
        <f>'JUN 14'!O6</f>
        <v>0</v>
      </c>
      <c r="M6" s="382">
        <f>F6+J6+K6+L6</f>
        <v>1380</v>
      </c>
      <c r="N6" s="382">
        <v>0</v>
      </c>
      <c r="O6" s="382">
        <f>M6-N6</f>
        <v>1380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240</v>
      </c>
      <c r="H7" s="383">
        <f>'JUN 14'!G7</f>
        <v>206</v>
      </c>
      <c r="I7" s="12">
        <f>G7-H7</f>
        <v>34</v>
      </c>
      <c r="J7" s="382">
        <f>I7*10</f>
        <v>340</v>
      </c>
      <c r="K7" s="382">
        <v>60</v>
      </c>
      <c r="L7" s="382">
        <f>'JUN 14'!O7</f>
        <v>0</v>
      </c>
      <c r="M7" s="382">
        <f>F7+J7+K7+L7</f>
        <v>1150</v>
      </c>
      <c r="N7" s="382">
        <v>1150</v>
      </c>
      <c r="O7" s="382">
        <f>M7-N7</f>
        <v>0</v>
      </c>
      <c r="P7" s="386" t="s">
        <v>784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775</v>
      </c>
      <c r="H8" s="383">
        <f>'JUN 14'!G8</f>
        <v>735</v>
      </c>
      <c r="I8" s="12">
        <f>G8-H8</f>
        <v>40</v>
      </c>
      <c r="J8" s="382">
        <f>I8*10</f>
        <v>400</v>
      </c>
      <c r="K8" s="382">
        <v>60</v>
      </c>
      <c r="L8" s="382">
        <f>'JUN 14'!O8</f>
        <v>0</v>
      </c>
      <c r="M8" s="382">
        <f>F8+J8+K8+L8</f>
        <v>1460</v>
      </c>
      <c r="N8" s="382">
        <v>1500</v>
      </c>
      <c r="O8" s="382">
        <f>M8-N8</f>
        <v>-40</v>
      </c>
      <c r="P8" s="386" t="s">
        <v>785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592</v>
      </c>
      <c r="H9" s="383">
        <f>'JUN 14'!G9</f>
        <v>554</v>
      </c>
      <c r="I9" s="12">
        <f>G9-H9</f>
        <v>38</v>
      </c>
      <c r="J9" s="382">
        <f>I9*10</f>
        <v>380</v>
      </c>
      <c r="K9" s="382">
        <v>60</v>
      </c>
      <c r="L9" s="382">
        <f>'JUN 14'!O9</f>
        <v>0</v>
      </c>
      <c r="M9" s="382">
        <f>F9+J9+K9+L9</f>
        <v>1440</v>
      </c>
      <c r="N9" s="382">
        <v>1440</v>
      </c>
      <c r="O9" s="382">
        <f>M9-N9</f>
        <v>0</v>
      </c>
      <c r="P9" s="386" t="s">
        <v>786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710</v>
      </c>
      <c r="H10" s="383">
        <f>'JUN 14'!G10</f>
        <v>688</v>
      </c>
      <c r="I10" s="12">
        <f>G10-H10</f>
        <v>22</v>
      </c>
      <c r="J10" s="382">
        <f>I10*10</f>
        <v>220</v>
      </c>
      <c r="K10" s="382">
        <v>60</v>
      </c>
      <c r="L10" s="382">
        <f>'JUN 14'!O10</f>
        <v>0</v>
      </c>
      <c r="M10" s="382">
        <f>F10+J10+K10+L10</f>
        <v>1280</v>
      </c>
      <c r="N10" s="382">
        <v>0</v>
      </c>
      <c r="O10" s="382">
        <f>M10-N10</f>
        <v>1280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1410</v>
      </c>
      <c r="H11" s="383">
        <f>'JUN 14'!G11</f>
        <v>1385</v>
      </c>
      <c r="I11" s="12">
        <f>G11-H11</f>
        <v>25</v>
      </c>
      <c r="J11" s="382">
        <f>I11*10</f>
        <v>250</v>
      </c>
      <c r="K11" s="382">
        <v>60</v>
      </c>
      <c r="L11" s="382">
        <f>'JUN 14'!O11</f>
        <v>2090</v>
      </c>
      <c r="M11" s="382">
        <f>F11+J11+K11+L11</f>
        <v>3050</v>
      </c>
      <c r="N11" s="382">
        <v>3050</v>
      </c>
      <c r="O11" s="382">
        <f>M11-N11</f>
        <v>0</v>
      </c>
      <c r="P11" s="386" t="s">
        <v>784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1888</v>
      </c>
      <c r="H12" s="383">
        <f>'JUN 14'!G12</f>
        <v>1888</v>
      </c>
      <c r="I12" s="12">
        <f>G12-H12</f>
        <v>0</v>
      </c>
      <c r="J12" s="382">
        <f>I12*10</f>
        <v>0</v>
      </c>
      <c r="K12" s="382">
        <v>60</v>
      </c>
      <c r="L12" s="382">
        <f>'JUN 14'!O12</f>
        <v>5204</v>
      </c>
      <c r="M12" s="382">
        <f>F12+J12+K12+L12</f>
        <v>6214</v>
      </c>
      <c r="N12" s="382">
        <v>0</v>
      </c>
      <c r="O12" s="382">
        <f>M12-N12</f>
        <v>6214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3433</v>
      </c>
      <c r="H13" s="383">
        <f>'JUN 14'!G13</f>
        <v>3426</v>
      </c>
      <c r="I13" s="12">
        <f>G13-H13</f>
        <v>7</v>
      </c>
      <c r="J13" s="382">
        <f>I13*10</f>
        <v>70</v>
      </c>
      <c r="K13" s="382">
        <v>60</v>
      </c>
      <c r="L13" s="382">
        <f>'JUN 14'!O13</f>
        <v>1720</v>
      </c>
      <c r="M13" s="382">
        <f>F13+J13+K13+L13</f>
        <v>2475</v>
      </c>
      <c r="N13" s="382">
        <v>0</v>
      </c>
      <c r="O13" s="382">
        <f>M13-N13</f>
        <v>2475</v>
      </c>
      <c r="P13" s="38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2390</v>
      </c>
      <c r="H14" s="383">
        <f>'JUN 14'!G14</f>
        <v>2347</v>
      </c>
      <c r="I14" s="12">
        <f>G14-H14</f>
        <v>43</v>
      </c>
      <c r="J14" s="382">
        <f>I14*10</f>
        <v>430</v>
      </c>
      <c r="K14" s="382">
        <v>60</v>
      </c>
      <c r="L14" s="382">
        <f>'JUN 14'!O14</f>
        <v>0</v>
      </c>
      <c r="M14" s="382">
        <f>F14+J14+K14+L14</f>
        <v>1440</v>
      </c>
      <c r="N14" s="382">
        <v>1440</v>
      </c>
      <c r="O14" s="382">
        <f>M14-N14</f>
        <v>0</v>
      </c>
      <c r="P14" s="386" t="s">
        <v>787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7940</v>
      </c>
      <c r="H15" s="383">
        <f>'JUN 14'!G15</f>
        <v>7871</v>
      </c>
      <c r="I15" s="12">
        <f>G15-H15</f>
        <v>69</v>
      </c>
      <c r="J15" s="382">
        <f>I15*10</f>
        <v>690</v>
      </c>
      <c r="K15" s="382">
        <v>60</v>
      </c>
      <c r="L15" s="382">
        <f>'JUN 14'!O15</f>
        <v>1670</v>
      </c>
      <c r="M15" s="382">
        <f>F15+J15+K15+L15</f>
        <v>3370</v>
      </c>
      <c r="N15" s="382">
        <v>0</v>
      </c>
      <c r="O15" s="382">
        <f>M15-N15</f>
        <v>3370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2244</v>
      </c>
      <c r="H16" s="393">
        <f>'JUN 14'!G16</f>
        <v>2222</v>
      </c>
      <c r="I16" s="452">
        <f>G16-H16</f>
        <v>22</v>
      </c>
      <c r="J16" s="382">
        <f>I16*10</f>
        <v>220</v>
      </c>
      <c r="K16" s="392">
        <v>160</v>
      </c>
      <c r="L16" s="392">
        <f>'JUN 14'!O16</f>
        <v>0</v>
      </c>
      <c r="M16" s="392">
        <f>F16+J16+K16+L16</f>
        <v>1280</v>
      </c>
      <c r="N16" s="392">
        <v>1280</v>
      </c>
      <c r="O16" s="392">
        <f>M16-N16</f>
        <v>0</v>
      </c>
      <c r="P16" s="406" t="s">
        <v>786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1008</v>
      </c>
      <c r="H17" s="393">
        <f>'JUN 14'!G17</f>
        <v>952</v>
      </c>
      <c r="I17" s="452">
        <f>G17-H17</f>
        <v>56</v>
      </c>
      <c r="J17" s="382">
        <f>I17*10</f>
        <v>560</v>
      </c>
      <c r="K17" s="392">
        <v>0</v>
      </c>
      <c r="L17" s="392">
        <f>'JUN 14'!O17</f>
        <v>0</v>
      </c>
      <c r="M17" s="392">
        <f>F17+J17+K17+L17</f>
        <v>1660</v>
      </c>
      <c r="N17" s="392">
        <v>0</v>
      </c>
      <c r="O17" s="392">
        <f>M17-N17</f>
        <v>1660</v>
      </c>
      <c r="P17" s="406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3614</v>
      </c>
      <c r="H18" s="393">
        <f>'JUN 14'!G18</f>
        <v>3523</v>
      </c>
      <c r="I18" s="452">
        <f>G18-H18</f>
        <v>91</v>
      </c>
      <c r="J18" s="382">
        <f>I18*10</f>
        <v>910</v>
      </c>
      <c r="K18" s="392">
        <v>160</v>
      </c>
      <c r="L18" s="392">
        <f>'JUN 14'!O18</f>
        <v>0</v>
      </c>
      <c r="M18" s="392">
        <f>F18+J18+K18+L18</f>
        <v>2870</v>
      </c>
      <c r="N18" s="392">
        <v>3000</v>
      </c>
      <c r="O18" s="392">
        <f>M18-N18</f>
        <v>-130</v>
      </c>
      <c r="P18" s="406" t="s">
        <v>788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789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330</v>
      </c>
      <c r="H19" s="393">
        <f>'JUN 14'!G19</f>
        <v>283</v>
      </c>
      <c r="I19" s="452">
        <f>G19-H19</f>
        <v>47</v>
      </c>
      <c r="J19" s="382">
        <f>I19*10</f>
        <v>470</v>
      </c>
      <c r="K19" s="392">
        <v>160</v>
      </c>
      <c r="L19" s="392">
        <f>'JUN 14'!O19</f>
        <v>2290</v>
      </c>
      <c r="M19" s="392">
        <f>F19+J19+K19+L19</f>
        <v>4520</v>
      </c>
      <c r="N19" s="392">
        <v>0</v>
      </c>
      <c r="O19" s="392">
        <f>M19-N19</f>
        <v>4520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4689</v>
      </c>
      <c r="H20" s="393">
        <f>'JUN 14'!G20</f>
        <v>4610</v>
      </c>
      <c r="I20" s="452">
        <f>G20-H20</f>
        <v>79</v>
      </c>
      <c r="J20" s="382">
        <f>I20*10</f>
        <v>790</v>
      </c>
      <c r="K20" s="392">
        <v>160</v>
      </c>
      <c r="L20" s="392">
        <f>'JUN 14'!O20</f>
        <v>0</v>
      </c>
      <c r="M20" s="392">
        <f>F20+J20+K20+L20</f>
        <v>2450</v>
      </c>
      <c r="N20" s="392">
        <v>2450</v>
      </c>
      <c r="O20" s="392">
        <f>M20-N20</f>
        <v>0</v>
      </c>
      <c r="P20" s="406" t="s">
        <v>787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5166</v>
      </c>
      <c r="H21" s="393">
        <f>'JUN 14'!G21</f>
        <v>5070</v>
      </c>
      <c r="I21" s="452">
        <f>G21-H21</f>
        <v>96</v>
      </c>
      <c r="J21" s="382">
        <f>I21*10</f>
        <v>960</v>
      </c>
      <c r="K21" s="392">
        <v>160</v>
      </c>
      <c r="L21" s="392">
        <f>'JUN 14'!O21</f>
        <v>1522</v>
      </c>
      <c r="M21" s="392">
        <f>F21+J21+K21+L21</f>
        <v>3842</v>
      </c>
      <c r="N21" s="392">
        <v>0</v>
      </c>
      <c r="O21" s="392">
        <f>M21-N21</f>
        <v>3842</v>
      </c>
      <c r="P21" s="406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903</v>
      </c>
      <c r="H22" s="427">
        <f>'JUN 14'!G22</f>
        <v>844</v>
      </c>
      <c r="I22" s="453">
        <f>G22-H22</f>
        <v>59</v>
      </c>
      <c r="J22" s="382">
        <f>I22*10</f>
        <v>590</v>
      </c>
      <c r="K22" s="426">
        <v>160</v>
      </c>
      <c r="L22" s="426">
        <f>'JUN 14'!O22</f>
        <v>5370</v>
      </c>
      <c r="M22" s="426">
        <f>F22+J22+K22+L22</f>
        <v>7320</v>
      </c>
      <c r="N22" s="426">
        <v>0</v>
      </c>
      <c r="O22" s="426">
        <f>M22-N22</f>
        <v>7320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307</v>
      </c>
      <c r="H23" s="427">
        <f>'JUN 14'!G23</f>
        <v>289</v>
      </c>
      <c r="I23" s="453">
        <f>G23-H23</f>
        <v>18</v>
      </c>
      <c r="J23" s="382">
        <f>I23*10</f>
        <v>180</v>
      </c>
      <c r="K23" s="426">
        <v>160</v>
      </c>
      <c r="L23" s="426">
        <f>'JUN 14'!O23</f>
        <v>3730</v>
      </c>
      <c r="M23" s="426">
        <f>F23+J23+K23+L23</f>
        <v>5470</v>
      </c>
      <c r="N23" s="426">
        <v>0</v>
      </c>
      <c r="O23" s="426">
        <f>M23-N23</f>
        <v>5470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1500</v>
      </c>
      <c r="G24" s="427">
        <v>1268</v>
      </c>
      <c r="H24" s="427">
        <f>'JUN 14'!G24</f>
        <v>1239</v>
      </c>
      <c r="I24" s="453">
        <f>G24-H24</f>
        <v>29</v>
      </c>
      <c r="J24" s="382">
        <f>I24*10</f>
        <v>290</v>
      </c>
      <c r="K24" s="426">
        <v>160</v>
      </c>
      <c r="L24" s="426">
        <f>'JUN 14'!O24</f>
        <v>2115</v>
      </c>
      <c r="M24" s="426">
        <f>F24+J24+K24+L24</f>
        <v>4065</v>
      </c>
      <c r="N24" s="426">
        <v>0</v>
      </c>
      <c r="O24" s="426">
        <f>M24-N24</f>
        <v>4065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837</v>
      </c>
      <c r="H25" s="427">
        <f>'JUN 14'!G25</f>
        <v>777</v>
      </c>
      <c r="I25" s="453">
        <f>G25-H25</f>
        <v>60</v>
      </c>
      <c r="J25" s="382">
        <f>I25*10</f>
        <v>600</v>
      </c>
      <c r="K25" s="426">
        <v>160</v>
      </c>
      <c r="L25" s="426">
        <f>'JUN 14'!O25</f>
        <v>0</v>
      </c>
      <c r="M25" s="426">
        <f>F25+J25+K25+L25</f>
        <v>2260</v>
      </c>
      <c r="N25" s="426">
        <v>0</v>
      </c>
      <c r="O25" s="426">
        <f>M25-N25</f>
        <v>2260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1075</v>
      </c>
      <c r="H26" s="427">
        <f>'JUN 14'!G26</f>
        <v>996</v>
      </c>
      <c r="I26" s="453">
        <f>G26-H26</f>
        <v>79</v>
      </c>
      <c r="J26" s="382">
        <f>I26*10</f>
        <v>790</v>
      </c>
      <c r="K26" s="426">
        <v>160</v>
      </c>
      <c r="L26" s="426">
        <f>'JUN 14'!O26</f>
        <v>0</v>
      </c>
      <c r="M26" s="426">
        <f>F26+J26+K26+L26</f>
        <v>2650</v>
      </c>
      <c r="N26" s="426">
        <v>0</v>
      </c>
      <c r="O26" s="426">
        <f>M26-N26</f>
        <v>2650</v>
      </c>
      <c r="P26" s="42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6886</v>
      </c>
      <c r="H27" s="427">
        <f>'JUN 14'!G27</f>
        <v>6758</v>
      </c>
      <c r="I27" s="453">
        <f>G27-H27</f>
        <v>128</v>
      </c>
      <c r="J27" s="382">
        <f>I27*10</f>
        <v>1280</v>
      </c>
      <c r="K27" s="426">
        <v>160</v>
      </c>
      <c r="L27" s="426">
        <f>'JUN 14'!O27</f>
        <v>0</v>
      </c>
      <c r="M27" s="426">
        <f>F27+J27+K27+L27</f>
        <v>3440</v>
      </c>
      <c r="N27" s="426">
        <v>0</v>
      </c>
      <c r="O27" s="426">
        <f>M27-N27</f>
        <v>3440</v>
      </c>
      <c r="P27" s="42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26125</v>
      </c>
      <c r="G28" s="204"/>
      <c r="H28" s="110"/>
      <c r="I28" s="110">
        <f>SUM(I6:I27)</f>
        <v>1089</v>
      </c>
      <c r="J28" s="204">
        <f>SUM(J6:J27)</f>
        <v>10890</v>
      </c>
      <c r="K28" s="204">
        <f>SUM(K6:K27)</f>
        <v>2360</v>
      </c>
      <c r="L28" s="204">
        <f>SUM(L6:L27)</f>
        <v>25711</v>
      </c>
      <c r="M28" s="204">
        <f>SUM(M6:M27)</f>
        <v>65086</v>
      </c>
      <c r="N28" s="204">
        <f>SUM(N6:N27)</f>
        <v>15310</v>
      </c>
      <c r="O28" s="204">
        <f>SUM(O6:O27)</f>
        <v>49776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790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2849</v>
      </c>
      <c r="H6" s="383">
        <f>'MAY 14'!G6</f>
        <v>2798</v>
      </c>
      <c r="I6" s="384">
        <f>G6-H6</f>
        <v>51</v>
      </c>
      <c r="J6" s="382">
        <f>I6*10</f>
        <v>510</v>
      </c>
      <c r="K6" s="382">
        <v>60</v>
      </c>
      <c r="L6" s="382">
        <f>'MAY 14'!O6</f>
        <v>0</v>
      </c>
      <c r="M6" s="382">
        <f>F6+J6+K6+L6</f>
        <v>1420</v>
      </c>
      <c r="N6" s="382">
        <v>1420</v>
      </c>
      <c r="O6" s="382">
        <f>M6-N6</f>
        <v>0</v>
      </c>
      <c r="P6" s="386" t="s">
        <v>791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206</v>
      </c>
      <c r="H7" s="383">
        <f>'MAY 14'!G7</f>
        <v>191</v>
      </c>
      <c r="I7" s="12">
        <f>G7-H7</f>
        <v>15</v>
      </c>
      <c r="J7" s="382">
        <f>I7*10</f>
        <v>150</v>
      </c>
      <c r="K7" s="382">
        <v>60</v>
      </c>
      <c r="L7" s="382">
        <f>'MAY 14'!O7</f>
        <v>0</v>
      </c>
      <c r="M7" s="382">
        <f>F7+J7+K7+L7</f>
        <v>960</v>
      </c>
      <c r="N7" s="382">
        <v>960</v>
      </c>
      <c r="O7" s="382">
        <f>M7-N7</f>
        <v>0</v>
      </c>
      <c r="P7" s="386" t="s">
        <v>792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735</v>
      </c>
      <c r="H8" s="383">
        <f>'MAY 14'!G8</f>
        <v>696</v>
      </c>
      <c r="I8" s="12">
        <f>G8-H8</f>
        <v>39</v>
      </c>
      <c r="J8" s="382">
        <f>I8*10</f>
        <v>390</v>
      </c>
      <c r="K8" s="382">
        <v>60</v>
      </c>
      <c r="L8" s="382">
        <f>'MAY 14'!O8</f>
        <v>0</v>
      </c>
      <c r="M8" s="382">
        <f>F8+J8+K8+L8</f>
        <v>1450</v>
      </c>
      <c r="N8" s="382">
        <v>1450</v>
      </c>
      <c r="O8" s="382">
        <f>M8-N8</f>
        <v>0</v>
      </c>
      <c r="P8" s="386" t="s">
        <v>792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473</v>
      </c>
      <c r="C9" s="9" t="s">
        <v>31</v>
      </c>
      <c r="D9" s="380">
        <v>38292</v>
      </c>
      <c r="E9" s="381">
        <v>500</v>
      </c>
      <c r="F9" s="382">
        <v>1000</v>
      </c>
      <c r="G9" s="383">
        <v>554</v>
      </c>
      <c r="H9" s="383">
        <v>515</v>
      </c>
      <c r="I9" s="12">
        <f>G9-H9</f>
        <v>39</v>
      </c>
      <c r="J9" s="382">
        <f>I9*10</f>
        <v>390</v>
      </c>
      <c r="K9" s="382">
        <v>60</v>
      </c>
      <c r="L9" s="382">
        <f>'MAY 14'!O9</f>
        <v>0</v>
      </c>
      <c r="M9" s="382">
        <f>F9+J9+K9+L9</f>
        <v>1450</v>
      </c>
      <c r="N9" s="382">
        <v>1450</v>
      </c>
      <c r="O9" s="382">
        <f>M9-N9</f>
        <v>0</v>
      </c>
      <c r="P9" s="386" t="s">
        <v>793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688</v>
      </c>
      <c r="H10" s="383">
        <f>'MAY 14'!G10</f>
        <v>675</v>
      </c>
      <c r="I10" s="12">
        <f>G10-H10</f>
        <v>13</v>
      </c>
      <c r="J10" s="382">
        <f>I10*10</f>
        <v>130</v>
      </c>
      <c r="K10" s="382">
        <v>60</v>
      </c>
      <c r="L10" s="382">
        <f>'MAY 14'!O10</f>
        <v>1310</v>
      </c>
      <c r="M10" s="382">
        <f>F10+J10+K10+L10</f>
        <v>2500</v>
      </c>
      <c r="N10" s="382">
        <v>2500</v>
      </c>
      <c r="O10" s="382">
        <f>M10-N10</f>
        <v>0</v>
      </c>
      <c r="P10" s="386" t="s">
        <v>792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1385</v>
      </c>
      <c r="H11" s="383">
        <f>'MAY 14'!G11</f>
        <v>1356</v>
      </c>
      <c r="I11" s="12">
        <f>G11-H11</f>
        <v>29</v>
      </c>
      <c r="J11" s="382">
        <f>I11*10</f>
        <v>290</v>
      </c>
      <c r="K11" s="382">
        <v>60</v>
      </c>
      <c r="L11" s="382">
        <f>'MAY 14'!O11</f>
        <v>1090</v>
      </c>
      <c r="M11" s="382">
        <f>F11+J11+K11+L11</f>
        <v>2090</v>
      </c>
      <c r="N11" s="382">
        <v>0</v>
      </c>
      <c r="O11" s="382">
        <f>M11-N11</f>
        <v>2090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1888</v>
      </c>
      <c r="H12" s="383">
        <f>'MAY 14'!G12</f>
        <v>1888</v>
      </c>
      <c r="I12" s="12">
        <f>G12-H12</f>
        <v>0</v>
      </c>
      <c r="J12" s="382">
        <f>I12*10</f>
        <v>0</v>
      </c>
      <c r="K12" s="382">
        <v>60</v>
      </c>
      <c r="L12" s="382">
        <f>'MAY 14'!O12</f>
        <v>4194</v>
      </c>
      <c r="M12" s="382">
        <f>F12+J12+K12+L12</f>
        <v>5204</v>
      </c>
      <c r="N12" s="382">
        <v>0</v>
      </c>
      <c r="O12" s="382">
        <f>M12-N12</f>
        <v>5204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3426</v>
      </c>
      <c r="H13" s="383">
        <f>'MAY 14'!G13</f>
        <v>3426</v>
      </c>
      <c r="I13" s="12">
        <f>G13-H13</f>
        <v>0</v>
      </c>
      <c r="J13" s="382">
        <f>I13*10</f>
        <v>0</v>
      </c>
      <c r="K13" s="382">
        <v>60</v>
      </c>
      <c r="L13" s="382">
        <f>'MAY 14'!O13</f>
        <v>1035</v>
      </c>
      <c r="M13" s="382">
        <f>F13+J13+K13+L13</f>
        <v>1720</v>
      </c>
      <c r="N13" s="382">
        <v>0</v>
      </c>
      <c r="O13" s="382">
        <f>M13-N13</f>
        <v>1720</v>
      </c>
      <c r="P13" s="38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2347</v>
      </c>
      <c r="H14" s="383">
        <f>'MAY 14'!G14</f>
        <v>2292</v>
      </c>
      <c r="I14" s="12">
        <f>G14-H14</f>
        <v>55</v>
      </c>
      <c r="J14" s="382">
        <f>I14*10</f>
        <v>550</v>
      </c>
      <c r="K14" s="382">
        <v>60</v>
      </c>
      <c r="L14" s="382">
        <f>'MAY 14'!O14</f>
        <v>0</v>
      </c>
      <c r="M14" s="382">
        <f>F14+J14+K14+L14</f>
        <v>1560</v>
      </c>
      <c r="N14" s="382">
        <v>1560</v>
      </c>
      <c r="O14" s="382">
        <f>M14-N14</f>
        <v>0</v>
      </c>
      <c r="P14" s="386" t="s">
        <v>793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950</v>
      </c>
      <c r="G15" s="383">
        <v>7871</v>
      </c>
      <c r="H15" s="383">
        <f>'MAY 14'!G15</f>
        <v>7805</v>
      </c>
      <c r="I15" s="12">
        <f>G15-H15</f>
        <v>66</v>
      </c>
      <c r="J15" s="382">
        <f>I15*10</f>
        <v>660</v>
      </c>
      <c r="K15" s="382">
        <v>60</v>
      </c>
      <c r="L15" s="382">
        <f>'MAY 14'!O15</f>
        <v>0</v>
      </c>
      <c r="M15" s="382">
        <f>F15+J15+K15+L15</f>
        <v>1670</v>
      </c>
      <c r="N15" s="382">
        <v>0</v>
      </c>
      <c r="O15" s="382">
        <f>M15-N15</f>
        <v>1670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2222</v>
      </c>
      <c r="H16" s="393">
        <f>'MAY 14'!G16</f>
        <v>2202</v>
      </c>
      <c r="I16" s="452">
        <f>G16-H16</f>
        <v>20</v>
      </c>
      <c r="J16" s="382">
        <f>I16*10</f>
        <v>200</v>
      </c>
      <c r="K16" s="392">
        <v>160</v>
      </c>
      <c r="L16" s="392">
        <f>'MAY 14'!O16</f>
        <v>0</v>
      </c>
      <c r="M16" s="392">
        <f>F16+J16+K16+L16</f>
        <v>1260</v>
      </c>
      <c r="N16" s="392">
        <v>1260</v>
      </c>
      <c r="O16" s="392">
        <f>M16-N16</f>
        <v>0</v>
      </c>
      <c r="P16" s="406" t="s">
        <v>794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952</v>
      </c>
      <c r="H17" s="393">
        <f>'MAY 14'!G17</f>
        <v>900</v>
      </c>
      <c r="I17" s="452">
        <f>G17-H17</f>
        <v>52</v>
      </c>
      <c r="J17" s="382">
        <f>I17*10</f>
        <v>520</v>
      </c>
      <c r="K17" s="392">
        <v>0</v>
      </c>
      <c r="L17" s="392">
        <f>'MAY 14'!O17</f>
        <v>0</v>
      </c>
      <c r="M17" s="392">
        <f>F17+J17+K17+L17</f>
        <v>1620</v>
      </c>
      <c r="N17" s="392">
        <v>1620</v>
      </c>
      <c r="O17" s="392">
        <f>M17-N17</f>
        <v>0</v>
      </c>
      <c r="P17" s="406" t="s">
        <v>792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3523</v>
      </c>
      <c r="H18" s="393">
        <f>'MAY 14'!G18</f>
        <v>3455</v>
      </c>
      <c r="I18" s="452">
        <f>G18-H18</f>
        <v>68</v>
      </c>
      <c r="J18" s="382">
        <f>I18*10</f>
        <v>680</v>
      </c>
      <c r="K18" s="392">
        <v>160</v>
      </c>
      <c r="L18" s="392">
        <f>'MAY 14'!O18</f>
        <v>0</v>
      </c>
      <c r="M18" s="392">
        <f>F18+J18+K18+L18</f>
        <v>2640</v>
      </c>
      <c r="N18" s="392">
        <v>2640</v>
      </c>
      <c r="O18" s="392">
        <f>M18-N18</f>
        <v>0</v>
      </c>
      <c r="P18" s="406" t="s">
        <v>792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244</v>
      </c>
      <c r="C19" s="390" t="s">
        <v>126</v>
      </c>
      <c r="D19" s="31">
        <v>38292</v>
      </c>
      <c r="E19" s="391">
        <v>500</v>
      </c>
      <c r="F19" s="392">
        <v>1600</v>
      </c>
      <c r="G19" s="393">
        <v>283</v>
      </c>
      <c r="H19" s="393">
        <v>230</v>
      </c>
      <c r="I19" s="452">
        <f>G19-H19</f>
        <v>53</v>
      </c>
      <c r="J19" s="382">
        <f>I19*10</f>
        <v>530</v>
      </c>
      <c r="K19" s="392">
        <v>160</v>
      </c>
      <c r="L19" s="392">
        <f>'MAY 14'!O19</f>
        <v>0</v>
      </c>
      <c r="M19" s="392">
        <f>F19+J19+K19+L19</f>
        <v>2290</v>
      </c>
      <c r="N19" s="392">
        <v>0</v>
      </c>
      <c r="O19" s="392">
        <f>M19-N19</f>
        <v>2290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4610</v>
      </c>
      <c r="H20" s="393">
        <f>'MAY 14'!G20</f>
        <v>4539</v>
      </c>
      <c r="I20" s="452">
        <f>G20-H20</f>
        <v>71</v>
      </c>
      <c r="J20" s="382">
        <f>I20*10</f>
        <v>710</v>
      </c>
      <c r="K20" s="392">
        <v>160</v>
      </c>
      <c r="L20" s="392">
        <f>'MAY 14'!O20</f>
        <v>0</v>
      </c>
      <c r="M20" s="392">
        <f>F20+J20+K20+L20</f>
        <v>2370</v>
      </c>
      <c r="N20" s="392">
        <v>2370</v>
      </c>
      <c r="O20" s="392">
        <f>M20-N20</f>
        <v>0</v>
      </c>
      <c r="P20" s="406" t="s">
        <v>795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5070</v>
      </c>
      <c r="H21" s="393">
        <f>'MAY 14'!G21</f>
        <v>5033</v>
      </c>
      <c r="I21" s="452">
        <f>G21-H21</f>
        <v>37</v>
      </c>
      <c r="J21" s="382">
        <f>I21*10</f>
        <v>370</v>
      </c>
      <c r="K21" s="392">
        <v>160</v>
      </c>
      <c r="L21" s="392">
        <f>'MAY 14'!O21</f>
        <v>1792</v>
      </c>
      <c r="M21" s="392">
        <f>F21+J21+K21+L21</f>
        <v>3522</v>
      </c>
      <c r="N21" s="392">
        <v>2000</v>
      </c>
      <c r="O21" s="392">
        <f>M21-N21</f>
        <v>1522</v>
      </c>
      <c r="P21" s="406" t="s">
        <v>794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844</v>
      </c>
      <c r="H22" s="427">
        <f>'MAY 14'!G22</f>
        <v>785</v>
      </c>
      <c r="I22" s="453">
        <f>G22-H22</f>
        <v>59</v>
      </c>
      <c r="J22" s="382">
        <f>I22*10</f>
        <v>590</v>
      </c>
      <c r="K22" s="426">
        <v>160</v>
      </c>
      <c r="L22" s="426">
        <f>'MAY 14'!O22</f>
        <v>9420</v>
      </c>
      <c r="M22" s="426">
        <f>F22+J22+K22+L22</f>
        <v>11370</v>
      </c>
      <c r="N22" s="426">
        <v>6000</v>
      </c>
      <c r="O22" s="392">
        <f>M22-N22</f>
        <v>5370</v>
      </c>
      <c r="P22" s="429" t="s">
        <v>796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289</v>
      </c>
      <c r="H23" s="427">
        <f>'MAY 14'!G23</f>
        <v>289</v>
      </c>
      <c r="I23" s="453">
        <f>G23-H23</f>
        <v>0</v>
      </c>
      <c r="J23" s="382">
        <f>I23*10</f>
        <v>0</v>
      </c>
      <c r="K23" s="426">
        <v>160</v>
      </c>
      <c r="L23" s="426">
        <f>'MAY 14'!O23</f>
        <v>2170</v>
      </c>
      <c r="M23" s="426">
        <f>F23+J23+K23+L23</f>
        <v>3730</v>
      </c>
      <c r="N23" s="426">
        <v>0</v>
      </c>
      <c r="O23" s="392">
        <f>M23-N23</f>
        <v>3730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1500</v>
      </c>
      <c r="G24" s="427">
        <v>1239</v>
      </c>
      <c r="H24" s="427">
        <f>'MAY 14'!G24</f>
        <v>1228</v>
      </c>
      <c r="I24" s="453">
        <f>G24-H24</f>
        <v>11</v>
      </c>
      <c r="J24" s="382">
        <f>I24*10</f>
        <v>110</v>
      </c>
      <c r="K24" s="426">
        <v>160</v>
      </c>
      <c r="L24" s="426">
        <f>'MAY 14'!O24</f>
        <v>7345</v>
      </c>
      <c r="M24" s="426">
        <f>F24+J24+K24+L24</f>
        <v>9115</v>
      </c>
      <c r="N24" s="426">
        <v>7000</v>
      </c>
      <c r="O24" s="392">
        <f>M24-N24</f>
        <v>2115</v>
      </c>
      <c r="P24" s="429" t="s">
        <v>797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777</v>
      </c>
      <c r="H25" s="427">
        <f>'MAY 14'!G25</f>
        <v>760</v>
      </c>
      <c r="I25" s="453">
        <f>G25-H25</f>
        <v>17</v>
      </c>
      <c r="J25" s="382">
        <f>I25*10</f>
        <v>170</v>
      </c>
      <c r="K25" s="426">
        <v>160</v>
      </c>
      <c r="L25" s="426">
        <f>'MAY 14'!O25</f>
        <v>3654</v>
      </c>
      <c r="M25" s="426">
        <f>F25+J25+K25+L25</f>
        <v>5484</v>
      </c>
      <c r="N25" s="426">
        <v>5484</v>
      </c>
      <c r="O25" s="392">
        <f>M25-N25</f>
        <v>0</v>
      </c>
      <c r="P25" s="429" t="s">
        <v>798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996</v>
      </c>
      <c r="H26" s="427">
        <f>'MAY 14'!G26</f>
        <v>950</v>
      </c>
      <c r="I26" s="453">
        <f>G26-H26</f>
        <v>46</v>
      </c>
      <c r="J26" s="382">
        <f>I26*10</f>
        <v>460</v>
      </c>
      <c r="K26" s="426">
        <v>160</v>
      </c>
      <c r="L26" s="426">
        <f>'MAY 14'!O26</f>
        <v>2280</v>
      </c>
      <c r="M26" s="426">
        <f>F26+J26+K26+L26</f>
        <v>4600</v>
      </c>
      <c r="N26" s="426">
        <v>4600</v>
      </c>
      <c r="O26" s="392">
        <f>M26-N26</f>
        <v>0</v>
      </c>
      <c r="P26" s="429" t="s">
        <v>793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6758</v>
      </c>
      <c r="H27" s="427">
        <f>'MAY 14'!G27</f>
        <v>6634</v>
      </c>
      <c r="I27" s="453">
        <f>G27-H27</f>
        <v>124</v>
      </c>
      <c r="J27" s="382">
        <f>I27*10</f>
        <v>1240</v>
      </c>
      <c r="K27" s="426">
        <v>160</v>
      </c>
      <c r="L27" s="426">
        <f>'MAY 14'!O27</f>
        <v>0</v>
      </c>
      <c r="M27" s="426">
        <f>F27+J27+K27+L27</f>
        <v>3400</v>
      </c>
      <c r="N27" s="426">
        <v>3400</v>
      </c>
      <c r="O27" s="392">
        <f>M27-N27</f>
        <v>0</v>
      </c>
      <c r="P27" s="429" t="s">
        <v>799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26125</v>
      </c>
      <c r="G28" s="204"/>
      <c r="H28" s="110"/>
      <c r="I28" s="110">
        <f>SUM(I6:I27)</f>
        <v>865</v>
      </c>
      <c r="J28" s="204">
        <f>SUM(J6:J27)</f>
        <v>8650</v>
      </c>
      <c r="K28" s="204">
        <f>SUM(K6:K27)</f>
        <v>2360</v>
      </c>
      <c r="L28" s="204">
        <f>SUM(L6:L27)</f>
        <v>34290</v>
      </c>
      <c r="M28" s="204">
        <f>SUM(M6:M27)</f>
        <v>71425</v>
      </c>
      <c r="N28" s="204">
        <f>SUM(N6:N27)</f>
        <v>45714</v>
      </c>
      <c r="O28" s="204">
        <f>SUM(O6:O27)</f>
        <v>25711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800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2798</v>
      </c>
      <c r="H6" s="383">
        <f>'APR 14'!G6</f>
        <v>2753</v>
      </c>
      <c r="I6" s="384">
        <f>G6-H6</f>
        <v>45</v>
      </c>
      <c r="J6" s="382">
        <f>I6*10</f>
        <v>450</v>
      </c>
      <c r="K6" s="382">
        <v>120</v>
      </c>
      <c r="L6" s="382">
        <f>'APR 14'!O6</f>
        <v>0</v>
      </c>
      <c r="M6" s="382">
        <f>F6+J6+K6+L6</f>
        <v>1420</v>
      </c>
      <c r="N6" s="382">
        <v>1420</v>
      </c>
      <c r="O6" s="382">
        <f>M6-N6</f>
        <v>0</v>
      </c>
      <c r="P6" s="386" t="s">
        <v>801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191</v>
      </c>
      <c r="H7" s="383">
        <f>'APR 14'!G7</f>
        <v>190</v>
      </c>
      <c r="I7" s="12">
        <f>G7-H7</f>
        <v>1</v>
      </c>
      <c r="J7" s="382">
        <f>I7*10</f>
        <v>10</v>
      </c>
      <c r="K7" s="382">
        <v>120</v>
      </c>
      <c r="L7" s="382">
        <f>'APR 14'!O7</f>
        <v>0</v>
      </c>
      <c r="M7" s="382">
        <f>F7+J7+K7+L7</f>
        <v>880</v>
      </c>
      <c r="N7" s="382">
        <v>880</v>
      </c>
      <c r="O7" s="382">
        <f>M7-N7</f>
        <v>0</v>
      </c>
      <c r="P7" s="386" t="s">
        <v>802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696</v>
      </c>
      <c r="H8" s="383">
        <f>'APR 14'!G8</f>
        <v>659</v>
      </c>
      <c r="I8" s="12">
        <f>G8-H8</f>
        <v>37</v>
      </c>
      <c r="J8" s="382">
        <f>I8*10</f>
        <v>370</v>
      </c>
      <c r="K8" s="382">
        <v>120</v>
      </c>
      <c r="L8" s="382">
        <f>'APR 14'!O8</f>
        <v>0</v>
      </c>
      <c r="M8" s="382">
        <f>F8+J8+K8+L8</f>
        <v>1490</v>
      </c>
      <c r="N8" s="382">
        <v>1490</v>
      </c>
      <c r="O8" s="382">
        <f>M8-N8</f>
        <v>0</v>
      </c>
      <c r="P8" s="386" t="s">
        <v>803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522</v>
      </c>
      <c r="H9" s="383">
        <f>'APR 14'!G9</f>
        <v>456</v>
      </c>
      <c r="I9" s="12">
        <f>G9-H9</f>
        <v>66</v>
      </c>
      <c r="J9" s="382">
        <f>I9*10</f>
        <v>660</v>
      </c>
      <c r="K9" s="382">
        <v>120</v>
      </c>
      <c r="L9" s="382">
        <f>'APR 14'!O9</f>
        <v>1395</v>
      </c>
      <c r="M9" s="382">
        <f>F9+J9+K9+L9</f>
        <v>2925</v>
      </c>
      <c r="N9" s="382">
        <v>2925</v>
      </c>
      <c r="O9" s="382">
        <f>M9-N9</f>
        <v>0</v>
      </c>
      <c r="P9" s="386" t="s">
        <v>804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675</v>
      </c>
      <c r="H10" s="383">
        <f>'APR 14'!G10</f>
        <v>656</v>
      </c>
      <c r="I10" s="12">
        <f>G10-H10</f>
        <v>19</v>
      </c>
      <c r="J10" s="382">
        <f>I10*10</f>
        <v>190</v>
      </c>
      <c r="K10" s="382">
        <v>120</v>
      </c>
      <c r="L10" s="382">
        <f>'APR 14'!O10</f>
        <v>0</v>
      </c>
      <c r="M10" s="382">
        <f>F10+J10+K10+L10</f>
        <v>1310</v>
      </c>
      <c r="N10" s="382">
        <v>0</v>
      </c>
      <c r="O10" s="382">
        <f>M10-N10</f>
        <v>1310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1356</v>
      </c>
      <c r="H11" s="383">
        <f>'APR 14'!G11</f>
        <v>1324</v>
      </c>
      <c r="I11" s="12">
        <f>G11-H11</f>
        <v>32</v>
      </c>
      <c r="J11" s="382">
        <f>I11*10</f>
        <v>320</v>
      </c>
      <c r="K11" s="382">
        <v>120</v>
      </c>
      <c r="L11" s="382">
        <f>'APR 14'!O11</f>
        <v>0</v>
      </c>
      <c r="M11" s="382">
        <f>F11+J11+K11+L11</f>
        <v>1090</v>
      </c>
      <c r="N11" s="382">
        <v>0</v>
      </c>
      <c r="O11" s="382">
        <f>M11-N11</f>
        <v>1090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1888</v>
      </c>
      <c r="H12" s="383">
        <f>'APR 14'!G12</f>
        <v>1888</v>
      </c>
      <c r="I12" s="12">
        <f>G12-H12</f>
        <v>0</v>
      </c>
      <c r="J12" s="382">
        <f>I12*10</f>
        <v>0</v>
      </c>
      <c r="K12" s="382">
        <v>120</v>
      </c>
      <c r="L12" s="382">
        <f>'APR 14'!O12</f>
        <v>3124</v>
      </c>
      <c r="M12" s="382">
        <f>F12+J12+K12+L12</f>
        <v>4194</v>
      </c>
      <c r="N12" s="382">
        <v>0</v>
      </c>
      <c r="O12" s="382">
        <f>M12-N12</f>
        <v>4194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3426</v>
      </c>
      <c r="H13" s="383">
        <f>'APR 14'!G13</f>
        <v>3397</v>
      </c>
      <c r="I13" s="12">
        <f>G13-H13</f>
        <v>29</v>
      </c>
      <c r="J13" s="382">
        <f>I13*10</f>
        <v>290</v>
      </c>
      <c r="K13" s="382">
        <v>120</v>
      </c>
      <c r="L13" s="382">
        <f>'APR 14'!O13</f>
        <v>0</v>
      </c>
      <c r="M13" s="382">
        <f>F13+J13+K13+L13</f>
        <v>1035</v>
      </c>
      <c r="N13" s="382">
        <v>0</v>
      </c>
      <c r="O13" s="382">
        <f>M13-N13</f>
        <v>1035</v>
      </c>
      <c r="P13" s="38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2292</v>
      </c>
      <c r="H14" s="383">
        <f>'APR 14'!G14</f>
        <v>2278</v>
      </c>
      <c r="I14" s="12">
        <f>G14-H14</f>
        <v>14</v>
      </c>
      <c r="J14" s="382">
        <f>I14*10</f>
        <v>140</v>
      </c>
      <c r="K14" s="382">
        <v>120</v>
      </c>
      <c r="L14" s="382">
        <f>'APR 14'!O14</f>
        <v>0</v>
      </c>
      <c r="M14" s="382">
        <f>F14+J14+K14+L14</f>
        <v>1210</v>
      </c>
      <c r="N14" s="382">
        <v>1210</v>
      </c>
      <c r="O14" s="382">
        <f>M14-N14</f>
        <v>0</v>
      </c>
      <c r="P14" s="386" t="s">
        <v>805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7805</v>
      </c>
      <c r="H15" s="383">
        <f>'APR 14'!G15</f>
        <v>7764</v>
      </c>
      <c r="I15" s="12">
        <f>G15-H15</f>
        <v>41</v>
      </c>
      <c r="J15" s="382">
        <f>I15*10</f>
        <v>410</v>
      </c>
      <c r="K15" s="382">
        <v>120</v>
      </c>
      <c r="L15" s="382">
        <f>'APR 14'!O15</f>
        <v>3624</v>
      </c>
      <c r="M15" s="382">
        <f>F15+J15+K15+L15</f>
        <v>5154</v>
      </c>
      <c r="N15" s="382">
        <v>5154</v>
      </c>
      <c r="O15" s="382">
        <f>M15-N15</f>
        <v>0</v>
      </c>
      <c r="P15" s="386" t="s">
        <v>806</v>
      </c>
      <c r="Q15" s="56" t="s">
        <v>807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2202</v>
      </c>
      <c r="H16" s="393">
        <f>'APR 14'!G16</f>
        <v>2183</v>
      </c>
      <c r="I16" s="452">
        <f>G16-H16</f>
        <v>19</v>
      </c>
      <c r="J16" s="392">
        <f>I16*10</f>
        <v>190</v>
      </c>
      <c r="K16" s="392">
        <v>160</v>
      </c>
      <c r="L16" s="392">
        <f>'APR 14'!O16</f>
        <v>7</v>
      </c>
      <c r="M16" s="392">
        <f>F16+J16+K16+L16</f>
        <v>1257</v>
      </c>
      <c r="N16" s="392">
        <v>1257</v>
      </c>
      <c r="O16" s="392">
        <f>M16-N16</f>
        <v>0</v>
      </c>
      <c r="P16" s="406" t="s">
        <v>808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900</v>
      </c>
      <c r="H17" s="393">
        <f>'APR 14'!G17</f>
        <v>858</v>
      </c>
      <c r="I17" s="452">
        <f>G17-H17</f>
        <v>42</v>
      </c>
      <c r="J17" s="392">
        <f>I17*10</f>
        <v>420</v>
      </c>
      <c r="K17" s="392">
        <v>0</v>
      </c>
      <c r="L17" s="392">
        <f>'APR 14'!O17</f>
        <v>5498</v>
      </c>
      <c r="M17" s="392">
        <f>F17+J17+K17+L17</f>
        <v>7018</v>
      </c>
      <c r="N17" s="392">
        <v>7018</v>
      </c>
      <c r="O17" s="392">
        <f>M17-N17</f>
        <v>0</v>
      </c>
      <c r="P17" s="406" t="s">
        <v>809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3455</v>
      </c>
      <c r="H18" s="393">
        <f>'APR 14'!G18</f>
        <v>3411</v>
      </c>
      <c r="I18" s="452">
        <f>G18-H18</f>
        <v>44</v>
      </c>
      <c r="J18" s="392">
        <f>I18*10</f>
        <v>440</v>
      </c>
      <c r="K18" s="392">
        <v>160</v>
      </c>
      <c r="L18" s="392">
        <f>'APR 14'!O18</f>
        <v>0</v>
      </c>
      <c r="M18" s="392">
        <f>F18+J18+K18+L18</f>
        <v>2400</v>
      </c>
      <c r="N18" s="392">
        <v>2400</v>
      </c>
      <c r="O18" s="392">
        <f>M18-N18</f>
        <v>0</v>
      </c>
      <c r="P18" s="406" t="s">
        <v>810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205</v>
      </c>
      <c r="C19" s="390" t="s">
        <v>126</v>
      </c>
      <c r="D19" s="31">
        <v>38292</v>
      </c>
      <c r="E19" s="391">
        <v>500</v>
      </c>
      <c r="F19" s="392">
        <v>1500</v>
      </c>
      <c r="G19" s="393">
        <v>238</v>
      </c>
      <c r="H19" s="393">
        <v>238</v>
      </c>
      <c r="I19" s="452">
        <f>G19-H19</f>
        <v>0</v>
      </c>
      <c r="J19" s="392">
        <f>I19*10</f>
        <v>0</v>
      </c>
      <c r="K19" s="392">
        <v>160</v>
      </c>
      <c r="L19" s="392">
        <f>'APR 14'!O19</f>
        <v>1660</v>
      </c>
      <c r="M19" s="392">
        <f>F19+J19+K19+L19</f>
        <v>3320</v>
      </c>
      <c r="N19" s="392">
        <v>3320</v>
      </c>
      <c r="O19" s="392">
        <f>M19-N19</f>
        <v>0</v>
      </c>
      <c r="P19" s="406" t="s">
        <v>805</v>
      </c>
      <c r="Q19" s="91" t="s">
        <v>205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4539</v>
      </c>
      <c r="H20" s="393">
        <f>'APR 14'!G20</f>
        <v>4528</v>
      </c>
      <c r="I20" s="452">
        <f>G20-H20</f>
        <v>11</v>
      </c>
      <c r="J20" s="392">
        <f>I20*10</f>
        <v>110</v>
      </c>
      <c r="K20" s="392">
        <v>160</v>
      </c>
      <c r="L20" s="392">
        <f>'APR 14'!O20</f>
        <v>0</v>
      </c>
      <c r="M20" s="392">
        <f>F20+J20+K20+L20</f>
        <v>1770</v>
      </c>
      <c r="N20" s="392">
        <v>1770</v>
      </c>
      <c r="O20" s="392">
        <f>M20-N20</f>
        <v>0</v>
      </c>
      <c r="P20" s="406" t="s">
        <v>804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5033</v>
      </c>
      <c r="H21" s="393">
        <f>'APR 14'!G21</f>
        <v>4989</v>
      </c>
      <c r="I21" s="452">
        <f>G21-H21</f>
        <v>44</v>
      </c>
      <c r="J21" s="392">
        <f>I21*10</f>
        <v>440</v>
      </c>
      <c r="K21" s="392">
        <v>160</v>
      </c>
      <c r="L21" s="392">
        <f>'APR 14'!O21</f>
        <v>-8</v>
      </c>
      <c r="M21" s="392">
        <f>F21+J21+K21+L21</f>
        <v>1792</v>
      </c>
      <c r="N21" s="392">
        <v>0</v>
      </c>
      <c r="O21" s="392">
        <f>M21-N21</f>
        <v>1792</v>
      </c>
      <c r="P21" s="406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785</v>
      </c>
      <c r="H22" s="427">
        <f>'APR 14'!G22</f>
        <v>737</v>
      </c>
      <c r="I22" s="453">
        <f>G22-H22</f>
        <v>48</v>
      </c>
      <c r="J22" s="426">
        <f>I22*10</f>
        <v>480</v>
      </c>
      <c r="K22" s="426">
        <v>160</v>
      </c>
      <c r="L22" s="426">
        <f>'APR 14'!O22</f>
        <v>7580</v>
      </c>
      <c r="M22" s="426">
        <f>F22+J22+K22+L22</f>
        <v>9420</v>
      </c>
      <c r="N22" s="426">
        <v>0</v>
      </c>
      <c r="O22" s="426">
        <f>M22-N22</f>
        <v>9420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289</v>
      </c>
      <c r="H23" s="427">
        <f>'APR 14'!G23</f>
        <v>289</v>
      </c>
      <c r="I23" s="453">
        <f>G23-H23</f>
        <v>0</v>
      </c>
      <c r="J23" s="426">
        <f>I23*10</f>
        <v>0</v>
      </c>
      <c r="K23" s="426">
        <v>160</v>
      </c>
      <c r="L23" s="426">
        <f>'APR 14'!O23</f>
        <v>610</v>
      </c>
      <c r="M23" s="426">
        <f>F23+J23+K23+L23</f>
        <v>2170</v>
      </c>
      <c r="N23" s="426">
        <v>0</v>
      </c>
      <c r="O23" s="426">
        <f>M23-N23</f>
        <v>2170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1500</v>
      </c>
      <c r="G24" s="427">
        <v>1228</v>
      </c>
      <c r="H24" s="427">
        <f>'APR 14'!G24</f>
        <v>1216</v>
      </c>
      <c r="I24" s="453">
        <f>G24-H24</f>
        <v>12</v>
      </c>
      <c r="J24" s="426">
        <f>I24*10</f>
        <v>120</v>
      </c>
      <c r="K24" s="426">
        <v>160</v>
      </c>
      <c r="L24" s="426">
        <f>'APR 14'!O24</f>
        <v>5565</v>
      </c>
      <c r="M24" s="426">
        <f>F24+J24+K24+L24</f>
        <v>7345</v>
      </c>
      <c r="N24" s="426">
        <v>0</v>
      </c>
      <c r="O24" s="426">
        <f>M24-N24</f>
        <v>7345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760</v>
      </c>
      <c r="H25" s="427">
        <f>'APR 14'!G25</f>
        <v>759</v>
      </c>
      <c r="I25" s="453">
        <f>G25-H25</f>
        <v>1</v>
      </c>
      <c r="J25" s="426">
        <f>I25*10</f>
        <v>10</v>
      </c>
      <c r="K25" s="426">
        <v>160</v>
      </c>
      <c r="L25" s="426">
        <f>'APR 14'!O25</f>
        <v>1984</v>
      </c>
      <c r="M25" s="426">
        <f>F25+J25+K25+L25</f>
        <v>3654</v>
      </c>
      <c r="N25" s="426">
        <v>0</v>
      </c>
      <c r="O25" s="426">
        <f>M25-N25</f>
        <v>3654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727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950</v>
      </c>
      <c r="H26" s="427">
        <f>'APR 14'!G26</f>
        <v>908</v>
      </c>
      <c r="I26" s="453">
        <f>G26-H26</f>
        <v>42</v>
      </c>
      <c r="J26" s="426">
        <f>I26*10</f>
        <v>420</v>
      </c>
      <c r="K26" s="426">
        <v>160</v>
      </c>
      <c r="L26" s="426">
        <f>'APR 14'!O26</f>
        <v>0</v>
      </c>
      <c r="M26" s="426">
        <f>F26+J26+K26+L26</f>
        <v>2280</v>
      </c>
      <c r="N26" s="426">
        <v>0</v>
      </c>
      <c r="O26" s="426">
        <f>M26-N26</f>
        <v>2280</v>
      </c>
      <c r="P26" s="42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6634</v>
      </c>
      <c r="H27" s="427">
        <f>'APR 14'!G27</f>
        <v>6527</v>
      </c>
      <c r="I27" s="453">
        <f>G27-H27</f>
        <v>107</v>
      </c>
      <c r="J27" s="426">
        <f>I27*10</f>
        <v>1070</v>
      </c>
      <c r="K27" s="426">
        <v>160</v>
      </c>
      <c r="L27" s="426">
        <f>'APR 14'!O27</f>
        <v>66</v>
      </c>
      <c r="M27" s="426">
        <f>F27+J27+K27+L27</f>
        <v>3296</v>
      </c>
      <c r="N27" s="426">
        <v>3296</v>
      </c>
      <c r="O27" s="426">
        <f>M27-N27</f>
        <v>0</v>
      </c>
      <c r="P27" s="429" t="s">
        <v>811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25825</v>
      </c>
      <c r="G28" s="204"/>
      <c r="H28" s="110"/>
      <c r="I28" s="110">
        <f>SUM(I6:I27)</f>
        <v>654</v>
      </c>
      <c r="J28" s="204">
        <f>SUM(J6:J27)</f>
        <v>6540</v>
      </c>
      <c r="K28" s="204">
        <f>SUM(K6:K27)</f>
        <v>2960</v>
      </c>
      <c r="L28" s="204">
        <f>SUM(L6:L27)</f>
        <v>31105</v>
      </c>
      <c r="M28" s="204">
        <f>SUM(M6:M27)</f>
        <v>66430</v>
      </c>
      <c r="N28" s="204">
        <f>SUM(N6:N27)</f>
        <v>32140</v>
      </c>
      <c r="O28" s="204">
        <f>SUM(O6:O27)</f>
        <v>34290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812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2753</v>
      </c>
      <c r="H6" s="383">
        <f>'MAR 14'!G6</f>
        <v>2702</v>
      </c>
      <c r="I6" s="384">
        <f>G6-H6</f>
        <v>51</v>
      </c>
      <c r="J6" s="382">
        <f>I6*9</f>
        <v>459</v>
      </c>
      <c r="K6" s="382">
        <v>60</v>
      </c>
      <c r="L6" s="382">
        <f>'MAR 14'!O6</f>
        <v>1234</v>
      </c>
      <c r="M6" s="382">
        <f>F6+J6+K6+L6</f>
        <v>2603</v>
      </c>
      <c r="N6" s="382">
        <v>2603</v>
      </c>
      <c r="O6" s="382">
        <f>M6-N6</f>
        <v>0</v>
      </c>
      <c r="P6" s="386" t="s">
        <v>813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190</v>
      </c>
      <c r="H7" s="383">
        <f>'MAR 14'!G7</f>
        <v>188</v>
      </c>
      <c r="I7" s="12">
        <f>G7-H7</f>
        <v>2</v>
      </c>
      <c r="J7" s="382">
        <f>I7*9</f>
        <v>18</v>
      </c>
      <c r="K7" s="382">
        <v>60</v>
      </c>
      <c r="L7" s="382">
        <f>'MAR 14'!O7</f>
        <v>0</v>
      </c>
      <c r="M7" s="382">
        <f>F7+J7+K7+L7</f>
        <v>828</v>
      </c>
      <c r="N7" s="382">
        <v>828</v>
      </c>
      <c r="O7" s="382">
        <f>M7-N7</f>
        <v>0</v>
      </c>
      <c r="P7" s="386" t="s">
        <v>814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659</v>
      </c>
      <c r="H8" s="383">
        <f>'MAR 14'!G8</f>
        <v>618</v>
      </c>
      <c r="I8" s="12">
        <f>G8-H8</f>
        <v>41</v>
      </c>
      <c r="J8" s="382">
        <f>I8*9</f>
        <v>369</v>
      </c>
      <c r="K8" s="382">
        <v>60</v>
      </c>
      <c r="L8" s="382">
        <f>'MAR 14'!O8</f>
        <v>12</v>
      </c>
      <c r="M8" s="382">
        <f>F8+J8+K8+L8</f>
        <v>1441</v>
      </c>
      <c r="N8" s="382">
        <v>1441</v>
      </c>
      <c r="O8" s="382">
        <f>M8-N8</f>
        <v>0</v>
      </c>
      <c r="P8" s="386" t="s">
        <v>815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456</v>
      </c>
      <c r="H9" s="383">
        <f>'MAR 14'!G9</f>
        <v>391</v>
      </c>
      <c r="I9" s="12">
        <f>G9-H9</f>
        <v>65</v>
      </c>
      <c r="J9" s="382">
        <f>I9*9</f>
        <v>585</v>
      </c>
      <c r="K9" s="382">
        <v>60</v>
      </c>
      <c r="L9" s="382">
        <f>'MAR 14'!O9</f>
        <v>0</v>
      </c>
      <c r="M9" s="382">
        <f>F9+J9+K9+L9</f>
        <v>1395</v>
      </c>
      <c r="N9" s="382">
        <v>0</v>
      </c>
      <c r="O9" s="382">
        <f>M9-N9</f>
        <v>1395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656</v>
      </c>
      <c r="H10" s="383">
        <f>'MAR 14'!G10</f>
        <v>642</v>
      </c>
      <c r="I10" s="12">
        <f>G10-H10</f>
        <v>14</v>
      </c>
      <c r="J10" s="382">
        <f>I10*9</f>
        <v>126</v>
      </c>
      <c r="K10" s="382">
        <v>60</v>
      </c>
      <c r="L10" s="382">
        <f>'MAR 14'!O10</f>
        <v>1083</v>
      </c>
      <c r="M10" s="382">
        <f>F10+J10+K10+L10</f>
        <v>2269</v>
      </c>
      <c r="N10" s="382">
        <v>2269</v>
      </c>
      <c r="O10" s="382">
        <f>M10-N10</f>
        <v>0</v>
      </c>
      <c r="P10" s="386" t="s">
        <v>816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1324</v>
      </c>
      <c r="H11" s="383">
        <f>'MAR 14'!G11</f>
        <v>1297</v>
      </c>
      <c r="I11" s="12">
        <f>G11-H11</f>
        <v>27</v>
      </c>
      <c r="J11" s="382">
        <f>I11*9</f>
        <v>243</v>
      </c>
      <c r="K11" s="382">
        <v>60</v>
      </c>
      <c r="L11" s="382">
        <f>'MAR 14'!O11</f>
        <v>1645</v>
      </c>
      <c r="M11" s="382">
        <f>F11+J11+K11+L11</f>
        <v>2598</v>
      </c>
      <c r="N11" s="382">
        <v>2598</v>
      </c>
      <c r="O11" s="382">
        <f>M11-N11</f>
        <v>0</v>
      </c>
      <c r="P11" s="386" t="s">
        <v>817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1888</v>
      </c>
      <c r="H12" s="383">
        <f>'MAR 14'!G12</f>
        <v>1888</v>
      </c>
      <c r="I12" s="12">
        <f>G12-H12</f>
        <v>0</v>
      </c>
      <c r="J12" s="382">
        <f>I12*9</f>
        <v>0</v>
      </c>
      <c r="K12" s="382">
        <v>60</v>
      </c>
      <c r="L12" s="382">
        <f>'MAR 14'!O12</f>
        <v>2114</v>
      </c>
      <c r="M12" s="382">
        <f>F12+J12+K12+L12</f>
        <v>3124</v>
      </c>
      <c r="N12" s="382">
        <v>0</v>
      </c>
      <c r="O12" s="382">
        <f>M12-N12</f>
        <v>3124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3397</v>
      </c>
      <c r="H13" s="383">
        <f>'MAR 14'!G13</f>
        <v>3364</v>
      </c>
      <c r="I13" s="12">
        <f>G13-H13</f>
        <v>33</v>
      </c>
      <c r="J13" s="382">
        <f>I13*9</f>
        <v>297</v>
      </c>
      <c r="K13" s="382">
        <v>60</v>
      </c>
      <c r="L13" s="382">
        <f>'MAR 14'!O13</f>
        <v>0</v>
      </c>
      <c r="M13" s="382">
        <f>F13+J13+K13+L13</f>
        <v>982</v>
      </c>
      <c r="N13" s="382">
        <v>982</v>
      </c>
      <c r="O13" s="382">
        <f>M13-N13</f>
        <v>0</v>
      </c>
      <c r="P13" s="386" t="s">
        <v>818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2278</v>
      </c>
      <c r="H14" s="383">
        <f>'MAR 14'!G14</f>
        <v>2258</v>
      </c>
      <c r="I14" s="12">
        <f>G14-H14</f>
        <v>20</v>
      </c>
      <c r="J14" s="382">
        <f>I14*9</f>
        <v>180</v>
      </c>
      <c r="K14" s="382">
        <v>60</v>
      </c>
      <c r="L14" s="382">
        <f>'MAR 14'!O14</f>
        <v>1181</v>
      </c>
      <c r="M14" s="382">
        <f>F14+J14+K14+L14</f>
        <v>2371</v>
      </c>
      <c r="N14" s="382">
        <v>2371</v>
      </c>
      <c r="O14" s="382">
        <f>M14-N14</f>
        <v>0</v>
      </c>
      <c r="P14" s="386" t="s">
        <v>819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7764</v>
      </c>
      <c r="H15" s="383">
        <f>'MAR 14'!G15</f>
        <v>7692</v>
      </c>
      <c r="I15" s="12">
        <f>G15-H15</f>
        <v>72</v>
      </c>
      <c r="J15" s="382">
        <f>I15*9</f>
        <v>648</v>
      </c>
      <c r="K15" s="382">
        <v>60</v>
      </c>
      <c r="L15" s="382">
        <f>'MAR 14'!O15</f>
        <v>1916</v>
      </c>
      <c r="M15" s="382">
        <f>F15+J15+K15+L15</f>
        <v>3624</v>
      </c>
      <c r="N15" s="382">
        <v>0</v>
      </c>
      <c r="O15" s="382">
        <f>M15-N15</f>
        <v>3624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2183</v>
      </c>
      <c r="H16" s="393">
        <f>'MAR 14'!G16</f>
        <v>2160</v>
      </c>
      <c r="I16" s="452">
        <f>G16-H16</f>
        <v>23</v>
      </c>
      <c r="J16" s="392">
        <f>I16*9</f>
        <v>207</v>
      </c>
      <c r="K16" s="392">
        <v>160</v>
      </c>
      <c r="L16" s="392">
        <f>'MAR 14'!O16</f>
        <v>0</v>
      </c>
      <c r="M16" s="392">
        <f>F16+J16+K16+L16</f>
        <v>1267</v>
      </c>
      <c r="N16" s="392">
        <v>1260</v>
      </c>
      <c r="O16" s="392">
        <f>M16-N16</f>
        <v>7</v>
      </c>
      <c r="P16" s="406" t="s">
        <v>820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858</v>
      </c>
      <c r="H17" s="393">
        <f>'MAR 14'!G17</f>
        <v>801</v>
      </c>
      <c r="I17" s="452">
        <f>G17-H17</f>
        <v>57</v>
      </c>
      <c r="J17" s="392">
        <f>I17*9</f>
        <v>513</v>
      </c>
      <c r="K17" s="392">
        <v>0</v>
      </c>
      <c r="L17" s="392">
        <f>'MAR 14'!O17</f>
        <v>3885</v>
      </c>
      <c r="M17" s="392">
        <f>F17+J17+K17+L17</f>
        <v>5498</v>
      </c>
      <c r="N17" s="392">
        <v>0</v>
      </c>
      <c r="O17" s="392">
        <f>M17-N17</f>
        <v>5498</v>
      </c>
      <c r="P17" s="406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3411</v>
      </c>
      <c r="H18" s="393">
        <f>'MAR 14'!G18</f>
        <v>3292</v>
      </c>
      <c r="I18" s="452">
        <f>G18-H18</f>
        <v>119</v>
      </c>
      <c r="J18" s="392">
        <f>I18*9</f>
        <v>1071</v>
      </c>
      <c r="K18" s="392">
        <v>160</v>
      </c>
      <c r="L18" s="392">
        <f>'MAR 14'!O18</f>
        <v>-175</v>
      </c>
      <c r="M18" s="392">
        <f>F18+J18+K18+L18</f>
        <v>2856</v>
      </c>
      <c r="N18" s="392">
        <v>2856</v>
      </c>
      <c r="O18" s="392">
        <f>M18-N18</f>
        <v>0</v>
      </c>
      <c r="P18" s="406" t="s">
        <v>814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205</v>
      </c>
      <c r="C19" s="390" t="s">
        <v>126</v>
      </c>
      <c r="D19" s="31">
        <v>38292</v>
      </c>
      <c r="E19" s="391">
        <v>500</v>
      </c>
      <c r="F19" s="392">
        <v>1500</v>
      </c>
      <c r="G19" s="393">
        <v>241</v>
      </c>
      <c r="H19" s="393">
        <f>'MAR 14'!G19</f>
        <v>241</v>
      </c>
      <c r="I19" s="452">
        <f>G19-H19</f>
        <v>0</v>
      </c>
      <c r="J19" s="392">
        <f>I19*9</f>
        <v>0</v>
      </c>
      <c r="K19" s="392">
        <v>160</v>
      </c>
      <c r="L19" s="392">
        <f>'MAR 14'!O19</f>
        <v>0</v>
      </c>
      <c r="M19" s="392">
        <f>F19+J19+K19+L19</f>
        <v>1660</v>
      </c>
      <c r="N19" s="392">
        <v>0</v>
      </c>
      <c r="O19" s="392">
        <f>M19-N19</f>
        <v>1660</v>
      </c>
      <c r="P19" s="406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4528</v>
      </c>
      <c r="H20" s="393">
        <f>'MAR 14'!G20</f>
        <v>4447</v>
      </c>
      <c r="I20" s="452">
        <f>G20-H20</f>
        <v>81</v>
      </c>
      <c r="J20" s="392">
        <f>I20*9</f>
        <v>729</v>
      </c>
      <c r="K20" s="392">
        <v>160</v>
      </c>
      <c r="L20" s="392">
        <f>'MAR 14'!O20</f>
        <v>0</v>
      </c>
      <c r="M20" s="392">
        <f>F20+J20+K20+L20</f>
        <v>2389</v>
      </c>
      <c r="N20" s="392">
        <v>2389</v>
      </c>
      <c r="O20" s="392">
        <f>M20-N20</f>
        <v>0</v>
      </c>
      <c r="P20" s="406" t="s">
        <v>821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4989</v>
      </c>
      <c r="H21" s="393">
        <f>'MAR 14'!G21</f>
        <v>4888</v>
      </c>
      <c r="I21" s="452">
        <f>G21-H21</f>
        <v>101</v>
      </c>
      <c r="J21" s="392">
        <f>I21*9</f>
        <v>909</v>
      </c>
      <c r="K21" s="392">
        <v>160</v>
      </c>
      <c r="L21" s="392">
        <f>'MAR 14'!O21</f>
        <v>23</v>
      </c>
      <c r="M21" s="392">
        <f>F21+J21+K21+L21</f>
        <v>2292</v>
      </c>
      <c r="N21" s="392">
        <v>2300</v>
      </c>
      <c r="O21" s="392">
        <f>M21-N21</f>
        <v>-8</v>
      </c>
      <c r="P21" s="406" t="s">
        <v>819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737</v>
      </c>
      <c r="H22" s="427">
        <f>'MAR 14'!G22</f>
        <v>680</v>
      </c>
      <c r="I22" s="453">
        <f>G22-H22</f>
        <v>57</v>
      </c>
      <c r="J22" s="426">
        <f>I22*9</f>
        <v>513</v>
      </c>
      <c r="K22" s="426">
        <v>160</v>
      </c>
      <c r="L22" s="426">
        <f>'MAR 14'!O22</f>
        <v>5707</v>
      </c>
      <c r="M22" s="426">
        <f>F22+J22+K22+L22</f>
        <v>7580</v>
      </c>
      <c r="N22" s="426">
        <v>0</v>
      </c>
      <c r="O22" s="426">
        <f>M22-N22</f>
        <v>7580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289</v>
      </c>
      <c r="H23" s="427">
        <f>'MAR 14'!G23</f>
        <v>272</v>
      </c>
      <c r="I23" s="453">
        <f>G23-H23</f>
        <v>17</v>
      </c>
      <c r="J23" s="426">
        <f>I23*9</f>
        <v>153</v>
      </c>
      <c r="K23" s="426">
        <v>160</v>
      </c>
      <c r="L23" s="426">
        <f>'MAR 14'!O23</f>
        <v>-1103</v>
      </c>
      <c r="M23" s="426">
        <f>F23+J23+K23+L23</f>
        <v>610</v>
      </c>
      <c r="N23" s="426">
        <v>0</v>
      </c>
      <c r="O23" s="426">
        <f>M23-N23</f>
        <v>610</v>
      </c>
      <c r="P23" s="42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1500</v>
      </c>
      <c r="G24" s="427">
        <v>1216</v>
      </c>
      <c r="H24" s="427">
        <f>'MAR 14'!G24</f>
        <v>1188</v>
      </c>
      <c r="I24" s="453">
        <f>G24-H24</f>
        <v>28</v>
      </c>
      <c r="J24" s="426">
        <f>I24*9</f>
        <v>252</v>
      </c>
      <c r="K24" s="426">
        <v>160</v>
      </c>
      <c r="L24" s="426">
        <f>'MAR 14'!O24</f>
        <v>3653</v>
      </c>
      <c r="M24" s="426">
        <f>F24+J24+K24+L24</f>
        <v>5565</v>
      </c>
      <c r="N24" s="426">
        <v>0</v>
      </c>
      <c r="O24" s="426">
        <f>M24-N24</f>
        <v>5565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759</v>
      </c>
      <c r="H25" s="427">
        <f>'MAR 14'!G25</f>
        <v>723</v>
      </c>
      <c r="I25" s="453">
        <f>G25-H25</f>
        <v>36</v>
      </c>
      <c r="J25" s="426">
        <f>I25*9</f>
        <v>324</v>
      </c>
      <c r="K25" s="426">
        <v>160</v>
      </c>
      <c r="L25" s="426">
        <f>'MAR 14'!O25</f>
        <v>0</v>
      </c>
      <c r="M25" s="426">
        <f>F25+J25+K25+L25</f>
        <v>1984</v>
      </c>
      <c r="N25" s="426">
        <v>0</v>
      </c>
      <c r="O25" s="426">
        <f>M25-N25</f>
        <v>1984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822</v>
      </c>
      <c r="C26" s="423" t="s">
        <v>87</v>
      </c>
      <c r="D26" s="424">
        <v>37681</v>
      </c>
      <c r="E26" s="425">
        <v>500</v>
      </c>
      <c r="F26" s="426">
        <v>1700</v>
      </c>
      <c r="G26" s="427">
        <v>908</v>
      </c>
      <c r="H26" s="427">
        <v>902</v>
      </c>
      <c r="I26" s="453">
        <f>G26-H26</f>
        <v>6</v>
      </c>
      <c r="J26" s="426">
        <f>I26*9</f>
        <v>54</v>
      </c>
      <c r="K26" s="426">
        <v>160</v>
      </c>
      <c r="L26" s="426">
        <f>'MAR 14'!O26</f>
        <v>0</v>
      </c>
      <c r="M26" s="426">
        <f>F26+J26+K26+L26</f>
        <v>1914</v>
      </c>
      <c r="N26" s="426">
        <v>1914</v>
      </c>
      <c r="O26" s="426">
        <f>M26-N26</f>
        <v>0</v>
      </c>
      <c r="P26" s="429" t="s">
        <v>818</v>
      </c>
      <c r="Q26" s="101" t="s">
        <v>823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6527</v>
      </c>
      <c r="H27" s="427">
        <f>'MAR 14'!G27</f>
        <v>6393</v>
      </c>
      <c r="I27" s="453">
        <f>G27-H27</f>
        <v>134</v>
      </c>
      <c r="J27" s="426">
        <f>I27*9</f>
        <v>1206</v>
      </c>
      <c r="K27" s="426">
        <v>160</v>
      </c>
      <c r="L27" s="426">
        <f>'MAR 14'!O27</f>
        <v>0</v>
      </c>
      <c r="M27" s="426">
        <f>F27+J27+K27+L27</f>
        <v>3366</v>
      </c>
      <c r="N27" s="426">
        <v>3300</v>
      </c>
      <c r="O27" s="426">
        <f>M27-N27</f>
        <v>66</v>
      </c>
      <c r="P27" s="429" t="s">
        <v>815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25825</v>
      </c>
      <c r="G28" s="204"/>
      <c r="H28" s="110"/>
      <c r="I28" s="110">
        <f>SUM(I6:I27)</f>
        <v>984</v>
      </c>
      <c r="J28" s="204">
        <f>SUM(J6:J27)</f>
        <v>8856</v>
      </c>
      <c r="K28" s="204">
        <f>SUM(K6:K27)</f>
        <v>2360</v>
      </c>
      <c r="L28" s="204">
        <f>SUM(L6:L27)</f>
        <v>21175</v>
      </c>
      <c r="M28" s="204">
        <f>SUM(M6:M27)</f>
        <v>58216</v>
      </c>
      <c r="N28" s="204">
        <f>SUM(N6:N27)</f>
        <v>27111</v>
      </c>
      <c r="O28" s="204">
        <f>SUM(O6:O27)</f>
        <v>31105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824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2702</v>
      </c>
      <c r="H6" s="383">
        <f>'FEB 14'!G6</f>
        <v>2666</v>
      </c>
      <c r="I6" s="384">
        <f>G6-H6</f>
        <v>36</v>
      </c>
      <c r="J6" s="382">
        <f>I6*9</f>
        <v>324</v>
      </c>
      <c r="K6" s="382">
        <v>60</v>
      </c>
      <c r="L6" s="382">
        <f>'FEB 14'!O6</f>
        <v>0</v>
      </c>
      <c r="M6" s="382">
        <f>F6+J6+K6+L6</f>
        <v>1234</v>
      </c>
      <c r="N6" s="382">
        <v>0</v>
      </c>
      <c r="O6" s="382">
        <f>M6-N6</f>
        <v>1234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188</v>
      </c>
      <c r="H7" s="383">
        <f>'FEB 14'!G7</f>
        <v>187</v>
      </c>
      <c r="I7" s="12">
        <f>G7-H7</f>
        <v>1</v>
      </c>
      <c r="J7" s="382">
        <f>I7*9</f>
        <v>9</v>
      </c>
      <c r="K7" s="382">
        <v>60</v>
      </c>
      <c r="L7" s="382">
        <f>'FEB 14'!O7</f>
        <v>0</v>
      </c>
      <c r="M7" s="382">
        <f>F7+J7+K7+L7</f>
        <v>819</v>
      </c>
      <c r="N7" s="382">
        <v>819</v>
      </c>
      <c r="O7" s="382">
        <f>M7-N7</f>
        <v>0</v>
      </c>
      <c r="P7" s="386" t="s">
        <v>825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618</v>
      </c>
      <c r="H8" s="383">
        <f>'FEB 14'!G8</f>
        <v>590</v>
      </c>
      <c r="I8" s="12">
        <f>G8-H8</f>
        <v>28</v>
      </c>
      <c r="J8" s="382">
        <f>I8*9</f>
        <v>252</v>
      </c>
      <c r="K8" s="382">
        <v>60</v>
      </c>
      <c r="L8" s="382">
        <f>'FEB 14'!O8</f>
        <v>0</v>
      </c>
      <c r="M8" s="382">
        <f>F8+J8+K8+L8</f>
        <v>1312</v>
      </c>
      <c r="N8" s="382">
        <v>1300</v>
      </c>
      <c r="O8" s="382">
        <f>M8-N8</f>
        <v>12</v>
      </c>
      <c r="P8" s="386" t="s">
        <v>826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391</v>
      </c>
      <c r="H9" s="383">
        <f>'FEB 14'!G9</f>
        <v>341</v>
      </c>
      <c r="I9" s="12">
        <f>G9-H9</f>
        <v>50</v>
      </c>
      <c r="J9" s="382">
        <f>I9*9</f>
        <v>450</v>
      </c>
      <c r="K9" s="382">
        <v>60</v>
      </c>
      <c r="L9" s="382">
        <f>'FEB 14'!O9</f>
        <v>3889</v>
      </c>
      <c r="M9" s="382">
        <f>F9+J9+K9+L9</f>
        <v>5149</v>
      </c>
      <c r="N9" s="382">
        <v>5149</v>
      </c>
      <c r="O9" s="382">
        <f>M9-N9</f>
        <v>0</v>
      </c>
      <c r="P9" s="386" t="s">
        <v>827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642</v>
      </c>
      <c r="H10" s="383">
        <f>'FEB 14'!G10</f>
        <v>640</v>
      </c>
      <c r="I10" s="12">
        <f>G10-H10</f>
        <v>2</v>
      </c>
      <c r="J10" s="382">
        <f>I10*9</f>
        <v>18</v>
      </c>
      <c r="K10" s="382">
        <v>60</v>
      </c>
      <c r="L10" s="382">
        <f>'FEB 14'!O10</f>
        <v>5</v>
      </c>
      <c r="M10" s="382">
        <f>F10+J10+K10+L10</f>
        <v>1083</v>
      </c>
      <c r="N10" s="382">
        <v>0</v>
      </c>
      <c r="O10" s="382">
        <f>M10-N10</f>
        <v>1083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1297</v>
      </c>
      <c r="H11" s="383">
        <f>'FEB 14'!G11</f>
        <v>1282</v>
      </c>
      <c r="I11" s="12">
        <f>G11-H11</f>
        <v>15</v>
      </c>
      <c r="J11" s="382">
        <f>I11*9</f>
        <v>135</v>
      </c>
      <c r="K11" s="382">
        <v>60</v>
      </c>
      <c r="L11" s="382">
        <f>'FEB 14'!O11</f>
        <v>800</v>
      </c>
      <c r="M11" s="382">
        <f>F11+J11+K11+L11</f>
        <v>1645</v>
      </c>
      <c r="N11" s="382">
        <v>0</v>
      </c>
      <c r="O11" s="382">
        <f>M11-N11</f>
        <v>1645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1888</v>
      </c>
      <c r="H12" s="383">
        <f>'FEB 14'!G12</f>
        <v>1878</v>
      </c>
      <c r="I12" s="12">
        <f>G12-H12</f>
        <v>10</v>
      </c>
      <c r="J12" s="382">
        <f>I12*9</f>
        <v>90</v>
      </c>
      <c r="K12" s="382">
        <v>60</v>
      </c>
      <c r="L12" s="382">
        <f>'FEB 14'!O12</f>
        <v>1014</v>
      </c>
      <c r="M12" s="382">
        <f>F12+J12+K12+L12</f>
        <v>2114</v>
      </c>
      <c r="N12" s="382">
        <v>0</v>
      </c>
      <c r="O12" s="382">
        <f>M12-N12</f>
        <v>2114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3364</v>
      </c>
      <c r="H13" s="383">
        <f>'FEB 14'!G13</f>
        <v>3340</v>
      </c>
      <c r="I13" s="12">
        <f>G13-H13</f>
        <v>24</v>
      </c>
      <c r="J13" s="382">
        <f>I13*9</f>
        <v>216</v>
      </c>
      <c r="K13" s="382">
        <v>60</v>
      </c>
      <c r="L13" s="382">
        <f>'FEB 14'!O13</f>
        <v>0</v>
      </c>
      <c r="M13" s="382">
        <f>F13+J13+K13+L13</f>
        <v>901</v>
      </c>
      <c r="N13" s="382">
        <v>901</v>
      </c>
      <c r="O13" s="382">
        <f>M13-N13</f>
        <v>0</v>
      </c>
      <c r="P13" s="386" t="s">
        <v>828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2258</v>
      </c>
      <c r="H14" s="383">
        <f>'FEB 14'!G14</f>
        <v>2239</v>
      </c>
      <c r="I14" s="12">
        <f>G14-H14</f>
        <v>19</v>
      </c>
      <c r="J14" s="382">
        <f>I14*9</f>
        <v>171</v>
      </c>
      <c r="K14" s="382">
        <v>60</v>
      </c>
      <c r="L14" s="382">
        <f>'FEB 14'!O14</f>
        <v>0</v>
      </c>
      <c r="M14" s="382">
        <f>F14+J14+K14+L14</f>
        <v>1181</v>
      </c>
      <c r="N14" s="382">
        <v>0</v>
      </c>
      <c r="O14" s="382">
        <f>M14-N14</f>
        <v>1181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7692</v>
      </c>
      <c r="H15" s="383">
        <f>'FEB 14'!G15</f>
        <v>7651</v>
      </c>
      <c r="I15" s="12">
        <f>G15-H15</f>
        <v>41</v>
      </c>
      <c r="J15" s="382">
        <f>I15*9</f>
        <v>369</v>
      </c>
      <c r="K15" s="382">
        <v>60</v>
      </c>
      <c r="L15" s="382">
        <f>'FEB 14'!O15</f>
        <v>487</v>
      </c>
      <c r="M15" s="382">
        <f>F15+J15+K15+L15</f>
        <v>1916</v>
      </c>
      <c r="N15" s="382">
        <v>0</v>
      </c>
      <c r="O15" s="382">
        <f>M15-N15</f>
        <v>1916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2160</v>
      </c>
      <c r="H16" s="393">
        <f>'FEB 14'!G16</f>
        <v>2149</v>
      </c>
      <c r="I16" s="452">
        <f>G16-H16</f>
        <v>11</v>
      </c>
      <c r="J16" s="392">
        <f>I16*9</f>
        <v>99</v>
      </c>
      <c r="K16" s="392">
        <v>160</v>
      </c>
      <c r="L16" s="382">
        <f>'FEB 14'!O16</f>
        <v>1114</v>
      </c>
      <c r="M16" s="392">
        <f>F16+J16+K16+L16</f>
        <v>2273</v>
      </c>
      <c r="N16" s="392">
        <v>2273</v>
      </c>
      <c r="O16" s="392">
        <f>M16-N16</f>
        <v>0</v>
      </c>
      <c r="P16" s="406" t="s">
        <v>829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801</v>
      </c>
      <c r="H17" s="393">
        <f>'FEB 14'!G17</f>
        <v>766</v>
      </c>
      <c r="I17" s="452">
        <f>G17-H17</f>
        <v>35</v>
      </c>
      <c r="J17" s="392">
        <f>I17*9</f>
        <v>315</v>
      </c>
      <c r="K17" s="392">
        <v>0</v>
      </c>
      <c r="L17" s="382">
        <f>'FEB 14'!O17</f>
        <v>2470</v>
      </c>
      <c r="M17" s="392">
        <f>F17+J17+K17+L17</f>
        <v>3885</v>
      </c>
      <c r="N17" s="392">
        <v>0</v>
      </c>
      <c r="O17" s="392">
        <f>M17-N17</f>
        <v>3885</v>
      </c>
      <c r="P17" s="406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3292</v>
      </c>
      <c r="H18" s="393">
        <f>'FEB 14'!G18</f>
        <v>3262</v>
      </c>
      <c r="I18" s="452">
        <f>G18-H18</f>
        <v>30</v>
      </c>
      <c r="J18" s="392">
        <f>I18*9</f>
        <v>270</v>
      </c>
      <c r="K18" s="392">
        <v>160</v>
      </c>
      <c r="L18" s="382">
        <f>'FEB 14'!O18</f>
        <v>2095</v>
      </c>
      <c r="M18" s="392">
        <f>F18+J18+K18+L18</f>
        <v>4325</v>
      </c>
      <c r="N18" s="392">
        <v>4500</v>
      </c>
      <c r="O18" s="392">
        <f>M18-N18</f>
        <v>-175</v>
      </c>
      <c r="P18" s="406" t="s">
        <v>830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831</v>
      </c>
      <c r="C19" s="390" t="s">
        <v>126</v>
      </c>
      <c r="D19" s="31">
        <v>38292</v>
      </c>
      <c r="E19" s="391">
        <v>500</v>
      </c>
      <c r="F19" s="392">
        <v>1500</v>
      </c>
      <c r="G19" s="393">
        <v>241</v>
      </c>
      <c r="H19" s="393">
        <f>'FEB 14'!G19</f>
        <v>231</v>
      </c>
      <c r="I19" s="452">
        <f>G19-H19</f>
        <v>10</v>
      </c>
      <c r="J19" s="392">
        <f>I19*9</f>
        <v>90</v>
      </c>
      <c r="K19" s="392">
        <v>160</v>
      </c>
      <c r="L19" s="382">
        <f>'FEB 14'!O19</f>
        <v>0</v>
      </c>
      <c r="M19" s="392">
        <f>F19+J19+K19+L19</f>
        <v>1750</v>
      </c>
      <c r="N19" s="392">
        <v>12000</v>
      </c>
      <c r="O19" s="392">
        <v>0</v>
      </c>
      <c r="P19" s="406" t="s">
        <v>832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4447</v>
      </c>
      <c r="H20" s="393">
        <f>'FEB 14'!G20</f>
        <v>4398</v>
      </c>
      <c r="I20" s="452">
        <f>G20-H20</f>
        <v>49</v>
      </c>
      <c r="J20" s="392">
        <f>I20*9</f>
        <v>441</v>
      </c>
      <c r="K20" s="392">
        <v>160</v>
      </c>
      <c r="L20" s="382">
        <f>'FEB 14'!O20</f>
        <v>0</v>
      </c>
      <c r="M20" s="392">
        <f>F20+J20+K20+L20</f>
        <v>2101</v>
      </c>
      <c r="N20" s="392">
        <v>2101</v>
      </c>
      <c r="O20" s="392">
        <f>M20-N20</f>
        <v>0</v>
      </c>
      <c r="P20" s="406" t="s">
        <v>827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4888</v>
      </c>
      <c r="H21" s="393">
        <f>'FEB 14'!G21</f>
        <v>4831</v>
      </c>
      <c r="I21" s="452">
        <f>G21-H21</f>
        <v>57</v>
      </c>
      <c r="J21" s="392">
        <f>I21*9</f>
        <v>513</v>
      </c>
      <c r="K21" s="392">
        <v>160</v>
      </c>
      <c r="L21" s="382">
        <f>'FEB 14'!O21</f>
        <v>0</v>
      </c>
      <c r="M21" s="392">
        <f>F21+J21+K21+L21</f>
        <v>1873</v>
      </c>
      <c r="N21" s="392">
        <v>1850</v>
      </c>
      <c r="O21" s="392">
        <f>M21-N21</f>
        <v>23</v>
      </c>
      <c r="P21" s="406" t="s">
        <v>833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680</v>
      </c>
      <c r="H22" s="427">
        <f>'FEB 14'!G22</f>
        <v>642</v>
      </c>
      <c r="I22" s="453">
        <f>G22-H22</f>
        <v>38</v>
      </c>
      <c r="J22" s="426">
        <f>I22*9</f>
        <v>342</v>
      </c>
      <c r="K22" s="426">
        <v>160</v>
      </c>
      <c r="L22" s="382">
        <f>'FEB 14'!O22</f>
        <v>4005</v>
      </c>
      <c r="M22" s="426">
        <f>F22+J22+K22+L22</f>
        <v>5707</v>
      </c>
      <c r="N22" s="426">
        <v>0</v>
      </c>
      <c r="O22" s="426">
        <f>M22-N22</f>
        <v>5707</v>
      </c>
      <c r="P22" s="42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272</v>
      </c>
      <c r="H23" s="427">
        <f>'FEB 14'!G23</f>
        <v>253</v>
      </c>
      <c r="I23" s="453">
        <f>G23-H23</f>
        <v>19</v>
      </c>
      <c r="J23" s="426">
        <f>I23*9</f>
        <v>171</v>
      </c>
      <c r="K23" s="426">
        <v>160</v>
      </c>
      <c r="L23" s="382">
        <f>'FEB 14'!O23</f>
        <v>1166</v>
      </c>
      <c r="M23" s="426">
        <f>F23+J23+K23+L23</f>
        <v>2897</v>
      </c>
      <c r="N23" s="426">
        <v>4000</v>
      </c>
      <c r="O23" s="426">
        <f>M23-N23</f>
        <v>-1103</v>
      </c>
      <c r="P23" s="429" t="s">
        <v>834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1500</v>
      </c>
      <c r="G24" s="427">
        <v>1188</v>
      </c>
      <c r="H24" s="427">
        <f>'FEB 14'!G24</f>
        <v>1174</v>
      </c>
      <c r="I24" s="453">
        <f>G24-H24</f>
        <v>14</v>
      </c>
      <c r="J24" s="426">
        <f>I24*9</f>
        <v>126</v>
      </c>
      <c r="K24" s="426">
        <v>160</v>
      </c>
      <c r="L24" s="382">
        <f>'FEB 14'!O24</f>
        <v>1867</v>
      </c>
      <c r="M24" s="426">
        <f>F24+J24+K24+L24</f>
        <v>3653</v>
      </c>
      <c r="N24" s="426">
        <v>0</v>
      </c>
      <c r="O24" s="426">
        <f>M24-N24</f>
        <v>3653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723</v>
      </c>
      <c r="H25" s="427">
        <f>'FEB 14'!G25</f>
        <v>693</v>
      </c>
      <c r="I25" s="453">
        <f>G25-H25</f>
        <v>30</v>
      </c>
      <c r="J25" s="426">
        <f>I25*9</f>
        <v>270</v>
      </c>
      <c r="K25" s="426">
        <v>160</v>
      </c>
      <c r="L25" s="382">
        <f>'FEB 14'!O25</f>
        <v>3779</v>
      </c>
      <c r="M25" s="426">
        <f>F25+J25+K25+L25</f>
        <v>5709</v>
      </c>
      <c r="N25" s="426">
        <v>5709</v>
      </c>
      <c r="O25" s="426">
        <f>M25-N25</f>
        <v>0</v>
      </c>
      <c r="P25" s="429" t="s">
        <v>828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835</v>
      </c>
      <c r="C26" s="423" t="s">
        <v>87</v>
      </c>
      <c r="D26" s="424">
        <v>37681</v>
      </c>
      <c r="E26" s="425">
        <v>500</v>
      </c>
      <c r="F26" s="426">
        <v>1400</v>
      </c>
      <c r="G26" s="427">
        <v>869</v>
      </c>
      <c r="H26" s="427">
        <f>'FEB 14'!G26</f>
        <v>860</v>
      </c>
      <c r="I26" s="453">
        <f>G26-H26</f>
        <v>9</v>
      </c>
      <c r="J26" s="426">
        <f>I26*9</f>
        <v>81</v>
      </c>
      <c r="K26" s="426">
        <v>160</v>
      </c>
      <c r="L26" s="382">
        <f>'FEB 14'!O26</f>
        <v>5061</v>
      </c>
      <c r="M26" s="426">
        <f>F26+J26+K26+L26</f>
        <v>6702</v>
      </c>
      <c r="N26" s="426">
        <v>15000</v>
      </c>
      <c r="O26" s="426">
        <v>0</v>
      </c>
      <c r="P26" s="429" t="s">
        <v>832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6393</v>
      </c>
      <c r="H27" s="427">
        <f>'FEB 14'!G27</f>
        <v>6321</v>
      </c>
      <c r="I27" s="453">
        <f>G27-H27</f>
        <v>72</v>
      </c>
      <c r="J27" s="426">
        <f>I27*9</f>
        <v>648</v>
      </c>
      <c r="K27" s="426">
        <v>160</v>
      </c>
      <c r="L27" s="382">
        <f>'FEB 14'!O27</f>
        <v>92</v>
      </c>
      <c r="M27" s="426">
        <f>F27+J27+K27+L27</f>
        <v>2900</v>
      </c>
      <c r="N27" s="426">
        <v>2900</v>
      </c>
      <c r="O27" s="426">
        <f>M27-N27</f>
        <v>0</v>
      </c>
      <c r="P27" s="429" t="s">
        <v>836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25525</v>
      </c>
      <c r="G28" s="204"/>
      <c r="H28" s="110"/>
      <c r="I28" s="110">
        <f>SUM(I6:I27)</f>
        <v>600</v>
      </c>
      <c r="J28" s="204">
        <f>SUM(J6:J27)</f>
        <v>5400</v>
      </c>
      <c r="K28" s="204">
        <f>SUM(K6:K27)</f>
        <v>2360</v>
      </c>
      <c r="L28" s="204">
        <f>SUM(L6:L27)</f>
        <v>27844</v>
      </c>
      <c r="M28" s="204">
        <f>SUM(M6:M27)</f>
        <v>61129</v>
      </c>
      <c r="N28" s="204">
        <f>SUM(N6:N27)</f>
        <v>58502</v>
      </c>
      <c r="O28" s="204">
        <f>SUM(O6:O27)</f>
        <v>21175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3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837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2666</v>
      </c>
      <c r="H6" s="383">
        <f>'JAN 14'!G6</f>
        <v>2652</v>
      </c>
      <c r="I6" s="384">
        <f>G6-H6</f>
        <v>14</v>
      </c>
      <c r="J6" s="382">
        <f>I6*9</f>
        <v>126</v>
      </c>
      <c r="K6" s="382">
        <v>60</v>
      </c>
      <c r="L6" s="382">
        <f>'JAN 14'!O6</f>
        <v>0</v>
      </c>
      <c r="M6" s="455">
        <f>F6+J6+K6+L6</f>
        <v>1036</v>
      </c>
      <c r="N6" s="382">
        <v>1036</v>
      </c>
      <c r="O6" s="382">
        <f>M6-N6</f>
        <v>0</v>
      </c>
      <c r="P6" s="386" t="s">
        <v>838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187</v>
      </c>
      <c r="H7" s="383">
        <f>'JAN 14'!G7</f>
        <v>185</v>
      </c>
      <c r="I7" s="12">
        <f>G7-H7</f>
        <v>2</v>
      </c>
      <c r="J7" s="382">
        <f>I7*9</f>
        <v>18</v>
      </c>
      <c r="K7" s="382">
        <v>60</v>
      </c>
      <c r="L7" s="382">
        <f>'JAN 14'!O7</f>
        <v>0</v>
      </c>
      <c r="M7" s="455">
        <f>F7+J7+K7+L7</f>
        <v>828</v>
      </c>
      <c r="N7" s="382">
        <v>828</v>
      </c>
      <c r="O7" s="382">
        <f>M7-N7</f>
        <v>0</v>
      </c>
      <c r="P7" s="386" t="s">
        <v>839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590</v>
      </c>
      <c r="H8" s="383">
        <f>'JAN 14'!G8</f>
        <v>579</v>
      </c>
      <c r="I8" s="12">
        <f>G8-H8</f>
        <v>11</v>
      </c>
      <c r="J8" s="382">
        <f>I8*9</f>
        <v>99</v>
      </c>
      <c r="K8" s="382">
        <v>60</v>
      </c>
      <c r="L8" s="382">
        <f>'JAN 14'!O8</f>
        <v>2298</v>
      </c>
      <c r="M8" s="455">
        <f>F8+J8+K8+L8</f>
        <v>3457</v>
      </c>
      <c r="N8" s="382">
        <v>3457</v>
      </c>
      <c r="O8" s="382">
        <f>M8-N8</f>
        <v>0</v>
      </c>
      <c r="P8" s="386" t="s">
        <v>840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341</v>
      </c>
      <c r="H9" s="383">
        <f>'JAN 14'!G9</f>
        <v>324</v>
      </c>
      <c r="I9" s="12">
        <f>G9-H9</f>
        <v>17</v>
      </c>
      <c r="J9" s="382">
        <f>I9*9</f>
        <v>153</v>
      </c>
      <c r="K9" s="382">
        <v>60</v>
      </c>
      <c r="L9" s="382">
        <f>'JAN 14'!O9</f>
        <v>2926</v>
      </c>
      <c r="M9" s="455">
        <f>F9+J9+K9+L9</f>
        <v>3889</v>
      </c>
      <c r="N9" s="382">
        <v>0</v>
      </c>
      <c r="O9" s="382">
        <f>M9-N9</f>
        <v>3889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640</v>
      </c>
      <c r="H10" s="383">
        <f>'JAN 14'!G10</f>
        <v>638</v>
      </c>
      <c r="I10" s="12">
        <f>G10-H10</f>
        <v>2</v>
      </c>
      <c r="J10" s="382">
        <f>I10*9</f>
        <v>18</v>
      </c>
      <c r="K10" s="382">
        <v>60</v>
      </c>
      <c r="L10" s="382">
        <f>'JAN 14'!O10</f>
        <v>1077</v>
      </c>
      <c r="M10" s="455">
        <f>F10+J10+K10+L10</f>
        <v>2155</v>
      </c>
      <c r="N10" s="382">
        <v>2150</v>
      </c>
      <c r="O10" s="382">
        <f>M10-N10</f>
        <v>5</v>
      </c>
      <c r="P10" s="386" t="s">
        <v>841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1282</v>
      </c>
      <c r="H11" s="383">
        <f>'JAN 14'!G11</f>
        <v>1272</v>
      </c>
      <c r="I11" s="12">
        <f>G11-H11</f>
        <v>10</v>
      </c>
      <c r="J11" s="382">
        <f>I11*9</f>
        <v>90</v>
      </c>
      <c r="K11" s="382">
        <v>60</v>
      </c>
      <c r="L11" s="382">
        <f>'JAN 14'!O11</f>
        <v>0</v>
      </c>
      <c r="M11" s="455">
        <f>F11+J11+K11+L11</f>
        <v>800</v>
      </c>
      <c r="N11" s="382">
        <v>0</v>
      </c>
      <c r="O11" s="382">
        <f>M11-N11</f>
        <v>800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1878</v>
      </c>
      <c r="H12" s="383">
        <f>'JAN 14'!G12</f>
        <v>1877</v>
      </c>
      <c r="I12" s="12">
        <f>G12-H12</f>
        <v>1</v>
      </c>
      <c r="J12" s="382">
        <f>I12*9</f>
        <v>9</v>
      </c>
      <c r="K12" s="382">
        <v>60</v>
      </c>
      <c r="L12" s="382">
        <f>'JAN 14'!O12</f>
        <v>-5</v>
      </c>
      <c r="M12" s="455">
        <f>F12+J12+K12+L12</f>
        <v>1014</v>
      </c>
      <c r="N12" s="382">
        <v>0</v>
      </c>
      <c r="O12" s="382">
        <f>M12-N12</f>
        <v>1014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3340</v>
      </c>
      <c r="H13" s="383">
        <f>'JAN 14'!G13</f>
        <v>3332</v>
      </c>
      <c r="I13" s="12">
        <f>G13-H13</f>
        <v>8</v>
      </c>
      <c r="J13" s="382">
        <f>I13*9</f>
        <v>72</v>
      </c>
      <c r="K13" s="382">
        <v>60</v>
      </c>
      <c r="L13" s="382">
        <f>'JAN 14'!O13</f>
        <v>1978</v>
      </c>
      <c r="M13" s="455">
        <f>F13+J13+K13+L13</f>
        <v>2735</v>
      </c>
      <c r="N13" s="382">
        <v>2735</v>
      </c>
      <c r="O13" s="382">
        <f>M13-N13</f>
        <v>0</v>
      </c>
      <c r="P13" s="386" t="s">
        <v>842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2239</v>
      </c>
      <c r="H14" s="383">
        <f>'JAN 14'!G14</f>
        <v>2235</v>
      </c>
      <c r="I14" s="12">
        <f>G14-H14</f>
        <v>4</v>
      </c>
      <c r="J14" s="382">
        <f>I14*9</f>
        <v>36</v>
      </c>
      <c r="K14" s="382">
        <v>60</v>
      </c>
      <c r="L14" s="382">
        <f>'JAN 14'!O14</f>
        <v>1153</v>
      </c>
      <c r="M14" s="455">
        <f>F14+J14+K14+L14</f>
        <v>2199</v>
      </c>
      <c r="N14" s="382">
        <v>2199</v>
      </c>
      <c r="O14" s="382">
        <f>M14-N14</f>
        <v>0</v>
      </c>
      <c r="P14" s="386" t="s">
        <v>843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7651</v>
      </c>
      <c r="H15" s="383">
        <f>'JAN 14'!G15</f>
        <v>7628</v>
      </c>
      <c r="I15" s="12">
        <f>G15-H15</f>
        <v>23</v>
      </c>
      <c r="J15" s="382">
        <f>I15*9</f>
        <v>207</v>
      </c>
      <c r="K15" s="382">
        <v>60</v>
      </c>
      <c r="L15" s="382">
        <f>'JAN 14'!O15</f>
        <v>5220</v>
      </c>
      <c r="M15" s="455">
        <f>F15+J15+K15+L15</f>
        <v>6487</v>
      </c>
      <c r="N15" s="382">
        <v>6000</v>
      </c>
      <c r="O15" s="382">
        <f>M15-N15</f>
        <v>487</v>
      </c>
      <c r="P15" s="386" t="s">
        <v>844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388">
        <v>11</v>
      </c>
      <c r="B16" s="389" t="s">
        <v>441</v>
      </c>
      <c r="C16" s="390" t="s">
        <v>54</v>
      </c>
      <c r="D16" s="31">
        <v>38443</v>
      </c>
      <c r="E16" s="391">
        <v>0</v>
      </c>
      <c r="F16" s="392">
        <v>900</v>
      </c>
      <c r="G16" s="393">
        <v>2149</v>
      </c>
      <c r="H16" s="393">
        <f>'JAN 14'!G16</f>
        <v>2143</v>
      </c>
      <c r="I16" s="452">
        <f>G16-H16</f>
        <v>6</v>
      </c>
      <c r="J16" s="392">
        <f>I16*9</f>
        <v>54</v>
      </c>
      <c r="K16" s="392">
        <v>160</v>
      </c>
      <c r="L16" s="392">
        <f>'JAN 14'!O16</f>
        <v>1095</v>
      </c>
      <c r="M16" s="456">
        <f>F16+J16+K16+L16</f>
        <v>2209</v>
      </c>
      <c r="N16" s="392">
        <v>1095</v>
      </c>
      <c r="O16" s="392">
        <f>M16-N16</f>
        <v>1114</v>
      </c>
      <c r="P16" s="406" t="s">
        <v>845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388">
        <v>12</v>
      </c>
      <c r="B17" s="389" t="s">
        <v>724</v>
      </c>
      <c r="C17" s="390" t="s">
        <v>58</v>
      </c>
      <c r="D17" s="31">
        <v>38292</v>
      </c>
      <c r="E17" s="391"/>
      <c r="F17" s="392">
        <v>1100</v>
      </c>
      <c r="G17" s="393">
        <v>766</v>
      </c>
      <c r="H17" s="393">
        <f>'JAN 14'!G17</f>
        <v>750</v>
      </c>
      <c r="I17" s="452">
        <f>G17-H17</f>
        <v>16</v>
      </c>
      <c r="J17" s="392">
        <f>I17*9</f>
        <v>144</v>
      </c>
      <c r="K17" s="392">
        <v>0</v>
      </c>
      <c r="L17" s="392">
        <f>'JAN 14'!O17</f>
        <v>1226</v>
      </c>
      <c r="M17" s="456">
        <f>F17+J17+K17+L17</f>
        <v>2470</v>
      </c>
      <c r="N17" s="392">
        <v>0</v>
      </c>
      <c r="O17" s="392">
        <f>M17-N17</f>
        <v>2470</v>
      </c>
      <c r="P17" s="406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388">
        <v>13</v>
      </c>
      <c r="B18" s="389" t="s">
        <v>656</v>
      </c>
      <c r="C18" s="390" t="s">
        <v>63</v>
      </c>
      <c r="D18" s="31">
        <v>38292</v>
      </c>
      <c r="E18" s="391">
        <v>500</v>
      </c>
      <c r="F18" s="392">
        <v>1800</v>
      </c>
      <c r="G18" s="393">
        <v>3262</v>
      </c>
      <c r="H18" s="393">
        <f>'JAN 14'!G18</f>
        <v>3247</v>
      </c>
      <c r="I18" s="452">
        <f>G18-H18</f>
        <v>15</v>
      </c>
      <c r="J18" s="392">
        <f>I18*9</f>
        <v>135</v>
      </c>
      <c r="K18" s="392">
        <v>160</v>
      </c>
      <c r="L18" s="392">
        <f>'JAN 14'!O18</f>
        <v>0</v>
      </c>
      <c r="M18" s="456">
        <f>F18+J18+K18+L18</f>
        <v>2095</v>
      </c>
      <c r="N18" s="392">
        <v>0</v>
      </c>
      <c r="O18" s="392">
        <f>M18-N18</f>
        <v>2095</v>
      </c>
      <c r="P18" s="406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388">
        <v>14</v>
      </c>
      <c r="B19" s="389" t="s">
        <v>831</v>
      </c>
      <c r="C19" s="390" t="s">
        <v>126</v>
      </c>
      <c r="D19" s="31">
        <v>38292</v>
      </c>
      <c r="E19" s="391">
        <v>500</v>
      </c>
      <c r="F19" s="392">
        <v>1500</v>
      </c>
      <c r="G19" s="393">
        <v>231</v>
      </c>
      <c r="H19" s="393">
        <f>'JAN 14'!G19</f>
        <v>219</v>
      </c>
      <c r="I19" s="452">
        <f>G19-H19</f>
        <v>12</v>
      </c>
      <c r="J19" s="392">
        <f>I19*9</f>
        <v>108</v>
      </c>
      <c r="K19" s="392">
        <v>160</v>
      </c>
      <c r="L19" s="392">
        <f>'JAN 14'!O19</f>
        <v>0</v>
      </c>
      <c r="M19" s="456">
        <f>F19+J19+K19+L19</f>
        <v>1768</v>
      </c>
      <c r="N19" s="392">
        <v>1768</v>
      </c>
      <c r="O19" s="392">
        <f>M19-N19</f>
        <v>0</v>
      </c>
      <c r="P19" s="406" t="s">
        <v>846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388">
        <v>15</v>
      </c>
      <c r="B20" s="389" t="s">
        <v>180</v>
      </c>
      <c r="C20" s="390" t="s">
        <v>70</v>
      </c>
      <c r="D20" s="31">
        <v>37469</v>
      </c>
      <c r="E20" s="391">
        <v>500</v>
      </c>
      <c r="F20" s="392">
        <v>1500</v>
      </c>
      <c r="G20" s="393">
        <v>4398</v>
      </c>
      <c r="H20" s="393">
        <f>'JAN 14'!G20</f>
        <v>4372</v>
      </c>
      <c r="I20" s="452">
        <f>G20-H20</f>
        <v>26</v>
      </c>
      <c r="J20" s="392">
        <f>I20*9</f>
        <v>234</v>
      </c>
      <c r="K20" s="392">
        <v>160</v>
      </c>
      <c r="L20" s="392">
        <f>'JAN 14'!O20</f>
        <v>0</v>
      </c>
      <c r="M20" s="456">
        <f>F20+J20+K20+L20</f>
        <v>1894</v>
      </c>
      <c r="N20" s="392">
        <v>1894</v>
      </c>
      <c r="O20" s="392">
        <f>M20-N20</f>
        <v>0</v>
      </c>
      <c r="P20" s="406" t="s">
        <v>847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388">
        <v>16</v>
      </c>
      <c r="B21" s="389" t="s">
        <v>73</v>
      </c>
      <c r="C21" s="390" t="s">
        <v>74</v>
      </c>
      <c r="D21" s="31">
        <v>37681</v>
      </c>
      <c r="E21" s="391">
        <v>500</v>
      </c>
      <c r="F21" s="392">
        <v>1200</v>
      </c>
      <c r="G21" s="393">
        <v>4831</v>
      </c>
      <c r="H21" s="393">
        <f>'JAN 14'!G21</f>
        <v>4798</v>
      </c>
      <c r="I21" s="452">
        <f>G21-H21</f>
        <v>33</v>
      </c>
      <c r="J21" s="392">
        <f>I21*9</f>
        <v>297</v>
      </c>
      <c r="K21" s="392">
        <v>160</v>
      </c>
      <c r="L21" s="392">
        <f>'JAN 14'!O21</f>
        <v>0</v>
      </c>
      <c r="M21" s="456">
        <f>F21+J21+K21+L21</f>
        <v>1657</v>
      </c>
      <c r="N21" s="392">
        <v>1657</v>
      </c>
      <c r="O21" s="392">
        <f>M21-N21</f>
        <v>0</v>
      </c>
      <c r="P21" s="406" t="s">
        <v>839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421">
        <v>17</v>
      </c>
      <c r="B22" s="422" t="s">
        <v>448</v>
      </c>
      <c r="C22" s="423" t="s">
        <v>79</v>
      </c>
      <c r="D22" s="424">
        <v>38292</v>
      </c>
      <c r="E22" s="425">
        <v>500</v>
      </c>
      <c r="F22" s="426">
        <v>1200</v>
      </c>
      <c r="G22" s="427">
        <v>642</v>
      </c>
      <c r="H22" s="427">
        <f>'JAN 14'!G22</f>
        <v>626</v>
      </c>
      <c r="I22" s="453">
        <f>G22-H22</f>
        <v>16</v>
      </c>
      <c r="J22" s="426">
        <f>I22*9</f>
        <v>144</v>
      </c>
      <c r="K22" s="426">
        <v>160</v>
      </c>
      <c r="L22" s="426">
        <f>'JAN 14'!O22</f>
        <v>5001</v>
      </c>
      <c r="M22" s="457">
        <f>F22+J22+K22+L22</f>
        <v>6505</v>
      </c>
      <c r="N22" s="426">
        <v>2500</v>
      </c>
      <c r="O22" s="426">
        <f>M22-N22</f>
        <v>4005</v>
      </c>
      <c r="P22" s="429" t="s">
        <v>848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421">
        <v>18</v>
      </c>
      <c r="B23" s="422" t="s">
        <v>81</v>
      </c>
      <c r="C23" s="423" t="s">
        <v>82</v>
      </c>
      <c r="D23" s="424">
        <v>38292</v>
      </c>
      <c r="E23" s="425">
        <v>500</v>
      </c>
      <c r="F23" s="426">
        <v>1400</v>
      </c>
      <c r="G23" s="427">
        <v>253</v>
      </c>
      <c r="H23" s="427">
        <f>'JAN 14'!G23</f>
        <v>245</v>
      </c>
      <c r="I23" s="453">
        <f>G23-H23</f>
        <v>8</v>
      </c>
      <c r="J23" s="426">
        <f>I23*9</f>
        <v>72</v>
      </c>
      <c r="K23" s="426">
        <v>160</v>
      </c>
      <c r="L23" s="426">
        <f>'JAN 14'!O23</f>
        <v>2534</v>
      </c>
      <c r="M23" s="457">
        <f>F23+J23+K23+L23</f>
        <v>4166</v>
      </c>
      <c r="N23" s="426">
        <v>3000</v>
      </c>
      <c r="O23" s="426">
        <f>M23-N23</f>
        <v>1166</v>
      </c>
      <c r="P23" s="429" t="s">
        <v>849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421">
        <v>19</v>
      </c>
      <c r="B24" s="422" t="s">
        <v>716</v>
      </c>
      <c r="C24" s="423" t="s">
        <v>85</v>
      </c>
      <c r="D24" s="424">
        <v>37681</v>
      </c>
      <c r="E24" s="425">
        <v>500</v>
      </c>
      <c r="F24" s="426">
        <v>1500</v>
      </c>
      <c r="G24" s="427">
        <v>1174</v>
      </c>
      <c r="H24" s="427">
        <f>'JAN 14'!G24</f>
        <v>1151</v>
      </c>
      <c r="I24" s="453">
        <f>G24-H24</f>
        <v>23</v>
      </c>
      <c r="J24" s="426">
        <f>I24*9</f>
        <v>207</v>
      </c>
      <c r="K24" s="426">
        <v>160</v>
      </c>
      <c r="L24" s="426">
        <f>'JAN 14'!O24</f>
        <v>0</v>
      </c>
      <c r="M24" s="457">
        <f>F24+J24+K24+L24</f>
        <v>1867</v>
      </c>
      <c r="N24" s="426">
        <v>0</v>
      </c>
      <c r="O24" s="426">
        <f>M24-N24</f>
        <v>1867</v>
      </c>
      <c r="P24" s="42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421">
        <v>20</v>
      </c>
      <c r="B25" s="422" t="s">
        <v>383</v>
      </c>
      <c r="C25" s="423" t="s">
        <v>66</v>
      </c>
      <c r="D25" s="424">
        <v>37681</v>
      </c>
      <c r="E25" s="425">
        <v>0</v>
      </c>
      <c r="F25" s="426">
        <v>1500</v>
      </c>
      <c r="G25" s="427">
        <v>693</v>
      </c>
      <c r="H25" s="427">
        <f>'JAN 14'!G25</f>
        <v>665</v>
      </c>
      <c r="I25" s="453">
        <f>G25-H25</f>
        <v>28</v>
      </c>
      <c r="J25" s="426">
        <f>I25*9</f>
        <v>252</v>
      </c>
      <c r="K25" s="426">
        <v>160</v>
      </c>
      <c r="L25" s="426">
        <f>'JAN 14'!O25</f>
        <v>1867</v>
      </c>
      <c r="M25" s="457">
        <f>F25+J25+K25+L25</f>
        <v>3779</v>
      </c>
      <c r="N25" s="426">
        <v>0</v>
      </c>
      <c r="O25" s="426">
        <f>M25-N25</f>
        <v>3779</v>
      </c>
      <c r="P25" s="42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421">
        <v>21</v>
      </c>
      <c r="B26" s="422" t="s">
        <v>835</v>
      </c>
      <c r="C26" s="423" t="s">
        <v>87</v>
      </c>
      <c r="D26" s="424">
        <v>37681</v>
      </c>
      <c r="E26" s="425">
        <v>500</v>
      </c>
      <c r="F26" s="426">
        <v>1400</v>
      </c>
      <c r="G26" s="427">
        <v>860</v>
      </c>
      <c r="H26" s="427">
        <f>'JAN 14'!G26</f>
        <v>857</v>
      </c>
      <c r="I26" s="453">
        <f>G26-H26</f>
        <v>3</v>
      </c>
      <c r="J26" s="426">
        <f>I26*9</f>
        <v>27</v>
      </c>
      <c r="K26" s="426">
        <v>160</v>
      </c>
      <c r="L26" s="426">
        <f>'JAN 14'!O26</f>
        <v>3474</v>
      </c>
      <c r="M26" s="457">
        <f>F26+J26+K26+L26</f>
        <v>5061</v>
      </c>
      <c r="N26" s="426">
        <v>0</v>
      </c>
      <c r="O26" s="426">
        <f>M26-N26</f>
        <v>5061</v>
      </c>
      <c r="P26" s="42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421">
        <v>22</v>
      </c>
      <c r="B27" s="422" t="s">
        <v>664</v>
      </c>
      <c r="C27" s="423" t="s">
        <v>88</v>
      </c>
      <c r="D27" s="424">
        <v>37681</v>
      </c>
      <c r="E27" s="425">
        <v>0</v>
      </c>
      <c r="F27" s="426">
        <v>2000</v>
      </c>
      <c r="G27" s="427">
        <v>6321</v>
      </c>
      <c r="H27" s="427">
        <f>'JAN 14'!G27</f>
        <v>6273</v>
      </c>
      <c r="I27" s="453">
        <f>G27-H27</f>
        <v>48</v>
      </c>
      <c r="J27" s="426">
        <f>I27*9</f>
        <v>432</v>
      </c>
      <c r="K27" s="426">
        <v>160</v>
      </c>
      <c r="L27" s="426">
        <f>'JAN 14'!O27</f>
        <v>0</v>
      </c>
      <c r="M27" s="457">
        <f>F27+J27+K27+L27</f>
        <v>2592</v>
      </c>
      <c r="N27" s="426">
        <v>2500</v>
      </c>
      <c r="O27" s="426">
        <f>M27-N27</f>
        <v>92</v>
      </c>
      <c r="P27" s="429" t="s">
        <v>843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25525</v>
      </c>
      <c r="G28" s="204"/>
      <c r="H28" s="110"/>
      <c r="I28" s="110">
        <f>SUM(I6:I27)</f>
        <v>326</v>
      </c>
      <c r="J28" s="204">
        <f>SUM(J6:J27)</f>
        <v>2934</v>
      </c>
      <c r="K28" s="204">
        <f>SUM(K6:K27)</f>
        <v>2360</v>
      </c>
      <c r="L28" s="204">
        <f>SUM(L6:L27)</f>
        <v>29844</v>
      </c>
      <c r="M28" s="204">
        <f>SUM(M6:M27)</f>
        <v>60663</v>
      </c>
      <c r="N28" s="204">
        <f>SUM(N6:N27)</f>
        <v>32819</v>
      </c>
      <c r="O28" s="204">
        <f>SUM(O6:O27)</f>
        <v>27844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850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2652</v>
      </c>
      <c r="H6" s="383">
        <f>'DEC 13'!G6</f>
        <v>2639</v>
      </c>
      <c r="I6" s="384">
        <f>G6-H6</f>
        <v>13</v>
      </c>
      <c r="J6" s="382">
        <f>I6*9</f>
        <v>117</v>
      </c>
      <c r="K6" s="382">
        <v>50</v>
      </c>
      <c r="L6" s="382">
        <f>'DEC 13'!O6</f>
        <v>0</v>
      </c>
      <c r="M6" s="382">
        <f>F6+J6+K6+L6</f>
        <v>1017</v>
      </c>
      <c r="N6" s="382">
        <v>1017</v>
      </c>
      <c r="O6" s="382">
        <f>M6-N6</f>
        <v>0</v>
      </c>
      <c r="P6" s="386" t="s">
        <v>851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185</v>
      </c>
      <c r="H7" s="383">
        <f>'DEC 13'!G7</f>
        <v>179</v>
      </c>
      <c r="I7" s="12">
        <f>G7-H7</f>
        <v>6</v>
      </c>
      <c r="J7" s="382">
        <f>I7*9</f>
        <v>54</v>
      </c>
      <c r="K7" s="382">
        <v>50</v>
      </c>
      <c r="L7" s="382">
        <f>'DEC 13'!O7</f>
        <v>0</v>
      </c>
      <c r="M7" s="382">
        <f>F7+J7+K7+L7</f>
        <v>854</v>
      </c>
      <c r="N7" s="382">
        <v>854</v>
      </c>
      <c r="O7" s="382">
        <f>M7-N7</f>
        <v>0</v>
      </c>
      <c r="P7" s="386" t="s">
        <v>852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579</v>
      </c>
      <c r="H8" s="383">
        <f>'DEC 13'!G8</f>
        <v>569</v>
      </c>
      <c r="I8" s="12">
        <f>G8-H8</f>
        <v>10</v>
      </c>
      <c r="J8" s="382">
        <f>I8*9</f>
        <v>90</v>
      </c>
      <c r="K8" s="382">
        <v>50</v>
      </c>
      <c r="L8" s="382">
        <f>'DEC 13'!O8</f>
        <v>1158</v>
      </c>
      <c r="M8" s="382">
        <f>F8+J8+K8+L8</f>
        <v>2298</v>
      </c>
      <c r="N8" s="382">
        <v>0</v>
      </c>
      <c r="O8" s="382">
        <f>M8-N8</f>
        <v>2298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324</v>
      </c>
      <c r="H9" s="383">
        <f>'DEC 13'!G9</f>
        <v>310</v>
      </c>
      <c r="I9" s="12">
        <f>G9-H9</f>
        <v>14</v>
      </c>
      <c r="J9" s="382">
        <f>I9*9</f>
        <v>126</v>
      </c>
      <c r="K9" s="382">
        <v>50</v>
      </c>
      <c r="L9" s="382">
        <f>'DEC 13'!O9</f>
        <v>2000</v>
      </c>
      <c r="M9" s="382">
        <f>F9+J9+K9+L9</f>
        <v>2926</v>
      </c>
      <c r="N9" s="382">
        <v>0</v>
      </c>
      <c r="O9" s="382">
        <f>M9-N9</f>
        <v>2926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638</v>
      </c>
      <c r="H10" s="383">
        <f>'DEC 13'!G10</f>
        <v>635</v>
      </c>
      <c r="I10" s="12">
        <f>G10-H10</f>
        <v>3</v>
      </c>
      <c r="J10" s="382">
        <f>I10*9</f>
        <v>27</v>
      </c>
      <c r="K10" s="382">
        <v>50</v>
      </c>
      <c r="L10" s="382">
        <f>'DEC 13'!O10</f>
        <v>0</v>
      </c>
      <c r="M10" s="382">
        <f>F10+J10+K10+L10</f>
        <v>1077</v>
      </c>
      <c r="N10" s="382">
        <v>0</v>
      </c>
      <c r="O10" s="382">
        <f>M10-N10</f>
        <v>1077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1272</v>
      </c>
      <c r="H11" s="383">
        <f>'DEC 13'!G11</f>
        <v>1262</v>
      </c>
      <c r="I11" s="12">
        <f>G11-H11</f>
        <v>10</v>
      </c>
      <c r="J11" s="382">
        <f>I11*9</f>
        <v>90</v>
      </c>
      <c r="K11" s="382">
        <v>50</v>
      </c>
      <c r="L11" s="382">
        <f>'DEC 13'!O11</f>
        <v>727</v>
      </c>
      <c r="M11" s="382">
        <f>F11+J11+K11+L11</f>
        <v>1517</v>
      </c>
      <c r="N11" s="382">
        <v>1517</v>
      </c>
      <c r="O11" s="382">
        <f>M11-N11</f>
        <v>0</v>
      </c>
      <c r="P11" s="386" t="s">
        <v>853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1877</v>
      </c>
      <c r="H12" s="383">
        <f>'DEC 13'!G12</f>
        <v>1877</v>
      </c>
      <c r="I12" s="12">
        <f>G12-H12</f>
        <v>0</v>
      </c>
      <c r="J12" s="382">
        <f>I12*9</f>
        <v>0</v>
      </c>
      <c r="K12" s="382">
        <v>50</v>
      </c>
      <c r="L12" s="382">
        <f>'DEC 13'!O12</f>
        <v>5345</v>
      </c>
      <c r="M12" s="382">
        <f>F12+J12+K12+L12</f>
        <v>6345</v>
      </c>
      <c r="N12" s="382">
        <v>6350</v>
      </c>
      <c r="O12" s="382">
        <f>M12-N12</f>
        <v>-5</v>
      </c>
      <c r="P12" s="386" t="s">
        <v>854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3332</v>
      </c>
      <c r="H13" s="383">
        <f>'DEC 13'!G13</f>
        <v>3322</v>
      </c>
      <c r="I13" s="12">
        <f>G13-H13</f>
        <v>10</v>
      </c>
      <c r="J13" s="382">
        <f>I13*9</f>
        <v>90</v>
      </c>
      <c r="K13" s="382">
        <v>50</v>
      </c>
      <c r="L13" s="382">
        <f>'DEC 13'!O13</f>
        <v>1213</v>
      </c>
      <c r="M13" s="382">
        <f>F13+J13+K13+L13</f>
        <v>1978</v>
      </c>
      <c r="N13" s="382">
        <v>0</v>
      </c>
      <c r="O13" s="382">
        <f>M13-N13</f>
        <v>1978</v>
      </c>
      <c r="P13" s="38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2235</v>
      </c>
      <c r="H14" s="383">
        <f>'DEC 13'!G14</f>
        <v>2218</v>
      </c>
      <c r="I14" s="12">
        <f>G14-H14</f>
        <v>17</v>
      </c>
      <c r="J14" s="382">
        <f>I14*9</f>
        <v>153</v>
      </c>
      <c r="K14" s="382">
        <v>50</v>
      </c>
      <c r="L14" s="382">
        <f>'DEC 13'!O14</f>
        <v>0</v>
      </c>
      <c r="M14" s="382">
        <f>F14+J14+K14+L14</f>
        <v>1153</v>
      </c>
      <c r="N14" s="382">
        <v>0</v>
      </c>
      <c r="O14" s="382">
        <f>M14-N14</f>
        <v>1153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7628</v>
      </c>
      <c r="H15" s="383">
        <f>'DEC 13'!G15</f>
        <v>7603</v>
      </c>
      <c r="I15" s="12">
        <f>G15-H15</f>
        <v>25</v>
      </c>
      <c r="J15" s="382">
        <f>I15*9</f>
        <v>225</v>
      </c>
      <c r="K15" s="382">
        <v>50</v>
      </c>
      <c r="L15" s="382">
        <f>'DEC 13'!O15</f>
        <v>3945</v>
      </c>
      <c r="M15" s="382">
        <f>F15+J15+K15+L15</f>
        <v>5220</v>
      </c>
      <c r="N15" s="382">
        <v>0</v>
      </c>
      <c r="O15" s="382">
        <f>M15-N15</f>
        <v>5220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1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6">
        <v>900</v>
      </c>
      <c r="G16" s="447">
        <v>2143</v>
      </c>
      <c r="H16" s="447">
        <f>'DEC 13'!G16</f>
        <v>2138</v>
      </c>
      <c r="I16" s="458">
        <f>G16-H16</f>
        <v>5</v>
      </c>
      <c r="J16" s="446">
        <f>I16*9</f>
        <v>45</v>
      </c>
      <c r="K16" s="446">
        <v>150</v>
      </c>
      <c r="L16" s="446">
        <f>'DEC 13'!O16</f>
        <v>0</v>
      </c>
      <c r="M16" s="446">
        <f>F16+J16+K16+L16</f>
        <v>1095</v>
      </c>
      <c r="N16" s="446">
        <v>0</v>
      </c>
      <c r="O16" s="446">
        <f>M16-N16</f>
        <v>1095</v>
      </c>
      <c r="P16" s="459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1">
        <v>12</v>
      </c>
      <c r="B17" s="442" t="s">
        <v>724</v>
      </c>
      <c r="C17" s="443" t="s">
        <v>58</v>
      </c>
      <c r="D17" s="444">
        <v>38292</v>
      </c>
      <c r="E17" s="445"/>
      <c r="F17" s="446">
        <v>1100</v>
      </c>
      <c r="G17" s="447">
        <v>750</v>
      </c>
      <c r="H17" s="447">
        <f>'DEC 13'!G17</f>
        <v>736</v>
      </c>
      <c r="I17" s="458">
        <f>G17-H17</f>
        <v>14</v>
      </c>
      <c r="J17" s="446">
        <f>I17*9</f>
        <v>126</v>
      </c>
      <c r="K17" s="446">
        <v>0</v>
      </c>
      <c r="L17" s="446">
        <f>'DEC 13'!O17</f>
        <v>0</v>
      </c>
      <c r="M17" s="446">
        <f>F17+J17+K17+L17</f>
        <v>1226</v>
      </c>
      <c r="N17" s="446">
        <v>0</v>
      </c>
      <c r="O17" s="446">
        <f>M17-N17</f>
        <v>1226</v>
      </c>
      <c r="P17" s="459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1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6">
        <v>1800</v>
      </c>
      <c r="G18" s="447">
        <v>3247</v>
      </c>
      <c r="H18" s="447">
        <f>'DEC 13'!G18</f>
        <v>3217</v>
      </c>
      <c r="I18" s="458">
        <f>G18-H18</f>
        <v>30</v>
      </c>
      <c r="J18" s="446">
        <f>I18*9</f>
        <v>270</v>
      </c>
      <c r="K18" s="446">
        <v>150</v>
      </c>
      <c r="L18" s="446">
        <f>'DEC 13'!O18</f>
        <v>0</v>
      </c>
      <c r="M18" s="446">
        <f>F18+J18+K18+L18</f>
        <v>2220</v>
      </c>
      <c r="N18" s="446">
        <v>2220</v>
      </c>
      <c r="O18" s="446">
        <f>M18-N18</f>
        <v>0</v>
      </c>
      <c r="P18" s="459" t="s">
        <v>852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1">
        <v>14</v>
      </c>
      <c r="B19" s="442" t="s">
        <v>855</v>
      </c>
      <c r="C19" s="443" t="s">
        <v>126</v>
      </c>
      <c r="D19" s="444">
        <v>38292</v>
      </c>
      <c r="E19" s="445">
        <v>500</v>
      </c>
      <c r="F19" s="446">
        <v>1500</v>
      </c>
      <c r="G19" s="447">
        <v>219</v>
      </c>
      <c r="H19" s="447">
        <f>'DEC 13'!G19</f>
        <v>202</v>
      </c>
      <c r="I19" s="458">
        <f>G19-H19</f>
        <v>17</v>
      </c>
      <c r="J19" s="446">
        <f>I19*9</f>
        <v>153</v>
      </c>
      <c r="K19" s="446">
        <v>150</v>
      </c>
      <c r="L19" s="446">
        <f>'DEC 13'!O19</f>
        <v>0</v>
      </c>
      <c r="M19" s="446">
        <f>F19+J19+K19+L19</f>
        <v>1803</v>
      </c>
      <c r="N19" s="446">
        <v>1803</v>
      </c>
      <c r="O19" s="446">
        <f>M19-N19</f>
        <v>0</v>
      </c>
      <c r="P19" s="459" t="s">
        <v>854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1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6">
        <v>1500</v>
      </c>
      <c r="G20" s="447">
        <v>4372</v>
      </c>
      <c r="H20" s="447">
        <f>'DEC 13'!G20</f>
        <v>4343</v>
      </c>
      <c r="I20" s="458">
        <f>G20-H20</f>
        <v>29</v>
      </c>
      <c r="J20" s="446">
        <f>I20*9</f>
        <v>261</v>
      </c>
      <c r="K20" s="446">
        <v>150</v>
      </c>
      <c r="L20" s="446">
        <f>'DEC 13'!O20</f>
        <v>-25</v>
      </c>
      <c r="M20" s="446">
        <f>F20+J20+K20+L20</f>
        <v>1886</v>
      </c>
      <c r="N20" s="446">
        <v>1886</v>
      </c>
      <c r="O20" s="446">
        <f>M20-N20</f>
        <v>0</v>
      </c>
      <c r="P20" s="459" t="s">
        <v>852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1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6">
        <v>1200</v>
      </c>
      <c r="G21" s="447">
        <v>4798</v>
      </c>
      <c r="H21" s="447">
        <f>'DEC 13'!G21</f>
        <v>4766</v>
      </c>
      <c r="I21" s="458">
        <f>G21-H21</f>
        <v>32</v>
      </c>
      <c r="J21" s="446">
        <f>I21*9</f>
        <v>288</v>
      </c>
      <c r="K21" s="446">
        <v>150</v>
      </c>
      <c r="L21" s="446">
        <f>'DEC 13'!O21</f>
        <v>0</v>
      </c>
      <c r="M21" s="446">
        <f>F21+J21+K21+L21</f>
        <v>1638</v>
      </c>
      <c r="N21" s="446">
        <v>1638</v>
      </c>
      <c r="O21" s="446">
        <f>M21-N21</f>
        <v>0</v>
      </c>
      <c r="P21" s="459" t="s">
        <v>856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626</v>
      </c>
      <c r="H22" s="401">
        <f>'DEC 13'!G22</f>
        <v>609</v>
      </c>
      <c r="I22" s="460">
        <f>G22-H22</f>
        <v>17</v>
      </c>
      <c r="J22" s="400">
        <f>I22*9</f>
        <v>153</v>
      </c>
      <c r="K22" s="400">
        <v>160</v>
      </c>
      <c r="L22" s="400">
        <f>'DEC 13'!O22</f>
        <v>3488</v>
      </c>
      <c r="M22" s="400">
        <f>F22+J22+K22+L22</f>
        <v>5001</v>
      </c>
      <c r="N22" s="400">
        <v>0</v>
      </c>
      <c r="O22" s="400">
        <f>M22-N22</f>
        <v>5001</v>
      </c>
      <c r="P22" s="46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1400</v>
      </c>
      <c r="G23" s="401">
        <v>245</v>
      </c>
      <c r="H23" s="401">
        <f>'DEC 13'!G23</f>
        <v>244</v>
      </c>
      <c r="I23" s="460">
        <f>G23-H23</f>
        <v>1</v>
      </c>
      <c r="J23" s="400">
        <f>I23*9</f>
        <v>9</v>
      </c>
      <c r="K23" s="400">
        <v>160</v>
      </c>
      <c r="L23" s="400">
        <f>'DEC 13'!O23</f>
        <v>3965</v>
      </c>
      <c r="M23" s="400">
        <f>F23+J23+K23+L23</f>
        <v>5534</v>
      </c>
      <c r="N23" s="400">
        <v>3000</v>
      </c>
      <c r="O23" s="400">
        <f>M23-N23</f>
        <v>2534</v>
      </c>
      <c r="P23" s="461" t="s">
        <v>857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400">
        <v>1500</v>
      </c>
      <c r="G24" s="401">
        <v>1151</v>
      </c>
      <c r="H24" s="401">
        <f>'DEC 13'!G24</f>
        <v>1127</v>
      </c>
      <c r="I24" s="460">
        <f>G24-H24</f>
        <v>24</v>
      </c>
      <c r="J24" s="400">
        <f>I24*9</f>
        <v>216</v>
      </c>
      <c r="K24" s="400">
        <v>160</v>
      </c>
      <c r="L24" s="400">
        <f>'DEC 13'!O24</f>
        <v>0</v>
      </c>
      <c r="M24" s="400">
        <f>F24+J24+K24+L24</f>
        <v>1876</v>
      </c>
      <c r="N24" s="400">
        <v>1876</v>
      </c>
      <c r="O24" s="400">
        <f>M24-N24</f>
        <v>0</v>
      </c>
      <c r="P24" s="461" t="s">
        <v>858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1500</v>
      </c>
      <c r="G25" s="401">
        <v>665</v>
      </c>
      <c r="H25" s="401">
        <f>'DEC 13'!G25</f>
        <v>642</v>
      </c>
      <c r="I25" s="460">
        <f>G25-H25</f>
        <v>23</v>
      </c>
      <c r="J25" s="400">
        <f>I25*9</f>
        <v>207</v>
      </c>
      <c r="K25" s="400">
        <v>160</v>
      </c>
      <c r="L25" s="400">
        <f>'DEC 13'!O25</f>
        <v>0</v>
      </c>
      <c r="M25" s="400">
        <f>F25+J25+K25+L25</f>
        <v>1867</v>
      </c>
      <c r="N25" s="400">
        <v>0</v>
      </c>
      <c r="O25" s="400">
        <f>M25-N25</f>
        <v>1867</v>
      </c>
      <c r="P25" s="46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835</v>
      </c>
      <c r="C26" s="398" t="s">
        <v>87</v>
      </c>
      <c r="D26" s="43">
        <v>37681</v>
      </c>
      <c r="E26" s="399">
        <v>500</v>
      </c>
      <c r="F26" s="400">
        <v>1400</v>
      </c>
      <c r="G26" s="401">
        <v>857</v>
      </c>
      <c r="H26" s="401">
        <f>'DEC 13'!G26</f>
        <v>854</v>
      </c>
      <c r="I26" s="460">
        <f>G26-H26</f>
        <v>3</v>
      </c>
      <c r="J26" s="400">
        <f>I26*9</f>
        <v>27</v>
      </c>
      <c r="K26" s="400">
        <v>160</v>
      </c>
      <c r="L26" s="400">
        <f>'DEC 13'!O26</f>
        <v>1887</v>
      </c>
      <c r="M26" s="400">
        <f>F26+J26+K26+L26</f>
        <v>3474</v>
      </c>
      <c r="N26" s="400">
        <v>0</v>
      </c>
      <c r="O26" s="400">
        <f>M26-N26</f>
        <v>3474</v>
      </c>
      <c r="P26" s="46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400">
        <v>2000</v>
      </c>
      <c r="G27" s="401">
        <v>6273</v>
      </c>
      <c r="H27" s="401">
        <f>'DEC 13'!G27</f>
        <v>6223</v>
      </c>
      <c r="I27" s="460">
        <f>G27-H27</f>
        <v>50</v>
      </c>
      <c r="J27" s="400">
        <f>I27*9</f>
        <v>450</v>
      </c>
      <c r="K27" s="400">
        <v>160</v>
      </c>
      <c r="L27" s="400">
        <f>'DEC 13'!O27</f>
        <v>0</v>
      </c>
      <c r="M27" s="400">
        <f>F27+J27+K27+L27</f>
        <v>2610</v>
      </c>
      <c r="N27" s="400">
        <v>2610</v>
      </c>
      <c r="O27" s="400">
        <f>M27-N27</f>
        <v>0</v>
      </c>
      <c r="P27" s="461" t="s">
        <v>859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25525</v>
      </c>
      <c r="G28" s="204"/>
      <c r="H28" s="110"/>
      <c r="I28" s="110">
        <f>SUM(I6:I27)</f>
        <v>353</v>
      </c>
      <c r="J28" s="204">
        <f>SUM(J6:J27)</f>
        <v>3177</v>
      </c>
      <c r="K28" s="204">
        <f>SUM(K6:K27)</f>
        <v>2210</v>
      </c>
      <c r="L28" s="204">
        <f>SUM(L6:L27)</f>
        <v>23703</v>
      </c>
      <c r="M28" s="204">
        <f>SUM(M6:M27)</f>
        <v>54615</v>
      </c>
      <c r="N28" s="204">
        <f>SUM(N6:N27)</f>
        <v>24771</v>
      </c>
      <c r="O28" s="204">
        <f>SUM(O6:O27)</f>
        <v>29844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860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2639</v>
      </c>
      <c r="H6" s="383">
        <f>'NOV 13'!G6</f>
        <v>2625</v>
      </c>
      <c r="I6" s="384">
        <f>G6-H6</f>
        <v>14</v>
      </c>
      <c r="J6" s="382">
        <f>I6*9</f>
        <v>126</v>
      </c>
      <c r="K6" s="382">
        <v>50</v>
      </c>
      <c r="L6" s="382">
        <f>'NOV 13'!O6</f>
        <v>0</v>
      </c>
      <c r="M6" s="382">
        <f>F6+J6+K6+L6</f>
        <v>1026</v>
      </c>
      <c r="N6" s="382">
        <v>1026</v>
      </c>
      <c r="O6" s="382">
        <f>M6-N6</f>
        <v>0</v>
      </c>
      <c r="P6" s="387">
        <v>41658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179</v>
      </c>
      <c r="H7" s="383">
        <f>'NOV 13'!G7</f>
        <v>173</v>
      </c>
      <c r="I7" s="12">
        <f>G7-H7</f>
        <v>6</v>
      </c>
      <c r="J7" s="382">
        <f>I7*9</f>
        <v>54</v>
      </c>
      <c r="K7" s="382">
        <v>50</v>
      </c>
      <c r="L7" s="382">
        <f>'NOV 13'!O7</f>
        <v>0</v>
      </c>
      <c r="M7" s="382">
        <f>F7+J7+K7+L7</f>
        <v>854</v>
      </c>
      <c r="N7" s="382">
        <v>854</v>
      </c>
      <c r="O7" s="382">
        <f>M7-N7</f>
        <v>0</v>
      </c>
      <c r="P7" s="387">
        <v>41653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569</v>
      </c>
      <c r="H8" s="383">
        <f>'NOV 13'!G8</f>
        <v>557</v>
      </c>
      <c r="I8" s="12">
        <f>G8-H8</f>
        <v>12</v>
      </c>
      <c r="J8" s="382">
        <f>I8*9</f>
        <v>108</v>
      </c>
      <c r="K8" s="382">
        <v>50</v>
      </c>
      <c r="L8" s="382">
        <f>'NOV 13'!O8</f>
        <v>0</v>
      </c>
      <c r="M8" s="382">
        <f>F8+J8+K8+L8</f>
        <v>1158</v>
      </c>
      <c r="N8" s="382">
        <v>0</v>
      </c>
      <c r="O8" s="382">
        <f>M8-N8</f>
        <v>1158</v>
      </c>
      <c r="P8" s="38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310</v>
      </c>
      <c r="H9" s="383">
        <f>'NOV 13'!G9</f>
        <v>294</v>
      </c>
      <c r="I9" s="12">
        <f>G9-H9</f>
        <v>16</v>
      </c>
      <c r="J9" s="382">
        <f>I9*9</f>
        <v>144</v>
      </c>
      <c r="K9" s="382">
        <v>50</v>
      </c>
      <c r="L9" s="382">
        <f>'NOV 13'!O9</f>
        <v>1056</v>
      </c>
      <c r="M9" s="382">
        <f>F9+J9+K9+L9</f>
        <v>2000</v>
      </c>
      <c r="N9" s="382">
        <v>0</v>
      </c>
      <c r="O9" s="382">
        <f>M9-N9</f>
        <v>2000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635</v>
      </c>
      <c r="H10" s="383">
        <f>'NOV 13'!G10</f>
        <v>633</v>
      </c>
      <c r="I10" s="12">
        <f>G10-H10</f>
        <v>2</v>
      </c>
      <c r="J10" s="382">
        <f>I10*9</f>
        <v>18</v>
      </c>
      <c r="K10" s="382">
        <v>50</v>
      </c>
      <c r="L10" s="382">
        <f>'NOV 13'!O10</f>
        <v>1117</v>
      </c>
      <c r="M10" s="382">
        <f>F10+J10+K10+L10</f>
        <v>2185</v>
      </c>
      <c r="N10" s="382">
        <v>2185</v>
      </c>
      <c r="O10" s="382">
        <f>M10-N10</f>
        <v>0</v>
      </c>
      <c r="P10" s="387">
        <v>41643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1262</v>
      </c>
      <c r="H11" s="383">
        <f>'NOV 13'!G11</f>
        <v>1259</v>
      </c>
      <c r="I11" s="12">
        <f>G11-H11</f>
        <v>3</v>
      </c>
      <c r="J11" s="382">
        <f>I11*9</f>
        <v>27</v>
      </c>
      <c r="K11" s="382">
        <v>50</v>
      </c>
      <c r="L11" s="382">
        <f>'NOV 13'!O11</f>
        <v>0</v>
      </c>
      <c r="M11" s="382">
        <f>F11+J11+K11+L11</f>
        <v>727</v>
      </c>
      <c r="N11" s="382">
        <v>0</v>
      </c>
      <c r="O11" s="382">
        <f>M11-N11</f>
        <v>727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1877</v>
      </c>
      <c r="H12" s="383">
        <f>'NOV 13'!G12</f>
        <v>1876</v>
      </c>
      <c r="I12" s="12">
        <f>G12-H12</f>
        <v>1</v>
      </c>
      <c r="J12" s="382">
        <f>I12*9</f>
        <v>9</v>
      </c>
      <c r="K12" s="382">
        <v>50</v>
      </c>
      <c r="L12" s="382">
        <f>'NOV 13'!O12</f>
        <v>4336</v>
      </c>
      <c r="M12" s="382">
        <f>F12+J12+K12+L12</f>
        <v>5345</v>
      </c>
      <c r="N12" s="382">
        <v>0</v>
      </c>
      <c r="O12" s="382">
        <f>M12-N12</f>
        <v>5345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3322</v>
      </c>
      <c r="H13" s="383">
        <f>'NOV 13'!G13</f>
        <v>3309</v>
      </c>
      <c r="I13" s="12">
        <f>G13-H13</f>
        <v>13</v>
      </c>
      <c r="J13" s="382">
        <f>I13*9</f>
        <v>117</v>
      </c>
      <c r="K13" s="382">
        <v>50</v>
      </c>
      <c r="L13" s="382">
        <f>'NOV 13'!O13</f>
        <v>421</v>
      </c>
      <c r="M13" s="382">
        <f>F13+J13+K13+L13</f>
        <v>1213</v>
      </c>
      <c r="N13" s="382">
        <v>0</v>
      </c>
      <c r="O13" s="382">
        <f>M13-N13</f>
        <v>1213</v>
      </c>
      <c r="P13" s="38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2218</v>
      </c>
      <c r="H14" s="383">
        <f>'NOV 13'!G14</f>
        <v>2216</v>
      </c>
      <c r="I14" s="12">
        <f>G14-H14</f>
        <v>2</v>
      </c>
      <c r="J14" s="382">
        <f>I14*9</f>
        <v>18</v>
      </c>
      <c r="K14" s="382">
        <v>50</v>
      </c>
      <c r="L14" s="382">
        <f>'NOV 13'!O14</f>
        <v>4192</v>
      </c>
      <c r="M14" s="382">
        <f>F14+J14+K14+L14</f>
        <v>5210</v>
      </c>
      <c r="N14" s="382">
        <v>5210</v>
      </c>
      <c r="O14" s="382">
        <f>M14-N14</f>
        <v>0</v>
      </c>
      <c r="P14" s="387">
        <v>41658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7603</v>
      </c>
      <c r="H15" s="383">
        <f>'NOV 13'!G15</f>
        <v>7578</v>
      </c>
      <c r="I15" s="12">
        <f>G15-H15</f>
        <v>25</v>
      </c>
      <c r="J15" s="382">
        <f>I15*9</f>
        <v>225</v>
      </c>
      <c r="K15" s="382">
        <v>50</v>
      </c>
      <c r="L15" s="382">
        <f>'NOV 13'!O15</f>
        <v>2670</v>
      </c>
      <c r="M15" s="382">
        <f>F15+J15+K15+L15</f>
        <v>3945</v>
      </c>
      <c r="N15" s="382">
        <v>0</v>
      </c>
      <c r="O15" s="382">
        <f>M15-N15</f>
        <v>3945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1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6">
        <v>900</v>
      </c>
      <c r="G16" s="447">
        <v>2138</v>
      </c>
      <c r="H16" s="447">
        <f>'NOV 13'!G16</f>
        <v>2132</v>
      </c>
      <c r="I16" s="458">
        <f>G16-H16</f>
        <v>6</v>
      </c>
      <c r="J16" s="446">
        <f>I16*9</f>
        <v>54</v>
      </c>
      <c r="K16" s="446">
        <v>150</v>
      </c>
      <c r="L16" s="446">
        <f>'NOV 13'!O16</f>
        <v>0</v>
      </c>
      <c r="M16" s="446">
        <f>F16+J16+K16+L16</f>
        <v>1104</v>
      </c>
      <c r="N16" s="446">
        <v>1104</v>
      </c>
      <c r="O16" s="446">
        <f>M16-N16</f>
        <v>0</v>
      </c>
      <c r="P16" s="462">
        <v>41657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1">
        <v>12</v>
      </c>
      <c r="B17" s="442" t="s">
        <v>724</v>
      </c>
      <c r="C17" s="443" t="s">
        <v>58</v>
      </c>
      <c r="D17" s="444">
        <v>38292</v>
      </c>
      <c r="E17" s="445"/>
      <c r="F17" s="446">
        <v>1100</v>
      </c>
      <c r="G17" s="447">
        <v>736</v>
      </c>
      <c r="H17" s="447">
        <f>'NOV 13'!G17</f>
        <v>720</v>
      </c>
      <c r="I17" s="458">
        <f>G17-H17</f>
        <v>16</v>
      </c>
      <c r="J17" s="446">
        <f>I17*9</f>
        <v>144</v>
      </c>
      <c r="K17" s="446">
        <v>0</v>
      </c>
      <c r="L17" s="446">
        <f>'NOV 13'!O17</f>
        <v>1253</v>
      </c>
      <c r="M17" s="446">
        <f>F17+J17+K17+L17</f>
        <v>2497</v>
      </c>
      <c r="N17" s="446">
        <v>2497</v>
      </c>
      <c r="O17" s="446">
        <f>M17-N17</f>
        <v>0</v>
      </c>
      <c r="P17" s="462">
        <v>41649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1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6">
        <v>1800</v>
      </c>
      <c r="G18" s="447">
        <v>3217</v>
      </c>
      <c r="H18" s="447">
        <f>'NOV 13'!G18</f>
        <v>3201</v>
      </c>
      <c r="I18" s="458">
        <f>G18-H18</f>
        <v>16</v>
      </c>
      <c r="J18" s="446">
        <f>I18*9</f>
        <v>144</v>
      </c>
      <c r="K18" s="446">
        <v>150</v>
      </c>
      <c r="L18" s="446">
        <f>'NOV 13'!O18</f>
        <v>1429</v>
      </c>
      <c r="M18" s="446">
        <f>F18+J18+K18+L18</f>
        <v>3523</v>
      </c>
      <c r="N18" s="446">
        <v>3523</v>
      </c>
      <c r="O18" s="446">
        <f>M18-N18</f>
        <v>0</v>
      </c>
      <c r="P18" s="462">
        <v>41646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1">
        <v>14</v>
      </c>
      <c r="B19" s="442" t="s">
        <v>855</v>
      </c>
      <c r="C19" s="443" t="s">
        <v>126</v>
      </c>
      <c r="D19" s="444">
        <v>38292</v>
      </c>
      <c r="E19" s="445">
        <v>500</v>
      </c>
      <c r="F19" s="446">
        <v>1500</v>
      </c>
      <c r="G19" s="447">
        <v>202</v>
      </c>
      <c r="H19" s="447">
        <f>'NOV 13'!G19</f>
        <v>190</v>
      </c>
      <c r="I19" s="458">
        <f>G19-H19</f>
        <v>12</v>
      </c>
      <c r="J19" s="446">
        <f>I19*9</f>
        <v>108</v>
      </c>
      <c r="K19" s="446">
        <v>150</v>
      </c>
      <c r="L19" s="446">
        <f>'NOV 13'!O19</f>
        <v>1660</v>
      </c>
      <c r="M19" s="446">
        <f>F19+J19+K19+L19</f>
        <v>3418</v>
      </c>
      <c r="N19" s="446">
        <v>3418</v>
      </c>
      <c r="O19" s="446">
        <f>M19-N19</f>
        <v>0</v>
      </c>
      <c r="P19" s="462">
        <v>43110</v>
      </c>
      <c r="Q19" s="91" t="s">
        <v>861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1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6">
        <v>1500</v>
      </c>
      <c r="G20" s="447">
        <v>4343</v>
      </c>
      <c r="H20" s="447">
        <f>'NOV 13'!G20</f>
        <v>4305</v>
      </c>
      <c r="I20" s="458">
        <f>G20-H20</f>
        <v>38</v>
      </c>
      <c r="J20" s="446">
        <f>I20*9</f>
        <v>342</v>
      </c>
      <c r="K20" s="446">
        <v>150</v>
      </c>
      <c r="L20" s="446">
        <f>'NOV 13'!O20</f>
        <v>-17</v>
      </c>
      <c r="M20" s="446">
        <f>F20+J20+K20+L20</f>
        <v>1975</v>
      </c>
      <c r="N20" s="446">
        <v>2000</v>
      </c>
      <c r="O20" s="446">
        <f>M20-N20</f>
        <v>-25</v>
      </c>
      <c r="P20" s="462">
        <v>41650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1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6">
        <v>1200</v>
      </c>
      <c r="G21" s="447">
        <v>4766</v>
      </c>
      <c r="H21" s="447">
        <f>'NOV 13'!G21</f>
        <v>4726</v>
      </c>
      <c r="I21" s="458">
        <f>G21-H21</f>
        <v>40</v>
      </c>
      <c r="J21" s="446">
        <f>I21*9</f>
        <v>360</v>
      </c>
      <c r="K21" s="446">
        <v>150</v>
      </c>
      <c r="L21" s="446">
        <f>'NOV 13'!O21</f>
        <v>9</v>
      </c>
      <c r="M21" s="446">
        <f>F21+J21+K21+L21</f>
        <v>1719</v>
      </c>
      <c r="N21" s="446">
        <v>1719</v>
      </c>
      <c r="O21" s="446">
        <f>M21-N21</f>
        <v>0</v>
      </c>
      <c r="P21" s="462">
        <v>41646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1200</v>
      </c>
      <c r="G22" s="401">
        <v>609</v>
      </c>
      <c r="H22" s="401">
        <f>'NOV 13'!G22</f>
        <v>587</v>
      </c>
      <c r="I22" s="460">
        <f>G22-H22</f>
        <v>22</v>
      </c>
      <c r="J22" s="400">
        <f>I22*9</f>
        <v>198</v>
      </c>
      <c r="K22" s="400">
        <v>160</v>
      </c>
      <c r="L22" s="400">
        <f>'NOV 13'!O22</f>
        <v>4730</v>
      </c>
      <c r="M22" s="400">
        <f>F22+J22+K22+L22</f>
        <v>6288</v>
      </c>
      <c r="N22" s="400">
        <v>2800</v>
      </c>
      <c r="O22" s="400">
        <f>M22-N22</f>
        <v>3488</v>
      </c>
      <c r="P22" s="463">
        <v>41649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1400</v>
      </c>
      <c r="G23" s="401">
        <v>244</v>
      </c>
      <c r="H23" s="401">
        <f>'NOV 13'!G23</f>
        <v>244</v>
      </c>
      <c r="I23" s="460">
        <f>G23-H23</f>
        <v>0</v>
      </c>
      <c r="J23" s="400">
        <f>I23*9</f>
        <v>0</v>
      </c>
      <c r="K23" s="400">
        <v>160</v>
      </c>
      <c r="L23" s="400">
        <f>'NOV 13'!O23</f>
        <v>2405</v>
      </c>
      <c r="M23" s="400">
        <f>F23+J23+K23+L23</f>
        <v>3965</v>
      </c>
      <c r="N23" s="400">
        <v>0</v>
      </c>
      <c r="O23" s="400">
        <f>M23-N23</f>
        <v>3965</v>
      </c>
      <c r="P23" s="46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400">
        <v>1500</v>
      </c>
      <c r="G24" s="401">
        <v>1127</v>
      </c>
      <c r="H24" s="401">
        <f>'NOV 13'!G24</f>
        <v>1104</v>
      </c>
      <c r="I24" s="460">
        <f>G24-H24</f>
        <v>23</v>
      </c>
      <c r="J24" s="400">
        <f>I24*9</f>
        <v>207</v>
      </c>
      <c r="K24" s="400">
        <v>160</v>
      </c>
      <c r="L24" s="400">
        <f>'NOV 13'!O24</f>
        <v>7954</v>
      </c>
      <c r="M24" s="400">
        <f>F24+J24+K24+L24</f>
        <v>9821</v>
      </c>
      <c r="N24" s="400">
        <v>9821</v>
      </c>
      <c r="O24" s="400">
        <f>M24-N24</f>
        <v>0</v>
      </c>
      <c r="P24" s="463">
        <v>41654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1500</v>
      </c>
      <c r="G25" s="401">
        <v>642</v>
      </c>
      <c r="H25" s="401">
        <f>'NOV 13'!G25</f>
        <v>621</v>
      </c>
      <c r="I25" s="460">
        <f>G25-H25</f>
        <v>21</v>
      </c>
      <c r="J25" s="400">
        <f>I25*9</f>
        <v>189</v>
      </c>
      <c r="K25" s="400">
        <v>160</v>
      </c>
      <c r="L25" s="400">
        <f>'NOV 13'!O25</f>
        <v>3718</v>
      </c>
      <c r="M25" s="400">
        <f>F25+J25+K25+L25</f>
        <v>5567</v>
      </c>
      <c r="N25" s="400">
        <v>5567</v>
      </c>
      <c r="O25" s="400">
        <f>M25-N25</f>
        <v>0</v>
      </c>
      <c r="P25" s="463">
        <v>41645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835</v>
      </c>
      <c r="C26" s="398" t="s">
        <v>87</v>
      </c>
      <c r="D26" s="43">
        <v>37681</v>
      </c>
      <c r="E26" s="399">
        <v>500</v>
      </c>
      <c r="F26" s="400">
        <v>1400</v>
      </c>
      <c r="G26" s="401">
        <v>854</v>
      </c>
      <c r="H26" s="401">
        <f>'NOV 13'!G26</f>
        <v>849</v>
      </c>
      <c r="I26" s="460">
        <f>G26-H26</f>
        <v>5</v>
      </c>
      <c r="J26" s="400">
        <f>I26*9</f>
        <v>45</v>
      </c>
      <c r="K26" s="400">
        <v>160</v>
      </c>
      <c r="L26" s="400">
        <f>'NOV 13'!O26</f>
        <v>282</v>
      </c>
      <c r="M26" s="400">
        <f>F26+J26+K26+L26</f>
        <v>1887</v>
      </c>
      <c r="N26" s="400">
        <v>0</v>
      </c>
      <c r="O26" s="400">
        <f>M26-N26</f>
        <v>1887</v>
      </c>
      <c r="P26" s="46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400">
        <v>2000</v>
      </c>
      <c r="G27" s="401">
        <v>6223</v>
      </c>
      <c r="H27" s="401">
        <f>'NOV 13'!G27</f>
        <v>6168</v>
      </c>
      <c r="I27" s="460">
        <f>G27-H27</f>
        <v>55</v>
      </c>
      <c r="J27" s="400">
        <f>I27*9</f>
        <v>495</v>
      </c>
      <c r="K27" s="400">
        <v>160</v>
      </c>
      <c r="L27" s="400">
        <f>'NOV 13'!O27</f>
        <v>-57</v>
      </c>
      <c r="M27" s="400">
        <f>F27+J27+K27+L27</f>
        <v>2598</v>
      </c>
      <c r="N27" s="400">
        <v>2598</v>
      </c>
      <c r="O27" s="400">
        <f>M27-N27</f>
        <v>0</v>
      </c>
      <c r="P27" s="463">
        <v>41664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25525</v>
      </c>
      <c r="G28" s="204"/>
      <c r="H28" s="110"/>
      <c r="I28" s="110">
        <f>SUM(I6:I27)</f>
        <v>348</v>
      </c>
      <c r="J28" s="204">
        <f>SUM(J6:J27)</f>
        <v>3132</v>
      </c>
      <c r="K28" s="204">
        <f>SUM(K6:K27)</f>
        <v>2210</v>
      </c>
      <c r="L28" s="204">
        <f>SUM(L6:L27)</f>
        <v>37158</v>
      </c>
      <c r="M28" s="204">
        <f>SUM(M6:M27)</f>
        <v>68025</v>
      </c>
      <c r="N28" s="204">
        <f>SUM(N6:N27)</f>
        <v>44322</v>
      </c>
      <c r="O28" s="204">
        <f>SUM(O6:O27)</f>
        <v>23703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862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2625</v>
      </c>
      <c r="H6" s="383">
        <f>'OCT 13'!G6</f>
        <v>2621</v>
      </c>
      <c r="I6" s="464">
        <f>G6-H6</f>
        <v>4</v>
      </c>
      <c r="J6" s="382">
        <f>I6*9</f>
        <v>36</v>
      </c>
      <c r="K6" s="382">
        <v>90</v>
      </c>
      <c r="L6" s="382">
        <f>'OCT 13'!O6</f>
        <v>1296</v>
      </c>
      <c r="M6" s="455">
        <f>F6+J6+K6+L6</f>
        <v>2272</v>
      </c>
      <c r="N6" s="382">
        <v>2272</v>
      </c>
      <c r="O6" s="382">
        <f>M6-N6</f>
        <v>0</v>
      </c>
      <c r="P6" s="387">
        <v>41623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173</v>
      </c>
      <c r="H7" s="383">
        <f>'OCT 13'!G7</f>
        <v>168</v>
      </c>
      <c r="I7" s="465">
        <f>G7-H7</f>
        <v>5</v>
      </c>
      <c r="J7" s="382">
        <f>I7*9</f>
        <v>45</v>
      </c>
      <c r="K7" s="382">
        <v>90</v>
      </c>
      <c r="L7" s="382">
        <f>'OCT 13'!O7</f>
        <v>0</v>
      </c>
      <c r="M7" s="455">
        <f>F7+J7+K7+L7</f>
        <v>885</v>
      </c>
      <c r="N7" s="382">
        <v>885</v>
      </c>
      <c r="O7" s="382">
        <f>M7-N7</f>
        <v>0</v>
      </c>
      <c r="P7" s="387">
        <v>41623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557</v>
      </c>
      <c r="H8" s="383">
        <f>'OCT 13'!G8</f>
        <v>545</v>
      </c>
      <c r="I8" s="465">
        <f>G8-H8</f>
        <v>12</v>
      </c>
      <c r="J8" s="382">
        <f>I8*9</f>
        <v>108</v>
      </c>
      <c r="K8" s="382">
        <v>90</v>
      </c>
      <c r="L8" s="382">
        <f>'OCT 13'!O8</f>
        <v>0</v>
      </c>
      <c r="M8" s="455">
        <f>F8+J8+K8+L8</f>
        <v>1198</v>
      </c>
      <c r="N8" s="382">
        <v>1198</v>
      </c>
      <c r="O8" s="382">
        <f>M8-N8</f>
        <v>0</v>
      </c>
      <c r="P8" s="387">
        <v>41623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294</v>
      </c>
      <c r="H9" s="383">
        <f>'OCT 13'!G9</f>
        <v>270</v>
      </c>
      <c r="I9" s="465">
        <f>G9-H9</f>
        <v>24</v>
      </c>
      <c r="J9" s="382">
        <f>I9*9</f>
        <v>216</v>
      </c>
      <c r="K9" s="382">
        <v>90</v>
      </c>
      <c r="L9" s="382">
        <f>'OCT 13'!O9</f>
        <v>0</v>
      </c>
      <c r="M9" s="455">
        <f>F9+J9+K9+L9</f>
        <v>1056</v>
      </c>
      <c r="N9" s="382">
        <v>0</v>
      </c>
      <c r="O9" s="382">
        <f>M9-N9</f>
        <v>1056</v>
      </c>
      <c r="P9" s="38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1000</v>
      </c>
      <c r="G10" s="383">
        <v>633</v>
      </c>
      <c r="H10" s="383">
        <f>'OCT 13'!G10</f>
        <v>630</v>
      </c>
      <c r="I10" s="465">
        <f>G10-H10</f>
        <v>3</v>
      </c>
      <c r="J10" s="382">
        <f>I10*9</f>
        <v>27</v>
      </c>
      <c r="K10" s="382">
        <v>90</v>
      </c>
      <c r="L10" s="382">
        <f>'OCT 13'!O10</f>
        <v>0</v>
      </c>
      <c r="M10" s="455">
        <f>F10+J10+K10+L10</f>
        <v>1117</v>
      </c>
      <c r="N10" s="382">
        <v>0</v>
      </c>
      <c r="O10" s="382">
        <f>M10-N10</f>
        <v>1117</v>
      </c>
      <c r="P10" s="38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1259</v>
      </c>
      <c r="H11" s="383">
        <f>'OCT 13'!G11</f>
        <v>1249</v>
      </c>
      <c r="I11" s="465">
        <f>G11-H11</f>
        <v>10</v>
      </c>
      <c r="J11" s="382">
        <f>I11*9</f>
        <v>90</v>
      </c>
      <c r="K11" s="382">
        <v>90</v>
      </c>
      <c r="L11" s="382">
        <f>'OCT 13'!O11</f>
        <v>1796</v>
      </c>
      <c r="M11" s="455">
        <f>F11+J11+K11+L11</f>
        <v>2626</v>
      </c>
      <c r="N11" s="382">
        <v>2626</v>
      </c>
      <c r="O11" s="382">
        <f>M11-N11</f>
        <v>0</v>
      </c>
      <c r="P11" s="387">
        <v>41611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1876</v>
      </c>
      <c r="H12" s="383">
        <f>'OCT 13'!G12</f>
        <v>1854</v>
      </c>
      <c r="I12" s="465">
        <f>G12-H12</f>
        <v>22</v>
      </c>
      <c r="J12" s="382">
        <f>I12*9</f>
        <v>198</v>
      </c>
      <c r="K12" s="382">
        <v>90</v>
      </c>
      <c r="L12" s="382">
        <f>'OCT 13'!O12</f>
        <v>3098</v>
      </c>
      <c r="M12" s="455">
        <f>F12+J12+K12+L12</f>
        <v>4336</v>
      </c>
      <c r="N12" s="382">
        <v>0</v>
      </c>
      <c r="O12" s="382">
        <f>M12-N12</f>
        <v>4336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3309</v>
      </c>
      <c r="H13" s="383">
        <f>'OCT 13'!G13</f>
        <v>3289</v>
      </c>
      <c r="I13" s="465">
        <f>G13-H13</f>
        <v>20</v>
      </c>
      <c r="J13" s="382">
        <f>I13*9</f>
        <v>180</v>
      </c>
      <c r="K13" s="382">
        <v>90</v>
      </c>
      <c r="L13" s="382">
        <f>'OCT 13'!O13</f>
        <v>2526</v>
      </c>
      <c r="M13" s="455">
        <f>F13+J13+K13+L13</f>
        <v>3421</v>
      </c>
      <c r="N13" s="382">
        <v>3000</v>
      </c>
      <c r="O13" s="382">
        <f>M13-N13</f>
        <v>421</v>
      </c>
      <c r="P13" s="387">
        <v>41623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2216</v>
      </c>
      <c r="H14" s="383">
        <f>'OCT 13'!G14</f>
        <v>2210</v>
      </c>
      <c r="I14" s="465">
        <f>G14-H14</f>
        <v>6</v>
      </c>
      <c r="J14" s="382">
        <f>I14*9</f>
        <v>54</v>
      </c>
      <c r="K14" s="382">
        <v>90</v>
      </c>
      <c r="L14" s="382">
        <f>'OCT 13'!O14</f>
        <v>3098</v>
      </c>
      <c r="M14" s="455">
        <f>F14+J14+K14+L14</f>
        <v>4192</v>
      </c>
      <c r="N14" s="382">
        <v>0</v>
      </c>
      <c r="O14" s="382">
        <f>M14-N14</f>
        <v>4192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7578</v>
      </c>
      <c r="H15" s="383">
        <f>'OCT 13'!G15</f>
        <v>7556</v>
      </c>
      <c r="I15" s="465">
        <f>G15-H15</f>
        <v>22</v>
      </c>
      <c r="J15" s="382">
        <f>I15*9</f>
        <v>198</v>
      </c>
      <c r="K15" s="382">
        <v>90</v>
      </c>
      <c r="L15" s="382">
        <f>'OCT 13'!O15</f>
        <v>1382</v>
      </c>
      <c r="M15" s="455">
        <f>F15+J15+K15+L15</f>
        <v>2670</v>
      </c>
      <c r="N15" s="382">
        <v>0</v>
      </c>
      <c r="O15" s="382">
        <f>M15-N15</f>
        <v>2670</v>
      </c>
      <c r="P15" s="38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1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6">
        <v>900</v>
      </c>
      <c r="G16" s="383">
        <v>2132</v>
      </c>
      <c r="H16" s="447">
        <f>'OCT 13'!G16</f>
        <v>2126</v>
      </c>
      <c r="I16" s="466">
        <f>G16-H16</f>
        <v>6</v>
      </c>
      <c r="J16" s="446">
        <f>I16*9</f>
        <v>54</v>
      </c>
      <c r="K16" s="446">
        <v>150</v>
      </c>
      <c r="L16" s="446">
        <f>'OCT 13'!O16</f>
        <v>0</v>
      </c>
      <c r="M16" s="467">
        <f>F16+J16+K16+L16</f>
        <v>1104</v>
      </c>
      <c r="N16" s="446">
        <v>1104</v>
      </c>
      <c r="O16" s="446">
        <f>M16-N16</f>
        <v>0</v>
      </c>
      <c r="P16" s="462">
        <v>41633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1">
        <v>12</v>
      </c>
      <c r="B17" s="442" t="s">
        <v>724</v>
      </c>
      <c r="C17" s="443" t="s">
        <v>58</v>
      </c>
      <c r="D17" s="444">
        <v>38292</v>
      </c>
      <c r="E17" s="445"/>
      <c r="F17" s="446">
        <v>1100</v>
      </c>
      <c r="G17" s="383">
        <v>720</v>
      </c>
      <c r="H17" s="447">
        <f>'OCT 13'!G17</f>
        <v>703</v>
      </c>
      <c r="I17" s="466">
        <f>G17-H17</f>
        <v>17</v>
      </c>
      <c r="J17" s="446">
        <f>I17*9</f>
        <v>153</v>
      </c>
      <c r="K17" s="446">
        <v>0</v>
      </c>
      <c r="L17" s="446">
        <f>'OCT 13'!O17</f>
        <v>0</v>
      </c>
      <c r="M17" s="467">
        <f>F17+J17+K17+L17</f>
        <v>1253</v>
      </c>
      <c r="N17" s="446">
        <v>0</v>
      </c>
      <c r="O17" s="446">
        <f>M17-N17</f>
        <v>1253</v>
      </c>
      <c r="P17" s="459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1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6">
        <v>1200</v>
      </c>
      <c r="G18" s="383">
        <v>3201</v>
      </c>
      <c r="H18" s="447">
        <f>'OCT 13'!G18</f>
        <v>3189</v>
      </c>
      <c r="I18" s="466">
        <f>G18-H18</f>
        <v>12</v>
      </c>
      <c r="J18" s="446">
        <f>I18*9</f>
        <v>108</v>
      </c>
      <c r="K18" s="446">
        <v>150</v>
      </c>
      <c r="L18" s="446">
        <f>'OCT 13'!O18</f>
        <v>-29</v>
      </c>
      <c r="M18" s="467">
        <f>F18+J18+K18+L18</f>
        <v>1429</v>
      </c>
      <c r="N18" s="446">
        <v>0</v>
      </c>
      <c r="O18" s="446">
        <f>M18-N18</f>
        <v>1429</v>
      </c>
      <c r="P18" s="459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1">
        <v>14</v>
      </c>
      <c r="B19" s="442" t="s">
        <v>863</v>
      </c>
      <c r="C19" s="443" t="s">
        <v>126</v>
      </c>
      <c r="D19" s="444">
        <v>38292</v>
      </c>
      <c r="E19" s="445">
        <v>500</v>
      </c>
      <c r="F19" s="446">
        <v>1500</v>
      </c>
      <c r="G19" s="383">
        <v>190</v>
      </c>
      <c r="H19" s="447">
        <f>'OCT 13'!G19</f>
        <v>184</v>
      </c>
      <c r="I19" s="466">
        <f>G19-H19</f>
        <v>6</v>
      </c>
      <c r="J19" s="446">
        <f>I19*9</f>
        <v>54</v>
      </c>
      <c r="K19" s="446">
        <v>150</v>
      </c>
      <c r="L19" s="446">
        <f>'OCT 13'!O19</f>
        <v>-44</v>
      </c>
      <c r="M19" s="467">
        <f>F19+J19+K19+L19</f>
        <v>1660</v>
      </c>
      <c r="N19" s="446">
        <v>0</v>
      </c>
      <c r="O19" s="446">
        <f>M19-N19</f>
        <v>1660</v>
      </c>
      <c r="P19" s="459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1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6">
        <v>1500</v>
      </c>
      <c r="G20" s="383">
        <v>4305</v>
      </c>
      <c r="H20" s="447">
        <f>'OCT 13'!G20</f>
        <v>4268</v>
      </c>
      <c r="I20" s="466">
        <f>G20-H20</f>
        <v>37</v>
      </c>
      <c r="J20" s="446">
        <f>I20*9</f>
        <v>333</v>
      </c>
      <c r="K20" s="446">
        <v>150</v>
      </c>
      <c r="L20" s="446">
        <f>'OCT 13'!O20</f>
        <v>0</v>
      </c>
      <c r="M20" s="467">
        <f>F20+J20+K20+L20</f>
        <v>1983</v>
      </c>
      <c r="N20" s="446">
        <v>2000</v>
      </c>
      <c r="O20" s="446">
        <f>M20-N20</f>
        <v>-17</v>
      </c>
      <c r="P20" s="462">
        <v>41613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1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6">
        <v>1200</v>
      </c>
      <c r="G21" s="383">
        <v>4726</v>
      </c>
      <c r="H21" s="447">
        <f>'OCT 13'!G21</f>
        <v>4695</v>
      </c>
      <c r="I21" s="466">
        <f>G21-H21</f>
        <v>31</v>
      </c>
      <c r="J21" s="446">
        <f>I21*9</f>
        <v>279</v>
      </c>
      <c r="K21" s="446">
        <v>150</v>
      </c>
      <c r="L21" s="446">
        <f>'OCT 13'!O21</f>
        <v>0</v>
      </c>
      <c r="M21" s="467">
        <f>F21+J21+K21+L21</f>
        <v>1629</v>
      </c>
      <c r="N21" s="446">
        <v>1620</v>
      </c>
      <c r="O21" s="446">
        <f>M21-N21</f>
        <v>9</v>
      </c>
      <c r="P21" s="387">
        <v>41623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800</v>
      </c>
      <c r="G22" s="383">
        <v>587</v>
      </c>
      <c r="H22" s="401">
        <f>'OCT 13'!G22</f>
        <v>562</v>
      </c>
      <c r="I22" s="468">
        <f>G22-H22</f>
        <v>25</v>
      </c>
      <c r="J22" s="400">
        <f>I22*9</f>
        <v>225</v>
      </c>
      <c r="K22" s="400">
        <v>160</v>
      </c>
      <c r="L22" s="400">
        <f>'OCT 13'!O22</f>
        <v>3545</v>
      </c>
      <c r="M22" s="469">
        <f>F22+J22+K22+L22</f>
        <v>4730</v>
      </c>
      <c r="N22" s="400">
        <v>0</v>
      </c>
      <c r="O22" s="400">
        <f>M22-N22</f>
        <v>4730</v>
      </c>
      <c r="P22" s="46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1400</v>
      </c>
      <c r="G23" s="383">
        <v>244</v>
      </c>
      <c r="H23" s="401">
        <f>'OCT 13'!G23</f>
        <v>243</v>
      </c>
      <c r="I23" s="468">
        <f>G23-H23</f>
        <v>1</v>
      </c>
      <c r="J23" s="400">
        <f>I23*9</f>
        <v>9</v>
      </c>
      <c r="K23" s="400">
        <v>160</v>
      </c>
      <c r="L23" s="400">
        <f>'OCT 13'!O23</f>
        <v>836</v>
      </c>
      <c r="M23" s="469">
        <f>F23+J23+K23+L23</f>
        <v>2405</v>
      </c>
      <c r="N23" s="400">
        <v>0</v>
      </c>
      <c r="O23" s="400">
        <f>M23-N23</f>
        <v>2405</v>
      </c>
      <c r="P23" s="46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400">
        <v>1500</v>
      </c>
      <c r="G24" s="383">
        <v>1104</v>
      </c>
      <c r="H24" s="401">
        <f>'OCT 13'!G24</f>
        <v>1090</v>
      </c>
      <c r="I24" s="468">
        <f>G24-H24</f>
        <v>14</v>
      </c>
      <c r="J24" s="400">
        <f>I24*9</f>
        <v>126</v>
      </c>
      <c r="K24" s="400">
        <v>160</v>
      </c>
      <c r="L24" s="400">
        <f>'OCT 13'!O24</f>
        <v>6168</v>
      </c>
      <c r="M24" s="469">
        <f>F24+J24+K24+L24</f>
        <v>7954</v>
      </c>
      <c r="N24" s="400">
        <v>0</v>
      </c>
      <c r="O24" s="400">
        <f>M24-N24</f>
        <v>7954</v>
      </c>
      <c r="P24" s="46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1500</v>
      </c>
      <c r="G25" s="383">
        <v>621</v>
      </c>
      <c r="H25" s="401">
        <f>'OCT 13'!G25</f>
        <v>607</v>
      </c>
      <c r="I25" s="468">
        <f>G25-H25</f>
        <v>14</v>
      </c>
      <c r="J25" s="400">
        <f>I25*9</f>
        <v>126</v>
      </c>
      <c r="K25" s="400">
        <v>160</v>
      </c>
      <c r="L25" s="400">
        <f>'OCT 13'!O25</f>
        <v>1932</v>
      </c>
      <c r="M25" s="469">
        <f>F25+J25+K25+L25</f>
        <v>3718</v>
      </c>
      <c r="N25" s="400">
        <v>0</v>
      </c>
      <c r="O25" s="400">
        <f>M25-N25</f>
        <v>3718</v>
      </c>
      <c r="P25" s="46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864</v>
      </c>
      <c r="C26" s="398" t="s">
        <v>87</v>
      </c>
      <c r="D26" s="43">
        <v>37681</v>
      </c>
      <c r="E26" s="399">
        <v>500</v>
      </c>
      <c r="F26" s="400">
        <v>1400</v>
      </c>
      <c r="G26" s="383">
        <v>849</v>
      </c>
      <c r="H26" s="401">
        <f>'OCT 13'!G26</f>
        <v>842</v>
      </c>
      <c r="I26" s="468">
        <f>G26-H26</f>
        <v>7</v>
      </c>
      <c r="J26" s="400">
        <f>I26*9</f>
        <v>63</v>
      </c>
      <c r="K26" s="400">
        <v>160</v>
      </c>
      <c r="L26" s="400">
        <f>'OCT 13'!O26</f>
        <v>-1341</v>
      </c>
      <c r="M26" s="469">
        <f>F26+J26+K26+L26</f>
        <v>282</v>
      </c>
      <c r="N26" s="400">
        <v>0</v>
      </c>
      <c r="O26" s="400">
        <f>M26-N26</f>
        <v>282</v>
      </c>
      <c r="P26" s="46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400">
        <v>2000</v>
      </c>
      <c r="G27" s="383">
        <v>6168</v>
      </c>
      <c r="H27" s="401">
        <f>'OCT 13'!G27</f>
        <v>6083</v>
      </c>
      <c r="I27" s="468">
        <f>G27-H27</f>
        <v>85</v>
      </c>
      <c r="J27" s="400">
        <f>I27*9</f>
        <v>765</v>
      </c>
      <c r="K27" s="400">
        <v>160</v>
      </c>
      <c r="L27" s="400">
        <f>'OCT 13'!O27</f>
        <v>18</v>
      </c>
      <c r="M27" s="469">
        <f>F27+J27+K27+L27</f>
        <v>2943</v>
      </c>
      <c r="N27" s="400">
        <v>3000</v>
      </c>
      <c r="O27" s="400">
        <f>M27-N27</f>
        <v>-57</v>
      </c>
      <c r="P27" s="463">
        <v>41633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24525</v>
      </c>
      <c r="G28" s="204"/>
      <c r="H28" s="110"/>
      <c r="I28" s="110">
        <f>SUM(I6:I27)</f>
        <v>383</v>
      </c>
      <c r="J28" s="204">
        <f>SUM(J6:J27)</f>
        <v>3447</v>
      </c>
      <c r="K28" s="204">
        <f>SUM(K6:K27)</f>
        <v>2610</v>
      </c>
      <c r="L28" s="204">
        <f>SUM(L6:L27)</f>
        <v>24281</v>
      </c>
      <c r="M28" s="204">
        <f>SUM(M6:M27)</f>
        <v>54863</v>
      </c>
      <c r="N28" s="204">
        <f>SUM(N6:N27)</f>
        <v>17705</v>
      </c>
      <c r="O28" s="204">
        <f>SUM(O6:O27)</f>
        <v>37158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865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1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372" t="s">
        <v>89</v>
      </c>
      <c r="N4" s="372" t="s">
        <v>96</v>
      </c>
      <c r="O4" s="372" t="s">
        <v>97</v>
      </c>
      <c r="P4" s="374" t="s">
        <v>98</v>
      </c>
    </row>
    <row r="5">
      <c r="A5" s="375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8" t="s">
        <v>105</v>
      </c>
    </row>
    <row r="6">
      <c r="A6" s="379">
        <v>1</v>
      </c>
      <c r="B6" s="9" t="s">
        <v>481</v>
      </c>
      <c r="C6" s="9" t="s">
        <v>19</v>
      </c>
      <c r="D6" s="380">
        <v>38754</v>
      </c>
      <c r="E6" s="381">
        <v>0</v>
      </c>
      <c r="F6" s="382">
        <v>850</v>
      </c>
      <c r="G6" s="383">
        <v>2621</v>
      </c>
      <c r="H6" s="383">
        <f>'SEP 13'!G6</f>
        <v>2577</v>
      </c>
      <c r="I6" s="384">
        <f>G6-H6</f>
        <v>44</v>
      </c>
      <c r="J6" s="382">
        <f>I6*9</f>
        <v>396</v>
      </c>
      <c r="K6" s="382">
        <v>50</v>
      </c>
      <c r="L6" s="382">
        <f>'SEP 13'!O6</f>
        <v>0</v>
      </c>
      <c r="M6" s="382">
        <f>F6+J6+K6+L6</f>
        <v>1296</v>
      </c>
      <c r="N6" s="382">
        <v>0</v>
      </c>
      <c r="O6" s="382">
        <f>M6-N6</f>
        <v>1296</v>
      </c>
      <c r="P6" s="38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37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2">
        <v>750</v>
      </c>
      <c r="G7" s="383">
        <v>168</v>
      </c>
      <c r="H7" s="383">
        <f>'SEP 13'!G7</f>
        <v>142</v>
      </c>
      <c r="I7" s="12">
        <f>G7-H7</f>
        <v>26</v>
      </c>
      <c r="J7" s="382">
        <f>I7*9</f>
        <v>234</v>
      </c>
      <c r="K7" s="382">
        <v>50</v>
      </c>
      <c r="L7" s="382">
        <f>'SEP 13'!O7</f>
        <v>0</v>
      </c>
      <c r="M7" s="382">
        <f>F7+J7+K7+L7</f>
        <v>1034</v>
      </c>
      <c r="N7" s="382">
        <v>1034</v>
      </c>
      <c r="O7" s="382">
        <f>M7-N7</f>
        <v>0</v>
      </c>
      <c r="P7" s="387">
        <v>41589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37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2">
        <v>1000</v>
      </c>
      <c r="G8" s="383">
        <v>545</v>
      </c>
      <c r="H8" s="383">
        <f>'SEP 13'!G8</f>
        <v>513</v>
      </c>
      <c r="I8" s="12">
        <f>G8-H8</f>
        <v>32</v>
      </c>
      <c r="J8" s="382">
        <f>I8*9</f>
        <v>288</v>
      </c>
      <c r="K8" s="382">
        <v>50</v>
      </c>
      <c r="L8" s="382">
        <f>'SEP 13'!O8</f>
        <v>2546</v>
      </c>
      <c r="M8" s="382">
        <f>F8+J8+K8+L8</f>
        <v>3884</v>
      </c>
      <c r="N8" s="382">
        <v>3884</v>
      </c>
      <c r="O8" s="382">
        <f>M8-N8</f>
        <v>0</v>
      </c>
      <c r="P8" s="387">
        <v>41586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37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2">
        <v>750</v>
      </c>
      <c r="G9" s="383">
        <v>270</v>
      </c>
      <c r="H9" s="383">
        <f>'SEP 13'!G9</f>
        <v>213</v>
      </c>
      <c r="I9" s="12">
        <f>G9-H9</f>
        <v>57</v>
      </c>
      <c r="J9" s="382">
        <f>I9*9</f>
        <v>513</v>
      </c>
      <c r="K9" s="382">
        <v>50</v>
      </c>
      <c r="L9" s="382">
        <f>'SEP 13'!O9</f>
        <v>3858</v>
      </c>
      <c r="M9" s="382">
        <f>F9+J9+K9+L9</f>
        <v>5171</v>
      </c>
      <c r="N9" s="382">
        <v>5171</v>
      </c>
      <c r="O9" s="382">
        <f>M9-N9</f>
        <v>0</v>
      </c>
      <c r="P9" s="387">
        <v>41598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379">
        <v>5</v>
      </c>
      <c r="B10" s="9" t="s">
        <v>330</v>
      </c>
      <c r="C10" s="9" t="s">
        <v>113</v>
      </c>
      <c r="D10" s="358"/>
      <c r="E10" s="358"/>
      <c r="F10" s="382">
        <v>650</v>
      </c>
      <c r="G10" s="383">
        <v>630</v>
      </c>
      <c r="H10" s="383">
        <f>'SEP 13'!G10</f>
        <v>623</v>
      </c>
      <c r="I10" s="12">
        <f>G10-H10</f>
        <v>7</v>
      </c>
      <c r="J10" s="382">
        <f>I10*9</f>
        <v>63</v>
      </c>
      <c r="K10" s="382">
        <v>50</v>
      </c>
      <c r="L10" s="382">
        <f>'SEP 13'!O10</f>
        <v>835</v>
      </c>
      <c r="M10" s="382">
        <f>F10+J10+K10+L10</f>
        <v>1598</v>
      </c>
      <c r="N10" s="382">
        <v>1598</v>
      </c>
      <c r="O10" s="382">
        <f>M10-N10</f>
        <v>0</v>
      </c>
      <c r="P10" s="387">
        <v>41594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37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2">
        <v>650</v>
      </c>
      <c r="G11" s="383">
        <v>1249</v>
      </c>
      <c r="H11" s="383">
        <f>'SEP 13'!G11</f>
        <v>1228</v>
      </c>
      <c r="I11" s="12">
        <f>G11-H11</f>
        <v>21</v>
      </c>
      <c r="J11" s="382">
        <f>I11*9</f>
        <v>189</v>
      </c>
      <c r="K11" s="382">
        <v>50</v>
      </c>
      <c r="L11" s="382">
        <f>'SEP 13'!O11</f>
        <v>907</v>
      </c>
      <c r="M11" s="382">
        <f>F11+J11+K11+L11</f>
        <v>1796</v>
      </c>
      <c r="N11" s="382">
        <v>0</v>
      </c>
      <c r="O11" s="382">
        <f>M11-N11</f>
        <v>1796</v>
      </c>
      <c r="P11" s="38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37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2">
        <v>950</v>
      </c>
      <c r="G12" s="383">
        <v>1854</v>
      </c>
      <c r="H12" s="383">
        <f>'SEP 13'!G12</f>
        <v>1784</v>
      </c>
      <c r="I12" s="12">
        <f>G12-H12</f>
        <v>70</v>
      </c>
      <c r="J12" s="382">
        <f>I12*9</f>
        <v>630</v>
      </c>
      <c r="K12" s="382">
        <v>50</v>
      </c>
      <c r="L12" s="382">
        <f>'SEP 13'!O12</f>
        <v>1468</v>
      </c>
      <c r="M12" s="382">
        <f>F12+J12+K12+L12</f>
        <v>3098</v>
      </c>
      <c r="N12" s="382">
        <v>0</v>
      </c>
      <c r="O12" s="382">
        <f>M12-N12</f>
        <v>3098</v>
      </c>
      <c r="P12" s="38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37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2">
        <v>625</v>
      </c>
      <c r="G13" s="383">
        <v>3289</v>
      </c>
      <c r="H13" s="383">
        <f>'SEP 13'!G13</f>
        <v>3250</v>
      </c>
      <c r="I13" s="12">
        <f>G13-H13</f>
        <v>39</v>
      </c>
      <c r="J13" s="382">
        <f>I13*9</f>
        <v>351</v>
      </c>
      <c r="K13" s="382">
        <v>50</v>
      </c>
      <c r="L13" s="382">
        <f>'SEP 13'!O13</f>
        <v>1500</v>
      </c>
      <c r="M13" s="382">
        <f>F13+J13+K13+L13</f>
        <v>2526</v>
      </c>
      <c r="N13" s="382">
        <v>0</v>
      </c>
      <c r="O13" s="382">
        <f>M13-N13</f>
        <v>2526</v>
      </c>
      <c r="P13" s="38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37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2">
        <v>950</v>
      </c>
      <c r="G14" s="383">
        <v>2210</v>
      </c>
      <c r="H14" s="383">
        <f>'SEP 13'!G14</f>
        <v>2150</v>
      </c>
      <c r="I14" s="12">
        <f>G14-H14</f>
        <v>60</v>
      </c>
      <c r="J14" s="382">
        <f>I14*9</f>
        <v>540</v>
      </c>
      <c r="K14" s="382">
        <v>50</v>
      </c>
      <c r="L14" s="382">
        <f>'SEP 13'!O14</f>
        <v>1558</v>
      </c>
      <c r="M14" s="382">
        <f>F14+J14+K14+L14</f>
        <v>3098</v>
      </c>
      <c r="N14" s="382">
        <v>0</v>
      </c>
      <c r="O14" s="382">
        <f>M14-N14</f>
        <v>3098</v>
      </c>
      <c r="P14" s="38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37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2">
        <v>1000</v>
      </c>
      <c r="G15" s="383">
        <v>7556</v>
      </c>
      <c r="H15" s="383">
        <f>'SEP 13'!G15</f>
        <v>7528</v>
      </c>
      <c r="I15" s="12">
        <f>G15-H15</f>
        <v>28</v>
      </c>
      <c r="J15" s="382">
        <f>I15*9</f>
        <v>252</v>
      </c>
      <c r="K15" s="382">
        <v>50</v>
      </c>
      <c r="L15" s="382">
        <f>'SEP 13'!O15</f>
        <v>4080</v>
      </c>
      <c r="M15" s="382">
        <f>F15+J15+K15+L15</f>
        <v>5382</v>
      </c>
      <c r="N15" s="382">
        <v>4000</v>
      </c>
      <c r="O15" s="382">
        <f>M15-N15</f>
        <v>1382</v>
      </c>
      <c r="P15" s="387">
        <v>41588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1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6">
        <v>900</v>
      </c>
      <c r="G16" s="447">
        <v>2126</v>
      </c>
      <c r="H16" s="447">
        <f>'SEP 13'!G16</f>
        <v>2108</v>
      </c>
      <c r="I16" s="458">
        <f>G16-H16</f>
        <v>18</v>
      </c>
      <c r="J16" s="446">
        <f>I16*9</f>
        <v>162</v>
      </c>
      <c r="K16" s="446">
        <v>150</v>
      </c>
      <c r="L16" s="446">
        <f>'SEP 13'!O16</f>
        <v>0</v>
      </c>
      <c r="M16" s="446">
        <f>F16+J16+K16+L16</f>
        <v>1212</v>
      </c>
      <c r="N16" s="446">
        <v>1212</v>
      </c>
      <c r="O16" s="446">
        <f>M16-N16</f>
        <v>0</v>
      </c>
      <c r="P16" s="462">
        <v>41588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1">
        <v>12</v>
      </c>
      <c r="B17" s="442" t="s">
        <v>724</v>
      </c>
      <c r="C17" s="443" t="s">
        <v>58</v>
      </c>
      <c r="D17" s="444">
        <v>38292</v>
      </c>
      <c r="E17" s="445"/>
      <c r="F17" s="446">
        <v>1100</v>
      </c>
      <c r="G17" s="447">
        <v>703</v>
      </c>
      <c r="H17" s="447">
        <f>'SEP 13'!G17</f>
        <v>660</v>
      </c>
      <c r="I17" s="458">
        <f>G17-H17</f>
        <v>43</v>
      </c>
      <c r="J17" s="446">
        <f>I17*9</f>
        <v>387</v>
      </c>
      <c r="K17" s="446">
        <v>0</v>
      </c>
      <c r="L17" s="446">
        <f>'SEP 13'!O17</f>
        <v>0</v>
      </c>
      <c r="M17" s="446">
        <f>F17+J17+K17+L17</f>
        <v>1487</v>
      </c>
      <c r="N17" s="446">
        <v>1487</v>
      </c>
      <c r="O17" s="446">
        <f>M17-N17</f>
        <v>0</v>
      </c>
      <c r="P17" s="459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1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6">
        <v>1200</v>
      </c>
      <c r="G18" s="447">
        <v>3189</v>
      </c>
      <c r="H18" s="447">
        <f>'SEP 13'!G18</f>
        <v>3122</v>
      </c>
      <c r="I18" s="458">
        <f>G18-H18</f>
        <v>67</v>
      </c>
      <c r="J18" s="446">
        <f>I18*9</f>
        <v>603</v>
      </c>
      <c r="K18" s="446">
        <v>150</v>
      </c>
      <c r="L18" s="446">
        <f>'SEP 13'!O18</f>
        <v>18</v>
      </c>
      <c r="M18" s="446">
        <f>F18+J18+K18+L18</f>
        <v>1971</v>
      </c>
      <c r="N18" s="446">
        <v>2000</v>
      </c>
      <c r="O18" s="446">
        <f>M18-N18</f>
        <v>-29</v>
      </c>
      <c r="P18" s="462">
        <v>41594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1">
        <v>14</v>
      </c>
      <c r="B19" s="442" t="s">
        <v>863</v>
      </c>
      <c r="C19" s="443" t="s">
        <v>126</v>
      </c>
      <c r="D19" s="444">
        <v>38292</v>
      </c>
      <c r="E19" s="445">
        <v>500</v>
      </c>
      <c r="F19" s="446">
        <v>1500</v>
      </c>
      <c r="G19" s="447">
        <v>184</v>
      </c>
      <c r="H19" s="447">
        <f>'SEP 13'!G19</f>
        <v>150</v>
      </c>
      <c r="I19" s="458">
        <f>G19-H19</f>
        <v>34</v>
      </c>
      <c r="J19" s="446">
        <f>I19*9</f>
        <v>306</v>
      </c>
      <c r="K19" s="446">
        <v>150</v>
      </c>
      <c r="L19" s="446">
        <f>'SEP 13'!O19</f>
        <v>0</v>
      </c>
      <c r="M19" s="446">
        <f>F19+J19+K19+L19</f>
        <v>1956</v>
      </c>
      <c r="N19" s="446">
        <v>2000</v>
      </c>
      <c r="O19" s="446">
        <f>M19-N19</f>
        <v>-44</v>
      </c>
      <c r="P19" s="462">
        <v>41588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1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6">
        <v>1500</v>
      </c>
      <c r="G20" s="447">
        <v>4268</v>
      </c>
      <c r="H20" s="447">
        <f>'SEP 13'!G20</f>
        <v>4200</v>
      </c>
      <c r="I20" s="458">
        <f>G20-H20</f>
        <v>68</v>
      </c>
      <c r="J20" s="446">
        <f>I20*9</f>
        <v>612</v>
      </c>
      <c r="K20" s="446">
        <v>150</v>
      </c>
      <c r="L20" s="446">
        <f>'SEP 13'!O20</f>
        <v>0</v>
      </c>
      <c r="M20" s="446">
        <f>F20+J20+K20+L20</f>
        <v>2262</v>
      </c>
      <c r="N20" s="446">
        <v>2262</v>
      </c>
      <c r="O20" s="446">
        <f>M20-N20</f>
        <v>0</v>
      </c>
      <c r="P20" s="462">
        <v>41590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1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6">
        <v>1200</v>
      </c>
      <c r="G21" s="447">
        <v>4695</v>
      </c>
      <c r="H21" s="447">
        <f>'SEP 13'!G21</f>
        <v>4610</v>
      </c>
      <c r="I21" s="458">
        <f>G21-H21</f>
        <v>85</v>
      </c>
      <c r="J21" s="446">
        <f>I21*9</f>
        <v>765</v>
      </c>
      <c r="K21" s="446">
        <v>150</v>
      </c>
      <c r="L21" s="446">
        <f>'SEP 13'!O21</f>
        <v>9</v>
      </c>
      <c r="M21" s="446">
        <f>F21+J21+K21+L21</f>
        <v>2124</v>
      </c>
      <c r="N21" s="446">
        <v>2124</v>
      </c>
      <c r="O21" s="446">
        <f>M21-N21</f>
        <v>0</v>
      </c>
      <c r="P21" s="462">
        <v>41593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6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400">
        <v>800</v>
      </c>
      <c r="G22" s="401">
        <v>562</v>
      </c>
      <c r="H22" s="401">
        <f>'SEP 13'!G22</f>
        <v>516</v>
      </c>
      <c r="I22" s="460">
        <f>G22-H22</f>
        <v>46</v>
      </c>
      <c r="J22" s="400">
        <f>I22*9</f>
        <v>414</v>
      </c>
      <c r="K22" s="400">
        <v>160</v>
      </c>
      <c r="L22" s="400">
        <f>'SEP 13'!O22</f>
        <v>4171</v>
      </c>
      <c r="M22" s="400">
        <f>F22+J22+K22+L22</f>
        <v>5545</v>
      </c>
      <c r="N22" s="400">
        <v>2000</v>
      </c>
      <c r="O22" s="400">
        <f>M22-N22</f>
        <v>3545</v>
      </c>
      <c r="P22" s="463">
        <v>41590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6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400">
        <v>1400</v>
      </c>
      <c r="G23" s="401">
        <v>243</v>
      </c>
      <c r="H23" s="401">
        <f>'SEP 13'!G23</f>
        <v>217</v>
      </c>
      <c r="I23" s="460">
        <f>G23-H23</f>
        <v>26</v>
      </c>
      <c r="J23" s="400">
        <f>I23*9</f>
        <v>234</v>
      </c>
      <c r="K23" s="400">
        <v>160</v>
      </c>
      <c r="L23" s="400">
        <f>'SEP 13'!O23</f>
        <v>4042</v>
      </c>
      <c r="M23" s="400">
        <f>F23+J23+K23+L23</f>
        <v>5836</v>
      </c>
      <c r="N23" s="400">
        <v>5000</v>
      </c>
      <c r="O23" s="400">
        <f>M23-N23</f>
        <v>836</v>
      </c>
      <c r="P23" s="463">
        <v>41579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6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400">
        <v>1500</v>
      </c>
      <c r="G24" s="401">
        <v>1090</v>
      </c>
      <c r="H24" s="401">
        <f>'SEP 13'!G24</f>
        <v>1051</v>
      </c>
      <c r="I24" s="460">
        <f>G24-H24</f>
        <v>39</v>
      </c>
      <c r="J24" s="400">
        <f>I24*9</f>
        <v>351</v>
      </c>
      <c r="K24" s="400">
        <v>160</v>
      </c>
      <c r="L24" s="400">
        <f>'SEP 13'!O24</f>
        <v>4157</v>
      </c>
      <c r="M24" s="400">
        <f>F24+J24+K24+L24</f>
        <v>6168</v>
      </c>
      <c r="N24" s="400">
        <v>0</v>
      </c>
      <c r="O24" s="400">
        <f>M24-N24</f>
        <v>6168</v>
      </c>
      <c r="P24" s="46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6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400">
        <v>1500</v>
      </c>
      <c r="G25" s="401">
        <v>607</v>
      </c>
      <c r="H25" s="401">
        <f>'SEP 13'!G25</f>
        <v>577</v>
      </c>
      <c r="I25" s="460">
        <f>G25-H25</f>
        <v>30</v>
      </c>
      <c r="J25" s="400">
        <f>I25*9</f>
        <v>270</v>
      </c>
      <c r="K25" s="400">
        <v>160</v>
      </c>
      <c r="L25" s="400">
        <f>'SEP 13'!O25</f>
        <v>2</v>
      </c>
      <c r="M25" s="400">
        <f>F25+J25+K25+L25</f>
        <v>1932</v>
      </c>
      <c r="N25" s="400">
        <v>0</v>
      </c>
      <c r="O25" s="400">
        <f>M25-N25</f>
        <v>1932</v>
      </c>
      <c r="P25" s="46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6">
        <v>21</v>
      </c>
      <c r="B26" s="397" t="s">
        <v>864</v>
      </c>
      <c r="C26" s="398" t="s">
        <v>87</v>
      </c>
      <c r="D26" s="43">
        <v>37681</v>
      </c>
      <c r="E26" s="399">
        <v>500</v>
      </c>
      <c r="F26" s="400">
        <v>1400</v>
      </c>
      <c r="G26" s="401">
        <v>842</v>
      </c>
      <c r="H26" s="401">
        <f>'SEP 13'!G26</f>
        <v>831</v>
      </c>
      <c r="I26" s="460">
        <f>G26-H26</f>
        <v>11</v>
      </c>
      <c r="J26" s="400">
        <f>I26*9</f>
        <v>99</v>
      </c>
      <c r="K26" s="400">
        <v>160</v>
      </c>
      <c r="L26" s="400">
        <f>'SEP 13'!O26</f>
        <v>0</v>
      </c>
      <c r="M26" s="400">
        <f>F26+J26+K26+L26</f>
        <v>1659</v>
      </c>
      <c r="N26" s="400">
        <v>3000</v>
      </c>
      <c r="O26" s="400">
        <f>M26-N26</f>
        <v>-1341</v>
      </c>
      <c r="P26" s="463">
        <v>41608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6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400">
        <v>2000</v>
      </c>
      <c r="G27" s="401">
        <v>6083</v>
      </c>
      <c r="H27" s="401">
        <f>'SEP 13'!G27</f>
        <v>5961</v>
      </c>
      <c r="I27" s="460">
        <f>G27-H27</f>
        <v>122</v>
      </c>
      <c r="J27" s="400">
        <f>I27*9</f>
        <v>1098</v>
      </c>
      <c r="K27" s="400">
        <v>160</v>
      </c>
      <c r="L27" s="400">
        <f>'SEP 13'!O27</f>
        <v>0</v>
      </c>
      <c r="M27" s="400">
        <f>F27+J27+K27+L27</f>
        <v>3258</v>
      </c>
      <c r="N27" s="400">
        <v>3240</v>
      </c>
      <c r="O27" s="400">
        <f>M27-N27</f>
        <v>18</v>
      </c>
      <c r="P27" s="463">
        <v>41603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05"/>
      <c r="B28" s="106"/>
      <c r="C28" s="106" t="s">
        <v>89</v>
      </c>
      <c r="D28" s="106"/>
      <c r="E28" s="203">
        <f>SUM(E6:E27)</f>
        <v>7000</v>
      </c>
      <c r="F28" s="204">
        <f>SUM(F6:F27)</f>
        <v>24175</v>
      </c>
      <c r="G28" s="204"/>
      <c r="H28" s="110"/>
      <c r="I28" s="110">
        <f>SUM(I6:I27)</f>
        <v>973</v>
      </c>
      <c r="J28" s="204">
        <f>SUM(J6:J27)</f>
        <v>8757</v>
      </c>
      <c r="K28" s="204">
        <f>SUM(K6:K27)</f>
        <v>2210</v>
      </c>
      <c r="L28" s="204">
        <f>SUM(L6:L27)</f>
        <v>29151</v>
      </c>
      <c r="M28" s="204">
        <f>SUM(M6:M27)</f>
        <v>64293</v>
      </c>
      <c r="N28" s="204">
        <f>SUM(N6:N27)</f>
        <v>40012</v>
      </c>
      <c r="O28" s="204">
        <f>SUM(O6:O27)</f>
        <v>24281</v>
      </c>
      <c r="P28" s="288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470" t="s">
        <v>866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2"/>
      <c r="Q3" s="234"/>
      <c r="R3" s="234"/>
    </row>
    <row r="4">
      <c r="A4" s="376" t="s">
        <v>2</v>
      </c>
      <c r="B4" s="376" t="s">
        <v>3</v>
      </c>
      <c r="C4" s="376" t="s">
        <v>4</v>
      </c>
      <c r="D4" s="376" t="s">
        <v>92</v>
      </c>
      <c r="E4" s="376" t="s">
        <v>9</v>
      </c>
      <c r="F4" s="376" t="s">
        <v>194</v>
      </c>
      <c r="G4" s="376" t="s">
        <v>9</v>
      </c>
      <c r="H4" s="376"/>
      <c r="I4" s="376"/>
      <c r="J4" s="376"/>
      <c r="K4" s="376" t="s">
        <v>94</v>
      </c>
      <c r="L4" s="376" t="s">
        <v>95</v>
      </c>
      <c r="M4" s="376" t="s">
        <v>89</v>
      </c>
      <c r="N4" s="376" t="s">
        <v>96</v>
      </c>
      <c r="O4" s="376" t="s">
        <v>97</v>
      </c>
      <c r="P4" s="376" t="s">
        <v>98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6" t="s">
        <v>105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14">
        <v>850</v>
      </c>
      <c r="G6" s="9">
        <v>2577</v>
      </c>
      <c r="H6" s="9">
        <f>'AUG 13'!G6</f>
        <v>2532</v>
      </c>
      <c r="I6" s="473">
        <f>G6-H6</f>
        <v>45</v>
      </c>
      <c r="J6" s="381">
        <f>I6*9</f>
        <v>405</v>
      </c>
      <c r="K6" s="381">
        <v>50</v>
      </c>
      <c r="L6" s="381">
        <f>'AUG 13'!O6</f>
        <v>-132</v>
      </c>
      <c r="M6" s="381">
        <f>F6+J6+K6+L6</f>
        <v>1173</v>
      </c>
      <c r="N6" s="353">
        <v>1173</v>
      </c>
      <c r="O6" s="381">
        <f>M6-N6</f>
        <v>0</v>
      </c>
      <c r="P6" s="474">
        <v>41569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14">
        <v>750</v>
      </c>
      <c r="G7" s="9">
        <v>142</v>
      </c>
      <c r="H7" s="9">
        <f>'AUG 13'!G7</f>
        <v>111</v>
      </c>
      <c r="I7" s="475">
        <f>G7-H7</f>
        <v>31</v>
      </c>
      <c r="J7" s="381">
        <f>I7*9</f>
        <v>279</v>
      </c>
      <c r="K7" s="381">
        <v>50</v>
      </c>
      <c r="L7" s="381">
        <f>'AUG 13'!O7</f>
        <v>0</v>
      </c>
      <c r="M7" s="381">
        <f>F7+J7+K7+L7</f>
        <v>1079</v>
      </c>
      <c r="N7" s="353">
        <v>1079</v>
      </c>
      <c r="O7" s="381">
        <f>M7-N7</f>
        <v>0</v>
      </c>
      <c r="P7" s="474">
        <v>41564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14">
        <v>700</v>
      </c>
      <c r="G8" s="9">
        <v>513</v>
      </c>
      <c r="H8" s="9">
        <f>'AUG 13'!G8</f>
        <v>468</v>
      </c>
      <c r="I8" s="475">
        <f>G8-H8</f>
        <v>45</v>
      </c>
      <c r="J8" s="381">
        <f>I8*9</f>
        <v>405</v>
      </c>
      <c r="K8" s="381">
        <v>50</v>
      </c>
      <c r="L8" s="381">
        <f>'AUG 13'!O8</f>
        <v>1391</v>
      </c>
      <c r="M8" s="381">
        <f>F8+J8+K8+L8</f>
        <v>2546</v>
      </c>
      <c r="N8" s="353">
        <v>0</v>
      </c>
      <c r="O8" s="381">
        <f>M8-N8</f>
        <v>2546</v>
      </c>
      <c r="P8" s="9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14">
        <v>750</v>
      </c>
      <c r="G9" s="9">
        <v>213</v>
      </c>
      <c r="H9" s="9">
        <f>'AUG 13'!G9</f>
        <v>162</v>
      </c>
      <c r="I9" s="475">
        <f>G9-H9</f>
        <v>51</v>
      </c>
      <c r="J9" s="381">
        <f>I9*9</f>
        <v>459</v>
      </c>
      <c r="K9" s="381">
        <v>50</v>
      </c>
      <c r="L9" s="381">
        <f>'AUG 13'!O9</f>
        <v>2599</v>
      </c>
      <c r="M9" s="381">
        <f>F9+J9+K9+L9</f>
        <v>3858</v>
      </c>
      <c r="N9" s="353">
        <v>0</v>
      </c>
      <c r="O9" s="381">
        <f>M9-N9</f>
        <v>3858</v>
      </c>
      <c r="P9" s="9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9">
        <v>5</v>
      </c>
      <c r="B10" s="9" t="s">
        <v>330</v>
      </c>
      <c r="C10" s="9" t="s">
        <v>113</v>
      </c>
      <c r="D10" s="358"/>
      <c r="E10" s="358"/>
      <c r="F10" s="14">
        <v>650</v>
      </c>
      <c r="G10" s="9">
        <v>623</v>
      </c>
      <c r="H10" s="9">
        <f>'AUG 13'!G10</f>
        <v>608</v>
      </c>
      <c r="I10" s="475">
        <f>G10-H10</f>
        <v>15</v>
      </c>
      <c r="J10" s="381">
        <f>I10*9</f>
        <v>135</v>
      </c>
      <c r="K10" s="381">
        <v>50</v>
      </c>
      <c r="L10" s="381">
        <f>'AUG 13'!O10</f>
        <v>0</v>
      </c>
      <c r="M10" s="381">
        <f>F10+J10+K10+L10</f>
        <v>835</v>
      </c>
      <c r="N10" s="353">
        <v>0</v>
      </c>
      <c r="O10" s="381">
        <f>M10-N10</f>
        <v>835</v>
      </c>
      <c r="P10" s="9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14">
        <v>650</v>
      </c>
      <c r="G11" s="9">
        <v>1228</v>
      </c>
      <c r="H11" s="9">
        <f>'AUG 13'!G11</f>
        <v>1205</v>
      </c>
      <c r="I11" s="475">
        <f>G11-H11</f>
        <v>23</v>
      </c>
      <c r="J11" s="381">
        <f>I11*9</f>
        <v>207</v>
      </c>
      <c r="K11" s="381">
        <v>50</v>
      </c>
      <c r="L11" s="381">
        <f>'AUG 13'!O11</f>
        <v>0</v>
      </c>
      <c r="M11" s="381">
        <f>F11+J11+K11+L11</f>
        <v>907</v>
      </c>
      <c r="N11" s="353">
        <v>0</v>
      </c>
      <c r="O11" s="381">
        <f>M11-N11</f>
        <v>907</v>
      </c>
      <c r="P11" s="9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14">
        <v>950</v>
      </c>
      <c r="G12" s="9">
        <v>1784</v>
      </c>
      <c r="H12" s="9">
        <f>'AUG 13'!G12</f>
        <v>1732</v>
      </c>
      <c r="I12" s="475">
        <f>G12-H12</f>
        <v>52</v>
      </c>
      <c r="J12" s="381">
        <f>I12*9</f>
        <v>468</v>
      </c>
      <c r="K12" s="381">
        <v>50</v>
      </c>
      <c r="L12" s="381">
        <f>'AUG 13'!O12</f>
        <v>0</v>
      </c>
      <c r="M12" s="381">
        <f>F12+J12+K12+L12</f>
        <v>1468</v>
      </c>
      <c r="N12" s="353">
        <v>0</v>
      </c>
      <c r="O12" s="381">
        <f>M12-N12</f>
        <v>1468</v>
      </c>
      <c r="P12" s="9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14">
        <v>625</v>
      </c>
      <c r="G13" s="9">
        <v>3250</v>
      </c>
      <c r="H13" s="9">
        <f>'AUG 13'!G13</f>
        <v>3223</v>
      </c>
      <c r="I13" s="475">
        <f>G13-H13</f>
        <v>27</v>
      </c>
      <c r="J13" s="381">
        <f>I13*9</f>
        <v>243</v>
      </c>
      <c r="K13" s="381">
        <v>50</v>
      </c>
      <c r="L13" s="381">
        <f>'AUG 13'!O13</f>
        <v>3582</v>
      </c>
      <c r="M13" s="381">
        <f>F13+J13+K13+L13</f>
        <v>4500</v>
      </c>
      <c r="N13" s="353">
        <v>3000</v>
      </c>
      <c r="O13" s="381">
        <f>M13-N13</f>
        <v>1500</v>
      </c>
      <c r="P13" s="474">
        <v>41558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14">
        <v>950</v>
      </c>
      <c r="G14" s="9">
        <v>2150</v>
      </c>
      <c r="H14" s="9">
        <f>'AUG 13'!G14</f>
        <v>2088</v>
      </c>
      <c r="I14" s="475">
        <f>G14-H14</f>
        <v>62</v>
      </c>
      <c r="J14" s="381">
        <f>I14*9</f>
        <v>558</v>
      </c>
      <c r="K14" s="381">
        <v>50</v>
      </c>
      <c r="L14" s="381">
        <f>'AUG 13'!O14</f>
        <v>0</v>
      </c>
      <c r="M14" s="381">
        <f>F14+J14+K14+L14</f>
        <v>1558</v>
      </c>
      <c r="N14" s="353">
        <v>0</v>
      </c>
      <c r="O14" s="381">
        <f>M14-N14</f>
        <v>1558</v>
      </c>
      <c r="P14" s="9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14">
        <v>650</v>
      </c>
      <c r="G15" s="9">
        <v>7528</v>
      </c>
      <c r="H15" s="9">
        <f>'AUG 13'!G15</f>
        <v>7460</v>
      </c>
      <c r="I15" s="475">
        <f>G15-H15</f>
        <v>68</v>
      </c>
      <c r="J15" s="381">
        <f>I15*9</f>
        <v>612</v>
      </c>
      <c r="K15" s="381">
        <v>50</v>
      </c>
      <c r="L15" s="381">
        <f>'AUG 13'!O15</f>
        <v>2768</v>
      </c>
      <c r="M15" s="381">
        <f>F15+J15+K15+L15</f>
        <v>4080</v>
      </c>
      <c r="N15" s="353">
        <v>0</v>
      </c>
      <c r="O15" s="381">
        <f>M15-N15</f>
        <v>4080</v>
      </c>
      <c r="P15" s="9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389">
        <v>2108</v>
      </c>
      <c r="H16" s="442">
        <f>'AUG 13'!G16</f>
        <v>2082</v>
      </c>
      <c r="I16" s="476">
        <f>G16-H16</f>
        <v>26</v>
      </c>
      <c r="J16" s="445">
        <f>I16*9</f>
        <v>234</v>
      </c>
      <c r="K16" s="445">
        <v>150</v>
      </c>
      <c r="L16" s="445">
        <f>'AUG 13'!O16</f>
        <v>0</v>
      </c>
      <c r="M16" s="445">
        <f>F16+J16+K16+L16</f>
        <v>1284</v>
      </c>
      <c r="N16" s="445">
        <v>1284</v>
      </c>
      <c r="O16" s="445">
        <f>M16-N16</f>
        <v>0</v>
      </c>
      <c r="P16" s="477">
        <v>41551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389">
        <v>660</v>
      </c>
      <c r="H17" s="442">
        <f>'AUG 13'!G17</f>
        <v>610</v>
      </c>
      <c r="I17" s="476">
        <f>G17-H17</f>
        <v>50</v>
      </c>
      <c r="J17" s="445">
        <f>I17*9</f>
        <v>450</v>
      </c>
      <c r="K17" s="445">
        <v>0</v>
      </c>
      <c r="L17" s="445">
        <f>'AUG 13'!O17</f>
        <v>0</v>
      </c>
      <c r="M17" s="445">
        <f>F17+J17+K17+L17</f>
        <v>1550</v>
      </c>
      <c r="N17" s="445">
        <v>1550</v>
      </c>
      <c r="O17" s="445">
        <f>M17-N17</f>
        <v>0</v>
      </c>
      <c r="P17" s="477">
        <v>41562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389">
        <v>3122</v>
      </c>
      <c r="H18" s="442">
        <f>'AUG 13'!G18</f>
        <v>3060</v>
      </c>
      <c r="I18" s="476">
        <f>G18-H18</f>
        <v>62</v>
      </c>
      <c r="J18" s="445">
        <f>I18*9</f>
        <v>558</v>
      </c>
      <c r="K18" s="445">
        <v>150</v>
      </c>
      <c r="L18" s="445">
        <f>'AUG 13'!O18</f>
        <v>-20</v>
      </c>
      <c r="M18" s="445">
        <f>F18+J18+K18+L18</f>
        <v>1888</v>
      </c>
      <c r="N18" s="445">
        <v>1870</v>
      </c>
      <c r="O18" s="445">
        <f>M18-N18</f>
        <v>18</v>
      </c>
      <c r="P18" s="477">
        <v>41549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2">
        <v>14</v>
      </c>
      <c r="B19" s="442" t="s">
        <v>863</v>
      </c>
      <c r="C19" s="443" t="s">
        <v>126</v>
      </c>
      <c r="D19" s="444">
        <v>38292</v>
      </c>
      <c r="E19" s="445">
        <v>500</v>
      </c>
      <c r="F19" s="445">
        <v>1500</v>
      </c>
      <c r="G19" s="389">
        <v>150</v>
      </c>
      <c r="H19" s="442">
        <f>'AUG 13'!G19</f>
        <v>115</v>
      </c>
      <c r="I19" s="476">
        <f>G19-H19</f>
        <v>35</v>
      </c>
      <c r="J19" s="445">
        <f>I19*9</f>
        <v>315</v>
      </c>
      <c r="K19" s="445">
        <v>150</v>
      </c>
      <c r="L19" s="445">
        <f>'AUG 13'!O19</f>
        <v>-15</v>
      </c>
      <c r="M19" s="445">
        <f>F19+J19+K19+L19</f>
        <v>1950</v>
      </c>
      <c r="N19" s="445">
        <v>1950</v>
      </c>
      <c r="O19" s="445">
        <f>M19-N19</f>
        <v>0</v>
      </c>
      <c r="P19" s="477">
        <v>41553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1500</v>
      </c>
      <c r="G20" s="389">
        <v>4200</v>
      </c>
      <c r="H20" s="442">
        <f>'AUG 13'!G20</f>
        <v>4135</v>
      </c>
      <c r="I20" s="476">
        <f>G20-H20</f>
        <v>65</v>
      </c>
      <c r="J20" s="445">
        <f>I20*9</f>
        <v>585</v>
      </c>
      <c r="K20" s="445">
        <v>150</v>
      </c>
      <c r="L20" s="445">
        <f>'AUG 13'!O20</f>
        <v>18</v>
      </c>
      <c r="M20" s="445">
        <f>F20+J20+K20+L20</f>
        <v>2253</v>
      </c>
      <c r="N20" s="445">
        <v>2253</v>
      </c>
      <c r="O20" s="445">
        <f>M20-N20</f>
        <v>0</v>
      </c>
      <c r="P20" s="477">
        <v>41549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389">
        <v>4610</v>
      </c>
      <c r="H21" s="442">
        <f>'AUG 13'!G21</f>
        <v>4529</v>
      </c>
      <c r="I21" s="476">
        <f>G21-H21</f>
        <v>81</v>
      </c>
      <c r="J21" s="445">
        <f>I21*9</f>
        <v>729</v>
      </c>
      <c r="K21" s="445">
        <v>150</v>
      </c>
      <c r="L21" s="445">
        <f>'AUG 13'!O21</f>
        <v>0</v>
      </c>
      <c r="M21" s="445">
        <f>F21+J21+K21+L21</f>
        <v>2079</v>
      </c>
      <c r="N21" s="445">
        <v>2070</v>
      </c>
      <c r="O21" s="445">
        <f>M21-N21</f>
        <v>9</v>
      </c>
      <c r="P21" s="477">
        <v>41558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869</v>
      </c>
      <c r="C22" s="398" t="s">
        <v>79</v>
      </c>
      <c r="D22" s="43">
        <v>38292</v>
      </c>
      <c r="E22" s="399">
        <v>500</v>
      </c>
      <c r="F22" s="14">
        <v>800</v>
      </c>
      <c r="G22" s="422">
        <v>516</v>
      </c>
      <c r="H22" s="397">
        <f>'AUG 13'!G22</f>
        <v>473</v>
      </c>
      <c r="I22" s="478">
        <f>G22-H22</f>
        <v>43</v>
      </c>
      <c r="J22" s="399">
        <f>I22*9</f>
        <v>387</v>
      </c>
      <c r="K22" s="399">
        <v>160</v>
      </c>
      <c r="L22" s="399">
        <f>'AUG 13'!O22</f>
        <v>2824</v>
      </c>
      <c r="M22" s="399">
        <f>F22+J22+K22+L22</f>
        <v>4171</v>
      </c>
      <c r="N22" s="399">
        <v>0</v>
      </c>
      <c r="O22" s="399">
        <f>M22-N22</f>
        <v>4171</v>
      </c>
      <c r="P22" s="47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14">
        <v>1400</v>
      </c>
      <c r="G23" s="422">
        <v>217</v>
      </c>
      <c r="H23" s="397">
        <f>'AUG 13'!G23</f>
        <v>196</v>
      </c>
      <c r="I23" s="478">
        <f>G23-H23</f>
        <v>21</v>
      </c>
      <c r="J23" s="399">
        <f>I23*9</f>
        <v>189</v>
      </c>
      <c r="K23" s="399">
        <v>160</v>
      </c>
      <c r="L23" s="399">
        <f>'AUG 13'!O23</f>
        <v>2293</v>
      </c>
      <c r="M23" s="399">
        <f>F23+J23+K23+L23</f>
        <v>4042</v>
      </c>
      <c r="N23" s="399">
        <v>0</v>
      </c>
      <c r="O23" s="399">
        <f>M23-N23</f>
        <v>4042</v>
      </c>
      <c r="P23" s="47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14">
        <v>1500</v>
      </c>
      <c r="G24" s="422">
        <v>1051</v>
      </c>
      <c r="H24" s="397">
        <f>'AUG 13'!G24</f>
        <v>1007</v>
      </c>
      <c r="I24" s="478">
        <f>G24-H24</f>
        <v>44</v>
      </c>
      <c r="J24" s="399">
        <f>I24*9</f>
        <v>396</v>
      </c>
      <c r="K24" s="399">
        <v>160</v>
      </c>
      <c r="L24" s="399">
        <f>'AUG 13'!O24</f>
        <v>2101</v>
      </c>
      <c r="M24" s="399">
        <f>F24+J24+K24+L24</f>
        <v>4157</v>
      </c>
      <c r="N24" s="399">
        <v>0</v>
      </c>
      <c r="O24" s="399">
        <f>M24-N24</f>
        <v>4157</v>
      </c>
      <c r="P24" s="47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14">
        <v>1500</v>
      </c>
      <c r="G25" s="422">
        <v>577</v>
      </c>
      <c r="H25" s="397">
        <f>'AUG 13'!G25</f>
        <v>539</v>
      </c>
      <c r="I25" s="478">
        <f>G25-H25</f>
        <v>38</v>
      </c>
      <c r="J25" s="399">
        <f>I25*9</f>
        <v>342</v>
      </c>
      <c r="K25" s="399">
        <v>160</v>
      </c>
      <c r="L25" s="399">
        <f>'AUG 13'!O25</f>
        <v>2164</v>
      </c>
      <c r="M25" s="399">
        <f>F25+J25+K25+L25</f>
        <v>4166</v>
      </c>
      <c r="N25" s="399">
        <v>4164</v>
      </c>
      <c r="O25" s="399">
        <f>M25-N25</f>
        <v>2</v>
      </c>
      <c r="P25" s="480">
        <v>41555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864</v>
      </c>
      <c r="C26" s="398" t="s">
        <v>87</v>
      </c>
      <c r="D26" s="43">
        <v>37681</v>
      </c>
      <c r="E26" s="399">
        <v>500</v>
      </c>
      <c r="F26" s="14">
        <v>1400</v>
      </c>
      <c r="G26" s="422">
        <v>831</v>
      </c>
      <c r="H26" s="397">
        <f>'AUG 13'!G26</f>
        <v>799</v>
      </c>
      <c r="I26" s="478">
        <f>G26-H26</f>
        <v>32</v>
      </c>
      <c r="J26" s="399">
        <f>I26*9</f>
        <v>288</v>
      </c>
      <c r="K26" s="399">
        <v>160</v>
      </c>
      <c r="L26" s="399">
        <f>'AUG 13'!O26</f>
        <v>1749</v>
      </c>
      <c r="M26" s="399">
        <f>F26+J26+K26+L26</f>
        <v>3597</v>
      </c>
      <c r="N26" s="399">
        <v>3597</v>
      </c>
      <c r="O26" s="399">
        <f>M26-N26</f>
        <v>0</v>
      </c>
      <c r="P26" s="480">
        <v>41553</v>
      </c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14">
        <v>2000</v>
      </c>
      <c r="G27" s="422">
        <v>5961</v>
      </c>
      <c r="H27" s="397">
        <f>'AUG 13'!G27</f>
        <v>5854</v>
      </c>
      <c r="I27" s="478">
        <f>G27-H27</f>
        <v>107</v>
      </c>
      <c r="J27" s="399">
        <f>I27*9</f>
        <v>963</v>
      </c>
      <c r="K27" s="399">
        <v>160</v>
      </c>
      <c r="L27" s="399">
        <f>'AUG 13'!O27</f>
        <v>0</v>
      </c>
      <c r="M27" s="399">
        <f>F27+J27+K27+L27</f>
        <v>3123</v>
      </c>
      <c r="N27" s="399">
        <v>3123</v>
      </c>
      <c r="O27" s="399">
        <f>M27-N27</f>
        <v>0</v>
      </c>
      <c r="P27" s="480">
        <v>41568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12"/>
      <c r="B28" s="112"/>
      <c r="C28" s="112" t="s">
        <v>89</v>
      </c>
      <c r="D28" s="112"/>
      <c r="E28" s="50">
        <f>SUM(E6:E27)</f>
        <v>7000</v>
      </c>
      <c r="F28" s="50">
        <f>SUM(F6:F27)</f>
        <v>23525</v>
      </c>
      <c r="G28" s="50"/>
      <c r="H28" s="481"/>
      <c r="I28" s="481">
        <f>SUM(I6:I27)</f>
        <v>1023</v>
      </c>
      <c r="J28" s="50">
        <f>SUM(J6:J27)</f>
        <v>9207</v>
      </c>
      <c r="K28" s="50">
        <f>SUM(K6:K27)</f>
        <v>2210</v>
      </c>
      <c r="L28" s="50">
        <f>SUM(L6:L27)</f>
        <v>21322</v>
      </c>
      <c r="M28" s="50">
        <f>SUM(M6:M27)</f>
        <v>56264</v>
      </c>
      <c r="N28" s="50">
        <f>SUM(N6:N27)</f>
        <v>27113</v>
      </c>
      <c r="O28" s="50">
        <f>SUM(O6:O27)</f>
        <v>29151</v>
      </c>
      <c r="P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470" t="s">
        <v>870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2"/>
      <c r="Q3" s="234"/>
      <c r="R3" s="234"/>
    </row>
    <row r="4">
      <c r="A4" s="376" t="s">
        <v>2</v>
      </c>
      <c r="B4" s="376" t="s">
        <v>3</v>
      </c>
      <c r="C4" s="376" t="s">
        <v>4</v>
      </c>
      <c r="D4" s="376" t="s">
        <v>92</v>
      </c>
      <c r="E4" s="376" t="s">
        <v>9</v>
      </c>
      <c r="F4" s="376" t="s">
        <v>194</v>
      </c>
      <c r="G4" s="376" t="s">
        <v>9</v>
      </c>
      <c r="H4" s="376"/>
      <c r="I4" s="376"/>
      <c r="J4" s="376"/>
      <c r="K4" s="376" t="s">
        <v>94</v>
      </c>
      <c r="L4" s="376" t="s">
        <v>95</v>
      </c>
      <c r="M4" s="376" t="s">
        <v>89</v>
      </c>
      <c r="N4" s="376" t="s">
        <v>96</v>
      </c>
      <c r="O4" s="376" t="s">
        <v>97</v>
      </c>
      <c r="P4" s="376" t="s">
        <v>98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6" t="s">
        <v>105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14">
        <v>850</v>
      </c>
      <c r="G6" s="9">
        <v>2532</v>
      </c>
      <c r="H6" s="9">
        <f>'JUL 13'!G6</f>
        <v>2480</v>
      </c>
      <c r="I6" s="473">
        <f>G6-H6</f>
        <v>52</v>
      </c>
      <c r="J6" s="381">
        <f>I6*9</f>
        <v>468</v>
      </c>
      <c r="K6" s="381">
        <v>50</v>
      </c>
      <c r="L6" s="381">
        <f>'JUL 13'!O6</f>
        <v>0</v>
      </c>
      <c r="M6" s="381">
        <f>F6+J6+K6+L6</f>
        <v>1368</v>
      </c>
      <c r="N6" s="353">
        <v>1500</v>
      </c>
      <c r="O6" s="381">
        <f>M6-N6</f>
        <v>-132</v>
      </c>
      <c r="P6" s="474">
        <v>41542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14">
        <v>750</v>
      </c>
      <c r="G7" s="9">
        <v>111</v>
      </c>
      <c r="H7" s="9">
        <f>'JUL 13'!G7</f>
        <v>90</v>
      </c>
      <c r="I7" s="475">
        <f>G7-H7</f>
        <v>21</v>
      </c>
      <c r="J7" s="381">
        <f>I7*9</f>
        <v>189</v>
      </c>
      <c r="K7" s="381">
        <v>50</v>
      </c>
      <c r="L7" s="381">
        <f>'JUL 13'!O7</f>
        <v>0</v>
      </c>
      <c r="M7" s="381">
        <f>F7+J7+K7+L7</f>
        <v>989</v>
      </c>
      <c r="N7" s="353">
        <v>989</v>
      </c>
      <c r="O7" s="381">
        <f>M7-N7</f>
        <v>0</v>
      </c>
      <c r="P7" s="474">
        <v>41532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14">
        <v>700</v>
      </c>
      <c r="G8" s="9">
        <v>468</v>
      </c>
      <c r="H8" s="9">
        <f>'JUL 13'!G8</f>
        <v>416</v>
      </c>
      <c r="I8" s="475">
        <f>G8-H8</f>
        <v>52</v>
      </c>
      <c r="J8" s="381">
        <f>I8*9</f>
        <v>468</v>
      </c>
      <c r="K8" s="381">
        <v>50</v>
      </c>
      <c r="L8" s="381">
        <f>'JUL 13'!O8</f>
        <v>2173</v>
      </c>
      <c r="M8" s="381">
        <f>F8+J8+K8+L8</f>
        <v>3391</v>
      </c>
      <c r="N8" s="353">
        <v>2000</v>
      </c>
      <c r="O8" s="381">
        <f>M8-N8</f>
        <v>1391</v>
      </c>
      <c r="P8" s="474">
        <v>41540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14">
        <v>750</v>
      </c>
      <c r="G9" s="9">
        <v>162</v>
      </c>
      <c r="H9" s="9">
        <f>'JUL 13'!G9</f>
        <v>108</v>
      </c>
      <c r="I9" s="475">
        <f>G9-H9</f>
        <v>54</v>
      </c>
      <c r="J9" s="381">
        <f>I9*9</f>
        <v>486</v>
      </c>
      <c r="K9" s="381">
        <v>50</v>
      </c>
      <c r="L9" s="381">
        <f>'JUL 13'!O9</f>
        <v>1313</v>
      </c>
      <c r="M9" s="381">
        <f>F9+J9+K9+L9</f>
        <v>2599</v>
      </c>
      <c r="N9" s="353">
        <v>0</v>
      </c>
      <c r="O9" s="381">
        <f>M9-N9</f>
        <v>2599</v>
      </c>
      <c r="P9" s="9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9">
        <v>5</v>
      </c>
      <c r="B10" s="9" t="s">
        <v>330</v>
      </c>
      <c r="C10" s="9" t="s">
        <v>113</v>
      </c>
      <c r="D10" s="358"/>
      <c r="E10" s="358"/>
      <c r="F10" s="14">
        <v>650</v>
      </c>
      <c r="G10" s="9">
        <v>608</v>
      </c>
      <c r="H10" s="9">
        <f>'JUL 13'!G10</f>
        <v>591</v>
      </c>
      <c r="I10" s="475">
        <f>G10-H10</f>
        <v>17</v>
      </c>
      <c r="J10" s="381">
        <f>I10*9</f>
        <v>153</v>
      </c>
      <c r="K10" s="381">
        <v>50</v>
      </c>
      <c r="L10" s="381">
        <f>'JUL 13'!O10</f>
        <v>0</v>
      </c>
      <c r="M10" s="381">
        <f>F10+J10+K10+L10</f>
        <v>853</v>
      </c>
      <c r="N10" s="353">
        <v>853</v>
      </c>
      <c r="O10" s="381">
        <f>M10-N10</f>
        <v>0</v>
      </c>
      <c r="P10" s="474">
        <v>41539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14">
        <v>650</v>
      </c>
      <c r="G11" s="9">
        <v>1205</v>
      </c>
      <c r="H11" s="9">
        <f>'JUL 13'!G11</f>
        <v>1186</v>
      </c>
      <c r="I11" s="475">
        <f>G11-H11</f>
        <v>19</v>
      </c>
      <c r="J11" s="381">
        <f>I11*9</f>
        <v>171</v>
      </c>
      <c r="K11" s="381">
        <v>50</v>
      </c>
      <c r="L11" s="381">
        <f>'JUL 13'!O11</f>
        <v>1024</v>
      </c>
      <c r="M11" s="381">
        <f>F11+J11+K11+L11</f>
        <v>1895</v>
      </c>
      <c r="N11" s="353">
        <v>1895</v>
      </c>
      <c r="O11" s="381">
        <f>M11-N11</f>
        <v>0</v>
      </c>
      <c r="P11" s="474">
        <v>41532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14">
        <v>950</v>
      </c>
      <c r="G12" s="9">
        <v>1732</v>
      </c>
      <c r="H12" s="9">
        <f>'JUL 13'!G12</f>
        <v>1678</v>
      </c>
      <c r="I12" s="475">
        <f>G12-H12</f>
        <v>54</v>
      </c>
      <c r="J12" s="381">
        <f>I12*9</f>
        <v>486</v>
      </c>
      <c r="K12" s="381">
        <v>50</v>
      </c>
      <c r="L12" s="381">
        <f>'JUL 13'!O12</f>
        <v>2663</v>
      </c>
      <c r="M12" s="381">
        <f>F12+J12+K12+L12</f>
        <v>4149</v>
      </c>
      <c r="N12" s="353">
        <v>4149</v>
      </c>
      <c r="O12" s="381">
        <f>M12-N12</f>
        <v>0</v>
      </c>
      <c r="P12" s="474">
        <v>41538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14">
        <v>625</v>
      </c>
      <c r="G13" s="9">
        <v>3223</v>
      </c>
      <c r="H13" s="9">
        <f>'JUL 13'!G13</f>
        <v>3211</v>
      </c>
      <c r="I13" s="475">
        <f>G13-H13</f>
        <v>12</v>
      </c>
      <c r="J13" s="381">
        <f>I13*9</f>
        <v>108</v>
      </c>
      <c r="K13" s="381">
        <v>50</v>
      </c>
      <c r="L13" s="381">
        <f>'JUL 13'!O13</f>
        <v>2799</v>
      </c>
      <c r="M13" s="381">
        <f>F13+J13+K13+L13</f>
        <v>3582</v>
      </c>
      <c r="N13" s="353">
        <v>0</v>
      </c>
      <c r="O13" s="381">
        <f>M13-N13</f>
        <v>3582</v>
      </c>
      <c r="P13" s="9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14">
        <v>950</v>
      </c>
      <c r="G14" s="9">
        <v>2088</v>
      </c>
      <c r="H14" s="9">
        <f>'JUL 13'!G14</f>
        <v>2037</v>
      </c>
      <c r="I14" s="475">
        <f>G14-H14</f>
        <v>51</v>
      </c>
      <c r="J14" s="381">
        <f>I14*9</f>
        <v>459</v>
      </c>
      <c r="K14" s="381">
        <v>50</v>
      </c>
      <c r="L14" s="381">
        <f>'JUL 13'!O14</f>
        <v>1441</v>
      </c>
      <c r="M14" s="381">
        <f>F14+J14+K14+L14</f>
        <v>2900</v>
      </c>
      <c r="N14" s="353">
        <v>2900</v>
      </c>
      <c r="O14" s="381">
        <f>M14-N14</f>
        <v>0</v>
      </c>
      <c r="P14" s="474">
        <v>41520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14">
        <v>650</v>
      </c>
      <c r="G15" s="9">
        <v>7460</v>
      </c>
      <c r="H15" s="9">
        <f>'JUL 13'!G15</f>
        <v>7386</v>
      </c>
      <c r="I15" s="475">
        <f>G15-H15</f>
        <v>74</v>
      </c>
      <c r="J15" s="381">
        <f>I15*9</f>
        <v>666</v>
      </c>
      <c r="K15" s="381">
        <v>50</v>
      </c>
      <c r="L15" s="381">
        <f>'JUL 13'!O15</f>
        <v>1402</v>
      </c>
      <c r="M15" s="381">
        <f>F15+J15+K15+L15</f>
        <v>2768</v>
      </c>
      <c r="N15" s="353">
        <v>0</v>
      </c>
      <c r="O15" s="381">
        <f>M15-N15</f>
        <v>2768</v>
      </c>
      <c r="P15" s="9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9">
        <v>2082</v>
      </c>
      <c r="H16" s="442">
        <f>'JUL 13'!G16</f>
        <v>2051</v>
      </c>
      <c r="I16" s="476">
        <f>G16-H16</f>
        <v>31</v>
      </c>
      <c r="J16" s="445">
        <f>I16*9</f>
        <v>279</v>
      </c>
      <c r="K16" s="445">
        <v>150</v>
      </c>
      <c r="L16" s="445">
        <f>'JUL 13'!O16</f>
        <v>0</v>
      </c>
      <c r="M16" s="445">
        <f>F16+J16+K16+L16</f>
        <v>1329</v>
      </c>
      <c r="N16" s="445">
        <v>1329</v>
      </c>
      <c r="O16" s="445">
        <f>M16-N16</f>
        <v>0</v>
      </c>
      <c r="P16" s="477">
        <v>41531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9">
        <v>610</v>
      </c>
      <c r="H17" s="442">
        <f>'JUL 13'!G17</f>
        <v>553</v>
      </c>
      <c r="I17" s="476">
        <f>G17-H17</f>
        <v>57</v>
      </c>
      <c r="J17" s="445">
        <f>I17*9</f>
        <v>513</v>
      </c>
      <c r="K17" s="445">
        <v>0</v>
      </c>
      <c r="L17" s="445">
        <f>'JUL 13'!O17</f>
        <v>0</v>
      </c>
      <c r="M17" s="445">
        <f>F17+J17+K17+L17</f>
        <v>1613</v>
      </c>
      <c r="N17" s="445">
        <v>1613</v>
      </c>
      <c r="O17" s="445">
        <f>M17-N17</f>
        <v>0</v>
      </c>
      <c r="P17" s="477">
        <v>41532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9">
        <v>3060</v>
      </c>
      <c r="H18" s="442">
        <f>'JUL 13'!G18</f>
        <v>2990</v>
      </c>
      <c r="I18" s="476">
        <f>G18-H18</f>
        <v>70</v>
      </c>
      <c r="J18" s="445">
        <f>I18*9</f>
        <v>630</v>
      </c>
      <c r="K18" s="445">
        <v>150</v>
      </c>
      <c r="L18" s="445">
        <f>'JUL 13'!O18</f>
        <v>0</v>
      </c>
      <c r="M18" s="445">
        <f>F18+J18+K18+L18</f>
        <v>1980</v>
      </c>
      <c r="N18" s="445">
        <v>2000</v>
      </c>
      <c r="O18" s="445">
        <f>M18-N18</f>
        <v>-20</v>
      </c>
      <c r="P18" s="477">
        <v>41523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2">
        <v>14</v>
      </c>
      <c r="B19" s="442" t="s">
        <v>863</v>
      </c>
      <c r="C19" s="443" t="s">
        <v>126</v>
      </c>
      <c r="D19" s="444">
        <v>38292</v>
      </c>
      <c r="E19" s="445">
        <v>500</v>
      </c>
      <c r="F19" s="445">
        <v>1500</v>
      </c>
      <c r="G19" s="9">
        <v>115</v>
      </c>
      <c r="H19" s="442">
        <v>100</v>
      </c>
      <c r="I19" s="476">
        <f>G19-H19</f>
        <v>15</v>
      </c>
      <c r="J19" s="445">
        <f>I19*9</f>
        <v>135</v>
      </c>
      <c r="K19" s="445">
        <v>150</v>
      </c>
      <c r="L19" s="445">
        <f>'JUL 13'!O19</f>
        <v>0</v>
      </c>
      <c r="M19" s="445">
        <f>F19+J19+K19+L19</f>
        <v>1785</v>
      </c>
      <c r="N19" s="445">
        <v>1800</v>
      </c>
      <c r="O19" s="445">
        <f>M19-N19</f>
        <v>-15</v>
      </c>
      <c r="P19" s="477">
        <v>41525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1500</v>
      </c>
      <c r="G20" s="9">
        <v>4135</v>
      </c>
      <c r="H20" s="442">
        <f>'JUL 13'!G20</f>
        <v>4053</v>
      </c>
      <c r="I20" s="476">
        <f>G20-H20</f>
        <v>82</v>
      </c>
      <c r="J20" s="445">
        <f>I20*9</f>
        <v>738</v>
      </c>
      <c r="K20" s="445">
        <v>150</v>
      </c>
      <c r="L20" s="445">
        <f>'JUL 13'!O20</f>
        <v>0</v>
      </c>
      <c r="M20" s="445">
        <f>F20+J20+K20+L20</f>
        <v>2388</v>
      </c>
      <c r="N20" s="445">
        <v>2370</v>
      </c>
      <c r="O20" s="445">
        <f>M20-N20</f>
        <v>18</v>
      </c>
      <c r="P20" s="477">
        <v>41520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9">
        <v>4529</v>
      </c>
      <c r="H21" s="442">
        <f>'JUL 13'!G21</f>
        <v>4480</v>
      </c>
      <c r="I21" s="476">
        <f>G21-H21</f>
        <v>49</v>
      </c>
      <c r="J21" s="445">
        <f>I21*9</f>
        <v>441</v>
      </c>
      <c r="K21" s="445">
        <v>150</v>
      </c>
      <c r="L21" s="445">
        <f>'JUL 13'!O21</f>
        <v>0</v>
      </c>
      <c r="M21" s="445">
        <f>F21+J21+K21+L21</f>
        <v>1791</v>
      </c>
      <c r="N21" s="445">
        <v>1791</v>
      </c>
      <c r="O21" s="445">
        <f>M21-N21</f>
        <v>0</v>
      </c>
      <c r="P21" s="477">
        <v>41527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14">
        <v>800</v>
      </c>
      <c r="G22" s="9">
        <v>473</v>
      </c>
      <c r="H22" s="397">
        <f>'JUL 13'!G22</f>
        <v>425</v>
      </c>
      <c r="I22" s="478">
        <f>G22-H22</f>
        <v>48</v>
      </c>
      <c r="J22" s="399">
        <f>I22*9</f>
        <v>432</v>
      </c>
      <c r="K22" s="399">
        <v>160</v>
      </c>
      <c r="L22" s="399">
        <f>'JUL 13'!O22</f>
        <v>2932</v>
      </c>
      <c r="M22" s="399">
        <f>F22+J22+K22+L22</f>
        <v>4324</v>
      </c>
      <c r="N22" s="399">
        <v>1500</v>
      </c>
      <c r="O22" s="399">
        <f>M22-N22</f>
        <v>2824</v>
      </c>
      <c r="P22" s="480">
        <v>41531</v>
      </c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14">
        <v>1400</v>
      </c>
      <c r="G23" s="9">
        <v>196</v>
      </c>
      <c r="H23" s="397">
        <f>'JUL 13'!G23</f>
        <v>165</v>
      </c>
      <c r="I23" s="478">
        <f>G23-H23</f>
        <v>31</v>
      </c>
      <c r="J23" s="399">
        <f>I23*9</f>
        <v>279</v>
      </c>
      <c r="K23" s="399">
        <v>160</v>
      </c>
      <c r="L23" s="399">
        <f>'JUL 13'!O23</f>
        <v>3454</v>
      </c>
      <c r="M23" s="399">
        <f>F23+J23+K23+L23</f>
        <v>5293</v>
      </c>
      <c r="N23" s="399">
        <v>3000</v>
      </c>
      <c r="O23" s="399">
        <f>M23-N23</f>
        <v>2293</v>
      </c>
      <c r="P23" s="480">
        <v>41519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14">
        <v>1500</v>
      </c>
      <c r="G24" s="9">
        <v>1007</v>
      </c>
      <c r="H24" s="397">
        <f>'JUL 13'!G24</f>
        <v>958</v>
      </c>
      <c r="I24" s="478">
        <f>G24-H24</f>
        <v>49</v>
      </c>
      <c r="J24" s="399">
        <f>I24*9</f>
        <v>441</v>
      </c>
      <c r="K24" s="399">
        <v>160</v>
      </c>
      <c r="L24" s="399">
        <f>'JUL 13'!O24</f>
        <v>0</v>
      </c>
      <c r="M24" s="399">
        <f>F24+J24+K24+L24</f>
        <v>2101</v>
      </c>
      <c r="N24" s="399">
        <v>0</v>
      </c>
      <c r="O24" s="399">
        <f>M24-N24</f>
        <v>2101</v>
      </c>
      <c r="P24" s="47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14">
        <v>1500</v>
      </c>
      <c r="G25" s="9">
        <v>539</v>
      </c>
      <c r="H25" s="397">
        <f>'JUL 13'!G25</f>
        <v>483</v>
      </c>
      <c r="I25" s="478">
        <f>G25-H25</f>
        <v>56</v>
      </c>
      <c r="J25" s="399">
        <f>I25*9</f>
        <v>504</v>
      </c>
      <c r="K25" s="399">
        <v>160</v>
      </c>
      <c r="L25" s="399">
        <f>'JUL 13'!O25</f>
        <v>0</v>
      </c>
      <c r="M25" s="399">
        <f>F25+J25+K25+L25</f>
        <v>2164</v>
      </c>
      <c r="N25" s="399">
        <v>0</v>
      </c>
      <c r="O25" s="399">
        <f>M25-N25</f>
        <v>2164</v>
      </c>
      <c r="P25" s="47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864</v>
      </c>
      <c r="C26" s="398" t="s">
        <v>87</v>
      </c>
      <c r="D26" s="43">
        <v>37681</v>
      </c>
      <c r="E26" s="399">
        <v>500</v>
      </c>
      <c r="F26" s="14">
        <v>1400</v>
      </c>
      <c r="G26" s="9">
        <v>799</v>
      </c>
      <c r="H26" s="397">
        <f>'JUL 13'!G26</f>
        <v>778</v>
      </c>
      <c r="I26" s="478">
        <f>G26-H26</f>
        <v>21</v>
      </c>
      <c r="J26" s="399">
        <f>I26*9</f>
        <v>189</v>
      </c>
      <c r="K26" s="399">
        <v>160</v>
      </c>
      <c r="L26" s="399">
        <f>'JUL 13'!O26</f>
        <v>0</v>
      </c>
      <c r="M26" s="399">
        <f>F26+J26+K26+L26</f>
        <v>1749</v>
      </c>
      <c r="N26" s="399">
        <v>0</v>
      </c>
      <c r="O26" s="399">
        <f>M26-N26</f>
        <v>1749</v>
      </c>
      <c r="P26" s="47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14">
        <v>2000</v>
      </c>
      <c r="G27" s="9">
        <v>5854</v>
      </c>
      <c r="H27" s="397">
        <f>'JUL 13'!G27</f>
        <v>5734</v>
      </c>
      <c r="I27" s="478">
        <f>G27-H27</f>
        <v>120</v>
      </c>
      <c r="J27" s="399">
        <f>I27*9</f>
        <v>1080</v>
      </c>
      <c r="K27" s="399">
        <v>160</v>
      </c>
      <c r="L27" s="399">
        <f>'JUL 13'!O27</f>
        <v>0</v>
      </c>
      <c r="M27" s="399">
        <f>F27+J27+K27+L27</f>
        <v>3240</v>
      </c>
      <c r="N27" s="399">
        <v>3240</v>
      </c>
      <c r="O27" s="399">
        <f>M27-N27</f>
        <v>0</v>
      </c>
      <c r="P27" s="480">
        <v>41539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12"/>
      <c r="B28" s="112"/>
      <c r="C28" s="112" t="s">
        <v>89</v>
      </c>
      <c r="D28" s="112"/>
      <c r="E28" s="50">
        <f>SUM(E6:E27)</f>
        <v>7000</v>
      </c>
      <c r="F28" s="50">
        <f>SUM(F6:F27)</f>
        <v>23525</v>
      </c>
      <c r="G28" s="50"/>
      <c r="H28" s="481"/>
      <c r="I28" s="481">
        <f>SUM(I6:I27)</f>
        <v>1035</v>
      </c>
      <c r="J28" s="50">
        <f>SUM(J6:J27)</f>
        <v>9315</v>
      </c>
      <c r="K28" s="50">
        <f>SUM(K6:K27)</f>
        <v>2210</v>
      </c>
      <c r="L28" s="50">
        <f>SUM(L6:L27)</f>
        <v>19201</v>
      </c>
      <c r="M28" s="50">
        <f>SUM(M6:M27)</f>
        <v>54251</v>
      </c>
      <c r="N28" s="50">
        <f>SUM(N6:N27)</f>
        <v>32929</v>
      </c>
      <c r="O28" s="50">
        <f>SUM(O6:O27)</f>
        <v>21322</v>
      </c>
      <c r="P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470" t="s">
        <v>871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2"/>
      <c r="Q3" s="234"/>
      <c r="R3" s="234"/>
    </row>
    <row r="4">
      <c r="A4" s="376" t="s">
        <v>2</v>
      </c>
      <c r="B4" s="376" t="s">
        <v>3</v>
      </c>
      <c r="C4" s="376" t="s">
        <v>4</v>
      </c>
      <c r="D4" s="376" t="s">
        <v>92</v>
      </c>
      <c r="E4" s="376" t="s">
        <v>9</v>
      </c>
      <c r="F4" s="376" t="s">
        <v>194</v>
      </c>
      <c r="G4" s="376" t="s">
        <v>9</v>
      </c>
      <c r="H4" s="376"/>
      <c r="I4" s="376"/>
      <c r="J4" s="376"/>
      <c r="K4" s="376" t="s">
        <v>94</v>
      </c>
      <c r="L4" s="376" t="s">
        <v>95</v>
      </c>
      <c r="M4" s="376" t="s">
        <v>89</v>
      </c>
      <c r="N4" s="376" t="s">
        <v>96</v>
      </c>
      <c r="O4" s="376" t="s">
        <v>97</v>
      </c>
      <c r="P4" s="376" t="s">
        <v>98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6" t="s">
        <v>105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14">
        <v>850</v>
      </c>
      <c r="G6" s="9">
        <v>2480</v>
      </c>
      <c r="H6" s="9">
        <f>'JUN 13'!G6</f>
        <v>2432</v>
      </c>
      <c r="I6" s="473">
        <f>G6-H6</f>
        <v>48</v>
      </c>
      <c r="J6" s="381">
        <f>I6*9</f>
        <v>432</v>
      </c>
      <c r="K6" s="381">
        <v>50</v>
      </c>
      <c r="L6" s="381">
        <f>'JUN 13'!O6</f>
        <v>0</v>
      </c>
      <c r="M6" s="381">
        <f>F6+J6+K6+L6</f>
        <v>1332</v>
      </c>
      <c r="N6" s="353">
        <v>1332</v>
      </c>
      <c r="O6" s="381">
        <f>M6-N6</f>
        <v>0</v>
      </c>
      <c r="P6" s="9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14">
        <v>750</v>
      </c>
      <c r="G7" s="9">
        <v>90</v>
      </c>
      <c r="H7" s="9">
        <f>'JUN 13'!G7</f>
        <v>72</v>
      </c>
      <c r="I7" s="475">
        <f>G7-H7</f>
        <v>18</v>
      </c>
      <c r="J7" s="381">
        <f>I7*9</f>
        <v>162</v>
      </c>
      <c r="K7" s="381">
        <v>50</v>
      </c>
      <c r="L7" s="381">
        <f>'JUN 13'!O7</f>
        <v>0</v>
      </c>
      <c r="M7" s="381">
        <f>F7+J7+K7+L7</f>
        <v>962</v>
      </c>
      <c r="N7" s="353">
        <v>962</v>
      </c>
      <c r="O7" s="381">
        <f>M7-N7</f>
        <v>0</v>
      </c>
      <c r="P7" s="9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14">
        <v>700</v>
      </c>
      <c r="G8" s="9">
        <v>416</v>
      </c>
      <c r="H8" s="9">
        <f>'JUN 13'!G8</f>
        <v>369</v>
      </c>
      <c r="I8" s="475">
        <f>G8-H8</f>
        <v>47</v>
      </c>
      <c r="J8" s="381">
        <f>I8*9</f>
        <v>423</v>
      </c>
      <c r="K8" s="381">
        <v>50</v>
      </c>
      <c r="L8" s="381">
        <f>'JUN 13'!O8</f>
        <v>1000</v>
      </c>
      <c r="M8" s="381">
        <f>F8+J8+K8+L8</f>
        <v>2173</v>
      </c>
      <c r="N8" s="353">
        <v>0</v>
      </c>
      <c r="O8" s="381">
        <f>M8-N8</f>
        <v>2173</v>
      </c>
      <c r="P8" s="9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14">
        <v>750</v>
      </c>
      <c r="G9" s="9">
        <v>108</v>
      </c>
      <c r="H9" s="9">
        <f>'JUN 13'!G9</f>
        <v>51</v>
      </c>
      <c r="I9" s="475">
        <f>G9-H9</f>
        <v>57</v>
      </c>
      <c r="J9" s="381">
        <f>I9*9</f>
        <v>513</v>
      </c>
      <c r="K9" s="381">
        <v>50</v>
      </c>
      <c r="L9" s="381">
        <f>'JUN 13'!O9</f>
        <v>0</v>
      </c>
      <c r="M9" s="381">
        <f>F9+J9+K9+L9</f>
        <v>1313</v>
      </c>
      <c r="N9" s="353">
        <v>0</v>
      </c>
      <c r="O9" s="381">
        <f>M9-N9</f>
        <v>1313</v>
      </c>
      <c r="P9" s="9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9">
        <v>5</v>
      </c>
      <c r="B10" s="9" t="s">
        <v>330</v>
      </c>
      <c r="C10" s="9" t="s">
        <v>113</v>
      </c>
      <c r="D10" s="358"/>
      <c r="E10" s="358"/>
      <c r="F10" s="14">
        <v>650</v>
      </c>
      <c r="G10" s="9">
        <v>591</v>
      </c>
      <c r="H10" s="9">
        <f>'JUN 13'!G10</f>
        <v>574</v>
      </c>
      <c r="I10" s="475">
        <f>G10-H10</f>
        <v>17</v>
      </c>
      <c r="J10" s="381">
        <f>I10*9</f>
        <v>153</v>
      </c>
      <c r="K10" s="381">
        <v>50</v>
      </c>
      <c r="L10" s="381">
        <f>'JUN 13'!O10</f>
        <v>0</v>
      </c>
      <c r="M10" s="381">
        <f>F10+J10+K10+L10</f>
        <v>853</v>
      </c>
      <c r="N10" s="353">
        <v>853</v>
      </c>
      <c r="O10" s="381">
        <f>M10-N10</f>
        <v>0</v>
      </c>
      <c r="P10" s="9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14">
        <v>650</v>
      </c>
      <c r="G11" s="9">
        <v>1186</v>
      </c>
      <c r="H11" s="9">
        <f>'JUN 13'!G11</f>
        <v>1150</v>
      </c>
      <c r="I11" s="475">
        <f>G11-H11</f>
        <v>36</v>
      </c>
      <c r="J11" s="381">
        <f>I11*9</f>
        <v>324</v>
      </c>
      <c r="K11" s="381">
        <v>50</v>
      </c>
      <c r="L11" s="381">
        <f>'JUN 13'!O11</f>
        <v>0</v>
      </c>
      <c r="M11" s="381">
        <f>F11+J11+K11+L11</f>
        <v>1024</v>
      </c>
      <c r="N11" s="353">
        <v>0</v>
      </c>
      <c r="O11" s="381">
        <f>M11-N11</f>
        <v>1024</v>
      </c>
      <c r="P11" s="9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14">
        <v>950</v>
      </c>
      <c r="G12" s="9">
        <v>1678</v>
      </c>
      <c r="H12" s="9">
        <f>'JUN 13'!G12</f>
        <v>1655</v>
      </c>
      <c r="I12" s="475">
        <f>G12-H12</f>
        <v>23</v>
      </c>
      <c r="J12" s="381">
        <f>I12*9</f>
        <v>207</v>
      </c>
      <c r="K12" s="381">
        <v>50</v>
      </c>
      <c r="L12" s="381">
        <f>'JUN 13'!O12</f>
        <v>1456</v>
      </c>
      <c r="M12" s="381">
        <f>F12+J12+K12+L12</f>
        <v>2663</v>
      </c>
      <c r="N12" s="353">
        <v>0</v>
      </c>
      <c r="O12" s="381">
        <f>M12-N12</f>
        <v>2663</v>
      </c>
      <c r="P12" s="9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14">
        <v>625</v>
      </c>
      <c r="G13" s="9">
        <v>3211</v>
      </c>
      <c r="H13" s="9">
        <f>'JUN 13'!G13</f>
        <v>3211</v>
      </c>
      <c r="I13" s="475">
        <f>G13-H13</f>
        <v>0</v>
      </c>
      <c r="J13" s="381">
        <f>I13*9</f>
        <v>0</v>
      </c>
      <c r="K13" s="381">
        <v>50</v>
      </c>
      <c r="L13" s="381">
        <f>'JUN 13'!O13</f>
        <v>2124</v>
      </c>
      <c r="M13" s="381">
        <f>F13+J13+K13+L13</f>
        <v>2799</v>
      </c>
      <c r="N13" s="353">
        <v>0</v>
      </c>
      <c r="O13" s="381">
        <f>M13-N13</f>
        <v>2799</v>
      </c>
      <c r="P13" s="9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14">
        <v>950</v>
      </c>
      <c r="G14" s="9">
        <v>2037</v>
      </c>
      <c r="H14" s="9">
        <f>'JUN 13'!G14</f>
        <v>1988</v>
      </c>
      <c r="I14" s="475">
        <f>G14-H14</f>
        <v>49</v>
      </c>
      <c r="J14" s="381">
        <f>I14*9</f>
        <v>441</v>
      </c>
      <c r="K14" s="381">
        <v>50</v>
      </c>
      <c r="L14" s="381">
        <f>'JUN 13'!O14</f>
        <v>0</v>
      </c>
      <c r="M14" s="381">
        <f>F14+J14+K14+L14</f>
        <v>1441</v>
      </c>
      <c r="N14" s="353">
        <v>0</v>
      </c>
      <c r="O14" s="381">
        <f>M14-N14</f>
        <v>1441</v>
      </c>
      <c r="P14" s="9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14">
        <v>650</v>
      </c>
      <c r="G15" s="9">
        <v>7386</v>
      </c>
      <c r="H15" s="9">
        <f>'JUN 13'!G15</f>
        <v>7308</v>
      </c>
      <c r="I15" s="475">
        <f>G15-H15</f>
        <v>78</v>
      </c>
      <c r="J15" s="381">
        <f>I15*9</f>
        <v>702</v>
      </c>
      <c r="K15" s="381">
        <v>50</v>
      </c>
      <c r="L15" s="381">
        <f>'JUN 13'!O15</f>
        <v>0</v>
      </c>
      <c r="M15" s="381">
        <f>F15+J15+K15+L15</f>
        <v>1402</v>
      </c>
      <c r="N15" s="353">
        <v>0</v>
      </c>
      <c r="O15" s="381">
        <f>M15-N15</f>
        <v>1402</v>
      </c>
      <c r="P15" s="9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9">
        <v>2051</v>
      </c>
      <c r="H16" s="442">
        <f>'JUN 13'!G16</f>
        <v>2025</v>
      </c>
      <c r="I16" s="476">
        <f>G16-H16</f>
        <v>26</v>
      </c>
      <c r="J16" s="445">
        <f>I16*9</f>
        <v>234</v>
      </c>
      <c r="K16" s="445">
        <v>150</v>
      </c>
      <c r="L16" s="445">
        <f>'JUN 13'!O16</f>
        <v>0</v>
      </c>
      <c r="M16" s="445">
        <f>F16+J16+K16+L16</f>
        <v>1284</v>
      </c>
      <c r="N16" s="445">
        <v>1284</v>
      </c>
      <c r="O16" s="445">
        <f>M16-N16</f>
        <v>0</v>
      </c>
      <c r="P16" s="477">
        <v>41497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9">
        <v>553</v>
      </c>
      <c r="H17" s="442">
        <f>'JUN 13'!G17</f>
        <v>501</v>
      </c>
      <c r="I17" s="476">
        <f>G17-H17</f>
        <v>52</v>
      </c>
      <c r="J17" s="445">
        <f>I17*9</f>
        <v>468</v>
      </c>
      <c r="K17" s="445">
        <v>0</v>
      </c>
      <c r="L17" s="445">
        <f>'JUN 13'!O17</f>
        <v>0</v>
      </c>
      <c r="M17" s="445">
        <f>F17+J17+K17+L17</f>
        <v>1568</v>
      </c>
      <c r="N17" s="445">
        <v>1568</v>
      </c>
      <c r="O17" s="445">
        <f>M17-N17</f>
        <v>0</v>
      </c>
      <c r="P17" s="477">
        <v>41497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9">
        <v>2990</v>
      </c>
      <c r="H18" s="442">
        <f>'JUN 13'!G18</f>
        <v>2887</v>
      </c>
      <c r="I18" s="476">
        <f>G18-H18</f>
        <v>103</v>
      </c>
      <c r="J18" s="445">
        <f>I18*9</f>
        <v>927</v>
      </c>
      <c r="K18" s="445">
        <v>150</v>
      </c>
      <c r="L18" s="445">
        <f>'JUN 13'!O18</f>
        <v>-5</v>
      </c>
      <c r="M18" s="445">
        <f>F18+J18+K18+L18</f>
        <v>2272</v>
      </c>
      <c r="N18" s="445">
        <v>2272</v>
      </c>
      <c r="O18" s="445">
        <f>M18-N18</f>
        <v>0</v>
      </c>
      <c r="P18" s="477">
        <v>41501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82">
        <v>14</v>
      </c>
      <c r="B19" s="482" t="s">
        <v>872</v>
      </c>
      <c r="C19" s="483" t="s">
        <v>126</v>
      </c>
      <c r="D19" s="484">
        <v>38292</v>
      </c>
      <c r="E19" s="485">
        <v>500</v>
      </c>
      <c r="F19" s="485">
        <v>1500</v>
      </c>
      <c r="G19" s="486">
        <v>100</v>
      </c>
      <c r="H19" s="482">
        <f>'JUN 13'!G19</f>
        <v>79</v>
      </c>
      <c r="I19" s="487">
        <f>G19-H19</f>
        <v>21</v>
      </c>
      <c r="J19" s="485">
        <f>I19*9</f>
        <v>189</v>
      </c>
      <c r="K19" s="485">
        <v>150</v>
      </c>
      <c r="L19" s="485">
        <f>'JUN 13'!O19</f>
        <v>8454</v>
      </c>
      <c r="M19" s="485">
        <f>F19+J19+K19+L19</f>
        <v>10293</v>
      </c>
      <c r="N19" s="485">
        <v>10293</v>
      </c>
      <c r="O19" s="485">
        <f>M19-N19</f>
        <v>0</v>
      </c>
      <c r="P19" s="488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1500</v>
      </c>
      <c r="G20" s="9">
        <v>4053</v>
      </c>
      <c r="H20" s="442">
        <f>'JUN 13'!G20</f>
        <v>3974</v>
      </c>
      <c r="I20" s="476">
        <f>G20-H20</f>
        <v>79</v>
      </c>
      <c r="J20" s="445">
        <f>I20*9</f>
        <v>711</v>
      </c>
      <c r="K20" s="445">
        <v>150</v>
      </c>
      <c r="L20" s="445">
        <f>'JUN 13'!O20</f>
        <v>0</v>
      </c>
      <c r="M20" s="445">
        <f>F20+J20+K20+L20</f>
        <v>2361</v>
      </c>
      <c r="N20" s="445">
        <v>2361</v>
      </c>
      <c r="O20" s="445">
        <f>M20-N20</f>
        <v>0</v>
      </c>
      <c r="P20" s="477">
        <v>41503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9">
        <v>4480</v>
      </c>
      <c r="H21" s="442">
        <f>'JUN 13'!G21</f>
        <v>4387</v>
      </c>
      <c r="I21" s="476">
        <f>G21-H21</f>
        <v>93</v>
      </c>
      <c r="J21" s="445">
        <f>I21*9</f>
        <v>837</v>
      </c>
      <c r="K21" s="445">
        <v>150</v>
      </c>
      <c r="L21" s="445">
        <f>'JUN 13'!O21</f>
        <v>0</v>
      </c>
      <c r="M21" s="445">
        <f>F21+J21+K21+L21</f>
        <v>2187</v>
      </c>
      <c r="N21" s="445">
        <v>2187</v>
      </c>
      <c r="O21" s="445">
        <f>M21-N21</f>
        <v>0</v>
      </c>
      <c r="P21" s="477">
        <v>41505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448</v>
      </c>
      <c r="C22" s="398" t="s">
        <v>79</v>
      </c>
      <c r="D22" s="43">
        <v>38292</v>
      </c>
      <c r="E22" s="399">
        <v>500</v>
      </c>
      <c r="F22" s="14">
        <v>800</v>
      </c>
      <c r="G22" s="9">
        <v>425</v>
      </c>
      <c r="H22" s="397">
        <f>'JUN 13'!G22</f>
        <v>392</v>
      </c>
      <c r="I22" s="478">
        <f>G22-H22</f>
        <v>33</v>
      </c>
      <c r="J22" s="399">
        <f>I22*9</f>
        <v>297</v>
      </c>
      <c r="K22" s="399">
        <v>150</v>
      </c>
      <c r="L22" s="399">
        <f>'JUN 13'!O22</f>
        <v>5185</v>
      </c>
      <c r="M22" s="399">
        <f>F22+J22+K22+L22</f>
        <v>6432</v>
      </c>
      <c r="N22" s="399">
        <v>3500</v>
      </c>
      <c r="O22" s="399">
        <f>M22-N22</f>
        <v>2932</v>
      </c>
      <c r="P22" s="47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14">
        <v>1400</v>
      </c>
      <c r="G23" s="9">
        <v>165</v>
      </c>
      <c r="H23" s="397">
        <f>'JUN 13'!G23</f>
        <v>160</v>
      </c>
      <c r="I23" s="478">
        <f>G23-H23</f>
        <v>5</v>
      </c>
      <c r="J23" s="399">
        <f>I23*9</f>
        <v>45</v>
      </c>
      <c r="K23" s="399">
        <v>150</v>
      </c>
      <c r="L23" s="399">
        <f>'JUN 13'!O23</f>
        <v>4859</v>
      </c>
      <c r="M23" s="399">
        <f>F23+J23+K23+L23</f>
        <v>6454</v>
      </c>
      <c r="N23" s="399">
        <v>3000</v>
      </c>
      <c r="O23" s="399">
        <f>M23-N23</f>
        <v>3454</v>
      </c>
      <c r="P23" s="47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14">
        <v>1500</v>
      </c>
      <c r="G24" s="9">
        <v>958</v>
      </c>
      <c r="H24" s="397">
        <f>'JUN 13'!G24</f>
        <v>925</v>
      </c>
      <c r="I24" s="478">
        <f>G24-H24</f>
        <v>33</v>
      </c>
      <c r="J24" s="399">
        <f>I24*9</f>
        <v>297</v>
      </c>
      <c r="K24" s="399">
        <v>150</v>
      </c>
      <c r="L24" s="399">
        <f>'JUN 13'!O24</f>
        <v>0</v>
      </c>
      <c r="M24" s="399">
        <f>F24+J24+K24+L24</f>
        <v>1947</v>
      </c>
      <c r="N24" s="399">
        <v>1947</v>
      </c>
      <c r="O24" s="399">
        <f>M24-N24</f>
        <v>0</v>
      </c>
      <c r="P24" s="47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14">
        <v>1500</v>
      </c>
      <c r="G25" s="9">
        <v>483</v>
      </c>
      <c r="H25" s="397">
        <f>'JUN 13'!G25</f>
        <v>424</v>
      </c>
      <c r="I25" s="478">
        <f>G25-H25</f>
        <v>59</v>
      </c>
      <c r="J25" s="399">
        <f>I25*9</f>
        <v>531</v>
      </c>
      <c r="K25" s="399">
        <v>150</v>
      </c>
      <c r="L25" s="399">
        <f>'JUN 13'!O25</f>
        <v>1920</v>
      </c>
      <c r="M25" s="399">
        <f>F25+J25+K25+L25</f>
        <v>4101</v>
      </c>
      <c r="N25" s="399">
        <v>4101</v>
      </c>
      <c r="O25" s="399">
        <f>M25-N25</f>
        <v>0</v>
      </c>
      <c r="P25" s="47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864</v>
      </c>
      <c r="C26" s="398" t="s">
        <v>87</v>
      </c>
      <c r="D26" s="43">
        <v>37681</v>
      </c>
      <c r="E26" s="399">
        <v>500</v>
      </c>
      <c r="F26" s="14">
        <v>1400</v>
      </c>
      <c r="G26" s="9">
        <v>778</v>
      </c>
      <c r="H26" s="397">
        <f>'JUN 13'!G26</f>
        <v>744</v>
      </c>
      <c r="I26" s="478">
        <f>G26-H26</f>
        <v>34</v>
      </c>
      <c r="J26" s="399">
        <f>I26*9</f>
        <v>306</v>
      </c>
      <c r="K26" s="399">
        <v>150</v>
      </c>
      <c r="L26" s="399">
        <f>'JUN 13'!O26</f>
        <v>2018</v>
      </c>
      <c r="M26" s="399">
        <f>F26+J26+K26+L26</f>
        <v>3874</v>
      </c>
      <c r="N26" s="399">
        <v>3874</v>
      </c>
      <c r="O26" s="399">
        <f>M26-N26</f>
        <v>0</v>
      </c>
      <c r="P26" s="47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14">
        <v>2000</v>
      </c>
      <c r="G27" s="9">
        <v>5734</v>
      </c>
      <c r="H27" s="397">
        <f>'JUN 13'!G27</f>
        <v>5617</v>
      </c>
      <c r="I27" s="478">
        <f>G27-H27</f>
        <v>117</v>
      </c>
      <c r="J27" s="399">
        <f>I27*9</f>
        <v>1053</v>
      </c>
      <c r="K27" s="399">
        <v>150</v>
      </c>
      <c r="L27" s="399">
        <f>'JUN 13'!O27</f>
        <v>0</v>
      </c>
      <c r="M27" s="399">
        <f>F27+J27+K27+L27</f>
        <v>3203</v>
      </c>
      <c r="N27" s="399">
        <v>3203</v>
      </c>
      <c r="O27" s="399">
        <f>M27-N27</f>
        <v>0</v>
      </c>
      <c r="P27" s="47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A28" s="112"/>
      <c r="B28" s="112"/>
      <c r="C28" s="112" t="s">
        <v>89</v>
      </c>
      <c r="D28" s="112"/>
      <c r="E28" s="50">
        <f>SUM(E6:E27)</f>
        <v>7000</v>
      </c>
      <c r="F28" s="50">
        <f>SUM(F6:F27)</f>
        <v>23525</v>
      </c>
      <c r="G28" s="50"/>
      <c r="H28" s="481"/>
      <c r="I28" s="481">
        <f>SUM(I6:I27)</f>
        <v>1028</v>
      </c>
      <c r="J28" s="50">
        <f>SUM(J6:J27)</f>
        <v>9252</v>
      </c>
      <c r="K28" s="50">
        <f>SUM(K6:K27)</f>
        <v>2150</v>
      </c>
      <c r="L28" s="50">
        <f>SUM(L6:L27)</f>
        <v>27011</v>
      </c>
      <c r="M28" s="50">
        <f>SUM(M6:M27)</f>
        <v>61938</v>
      </c>
      <c r="N28" s="50">
        <f>SUM(N6:N27)</f>
        <v>42737</v>
      </c>
      <c r="O28" s="50">
        <f>SUM(O6:O27)</f>
        <v>19201</v>
      </c>
      <c r="P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873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2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489" t="s">
        <v>89</v>
      </c>
      <c r="N4" s="372" t="s">
        <v>96</v>
      </c>
      <c r="O4" s="372" t="s">
        <v>97</v>
      </c>
      <c r="P4" s="372" t="s">
        <v>874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490" t="s">
        <v>103</v>
      </c>
      <c r="N5" s="376" t="s">
        <v>104</v>
      </c>
      <c r="O5" s="376" t="s">
        <v>102</v>
      </c>
      <c r="P5" s="376" t="s">
        <v>105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14">
        <v>850</v>
      </c>
      <c r="G6" s="9">
        <v>2432</v>
      </c>
      <c r="H6" s="9">
        <f>'MAY 13'!G6</f>
        <v>2393</v>
      </c>
      <c r="I6" s="473">
        <f>G6-H6</f>
        <v>39</v>
      </c>
      <c r="J6" s="381">
        <f>I6*9</f>
        <v>351</v>
      </c>
      <c r="K6" s="381">
        <v>50</v>
      </c>
      <c r="L6" s="381">
        <f>'MAY 13'!O6</f>
        <v>-4</v>
      </c>
      <c r="M6" s="491">
        <f>F6+J6+K6+L6</f>
        <v>1247</v>
      </c>
      <c r="N6" s="353">
        <v>1247</v>
      </c>
      <c r="O6" s="381">
        <f>M6-N6</f>
        <v>0</v>
      </c>
      <c r="P6" s="474">
        <v>41469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14">
        <v>750</v>
      </c>
      <c r="G7" s="9">
        <v>72</v>
      </c>
      <c r="H7" s="9">
        <f>'MAY 13'!G7</f>
        <v>55</v>
      </c>
      <c r="I7" s="475">
        <f>G7-H7</f>
        <v>17</v>
      </c>
      <c r="J7" s="381">
        <f>I7*9</f>
        <v>153</v>
      </c>
      <c r="K7" s="381">
        <v>50</v>
      </c>
      <c r="L7" s="381">
        <f>'MAY 13'!O7</f>
        <v>0</v>
      </c>
      <c r="M7" s="491">
        <f>F7+J7+K7+L7</f>
        <v>953</v>
      </c>
      <c r="N7" s="353">
        <v>953</v>
      </c>
      <c r="O7" s="381">
        <f>M7-N7</f>
        <v>0</v>
      </c>
      <c r="P7" s="9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14">
        <v>700</v>
      </c>
      <c r="G8" s="9">
        <v>369</v>
      </c>
      <c r="H8" s="9">
        <f>'MAY 13'!G8</f>
        <v>324</v>
      </c>
      <c r="I8" s="475">
        <f>G8-H8</f>
        <v>45</v>
      </c>
      <c r="J8" s="381">
        <f>I8*9</f>
        <v>405</v>
      </c>
      <c r="K8" s="381">
        <v>50</v>
      </c>
      <c r="L8" s="381">
        <f>'MAY 13'!O8</f>
        <v>2319</v>
      </c>
      <c r="M8" s="491">
        <f>F8+J8+K8+L8</f>
        <v>3474</v>
      </c>
      <c r="N8" s="353">
        <v>2474</v>
      </c>
      <c r="O8" s="381">
        <f>M8-N8</f>
        <v>1000</v>
      </c>
      <c r="P8" s="474">
        <v>41464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14">
        <v>750</v>
      </c>
      <c r="G9" s="9">
        <v>51</v>
      </c>
      <c r="H9" s="56">
        <v>0</v>
      </c>
      <c r="I9" s="475">
        <f>G9-H9</f>
        <v>51</v>
      </c>
      <c r="J9" s="381">
        <f>I9*9</f>
        <v>459</v>
      </c>
      <c r="K9" s="381">
        <v>50</v>
      </c>
      <c r="L9" s="381">
        <f>'MAY 13'!O9</f>
        <v>5260</v>
      </c>
      <c r="M9" s="491">
        <f>F9+J9+K9+L9</f>
        <v>6519</v>
      </c>
      <c r="N9" s="353">
        <v>6519</v>
      </c>
      <c r="O9" s="381">
        <f>M9-N9</f>
        <v>0</v>
      </c>
      <c r="P9" s="474">
        <v>41465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9">
        <v>5</v>
      </c>
      <c r="B10" s="492" t="s">
        <v>330</v>
      </c>
      <c r="C10" s="492" t="s">
        <v>113</v>
      </c>
      <c r="F10" s="493">
        <v>650</v>
      </c>
      <c r="G10" s="9">
        <v>574</v>
      </c>
      <c r="H10" s="9">
        <f>'MAY 13'!G10</f>
        <v>560</v>
      </c>
      <c r="I10" s="494">
        <f>G10-H10</f>
        <v>14</v>
      </c>
      <c r="J10" s="495">
        <f>I10*9</f>
        <v>126</v>
      </c>
      <c r="K10" s="495">
        <v>50</v>
      </c>
      <c r="L10" s="495">
        <f>'MAY 13'!O10</f>
        <v>853</v>
      </c>
      <c r="M10" s="496">
        <f>F10+J10+K10+L10</f>
        <v>1679</v>
      </c>
      <c r="N10" s="353">
        <v>1679</v>
      </c>
      <c r="O10" s="381">
        <f>M10-N10</f>
        <v>0</v>
      </c>
      <c r="P10" s="474">
        <v>41458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14">
        <v>650</v>
      </c>
      <c r="G11" s="9">
        <v>1150</v>
      </c>
      <c r="H11" s="9">
        <f>'MAY 13'!G11</f>
        <v>1133</v>
      </c>
      <c r="I11" s="475">
        <f>G11-H11</f>
        <v>17</v>
      </c>
      <c r="J11" s="381">
        <f>I11*9</f>
        <v>153</v>
      </c>
      <c r="K11" s="381">
        <v>50</v>
      </c>
      <c r="L11" s="381">
        <f>'MAY 13'!O11</f>
        <v>898</v>
      </c>
      <c r="M11" s="491">
        <f>F11+J11+K11+L11</f>
        <v>1751</v>
      </c>
      <c r="N11" s="353">
        <v>1751</v>
      </c>
      <c r="O11" s="381">
        <f>M11-N11</f>
        <v>0</v>
      </c>
      <c r="P11" s="9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14">
        <v>950</v>
      </c>
      <c r="G12" s="9">
        <v>1655</v>
      </c>
      <c r="H12" s="9">
        <f>'MAY 13'!G12</f>
        <v>1604</v>
      </c>
      <c r="I12" s="475">
        <f>G12-H12</f>
        <v>51</v>
      </c>
      <c r="J12" s="381">
        <f>I12*9</f>
        <v>459</v>
      </c>
      <c r="K12" s="381">
        <v>50</v>
      </c>
      <c r="L12" s="381">
        <f>'MAY 13'!O12</f>
        <v>-3</v>
      </c>
      <c r="M12" s="491">
        <f>F12+J12+K12+L12</f>
        <v>1456</v>
      </c>
      <c r="N12" s="353">
        <v>0</v>
      </c>
      <c r="O12" s="381">
        <f>M12-N12</f>
        <v>1456</v>
      </c>
      <c r="P12" s="9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14">
        <v>625</v>
      </c>
      <c r="G13" s="9">
        <v>3211</v>
      </c>
      <c r="H13" s="9">
        <f>'MAY 13'!G13</f>
        <v>3211</v>
      </c>
      <c r="I13" s="475">
        <f>G13-H13</f>
        <v>0</v>
      </c>
      <c r="J13" s="381">
        <f>I13*9</f>
        <v>0</v>
      </c>
      <c r="K13" s="381">
        <v>50</v>
      </c>
      <c r="L13" s="381">
        <f>'MAY 13'!O13</f>
        <v>1449</v>
      </c>
      <c r="M13" s="491">
        <f>F13+J13+K13+L13</f>
        <v>2124</v>
      </c>
      <c r="N13" s="353">
        <v>0</v>
      </c>
      <c r="O13" s="381">
        <f>M13-N13</f>
        <v>2124</v>
      </c>
      <c r="P13" s="9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14">
        <v>950</v>
      </c>
      <c r="G14" s="9">
        <v>1988</v>
      </c>
      <c r="H14" s="9">
        <f>'MAY 13'!G14</f>
        <v>1935</v>
      </c>
      <c r="I14" s="475">
        <f>G14-H14</f>
        <v>53</v>
      </c>
      <c r="J14" s="381">
        <f>I14*9</f>
        <v>477</v>
      </c>
      <c r="K14" s="381">
        <v>50</v>
      </c>
      <c r="L14" s="381">
        <f>'MAY 13'!O14</f>
        <v>4240</v>
      </c>
      <c r="M14" s="491">
        <f>F14+J14+K14+L14</f>
        <v>5717</v>
      </c>
      <c r="N14" s="353">
        <v>5717</v>
      </c>
      <c r="O14" s="381">
        <f>M14-N14</f>
        <v>0</v>
      </c>
      <c r="P14" s="474">
        <v>41469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14">
        <v>650</v>
      </c>
      <c r="G15" s="9">
        <v>7308</v>
      </c>
      <c r="H15" s="9">
        <f>'MAY 13'!G15</f>
        <v>7241</v>
      </c>
      <c r="I15" s="475">
        <f>G15-H15</f>
        <v>67</v>
      </c>
      <c r="J15" s="381">
        <f>I15*9</f>
        <v>603</v>
      </c>
      <c r="K15" s="381">
        <v>50</v>
      </c>
      <c r="L15" s="381">
        <f>'MAY 13'!O15</f>
        <v>1213</v>
      </c>
      <c r="M15" s="491">
        <f>F15+J15+K15+L15</f>
        <v>2516</v>
      </c>
      <c r="N15" s="353">
        <v>2516</v>
      </c>
      <c r="O15" s="381">
        <f>M15-N15</f>
        <v>0</v>
      </c>
      <c r="P15" s="474">
        <v>41459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9">
        <v>2025</v>
      </c>
      <c r="H16" s="497">
        <f>'MAY 13'!G16</f>
        <v>2009</v>
      </c>
      <c r="I16" s="476">
        <f>G16-H16</f>
        <v>16</v>
      </c>
      <c r="J16" s="445">
        <f>I16*9</f>
        <v>144</v>
      </c>
      <c r="K16" s="445">
        <v>150</v>
      </c>
      <c r="L16" s="445">
        <f>'MAY 13'!O16</f>
        <v>1230</v>
      </c>
      <c r="M16" s="498">
        <f>F16+J16+K16+L16</f>
        <v>2424</v>
      </c>
      <c r="N16" s="445">
        <v>2424</v>
      </c>
      <c r="O16" s="445">
        <f>M16-N16</f>
        <v>0</v>
      </c>
      <c r="P16" s="497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9">
        <v>501</v>
      </c>
      <c r="H17" s="497">
        <f>'MAY 13'!G17</f>
        <v>455</v>
      </c>
      <c r="I17" s="476">
        <f>G17-H17</f>
        <v>46</v>
      </c>
      <c r="J17" s="499">
        <f>I17*9</f>
        <v>414</v>
      </c>
      <c r="K17" s="445">
        <v>0</v>
      </c>
      <c r="L17" s="499">
        <f>'MAY 13'!O17</f>
        <v>2992</v>
      </c>
      <c r="M17" s="500">
        <f>F17+J17+K17+L17</f>
        <v>4506</v>
      </c>
      <c r="N17" s="445">
        <v>4506</v>
      </c>
      <c r="O17" s="445">
        <f>M17-N17</f>
        <v>0</v>
      </c>
      <c r="P17" s="497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9">
        <v>2887</v>
      </c>
      <c r="H18" s="497">
        <f>'MAY 13'!G18</f>
        <v>2785</v>
      </c>
      <c r="I18" s="476">
        <f>G18-H18</f>
        <v>102</v>
      </c>
      <c r="J18" s="445">
        <f>I18*9</f>
        <v>918</v>
      </c>
      <c r="K18" s="445">
        <v>150</v>
      </c>
      <c r="L18" s="445">
        <f>'MAY 13'!O18</f>
        <v>1647</v>
      </c>
      <c r="M18" s="498">
        <f>F18+J18+K18+L18</f>
        <v>3915</v>
      </c>
      <c r="N18" s="445">
        <v>3920</v>
      </c>
      <c r="O18" s="445">
        <f>M18-N18</f>
        <v>-5</v>
      </c>
      <c r="P18" s="477">
        <v>41457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2">
        <v>14</v>
      </c>
      <c r="B19" s="442" t="s">
        <v>872</v>
      </c>
      <c r="C19" s="443" t="s">
        <v>126</v>
      </c>
      <c r="D19" s="444">
        <v>38292</v>
      </c>
      <c r="E19" s="445">
        <v>500</v>
      </c>
      <c r="F19" s="445">
        <v>1500</v>
      </c>
      <c r="G19" s="9">
        <v>79</v>
      </c>
      <c r="H19" s="497">
        <f>'MAY 13'!G19</f>
        <v>33</v>
      </c>
      <c r="I19" s="476">
        <f>G19-H19</f>
        <v>46</v>
      </c>
      <c r="J19" s="445">
        <f>I19*9</f>
        <v>414</v>
      </c>
      <c r="K19" s="445">
        <v>150</v>
      </c>
      <c r="L19" s="445">
        <f>'MAY 13'!O19</f>
        <v>6390</v>
      </c>
      <c r="M19" s="498">
        <f>F19+J19+K19+L19</f>
        <v>8454</v>
      </c>
      <c r="N19" s="445">
        <v>0</v>
      </c>
      <c r="O19" s="445">
        <f>M19-N19</f>
        <v>8454</v>
      </c>
      <c r="P19" s="497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1500</v>
      </c>
      <c r="G20" s="9">
        <v>3974</v>
      </c>
      <c r="H20" s="497">
        <f>'MAY 13'!G20</f>
        <v>3930</v>
      </c>
      <c r="I20" s="476">
        <f>G20-H20</f>
        <v>44</v>
      </c>
      <c r="J20" s="445">
        <f>I20*9</f>
        <v>396</v>
      </c>
      <c r="K20" s="445">
        <v>150</v>
      </c>
      <c r="L20" s="445">
        <f>'MAY 13'!O20</f>
        <v>0</v>
      </c>
      <c r="M20" s="498">
        <f>F20+J20+K20+L20</f>
        <v>2046</v>
      </c>
      <c r="N20" s="445">
        <v>2046</v>
      </c>
      <c r="O20" s="445">
        <f>M20-N20</f>
        <v>0</v>
      </c>
      <c r="P20" s="497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9">
        <v>4387</v>
      </c>
      <c r="H21" s="497">
        <f>'MAY 13'!G21</f>
        <v>4304</v>
      </c>
      <c r="I21" s="476">
        <f>G21-H21</f>
        <v>83</v>
      </c>
      <c r="J21" s="445">
        <f>I21*9</f>
        <v>747</v>
      </c>
      <c r="K21" s="445">
        <v>150</v>
      </c>
      <c r="L21" s="445">
        <f>'MAY 13'!O21</f>
        <v>0</v>
      </c>
      <c r="M21" s="498">
        <f>F21+J21+K21+L21</f>
        <v>2097</v>
      </c>
      <c r="N21" s="445">
        <v>2097</v>
      </c>
      <c r="O21" s="445">
        <f>M21-N21</f>
        <v>0</v>
      </c>
      <c r="P21" s="497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869</v>
      </c>
      <c r="C22" s="398" t="s">
        <v>79</v>
      </c>
      <c r="D22" s="43">
        <v>38292</v>
      </c>
      <c r="E22" s="399">
        <v>500</v>
      </c>
      <c r="F22" s="14">
        <v>800</v>
      </c>
      <c r="G22" s="9">
        <v>392</v>
      </c>
      <c r="H22" s="397">
        <f>'MAY 13'!G22</f>
        <v>369</v>
      </c>
      <c r="I22" s="478">
        <f>G22-H22</f>
        <v>23</v>
      </c>
      <c r="J22" s="399">
        <f>I22*9</f>
        <v>207</v>
      </c>
      <c r="K22" s="399">
        <v>150</v>
      </c>
      <c r="L22" s="399">
        <f>'MAY 13'!O22</f>
        <v>4028</v>
      </c>
      <c r="M22" s="501">
        <f>F22+J22+K22+L22</f>
        <v>5185</v>
      </c>
      <c r="N22" s="399">
        <v>0</v>
      </c>
      <c r="O22" s="399">
        <f>M22-N22</f>
        <v>5185</v>
      </c>
      <c r="P22" s="479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14">
        <v>1400</v>
      </c>
      <c r="G23" s="9">
        <v>160</v>
      </c>
      <c r="H23" s="397">
        <f>'MAY 13'!G23</f>
        <v>160</v>
      </c>
      <c r="I23" s="478">
        <f>G23-H23</f>
        <v>0</v>
      </c>
      <c r="J23" s="399">
        <f>I23*9</f>
        <v>0</v>
      </c>
      <c r="K23" s="399">
        <v>150</v>
      </c>
      <c r="L23" s="399">
        <f>'MAY 13'!O23</f>
        <v>3309</v>
      </c>
      <c r="M23" s="501">
        <f>F23+J23+K23+L23</f>
        <v>4859</v>
      </c>
      <c r="N23" s="399">
        <v>0</v>
      </c>
      <c r="O23" s="399">
        <f>M23-N23</f>
        <v>4859</v>
      </c>
      <c r="P23" s="479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14">
        <v>1500</v>
      </c>
      <c r="G24" s="9">
        <v>925</v>
      </c>
      <c r="H24" s="397">
        <f>'MAY 13'!G24</f>
        <v>894</v>
      </c>
      <c r="I24" s="478">
        <f>G24-H24</f>
        <v>31</v>
      </c>
      <c r="J24" s="399">
        <f>I24*9</f>
        <v>279</v>
      </c>
      <c r="K24" s="399">
        <v>150</v>
      </c>
      <c r="L24" s="399">
        <f>'MAY 13'!O24</f>
        <v>2</v>
      </c>
      <c r="M24" s="501">
        <f>F24+J24+K24+L24</f>
        <v>1931</v>
      </c>
      <c r="N24" s="399">
        <v>1931</v>
      </c>
      <c r="O24" s="399">
        <f>M24-N24</f>
        <v>0</v>
      </c>
      <c r="P24" s="479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14">
        <v>1500</v>
      </c>
      <c r="G25" s="9">
        <v>424</v>
      </c>
      <c r="H25" s="397">
        <f>'MAY 13'!G25</f>
        <v>394</v>
      </c>
      <c r="I25" s="478">
        <f>G25-H25</f>
        <v>30</v>
      </c>
      <c r="J25" s="399">
        <f>I25*9</f>
        <v>270</v>
      </c>
      <c r="K25" s="399">
        <v>150</v>
      </c>
      <c r="L25" s="399">
        <f>'MAY 13'!O25</f>
        <v>0</v>
      </c>
      <c r="M25" s="501">
        <f>F25+J25+K25+L25</f>
        <v>1920</v>
      </c>
      <c r="N25" s="399">
        <v>0</v>
      </c>
      <c r="O25" s="399">
        <f>M25-N25</f>
        <v>1920</v>
      </c>
      <c r="P25" s="479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875</v>
      </c>
      <c r="C26" s="398" t="s">
        <v>87</v>
      </c>
      <c r="D26" s="43">
        <v>37681</v>
      </c>
      <c r="E26" s="399">
        <v>500</v>
      </c>
      <c r="F26" s="14">
        <v>1400</v>
      </c>
      <c r="G26" s="9">
        <v>744</v>
      </c>
      <c r="H26" s="397">
        <f>'MAY 13'!G26</f>
        <v>692</v>
      </c>
      <c r="I26" s="478">
        <f>G26-H26</f>
        <v>52</v>
      </c>
      <c r="J26" s="399">
        <f>I26*9</f>
        <v>468</v>
      </c>
      <c r="K26" s="399">
        <v>150</v>
      </c>
      <c r="L26" s="399">
        <f>'MAY 13'!O26</f>
        <v>0</v>
      </c>
      <c r="M26" s="501">
        <f>F26+J26+K26+L26</f>
        <v>2018</v>
      </c>
      <c r="N26" s="399">
        <v>0</v>
      </c>
      <c r="O26" s="399">
        <f>M26-N26</f>
        <v>2018</v>
      </c>
      <c r="P26" s="479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14">
        <v>2000</v>
      </c>
      <c r="G27" s="9">
        <v>5617</v>
      </c>
      <c r="H27" s="397">
        <f>'MAY 13'!G27</f>
        <v>5505</v>
      </c>
      <c r="I27" s="478">
        <f>G27-H27</f>
        <v>112</v>
      </c>
      <c r="J27" s="399">
        <f>I27*9</f>
        <v>1008</v>
      </c>
      <c r="K27" s="399">
        <v>150</v>
      </c>
      <c r="L27" s="399">
        <f>'MAY 13'!O27</f>
        <v>3</v>
      </c>
      <c r="M27" s="501">
        <f>F27+J27+K27+L27</f>
        <v>3161</v>
      </c>
      <c r="N27" s="399">
        <v>3161</v>
      </c>
      <c r="O27" s="399">
        <f>M27-N27</f>
        <v>0</v>
      </c>
      <c r="P27" s="479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C28" s="112" t="s">
        <v>89</v>
      </c>
      <c r="D28" s="112"/>
      <c r="E28" s="50">
        <f>SUM(E6:E27)</f>
        <v>7000</v>
      </c>
      <c r="F28" s="50">
        <f>SUM(F6:F27)</f>
        <v>23525</v>
      </c>
      <c r="G28" s="50"/>
      <c r="H28" s="481"/>
      <c r="I28" s="481">
        <f>SUM(I6:I27)</f>
        <v>939</v>
      </c>
      <c r="J28" s="50">
        <f>SUM(J6:J27)</f>
        <v>8451</v>
      </c>
      <c r="K28" s="50">
        <f>SUM(K6:K27)</f>
        <v>2150</v>
      </c>
      <c r="L28" s="50">
        <f>SUM(L6:L27)</f>
        <v>35826</v>
      </c>
      <c r="M28" s="502">
        <f>SUM(M6:M27)</f>
        <v>69952</v>
      </c>
      <c r="N28" s="50">
        <f>SUM(N6:N27)</f>
        <v>42941</v>
      </c>
      <c r="O28" s="50">
        <f>SUM(O6:O27)</f>
        <v>27011</v>
      </c>
      <c r="P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231" t="s">
        <v>876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  <c r="Q3" s="234"/>
      <c r="R3" s="234"/>
    </row>
    <row r="4">
      <c r="A4" s="372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489" t="s">
        <v>89</v>
      </c>
      <c r="N4" s="372" t="s">
        <v>96</v>
      </c>
      <c r="O4" s="372" t="s">
        <v>97</v>
      </c>
      <c r="P4" s="372" t="s">
        <v>98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490" t="s">
        <v>103</v>
      </c>
      <c r="N5" s="376" t="s">
        <v>104</v>
      </c>
      <c r="O5" s="376" t="s">
        <v>102</v>
      </c>
      <c r="P5" s="376" t="s">
        <v>105</v>
      </c>
    </row>
    <row r="6">
      <c r="A6" s="8">
        <v>1</v>
      </c>
      <c r="B6" s="8" t="s">
        <v>867</v>
      </c>
      <c r="C6" s="8" t="s">
        <v>19</v>
      </c>
      <c r="D6" s="11">
        <v>38754</v>
      </c>
      <c r="E6" s="14">
        <v>0</v>
      </c>
      <c r="F6" s="14">
        <v>850</v>
      </c>
      <c r="G6" s="8">
        <v>2393</v>
      </c>
      <c r="H6" s="8">
        <f>'APR 13'!G6</f>
        <v>2350</v>
      </c>
      <c r="I6" s="503">
        <f>G6-H6</f>
        <v>43</v>
      </c>
      <c r="J6" s="14">
        <f>I6*9</f>
        <v>387</v>
      </c>
      <c r="K6" s="14">
        <v>50</v>
      </c>
      <c r="L6" s="14">
        <f>'APR 13'!O6</f>
        <v>1359</v>
      </c>
      <c r="M6" s="504">
        <f>F6+J6+K6+L6</f>
        <v>2646</v>
      </c>
      <c r="N6" s="14">
        <v>2650</v>
      </c>
      <c r="O6" s="14">
        <f>M6-N6</f>
        <v>-4</v>
      </c>
      <c r="P6" s="8"/>
    </row>
    <row r="7">
      <c r="A7" s="8">
        <v>2</v>
      </c>
      <c r="B7" s="8" t="s">
        <v>357</v>
      </c>
      <c r="C7" s="8" t="s">
        <v>24</v>
      </c>
      <c r="D7" s="11">
        <v>37653</v>
      </c>
      <c r="E7" s="14">
        <v>0</v>
      </c>
      <c r="F7" s="14">
        <v>750</v>
      </c>
      <c r="G7" s="8">
        <v>55</v>
      </c>
      <c r="H7" s="8">
        <f>'APR 13'!G7</f>
        <v>46</v>
      </c>
      <c r="I7" s="13">
        <f>G7-H7</f>
        <v>9</v>
      </c>
      <c r="J7" s="14">
        <f>I7*9</f>
        <v>81</v>
      </c>
      <c r="K7" s="14">
        <v>50</v>
      </c>
      <c r="L7" s="14">
        <f>'APR 13'!O7</f>
        <v>0</v>
      </c>
      <c r="M7" s="504">
        <f>F7+J7+K7+L7</f>
        <v>881</v>
      </c>
      <c r="N7" s="14">
        <v>881</v>
      </c>
      <c r="O7" s="14">
        <f>M7-N7</f>
        <v>0</v>
      </c>
      <c r="P7" s="8"/>
    </row>
    <row r="8">
      <c r="A8" s="8">
        <v>3</v>
      </c>
      <c r="B8" s="8" t="s">
        <v>437</v>
      </c>
      <c r="C8" s="8" t="s">
        <v>27</v>
      </c>
      <c r="D8" s="11">
        <v>37895</v>
      </c>
      <c r="E8" s="14">
        <v>0</v>
      </c>
      <c r="F8" s="14">
        <v>700</v>
      </c>
      <c r="G8" s="8">
        <v>324</v>
      </c>
      <c r="H8" s="8">
        <f>'APR 13'!G8</f>
        <v>280</v>
      </c>
      <c r="I8" s="13">
        <f>G8-H8</f>
        <v>44</v>
      </c>
      <c r="J8" s="14">
        <f>I8*9</f>
        <v>396</v>
      </c>
      <c r="K8" s="14">
        <v>50</v>
      </c>
      <c r="L8" s="14">
        <f>'APR 13'!O8</f>
        <v>1173</v>
      </c>
      <c r="M8" s="504">
        <f>F8+J8+K8+L8</f>
        <v>2319</v>
      </c>
      <c r="N8" s="14">
        <v>0</v>
      </c>
      <c r="O8" s="14">
        <f>M8-N8</f>
        <v>2319</v>
      </c>
      <c r="P8" s="8"/>
    </row>
    <row r="9">
      <c r="A9" s="8">
        <v>4</v>
      </c>
      <c r="B9" s="8" t="s">
        <v>789</v>
      </c>
      <c r="C9" s="8" t="s">
        <v>31</v>
      </c>
      <c r="D9" s="11">
        <v>38292</v>
      </c>
      <c r="E9" s="14">
        <v>500</v>
      </c>
      <c r="F9" s="14">
        <v>750</v>
      </c>
      <c r="G9" s="413">
        <v>64</v>
      </c>
      <c r="H9" s="367">
        <f>'APR 13'!G9</f>
        <v>64</v>
      </c>
      <c r="I9" s="505">
        <v>45</v>
      </c>
      <c r="J9" s="14">
        <f>I9*9</f>
        <v>405</v>
      </c>
      <c r="K9" s="14">
        <v>50</v>
      </c>
      <c r="L9" s="14">
        <f>'APR 13'!O9</f>
        <v>4055</v>
      </c>
      <c r="M9" s="504">
        <f>F9+J9+K9+L9</f>
        <v>5260</v>
      </c>
      <c r="N9" s="14">
        <v>0</v>
      </c>
      <c r="O9" s="14">
        <f>M9-N9</f>
        <v>5260</v>
      </c>
      <c r="P9" s="8"/>
    </row>
    <row r="10">
      <c r="A10" s="8">
        <v>5</v>
      </c>
      <c r="B10" s="506" t="s">
        <v>330</v>
      </c>
      <c r="C10" s="506" t="s">
        <v>113</v>
      </c>
      <c r="F10" s="493">
        <v>650</v>
      </c>
      <c r="G10" s="8">
        <v>560</v>
      </c>
      <c r="H10" s="8">
        <f>'APR 13'!G10</f>
        <v>543</v>
      </c>
      <c r="I10" s="507">
        <f>G10-H10</f>
        <v>17</v>
      </c>
      <c r="J10" s="493">
        <f>I10*9</f>
        <v>153</v>
      </c>
      <c r="K10" s="493">
        <v>50</v>
      </c>
      <c r="L10" s="493">
        <f>'APR 13'!O10</f>
        <v>0</v>
      </c>
      <c r="M10" s="508">
        <f>F10+J10+K10+L10</f>
        <v>853</v>
      </c>
      <c r="N10" s="14">
        <v>0</v>
      </c>
      <c r="O10" s="14">
        <f>M10-N10</f>
        <v>853</v>
      </c>
      <c r="P10" s="8"/>
    </row>
    <row r="11">
      <c r="A11" s="8">
        <v>6</v>
      </c>
      <c r="B11" s="8" t="s">
        <v>289</v>
      </c>
      <c r="C11" s="8" t="s">
        <v>36</v>
      </c>
      <c r="D11" s="11">
        <v>37667</v>
      </c>
      <c r="E11" s="14">
        <v>500</v>
      </c>
      <c r="F11" s="14">
        <v>650</v>
      </c>
      <c r="G11" s="8">
        <v>1133</v>
      </c>
      <c r="H11" s="8">
        <f>'APR 13'!G11</f>
        <v>1111</v>
      </c>
      <c r="I11" s="13">
        <f>G11-H11</f>
        <v>22</v>
      </c>
      <c r="J11" s="14">
        <f>I11*9</f>
        <v>198</v>
      </c>
      <c r="K11" s="14">
        <v>50</v>
      </c>
      <c r="L11" s="14">
        <f>'APR 13'!O11</f>
        <v>0</v>
      </c>
      <c r="M11" s="504">
        <f>F11+J11+K11+L11</f>
        <v>898</v>
      </c>
      <c r="N11" s="14">
        <v>0</v>
      </c>
      <c r="O11" s="14">
        <f>M11-N11</f>
        <v>898</v>
      </c>
      <c r="P11" s="8"/>
    </row>
    <row r="12">
      <c r="A12" s="8">
        <v>7</v>
      </c>
      <c r="B12" s="8" t="s">
        <v>764</v>
      </c>
      <c r="C12" s="8" t="s">
        <v>42</v>
      </c>
      <c r="D12" s="11">
        <v>37773</v>
      </c>
      <c r="E12" s="14">
        <v>500</v>
      </c>
      <c r="F12" s="14">
        <v>950</v>
      </c>
      <c r="G12" s="8">
        <v>1604</v>
      </c>
      <c r="H12" s="8">
        <f>'APR 13'!G12</f>
        <v>1548</v>
      </c>
      <c r="I12" s="13">
        <f>G12-H12</f>
        <v>56</v>
      </c>
      <c r="J12" s="14">
        <f>I12*9</f>
        <v>504</v>
      </c>
      <c r="K12" s="14">
        <v>50</v>
      </c>
      <c r="L12" s="14">
        <f>'APR 13'!O12</f>
        <v>3503</v>
      </c>
      <c r="M12" s="504">
        <f>F12+J12+K12+L12</f>
        <v>5007</v>
      </c>
      <c r="N12" s="14">
        <v>5010</v>
      </c>
      <c r="O12" s="14">
        <f>M12-N12</f>
        <v>-3</v>
      </c>
      <c r="P12" s="8"/>
    </row>
    <row r="13">
      <c r="A13" s="8">
        <v>8</v>
      </c>
      <c r="B13" s="8" t="s">
        <v>632</v>
      </c>
      <c r="C13" s="8" t="s">
        <v>44</v>
      </c>
      <c r="D13" s="11">
        <v>37469</v>
      </c>
      <c r="E13" s="14">
        <v>500</v>
      </c>
      <c r="F13" s="14">
        <v>625</v>
      </c>
      <c r="G13" s="8">
        <v>3211</v>
      </c>
      <c r="H13" s="8">
        <f>'APR 13'!G13</f>
        <v>3210</v>
      </c>
      <c r="I13" s="13">
        <f>G13-H13</f>
        <v>1</v>
      </c>
      <c r="J13" s="14">
        <f>I13*9</f>
        <v>9</v>
      </c>
      <c r="K13" s="14">
        <v>50</v>
      </c>
      <c r="L13" s="14">
        <f>'APR 13'!O13</f>
        <v>765</v>
      </c>
      <c r="M13" s="504">
        <f>F13+J13+K13+L13</f>
        <v>1449</v>
      </c>
      <c r="N13" s="14">
        <v>0</v>
      </c>
      <c r="O13" s="14">
        <f>M13-N13</f>
        <v>1449</v>
      </c>
      <c r="P13" s="8"/>
    </row>
    <row r="14">
      <c r="A14" s="8">
        <v>9</v>
      </c>
      <c r="B14" s="8" t="s">
        <v>653</v>
      </c>
      <c r="C14" s="8" t="s">
        <v>48</v>
      </c>
      <c r="D14" s="11">
        <v>37347</v>
      </c>
      <c r="E14" s="14">
        <v>500</v>
      </c>
      <c r="F14" s="14">
        <v>950</v>
      </c>
      <c r="G14" s="8">
        <v>1935</v>
      </c>
      <c r="H14" s="8">
        <f>'APR 13'!G14</f>
        <v>1873</v>
      </c>
      <c r="I14" s="13">
        <f>G14-H14</f>
        <v>62</v>
      </c>
      <c r="J14" s="14">
        <f>I14*9</f>
        <v>558</v>
      </c>
      <c r="K14" s="14">
        <v>50</v>
      </c>
      <c r="L14" s="14">
        <f>'APR 13'!O14</f>
        <v>2682</v>
      </c>
      <c r="M14" s="504">
        <f>F14+J14+K14+L14</f>
        <v>4240</v>
      </c>
      <c r="N14" s="14">
        <v>0</v>
      </c>
      <c r="O14" s="14">
        <f>M14-N14</f>
        <v>4240</v>
      </c>
      <c r="P14" s="8"/>
    </row>
    <row r="15">
      <c r="A15" s="8">
        <v>10</v>
      </c>
      <c r="B15" s="8" t="s">
        <v>635</v>
      </c>
      <c r="C15" s="8" t="s">
        <v>51</v>
      </c>
      <c r="D15" s="11">
        <v>37165</v>
      </c>
      <c r="E15" s="14">
        <v>500</v>
      </c>
      <c r="F15" s="14">
        <v>650</v>
      </c>
      <c r="G15" s="8">
        <v>7241</v>
      </c>
      <c r="H15" s="8">
        <f>'APR 13'!G15</f>
        <v>7184</v>
      </c>
      <c r="I15" s="13">
        <f>G15-H15</f>
        <v>57</v>
      </c>
      <c r="J15" s="14">
        <f>I15*9</f>
        <v>513</v>
      </c>
      <c r="K15" s="14">
        <v>50</v>
      </c>
      <c r="L15" s="14">
        <f>'APR 13'!O15</f>
        <v>0</v>
      </c>
      <c r="M15" s="504">
        <f>F15+J15+K15+L15</f>
        <v>1213</v>
      </c>
      <c r="N15" s="14">
        <v>0</v>
      </c>
      <c r="O15" s="14">
        <f>M15-N15</f>
        <v>1213</v>
      </c>
      <c r="P15" s="8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442">
        <v>2009</v>
      </c>
      <c r="H16" s="442">
        <f>'APR 13'!G16</f>
        <v>1989</v>
      </c>
      <c r="I16" s="476">
        <f>G16-H16</f>
        <v>20</v>
      </c>
      <c r="J16" s="445">
        <f>I16*9</f>
        <v>180</v>
      </c>
      <c r="K16" s="445">
        <v>150</v>
      </c>
      <c r="L16" s="445">
        <f>'APR 13'!O16</f>
        <v>0</v>
      </c>
      <c r="M16" s="498">
        <f>F16+J16+K16+L16</f>
        <v>1230</v>
      </c>
      <c r="N16" s="445">
        <v>0</v>
      </c>
      <c r="O16" s="445">
        <f>M16-N16</f>
        <v>1230</v>
      </c>
      <c r="P16" s="442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442">
        <v>455</v>
      </c>
      <c r="H17" s="442">
        <f>'APR 13'!G17</f>
        <v>413</v>
      </c>
      <c r="I17" s="476">
        <f>G17-H17</f>
        <v>42</v>
      </c>
      <c r="J17" s="499">
        <f>I17*9</f>
        <v>378</v>
      </c>
      <c r="K17" s="445">
        <v>0</v>
      </c>
      <c r="L17" s="499">
        <f>'APR 13'!O17</f>
        <v>1514</v>
      </c>
      <c r="M17" s="500">
        <f>F17+J17+K17+L17</f>
        <v>2992</v>
      </c>
      <c r="N17" s="445">
        <v>0</v>
      </c>
      <c r="O17" s="445">
        <f>M17-N17</f>
        <v>2992</v>
      </c>
      <c r="P17" s="442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442">
        <v>2785</v>
      </c>
      <c r="H18" s="442">
        <f>'APR 13'!G18</f>
        <v>2752</v>
      </c>
      <c r="I18" s="476">
        <f>G18-H18</f>
        <v>33</v>
      </c>
      <c r="J18" s="445">
        <f>I18*9</f>
        <v>297</v>
      </c>
      <c r="K18" s="445">
        <v>150</v>
      </c>
      <c r="L18" s="445">
        <f>'APR 13'!O18</f>
        <v>0</v>
      </c>
      <c r="M18" s="498">
        <f>F18+J18+K18+L18</f>
        <v>1647</v>
      </c>
      <c r="N18" s="445">
        <v>0</v>
      </c>
      <c r="O18" s="445">
        <f>M18-N18</f>
        <v>1647</v>
      </c>
      <c r="P18" s="442"/>
    </row>
    <row r="19">
      <c r="A19" s="442">
        <v>14</v>
      </c>
      <c r="B19" s="442" t="s">
        <v>872</v>
      </c>
      <c r="C19" s="443" t="s">
        <v>126</v>
      </c>
      <c r="D19" s="444">
        <v>38292</v>
      </c>
      <c r="E19" s="445">
        <v>500</v>
      </c>
      <c r="F19" s="445">
        <v>1500</v>
      </c>
      <c r="G19" s="413">
        <v>33</v>
      </c>
      <c r="H19" s="413">
        <v>0</v>
      </c>
      <c r="I19" s="505">
        <v>60</v>
      </c>
      <c r="J19" s="445">
        <f>I19*9</f>
        <v>540</v>
      </c>
      <c r="K19" s="445">
        <v>150</v>
      </c>
      <c r="L19" s="445">
        <f>'APR 13'!O19</f>
        <v>4200</v>
      </c>
      <c r="M19" s="498">
        <f>F19+J19+K19+L19</f>
        <v>6390</v>
      </c>
      <c r="N19" s="445">
        <v>0</v>
      </c>
      <c r="O19" s="445">
        <f>M19-N19</f>
        <v>6390</v>
      </c>
      <c r="P19" s="442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1500</v>
      </c>
      <c r="G20" s="442">
        <v>3930</v>
      </c>
      <c r="H20" s="442">
        <f>'APR 13'!G20</f>
        <v>3924</v>
      </c>
      <c r="I20" s="476">
        <f>G20-H20</f>
        <v>6</v>
      </c>
      <c r="J20" s="445">
        <f>I20*9</f>
        <v>54</v>
      </c>
      <c r="K20" s="445">
        <v>150</v>
      </c>
      <c r="L20" s="445">
        <f>'APR 13'!O20</f>
        <v>3255</v>
      </c>
      <c r="M20" s="498">
        <f>F20+J20+K20+L20</f>
        <v>4959</v>
      </c>
      <c r="N20" s="445">
        <v>4959</v>
      </c>
      <c r="O20" s="445">
        <f>M20-N20</f>
        <v>0</v>
      </c>
      <c r="P20" s="442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442">
        <v>4304</v>
      </c>
      <c r="H21" s="442">
        <f>'APR 13'!G21</f>
        <v>4234</v>
      </c>
      <c r="I21" s="476">
        <f>G21-H21</f>
        <v>70</v>
      </c>
      <c r="J21" s="445">
        <f>I21*9</f>
        <v>630</v>
      </c>
      <c r="K21" s="445">
        <v>150</v>
      </c>
      <c r="L21" s="445">
        <f>'APR 13'!O21</f>
        <v>20</v>
      </c>
      <c r="M21" s="498">
        <f>F21+J21+K21+L21</f>
        <v>2000</v>
      </c>
      <c r="N21" s="445">
        <v>2000</v>
      </c>
      <c r="O21" s="445">
        <f>M21-N21</f>
        <v>0</v>
      </c>
      <c r="P21" s="442"/>
    </row>
    <row r="22">
      <c r="A22" s="8">
        <v>17</v>
      </c>
      <c r="B22" s="8" t="s">
        <v>448</v>
      </c>
      <c r="C22" s="509" t="s">
        <v>79</v>
      </c>
      <c r="D22" s="11">
        <v>38292</v>
      </c>
      <c r="E22" s="14">
        <v>500</v>
      </c>
      <c r="F22" s="14">
        <v>800</v>
      </c>
      <c r="G22" s="8">
        <v>369</v>
      </c>
      <c r="H22" s="8">
        <f>'APR 13'!G22</f>
        <v>361</v>
      </c>
      <c r="I22" s="13">
        <f>G22-H22</f>
        <v>8</v>
      </c>
      <c r="J22" s="14">
        <f>I22*9</f>
        <v>72</v>
      </c>
      <c r="K22" s="14">
        <v>150</v>
      </c>
      <c r="L22" s="14">
        <f>'APR 13'!O22</f>
        <v>4006</v>
      </c>
      <c r="M22" s="504">
        <f>F22+J22+K22+L22</f>
        <v>5028</v>
      </c>
      <c r="N22" s="14">
        <v>1000</v>
      </c>
      <c r="O22" s="14">
        <f>M22-N22</f>
        <v>4028</v>
      </c>
      <c r="P22" s="8"/>
    </row>
    <row r="23">
      <c r="A23" s="8">
        <v>18</v>
      </c>
      <c r="B23" s="8" t="s">
        <v>81</v>
      </c>
      <c r="C23" s="509" t="s">
        <v>82</v>
      </c>
      <c r="D23" s="11">
        <v>38292</v>
      </c>
      <c r="E23" s="14">
        <v>500</v>
      </c>
      <c r="F23" s="14">
        <v>1400</v>
      </c>
      <c r="G23" s="8">
        <v>160</v>
      </c>
      <c r="H23" s="8">
        <f>'APR 13'!G23</f>
        <v>160</v>
      </c>
      <c r="I23" s="13">
        <f>G23-H23</f>
        <v>0</v>
      </c>
      <c r="J23" s="14">
        <f>I23*9</f>
        <v>0</v>
      </c>
      <c r="K23" s="14">
        <v>150</v>
      </c>
      <c r="L23" s="14">
        <f>'APR 13'!O23</f>
        <v>1759</v>
      </c>
      <c r="M23" s="504">
        <f>F23+J23+K23+L23</f>
        <v>3309</v>
      </c>
      <c r="N23" s="14">
        <v>0</v>
      </c>
      <c r="O23" s="14">
        <f>M23-N23</f>
        <v>3309</v>
      </c>
      <c r="P23" s="8"/>
    </row>
    <row r="24">
      <c r="A24" s="8">
        <v>19</v>
      </c>
      <c r="B24" s="8" t="s">
        <v>716</v>
      </c>
      <c r="C24" s="509" t="s">
        <v>85</v>
      </c>
      <c r="D24" s="11">
        <v>37681</v>
      </c>
      <c r="E24" s="14">
        <v>500</v>
      </c>
      <c r="F24" s="14">
        <v>1500</v>
      </c>
      <c r="G24" s="8">
        <v>894</v>
      </c>
      <c r="H24" s="8">
        <f>'APR 13'!G24</f>
        <v>866</v>
      </c>
      <c r="I24" s="13">
        <f>G24-H24</f>
        <v>28</v>
      </c>
      <c r="J24" s="14">
        <f>I24*9</f>
        <v>252</v>
      </c>
      <c r="K24" s="14">
        <v>150</v>
      </c>
      <c r="L24" s="14">
        <f>'APR 13'!O24</f>
        <v>10</v>
      </c>
      <c r="M24" s="504">
        <f>F24+J24+K24+L24</f>
        <v>1912</v>
      </c>
      <c r="N24" s="14">
        <v>1910</v>
      </c>
      <c r="O24" s="14">
        <f>M24-N24</f>
        <v>2</v>
      </c>
      <c r="P24" s="8"/>
    </row>
    <row r="25">
      <c r="A25" s="8">
        <v>20</v>
      </c>
      <c r="B25" s="8" t="s">
        <v>383</v>
      </c>
      <c r="C25" s="509" t="s">
        <v>66</v>
      </c>
      <c r="D25" s="11">
        <v>37681</v>
      </c>
      <c r="E25" s="14">
        <v>0</v>
      </c>
      <c r="F25" s="14">
        <v>1500</v>
      </c>
      <c r="G25" s="8">
        <v>394</v>
      </c>
      <c r="H25" s="8">
        <f>'APR 13'!G25</f>
        <v>369</v>
      </c>
      <c r="I25" s="13">
        <f>G25-H25</f>
        <v>25</v>
      </c>
      <c r="J25" s="14">
        <f>I25*9</f>
        <v>225</v>
      </c>
      <c r="K25" s="14">
        <v>150</v>
      </c>
      <c r="L25" s="14">
        <f>'APR 13'!O25</f>
        <v>2012</v>
      </c>
      <c r="M25" s="504">
        <f>F25+J25+K25+L25</f>
        <v>3887</v>
      </c>
      <c r="N25" s="14">
        <v>3887</v>
      </c>
      <c r="O25" s="14">
        <f>M25-N25</f>
        <v>0</v>
      </c>
      <c r="P25" s="8"/>
    </row>
    <row r="26">
      <c r="A26" s="8">
        <v>21</v>
      </c>
      <c r="B26" s="8" t="s">
        <v>875</v>
      </c>
      <c r="C26" s="509" t="s">
        <v>87</v>
      </c>
      <c r="D26" s="11">
        <v>37681</v>
      </c>
      <c r="E26" s="14">
        <v>500</v>
      </c>
      <c r="F26" s="14">
        <v>1400</v>
      </c>
      <c r="G26" s="8">
        <v>692</v>
      </c>
      <c r="H26" s="8">
        <f>'APR 13'!G26</f>
        <v>652</v>
      </c>
      <c r="I26" s="13">
        <f>G26-H26</f>
        <v>40</v>
      </c>
      <c r="J26" s="14">
        <f>I26*9</f>
        <v>360</v>
      </c>
      <c r="K26" s="14">
        <v>150</v>
      </c>
      <c r="L26" s="14">
        <f>'APR 13'!O26</f>
        <v>0</v>
      </c>
      <c r="M26" s="504">
        <f>F26+J26+K26+L26</f>
        <v>1910</v>
      </c>
      <c r="N26" s="14">
        <v>1910</v>
      </c>
      <c r="O26" s="14">
        <f>M26-N26</f>
        <v>0</v>
      </c>
      <c r="P26" s="8"/>
    </row>
    <row r="27">
      <c r="A27" s="8">
        <v>22</v>
      </c>
      <c r="B27" s="8" t="s">
        <v>664</v>
      </c>
      <c r="C27" s="509" t="s">
        <v>88</v>
      </c>
      <c r="D27" s="11">
        <v>37681</v>
      </c>
      <c r="E27" s="14">
        <v>0</v>
      </c>
      <c r="F27" s="14">
        <v>2000</v>
      </c>
      <c r="G27" s="8">
        <v>5505</v>
      </c>
      <c r="H27" s="8">
        <f>'APR 13'!G27</f>
        <v>5398</v>
      </c>
      <c r="I27" s="13">
        <f>G27-H27</f>
        <v>107</v>
      </c>
      <c r="J27" s="14">
        <f>I27*9</f>
        <v>963</v>
      </c>
      <c r="K27" s="14">
        <v>150</v>
      </c>
      <c r="L27" s="14">
        <f>'APR 13'!O27</f>
        <v>0</v>
      </c>
      <c r="M27" s="504">
        <f>F27+J27+K27+L27</f>
        <v>3113</v>
      </c>
      <c r="N27" s="14">
        <v>3110</v>
      </c>
      <c r="O27" s="14">
        <f>M27-N27</f>
        <v>3</v>
      </c>
      <c r="P27" s="8"/>
    </row>
    <row r="28">
      <c r="C28" s="112" t="s">
        <v>89</v>
      </c>
      <c r="D28" s="112"/>
      <c r="E28" s="50">
        <f>SUM(E6:E27)</f>
        <v>7000</v>
      </c>
      <c r="F28" s="50">
        <f>SUM(F6:F27)</f>
        <v>23525</v>
      </c>
      <c r="G28" s="50"/>
      <c r="H28" s="481"/>
      <c r="I28" s="481">
        <f>SUM(I6:I27)</f>
        <v>795</v>
      </c>
      <c r="J28" s="50">
        <f>SUM(J6:J27)</f>
        <v>7155</v>
      </c>
      <c r="K28" s="50">
        <f>SUM(K6:K27)</f>
        <v>2150</v>
      </c>
      <c r="L28" s="50">
        <f>SUM(L6:L27)</f>
        <v>30313</v>
      </c>
      <c r="M28" s="502">
        <f>SUM(M6:M27)</f>
        <v>63143</v>
      </c>
      <c r="N28" s="50">
        <f>SUM(N6:N27)</f>
        <v>27317</v>
      </c>
      <c r="O28" s="50">
        <f>SUM(O6:O27)</f>
        <v>35826</v>
      </c>
      <c r="P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4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30"/>
    </row>
    <row r="3">
      <c r="A3" s="231" t="s">
        <v>877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  <c r="P3" s="234"/>
      <c r="Q3" s="234"/>
      <c r="R3" s="234"/>
    </row>
    <row r="4">
      <c r="A4" s="372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489" t="s">
        <v>89</v>
      </c>
      <c r="N4" s="372" t="s">
        <v>96</v>
      </c>
      <c r="O4" s="372" t="s">
        <v>97</v>
      </c>
      <c r="P4" s="510" t="s">
        <v>878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490" t="s">
        <v>103</v>
      </c>
      <c r="N5" s="376" t="s">
        <v>104</v>
      </c>
      <c r="O5" s="376" t="s">
        <v>102</v>
      </c>
    </row>
    <row r="6">
      <c r="A6" s="511">
        <v>1</v>
      </c>
      <c r="B6" s="511" t="s">
        <v>867</v>
      </c>
      <c r="C6" s="511" t="s">
        <v>19</v>
      </c>
      <c r="D6" s="512">
        <v>38754</v>
      </c>
      <c r="E6" s="513">
        <v>0</v>
      </c>
      <c r="F6" s="513">
        <v>850</v>
      </c>
      <c r="G6" s="511">
        <v>2350</v>
      </c>
      <c r="H6" s="511">
        <f>'MAR 13'!G6</f>
        <v>2299</v>
      </c>
      <c r="I6" s="514">
        <f>G6-H6</f>
        <v>51</v>
      </c>
      <c r="J6" s="513">
        <f>I6*9</f>
        <v>459</v>
      </c>
      <c r="K6" s="513">
        <v>50</v>
      </c>
      <c r="L6" s="513">
        <f>'MAR 13'!O6</f>
        <v>0</v>
      </c>
      <c r="M6" s="515">
        <f>F6+J6+K6+L6</f>
        <v>1359</v>
      </c>
      <c r="N6" s="513">
        <v>0</v>
      </c>
      <c r="O6" s="513">
        <f>M6-N6</f>
        <v>1359</v>
      </c>
    </row>
    <row r="7">
      <c r="A7" s="511">
        <v>2</v>
      </c>
      <c r="B7" s="511" t="s">
        <v>357</v>
      </c>
      <c r="C7" s="511" t="s">
        <v>24</v>
      </c>
      <c r="D7" s="512">
        <v>37653</v>
      </c>
      <c r="E7" s="513">
        <v>0</v>
      </c>
      <c r="F7" s="513">
        <v>750</v>
      </c>
      <c r="G7" s="511">
        <v>46</v>
      </c>
      <c r="H7" s="511">
        <f>'MAR 13'!G7</f>
        <v>36</v>
      </c>
      <c r="I7" s="516">
        <f>G7-H7</f>
        <v>10</v>
      </c>
      <c r="J7" s="513">
        <f>I7*9</f>
        <v>90</v>
      </c>
      <c r="K7" s="513">
        <v>50</v>
      </c>
      <c r="L7" s="513">
        <f>'MAR 13'!O7</f>
        <v>0</v>
      </c>
      <c r="M7" s="515">
        <f>F7+J7+K7+L7</f>
        <v>890</v>
      </c>
      <c r="N7" s="513">
        <v>890</v>
      </c>
      <c r="O7" s="513">
        <f>M7-N7</f>
        <v>0</v>
      </c>
    </row>
    <row r="8">
      <c r="A8" s="511">
        <v>3</v>
      </c>
      <c r="B8" s="511" t="s">
        <v>437</v>
      </c>
      <c r="C8" s="511" t="s">
        <v>27</v>
      </c>
      <c r="D8" s="512">
        <v>37895</v>
      </c>
      <c r="E8" s="513">
        <v>0</v>
      </c>
      <c r="F8" s="513">
        <v>700</v>
      </c>
      <c r="G8" s="511">
        <v>280</v>
      </c>
      <c r="H8" s="511">
        <f>'MAR 13'!G8</f>
        <v>233</v>
      </c>
      <c r="I8" s="516">
        <f>G8-H8</f>
        <v>47</v>
      </c>
      <c r="J8" s="513">
        <f>I8*9</f>
        <v>423</v>
      </c>
      <c r="K8" s="513">
        <v>50</v>
      </c>
      <c r="L8" s="513">
        <f>'MAR 13'!O8</f>
        <v>0</v>
      </c>
      <c r="M8" s="515">
        <f>F8+J8+K8+L8</f>
        <v>1173</v>
      </c>
      <c r="N8" s="513">
        <v>0</v>
      </c>
      <c r="O8" s="513">
        <f>M8-N8</f>
        <v>1173</v>
      </c>
    </row>
    <row r="9">
      <c r="A9" s="511">
        <v>4</v>
      </c>
      <c r="B9" s="511" t="s">
        <v>789</v>
      </c>
      <c r="C9" s="511" t="s">
        <v>31</v>
      </c>
      <c r="D9" s="512">
        <v>38292</v>
      </c>
      <c r="E9" s="513">
        <v>500</v>
      </c>
      <c r="F9" s="513">
        <v>750</v>
      </c>
      <c r="G9" s="511">
        <v>64</v>
      </c>
      <c r="H9" s="517">
        <f>'MAR 13'!G9</f>
        <v>63</v>
      </c>
      <c r="I9" s="518">
        <v>40</v>
      </c>
      <c r="J9" s="513">
        <f>I9*9</f>
        <v>360</v>
      </c>
      <c r="K9" s="513">
        <v>50</v>
      </c>
      <c r="L9" s="513">
        <f>'MAR 13'!O9</f>
        <v>2895</v>
      </c>
      <c r="M9" s="515">
        <f>F9+J9+K9+L9</f>
        <v>4055</v>
      </c>
      <c r="N9" s="513">
        <v>0</v>
      </c>
      <c r="O9" s="513">
        <f>M9-N9</f>
        <v>4055</v>
      </c>
      <c r="Q9" s="517" t="s">
        <v>879</v>
      </c>
    </row>
    <row r="10">
      <c r="A10" s="511">
        <v>5</v>
      </c>
      <c r="B10" s="519" t="s">
        <v>330</v>
      </c>
      <c r="C10" s="519" t="s">
        <v>113</v>
      </c>
      <c r="F10" s="520">
        <v>650</v>
      </c>
      <c r="G10" s="511">
        <v>543</v>
      </c>
      <c r="H10" s="511">
        <f>'MAR 13'!G10</f>
        <v>530</v>
      </c>
      <c r="I10" s="521">
        <f>G10-H10</f>
        <v>13</v>
      </c>
      <c r="J10" s="520">
        <f>I10*9</f>
        <v>117</v>
      </c>
      <c r="K10" s="520">
        <v>50</v>
      </c>
      <c r="L10" s="520">
        <f>'MAR 13'!O10</f>
        <v>763</v>
      </c>
      <c r="M10" s="522">
        <f>F10+J10+K10+L10</f>
        <v>1580</v>
      </c>
      <c r="N10" s="513">
        <v>1580</v>
      </c>
      <c r="O10" s="513">
        <f>M10-N10</f>
        <v>0</v>
      </c>
    </row>
    <row r="11">
      <c r="A11" s="511">
        <v>6</v>
      </c>
      <c r="B11" s="511" t="s">
        <v>289</v>
      </c>
      <c r="C11" s="511" t="s">
        <v>36</v>
      </c>
      <c r="D11" s="512">
        <v>37667</v>
      </c>
      <c r="E11" s="513">
        <v>500</v>
      </c>
      <c r="F11" s="513">
        <v>650</v>
      </c>
      <c r="G11" s="511">
        <v>1111</v>
      </c>
      <c r="H11" s="511">
        <f>'MAR 13'!G11</f>
        <v>1097</v>
      </c>
      <c r="I11" s="516">
        <f>G11-H11</f>
        <v>14</v>
      </c>
      <c r="J11" s="513">
        <f>I11*9</f>
        <v>126</v>
      </c>
      <c r="K11" s="513">
        <v>50</v>
      </c>
      <c r="L11" s="513">
        <f>'MAR 13'!O11</f>
        <v>790</v>
      </c>
      <c r="M11" s="515">
        <f>F11+J11+K11+L11</f>
        <v>1616</v>
      </c>
      <c r="N11" s="513">
        <v>1616</v>
      </c>
      <c r="O11" s="513">
        <f>M11-N11</f>
        <v>0</v>
      </c>
    </row>
    <row r="12">
      <c r="A12" s="511">
        <v>7</v>
      </c>
      <c r="B12" s="511" t="s">
        <v>764</v>
      </c>
      <c r="C12" s="511" t="s">
        <v>42</v>
      </c>
      <c r="D12" s="512">
        <v>37773</v>
      </c>
      <c r="E12" s="513">
        <v>500</v>
      </c>
      <c r="F12" s="513">
        <v>1000</v>
      </c>
      <c r="G12" s="511">
        <v>1548</v>
      </c>
      <c r="H12" s="511">
        <f>'MAR 13'!G12</f>
        <v>1486</v>
      </c>
      <c r="I12" s="516">
        <f>G12-H12</f>
        <v>62</v>
      </c>
      <c r="J12" s="513">
        <f>I12*9</f>
        <v>558</v>
      </c>
      <c r="K12" s="513">
        <v>50</v>
      </c>
      <c r="L12" s="513">
        <f>'MAR 13'!O12</f>
        <v>1895</v>
      </c>
      <c r="M12" s="515">
        <f>F12+J12+K12+L12</f>
        <v>3503</v>
      </c>
      <c r="N12" s="513">
        <v>0</v>
      </c>
      <c r="O12" s="513">
        <f>M12-N12</f>
        <v>3503</v>
      </c>
    </row>
    <row r="13">
      <c r="A13" s="511">
        <v>8</v>
      </c>
      <c r="B13" s="511" t="s">
        <v>632</v>
      </c>
      <c r="C13" s="511" t="s">
        <v>44</v>
      </c>
      <c r="D13" s="512">
        <v>37469</v>
      </c>
      <c r="E13" s="513">
        <v>500</v>
      </c>
      <c r="F13" s="513">
        <v>625</v>
      </c>
      <c r="G13" s="511">
        <v>3210</v>
      </c>
      <c r="H13" s="511">
        <f>'MAR 13'!G13</f>
        <v>3200</v>
      </c>
      <c r="I13" s="516">
        <f>G13-H13</f>
        <v>10</v>
      </c>
      <c r="J13" s="513">
        <f>I13*9</f>
        <v>90</v>
      </c>
      <c r="K13" s="513">
        <v>50</v>
      </c>
      <c r="L13" s="513">
        <f>'MAR 13'!O13</f>
        <v>0</v>
      </c>
      <c r="M13" s="515">
        <f>F13+J13+K13+L13</f>
        <v>765</v>
      </c>
      <c r="N13" s="513">
        <v>0</v>
      </c>
      <c r="O13" s="513">
        <f>M13-N13</f>
        <v>765</v>
      </c>
    </row>
    <row r="14">
      <c r="A14" s="511">
        <v>9</v>
      </c>
      <c r="B14" s="511" t="s">
        <v>653</v>
      </c>
      <c r="C14" s="511" t="s">
        <v>48</v>
      </c>
      <c r="D14" s="512">
        <v>37347</v>
      </c>
      <c r="E14" s="513">
        <v>500</v>
      </c>
      <c r="F14" s="513">
        <v>1000</v>
      </c>
      <c r="G14" s="511">
        <v>1873</v>
      </c>
      <c r="H14" s="511">
        <f>'MAR 13'!G14</f>
        <v>1800</v>
      </c>
      <c r="I14" s="516">
        <f>G14-H14</f>
        <v>73</v>
      </c>
      <c r="J14" s="513">
        <f>I14*9</f>
        <v>657</v>
      </c>
      <c r="K14" s="513">
        <v>50</v>
      </c>
      <c r="L14" s="513">
        <f>'MAR 13'!O14</f>
        <v>0</v>
      </c>
      <c r="M14" s="515">
        <f>F14+J14+K14+L14+P14</f>
        <v>2682</v>
      </c>
      <c r="N14" s="513">
        <v>0</v>
      </c>
      <c r="O14" s="513">
        <f>M14-N14</f>
        <v>2682</v>
      </c>
      <c r="P14" s="517">
        <v>975</v>
      </c>
      <c r="Q14" s="517" t="s">
        <v>880</v>
      </c>
    </row>
    <row r="15">
      <c r="A15" s="511">
        <v>10</v>
      </c>
      <c r="B15" s="511" t="s">
        <v>635</v>
      </c>
      <c r="C15" s="511" t="s">
        <v>51</v>
      </c>
      <c r="D15" s="512">
        <v>37165</v>
      </c>
      <c r="E15" s="513">
        <v>500</v>
      </c>
      <c r="F15" s="513">
        <v>650</v>
      </c>
      <c r="G15" s="511">
        <v>7184</v>
      </c>
      <c r="H15" s="511">
        <f>'MAR 13'!G15</f>
        <v>7120</v>
      </c>
      <c r="I15" s="516">
        <f>G15-H15</f>
        <v>64</v>
      </c>
      <c r="J15" s="513">
        <f>I15*9</f>
        <v>576</v>
      </c>
      <c r="K15" s="513">
        <v>50</v>
      </c>
      <c r="L15" s="513">
        <f>'MAR 13'!O15</f>
        <v>1114</v>
      </c>
      <c r="M15" s="515">
        <f>F15+J15+K15+L15</f>
        <v>2390</v>
      </c>
      <c r="N15" s="513">
        <v>2390</v>
      </c>
      <c r="O15" s="513">
        <f>M15-N15</f>
        <v>0</v>
      </c>
    </row>
    <row r="16">
      <c r="A16" s="523">
        <v>11</v>
      </c>
      <c r="B16" s="523" t="s">
        <v>441</v>
      </c>
      <c r="C16" s="524" t="s">
        <v>54</v>
      </c>
      <c r="D16" s="525">
        <v>38443</v>
      </c>
      <c r="E16" s="526">
        <v>0</v>
      </c>
      <c r="F16" s="526">
        <v>900</v>
      </c>
      <c r="G16" s="523">
        <v>1989</v>
      </c>
      <c r="H16" s="523">
        <f>'MAR 13'!G16</f>
        <v>1967</v>
      </c>
      <c r="I16" s="527">
        <f>G16-H16</f>
        <v>22</v>
      </c>
      <c r="J16" s="526">
        <f>I16*9</f>
        <v>198</v>
      </c>
      <c r="K16" s="526">
        <v>150</v>
      </c>
      <c r="L16" s="526">
        <f>'MAR 13'!O16</f>
        <v>-7</v>
      </c>
      <c r="M16" s="528">
        <f>F16+J16+K16+L16</f>
        <v>1241</v>
      </c>
      <c r="N16" s="526">
        <v>1241</v>
      </c>
      <c r="O16" s="526">
        <f>M16-N16</f>
        <v>0</v>
      </c>
    </row>
    <row r="17">
      <c r="A17" s="523">
        <v>12</v>
      </c>
      <c r="B17" s="523" t="s">
        <v>868</v>
      </c>
      <c r="C17" s="524" t="s">
        <v>58</v>
      </c>
      <c r="D17" s="525">
        <v>38292</v>
      </c>
      <c r="E17" s="526"/>
      <c r="F17" s="526">
        <v>1100</v>
      </c>
      <c r="G17" s="523">
        <v>413</v>
      </c>
      <c r="H17" s="523">
        <f>'MAR 13'!G17</f>
        <v>367</v>
      </c>
      <c r="I17" s="527">
        <f>G17-H17</f>
        <v>46</v>
      </c>
      <c r="J17" s="529">
        <f>I17*9</f>
        <v>414</v>
      </c>
      <c r="K17" s="526">
        <v>0</v>
      </c>
      <c r="L17" s="529">
        <f>'MAR 13'!O17</f>
        <v>0</v>
      </c>
      <c r="M17" s="530">
        <f>F17+J17+K17+L17</f>
        <v>1514</v>
      </c>
      <c r="N17" s="526">
        <v>0</v>
      </c>
      <c r="O17" s="526">
        <f>M17-N17</f>
        <v>1514</v>
      </c>
    </row>
    <row r="18">
      <c r="A18" s="523">
        <v>13</v>
      </c>
      <c r="B18" s="523" t="s">
        <v>656</v>
      </c>
      <c r="C18" s="524" t="s">
        <v>63</v>
      </c>
      <c r="D18" s="525">
        <v>38292</v>
      </c>
      <c r="E18" s="526">
        <v>500</v>
      </c>
      <c r="F18" s="526">
        <v>1200</v>
      </c>
      <c r="G18" s="523">
        <v>2752</v>
      </c>
      <c r="H18" s="523">
        <f>'MAR 13'!G18</f>
        <v>2652</v>
      </c>
      <c r="I18" s="527">
        <f>G18-H18</f>
        <v>100</v>
      </c>
      <c r="J18" s="526">
        <f>I18*9</f>
        <v>900</v>
      </c>
      <c r="K18" s="526">
        <v>150</v>
      </c>
      <c r="L18" s="526">
        <f>'MAR 13'!O18</f>
        <v>0</v>
      </c>
      <c r="M18" s="528">
        <f>F18+J18+K18+L18</f>
        <v>2250</v>
      </c>
      <c r="N18" s="526">
        <v>2250</v>
      </c>
      <c r="O18" s="526">
        <f>M18-N18</f>
        <v>0</v>
      </c>
    </row>
    <row r="19">
      <c r="A19" s="523">
        <v>14</v>
      </c>
      <c r="B19" s="523" t="s">
        <v>872</v>
      </c>
      <c r="C19" s="524" t="s">
        <v>126</v>
      </c>
      <c r="D19" s="525">
        <v>38292</v>
      </c>
      <c r="E19" s="526">
        <v>500</v>
      </c>
      <c r="F19" s="526">
        <v>1500</v>
      </c>
      <c r="G19" s="523">
        <v>1084</v>
      </c>
      <c r="H19" s="523">
        <v>1043</v>
      </c>
      <c r="I19" s="531">
        <v>60</v>
      </c>
      <c r="J19" s="526">
        <f>I19*9</f>
        <v>540</v>
      </c>
      <c r="K19" s="526">
        <v>150</v>
      </c>
      <c r="L19" s="526">
        <f>'MAR 13'!O19</f>
        <v>2010</v>
      </c>
      <c r="M19" s="528">
        <f>F19+J19+K19+L19</f>
        <v>4200</v>
      </c>
      <c r="N19" s="526">
        <v>0</v>
      </c>
      <c r="O19" s="526">
        <f>M19-N19</f>
        <v>4200</v>
      </c>
      <c r="Q19" s="532" t="s">
        <v>881</v>
      </c>
    </row>
    <row r="20">
      <c r="A20" s="523">
        <v>15</v>
      </c>
      <c r="B20" s="523" t="s">
        <v>180</v>
      </c>
      <c r="C20" s="524" t="s">
        <v>70</v>
      </c>
      <c r="D20" s="525">
        <v>37469</v>
      </c>
      <c r="E20" s="526">
        <v>500</v>
      </c>
      <c r="F20" s="526">
        <v>1500</v>
      </c>
      <c r="G20" s="523">
        <v>3924</v>
      </c>
      <c r="H20" s="523">
        <f>'MAR 13'!G20</f>
        <v>3856</v>
      </c>
      <c r="I20" s="527">
        <f>G20-H20</f>
        <v>68</v>
      </c>
      <c r="J20" s="526">
        <f>I20*9</f>
        <v>612</v>
      </c>
      <c r="K20" s="526">
        <v>150</v>
      </c>
      <c r="L20" s="526">
        <f>'MAR 13'!O20</f>
        <v>-7</v>
      </c>
      <c r="M20" s="528">
        <f>F20+J20+K20+L20+P20</f>
        <v>3255</v>
      </c>
      <c r="N20" s="526">
        <v>0</v>
      </c>
      <c r="O20" s="526">
        <f>M20-N20</f>
        <v>3255</v>
      </c>
      <c r="P20" s="532">
        <v>1000</v>
      </c>
      <c r="Q20" s="532" t="s">
        <v>880</v>
      </c>
    </row>
    <row r="21">
      <c r="A21" s="523">
        <v>16</v>
      </c>
      <c r="B21" s="523" t="s">
        <v>73</v>
      </c>
      <c r="C21" s="524" t="s">
        <v>74</v>
      </c>
      <c r="D21" s="525">
        <v>37681</v>
      </c>
      <c r="E21" s="526">
        <v>500</v>
      </c>
      <c r="F21" s="526">
        <v>1200</v>
      </c>
      <c r="G21" s="523">
        <v>4234</v>
      </c>
      <c r="H21" s="523">
        <f>'MAR 13'!G21</f>
        <v>4149</v>
      </c>
      <c r="I21" s="527">
        <f>G21-H21</f>
        <v>85</v>
      </c>
      <c r="J21" s="526">
        <f>I21*9</f>
        <v>765</v>
      </c>
      <c r="K21" s="526">
        <v>150</v>
      </c>
      <c r="L21" s="526">
        <f>'MAR 13'!O21</f>
        <v>5</v>
      </c>
      <c r="M21" s="528">
        <f>F21+J21+K21+L21</f>
        <v>2120</v>
      </c>
      <c r="N21" s="526">
        <v>2100</v>
      </c>
      <c r="O21" s="526">
        <f>M21-N21</f>
        <v>20</v>
      </c>
    </row>
    <row r="22">
      <c r="A22" s="533">
        <v>17</v>
      </c>
      <c r="B22" s="533" t="s">
        <v>869</v>
      </c>
      <c r="C22" s="534" t="s">
        <v>79</v>
      </c>
      <c r="D22" s="535">
        <v>38292</v>
      </c>
      <c r="E22" s="536">
        <v>500</v>
      </c>
      <c r="F22" s="536">
        <v>800</v>
      </c>
      <c r="G22" s="533">
        <v>361</v>
      </c>
      <c r="H22" s="533">
        <f>'MAR 13'!G22</f>
        <v>311</v>
      </c>
      <c r="I22" s="537">
        <f>G22-H22</f>
        <v>50</v>
      </c>
      <c r="J22" s="536">
        <f>I22*9</f>
        <v>450</v>
      </c>
      <c r="K22" s="536">
        <v>125</v>
      </c>
      <c r="L22" s="536">
        <f>'MAR 13'!O22</f>
        <v>3631</v>
      </c>
      <c r="M22" s="538">
        <f>F22+J22+K22+L22</f>
        <v>5006</v>
      </c>
      <c r="N22" s="536">
        <v>1000</v>
      </c>
      <c r="O22" s="536">
        <f>M22-N22</f>
        <v>4006</v>
      </c>
    </row>
    <row r="23">
      <c r="A23" s="533">
        <v>18</v>
      </c>
      <c r="B23" s="533" t="s">
        <v>81</v>
      </c>
      <c r="C23" s="534" t="s">
        <v>82</v>
      </c>
      <c r="D23" s="535">
        <v>38292</v>
      </c>
      <c r="E23" s="536">
        <v>500</v>
      </c>
      <c r="F23" s="536">
        <v>1400</v>
      </c>
      <c r="G23" s="533">
        <v>160</v>
      </c>
      <c r="H23" s="533">
        <f>'MAR 13'!G23</f>
        <v>134</v>
      </c>
      <c r="I23" s="537">
        <f>G23-H23</f>
        <v>26</v>
      </c>
      <c r="J23" s="536">
        <f>I23*9</f>
        <v>234</v>
      </c>
      <c r="K23" s="536">
        <v>125</v>
      </c>
      <c r="L23" s="536">
        <f>'MAR 13'!O23</f>
        <v>0</v>
      </c>
      <c r="M23" s="538">
        <f>F23+J23+K23+L23</f>
        <v>1759</v>
      </c>
      <c r="N23" s="536">
        <v>0</v>
      </c>
      <c r="O23" s="536">
        <f>M23-N23</f>
        <v>1759</v>
      </c>
    </row>
    <row r="24">
      <c r="A24" s="533">
        <v>19</v>
      </c>
      <c r="B24" s="533" t="s">
        <v>716</v>
      </c>
      <c r="C24" s="534" t="s">
        <v>85</v>
      </c>
      <c r="D24" s="535">
        <v>37681</v>
      </c>
      <c r="E24" s="536">
        <v>500</v>
      </c>
      <c r="F24" s="536">
        <v>1500</v>
      </c>
      <c r="G24" s="533">
        <v>866</v>
      </c>
      <c r="H24" s="533">
        <f>'MAR 13'!G24</f>
        <v>835</v>
      </c>
      <c r="I24" s="537">
        <f>G24-H24</f>
        <v>31</v>
      </c>
      <c r="J24" s="536">
        <f>I24*9</f>
        <v>279</v>
      </c>
      <c r="K24" s="536">
        <v>125</v>
      </c>
      <c r="L24" s="536">
        <f>'MAR 13'!O24</f>
        <v>6</v>
      </c>
      <c r="M24" s="538">
        <f>F24+J24+K24+L24</f>
        <v>1910</v>
      </c>
      <c r="N24" s="536">
        <v>1900</v>
      </c>
      <c r="O24" s="536">
        <f>M24-N24</f>
        <v>10</v>
      </c>
    </row>
    <row r="25">
      <c r="A25" s="533">
        <v>20</v>
      </c>
      <c r="B25" s="533" t="s">
        <v>383</v>
      </c>
      <c r="C25" s="534" t="s">
        <v>66</v>
      </c>
      <c r="D25" s="535">
        <v>37681</v>
      </c>
      <c r="E25" s="536">
        <v>0</v>
      </c>
      <c r="F25" s="536">
        <v>1500</v>
      </c>
      <c r="G25" s="533">
        <v>369</v>
      </c>
      <c r="H25" s="533">
        <f>'MAR 13'!G25</f>
        <v>326</v>
      </c>
      <c r="I25" s="537">
        <f>G25-H25</f>
        <v>43</v>
      </c>
      <c r="J25" s="536">
        <f>I25*9</f>
        <v>387</v>
      </c>
      <c r="K25" s="536">
        <v>125</v>
      </c>
      <c r="L25" s="536">
        <f>'MAR 13'!O25</f>
        <v>0</v>
      </c>
      <c r="M25" s="538">
        <f>F25+J25+K25+L25</f>
        <v>2012</v>
      </c>
      <c r="N25" s="536">
        <v>0</v>
      </c>
      <c r="O25" s="536">
        <f>M25-N25</f>
        <v>2012</v>
      </c>
    </row>
    <row r="26">
      <c r="A26" s="533">
        <v>21</v>
      </c>
      <c r="B26" s="533" t="s">
        <v>875</v>
      </c>
      <c r="C26" s="534" t="s">
        <v>87</v>
      </c>
      <c r="D26" s="535">
        <v>37681</v>
      </c>
      <c r="E26" s="536">
        <v>500</v>
      </c>
      <c r="F26" s="536">
        <v>1400</v>
      </c>
      <c r="G26" s="533">
        <v>652</v>
      </c>
      <c r="H26" s="533">
        <f>'MAR 13'!G26</f>
        <v>621</v>
      </c>
      <c r="I26" s="537">
        <f>G26-H26</f>
        <v>31</v>
      </c>
      <c r="J26" s="536">
        <f>I26*9</f>
        <v>279</v>
      </c>
      <c r="K26" s="536">
        <v>125</v>
      </c>
      <c r="L26" s="536">
        <f>'MAR 13'!O26</f>
        <v>0</v>
      </c>
      <c r="M26" s="538">
        <f>F26+J26+K26+L26</f>
        <v>1804</v>
      </c>
      <c r="N26" s="536">
        <v>1804</v>
      </c>
      <c r="O26" s="536">
        <f>M26-N26</f>
        <v>0</v>
      </c>
    </row>
    <row r="27">
      <c r="A27" s="533">
        <v>22</v>
      </c>
      <c r="B27" s="533" t="s">
        <v>664</v>
      </c>
      <c r="C27" s="534" t="s">
        <v>88</v>
      </c>
      <c r="D27" s="535">
        <v>37681</v>
      </c>
      <c r="E27" s="536">
        <v>0</v>
      </c>
      <c r="F27" s="536">
        <v>2000</v>
      </c>
      <c r="G27" s="533">
        <v>5398</v>
      </c>
      <c r="H27" s="533">
        <f>'MAR 13'!G27</f>
        <v>5273</v>
      </c>
      <c r="I27" s="537">
        <f>G27-H27</f>
        <v>125</v>
      </c>
      <c r="J27" s="536">
        <f>I27*9</f>
        <v>1125</v>
      </c>
      <c r="K27" s="536">
        <v>125</v>
      </c>
      <c r="L27" s="536">
        <f>'MAR 13'!O27</f>
        <v>0</v>
      </c>
      <c r="M27" s="538">
        <f>F27+J27+K27+L27</f>
        <v>3250</v>
      </c>
      <c r="N27" s="536">
        <v>3250</v>
      </c>
      <c r="O27" s="536">
        <f>M27-N27</f>
        <v>0</v>
      </c>
    </row>
    <row r="28">
      <c r="C28" s="112" t="s">
        <v>89</v>
      </c>
      <c r="D28" s="112"/>
      <c r="E28" s="50">
        <f>SUM(E6:E27)</f>
        <v>7000</v>
      </c>
      <c r="F28" s="50">
        <f>SUM(F6:F27)</f>
        <v>23625</v>
      </c>
      <c r="G28" s="50"/>
      <c r="H28" s="481"/>
      <c r="I28" s="481">
        <f>SUM(I6:I27)</f>
        <v>1071</v>
      </c>
      <c r="J28" s="50">
        <f>SUM(J6:J27)</f>
        <v>9639</v>
      </c>
      <c r="K28" s="50">
        <f>SUM(K6:K27)</f>
        <v>2000</v>
      </c>
      <c r="L28" s="50">
        <f>SUM(L6:L27)</f>
        <v>13095</v>
      </c>
      <c r="M28" s="502">
        <f>SUM(M6:M27)</f>
        <v>50334</v>
      </c>
      <c r="N28" s="50">
        <f>SUM(N6:N27)</f>
        <v>20021</v>
      </c>
      <c r="O28" s="50">
        <f>SUM(O6:O27)</f>
        <v>30313</v>
      </c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O1"/>
    <mergeCell ref="A2:O2"/>
    <mergeCell ref="A3:O3"/>
    <mergeCell ref="G4:J4"/>
  </mergeCells>
  <headerFooter/>
</worksheet>
</file>

<file path=xl/worksheets/sheet15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30"/>
    </row>
    <row r="3">
      <c r="A3" s="470" t="s">
        <v>882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2"/>
      <c r="Q3" s="234"/>
      <c r="R3" s="234"/>
    </row>
    <row r="4">
      <c r="A4" s="376" t="s">
        <v>2</v>
      </c>
      <c r="B4" s="376" t="s">
        <v>3</v>
      </c>
      <c r="C4" s="376" t="s">
        <v>4</v>
      </c>
      <c r="D4" s="376" t="s">
        <v>92</v>
      </c>
      <c r="E4" s="376" t="s">
        <v>9</v>
      </c>
      <c r="F4" s="376" t="s">
        <v>194</v>
      </c>
      <c r="G4" s="376" t="s">
        <v>9</v>
      </c>
      <c r="H4" s="376"/>
      <c r="I4" s="376"/>
      <c r="J4" s="376"/>
      <c r="K4" s="376" t="s">
        <v>94</v>
      </c>
      <c r="L4" s="376" t="s">
        <v>95</v>
      </c>
      <c r="M4" s="376" t="s">
        <v>89</v>
      </c>
      <c r="N4" s="376" t="s">
        <v>96</v>
      </c>
      <c r="O4" s="376" t="s">
        <v>97</v>
      </c>
      <c r="P4" s="376" t="s">
        <v>874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376" t="s">
        <v>103</v>
      </c>
      <c r="N5" s="376" t="s">
        <v>104</v>
      </c>
      <c r="O5" s="376" t="s">
        <v>102</v>
      </c>
      <c r="P5" s="376" t="s">
        <v>105</v>
      </c>
    </row>
    <row r="6">
      <c r="A6" s="413">
        <v>1</v>
      </c>
      <c r="B6" s="413" t="s">
        <v>867</v>
      </c>
      <c r="C6" s="413" t="s">
        <v>19</v>
      </c>
      <c r="D6" s="415">
        <v>38754</v>
      </c>
      <c r="E6" s="416">
        <v>0</v>
      </c>
      <c r="F6" s="416">
        <v>850</v>
      </c>
      <c r="G6" s="413">
        <v>2299</v>
      </c>
      <c r="H6" s="413">
        <f>'FEB 13'!G6</f>
        <v>2257</v>
      </c>
      <c r="I6" s="539">
        <f>G6-H6</f>
        <v>42</v>
      </c>
      <c r="J6" s="416">
        <f>I6*9</f>
        <v>378</v>
      </c>
      <c r="K6" s="416">
        <v>50</v>
      </c>
      <c r="L6" s="416">
        <f>'FEB 13'!O6</f>
        <v>0</v>
      </c>
      <c r="M6" s="416">
        <f>F6+J6+K6+L6</f>
        <v>1278</v>
      </c>
      <c r="N6" s="416">
        <v>1278</v>
      </c>
      <c r="O6" s="416">
        <f>M6-N6</f>
        <v>0</v>
      </c>
      <c r="P6" s="413" t="s">
        <v>883</v>
      </c>
    </row>
    <row r="7">
      <c r="A7" s="413">
        <v>2</v>
      </c>
      <c r="B7" s="413" t="s">
        <v>357</v>
      </c>
      <c r="C7" s="413" t="s">
        <v>24</v>
      </c>
      <c r="D7" s="415">
        <v>37653</v>
      </c>
      <c r="E7" s="416">
        <v>0</v>
      </c>
      <c r="F7" s="416">
        <v>750</v>
      </c>
      <c r="G7" s="413">
        <v>36</v>
      </c>
      <c r="H7" s="413">
        <f>'FEB 13'!G7</f>
        <v>31</v>
      </c>
      <c r="I7" s="505">
        <f>G7-H7</f>
        <v>5</v>
      </c>
      <c r="J7" s="416">
        <f>I7*9</f>
        <v>45</v>
      </c>
      <c r="K7" s="416">
        <v>50</v>
      </c>
      <c r="L7" s="416">
        <f>'FEB 13'!O7</f>
        <v>0</v>
      </c>
      <c r="M7" s="416">
        <f>F7+J7+K7+L7</f>
        <v>845</v>
      </c>
      <c r="N7" s="416">
        <v>845</v>
      </c>
      <c r="O7" s="416">
        <f>M7-N7</f>
        <v>0</v>
      </c>
      <c r="P7" s="413" t="s">
        <v>884</v>
      </c>
    </row>
    <row r="8">
      <c r="A8" s="413">
        <v>3</v>
      </c>
      <c r="B8" s="413" t="s">
        <v>437</v>
      </c>
      <c r="C8" s="413" t="s">
        <v>27</v>
      </c>
      <c r="D8" s="415">
        <v>37895</v>
      </c>
      <c r="E8" s="416">
        <v>0</v>
      </c>
      <c r="F8" s="416">
        <v>700</v>
      </c>
      <c r="G8" s="413">
        <v>233</v>
      </c>
      <c r="H8" s="413">
        <f>'FEB 13'!G8</f>
        <v>200</v>
      </c>
      <c r="I8" s="505">
        <f>G8-H8</f>
        <v>33</v>
      </c>
      <c r="J8" s="416">
        <f>I8*9</f>
        <v>297</v>
      </c>
      <c r="K8" s="416">
        <v>50</v>
      </c>
      <c r="L8" s="416">
        <f>'FEB 13'!O8</f>
        <v>1632</v>
      </c>
      <c r="M8" s="416">
        <f>F8+J8+K8+L8</f>
        <v>2679</v>
      </c>
      <c r="N8" s="416">
        <v>2679</v>
      </c>
      <c r="O8" s="416">
        <f>M8-N8</f>
        <v>0</v>
      </c>
      <c r="P8" s="413" t="s">
        <v>885</v>
      </c>
    </row>
    <row r="9">
      <c r="A9" s="413">
        <v>4</v>
      </c>
      <c r="B9" s="413" t="s">
        <v>789</v>
      </c>
      <c r="C9" s="413" t="s">
        <v>31</v>
      </c>
      <c r="D9" s="415">
        <v>38292</v>
      </c>
      <c r="E9" s="416">
        <v>500</v>
      </c>
      <c r="F9" s="416">
        <v>750</v>
      </c>
      <c r="G9" s="413">
        <v>63</v>
      </c>
      <c r="H9" s="413">
        <f>'FEB 13'!G9</f>
        <v>27</v>
      </c>
      <c r="I9" s="505">
        <f>G9-H9</f>
        <v>36</v>
      </c>
      <c r="J9" s="416">
        <f>I9*9</f>
        <v>324</v>
      </c>
      <c r="K9" s="416">
        <v>50</v>
      </c>
      <c r="L9" s="416">
        <f>'FEB 13'!O9</f>
        <v>1771</v>
      </c>
      <c r="M9" s="416">
        <f>F9+J9+K9+L9</f>
        <v>2895</v>
      </c>
      <c r="N9" s="416">
        <v>0</v>
      </c>
      <c r="O9" s="416">
        <f>M9-N9</f>
        <v>2895</v>
      </c>
      <c r="P9" s="413"/>
    </row>
    <row r="10">
      <c r="A10" s="413">
        <v>5</v>
      </c>
      <c r="B10" s="413" t="s">
        <v>330</v>
      </c>
      <c r="C10" s="413" t="s">
        <v>113</v>
      </c>
      <c r="D10" s="413"/>
      <c r="E10" s="413"/>
      <c r="F10" s="416">
        <v>650</v>
      </c>
      <c r="G10" s="413">
        <v>530</v>
      </c>
      <c r="H10" s="413">
        <f>'FEB 13'!G10</f>
        <v>525</v>
      </c>
      <c r="I10" s="505">
        <f>G10-H10</f>
        <v>5</v>
      </c>
      <c r="J10" s="416">
        <f>I10*9</f>
        <v>45</v>
      </c>
      <c r="K10" s="416">
        <v>50</v>
      </c>
      <c r="L10" s="416">
        <f>'FEB 13'!O10</f>
        <v>18</v>
      </c>
      <c r="M10" s="416">
        <f>F10+J10+K10+L10</f>
        <v>763</v>
      </c>
      <c r="N10" s="416">
        <v>0</v>
      </c>
      <c r="O10" s="416">
        <f>M10-N10</f>
        <v>763</v>
      </c>
      <c r="P10" s="413"/>
    </row>
    <row r="11">
      <c r="A11" s="413">
        <v>6</v>
      </c>
      <c r="B11" s="413" t="s">
        <v>289</v>
      </c>
      <c r="C11" s="413" t="s">
        <v>36</v>
      </c>
      <c r="D11" s="415">
        <v>37667</v>
      </c>
      <c r="E11" s="416">
        <v>500</v>
      </c>
      <c r="F11" s="416">
        <v>650</v>
      </c>
      <c r="G11" s="413">
        <v>1097</v>
      </c>
      <c r="H11" s="413">
        <f>'FEB 13'!G11</f>
        <v>1087</v>
      </c>
      <c r="I11" s="505">
        <f>G11-H11</f>
        <v>10</v>
      </c>
      <c r="J11" s="416">
        <f>I11*9</f>
        <v>90</v>
      </c>
      <c r="K11" s="416">
        <v>50</v>
      </c>
      <c r="L11" s="416">
        <f>'FEB 13'!O11</f>
        <v>0</v>
      </c>
      <c r="M11" s="416">
        <f>F11+J11+K11+L11</f>
        <v>790</v>
      </c>
      <c r="N11" s="416">
        <v>0</v>
      </c>
      <c r="O11" s="416">
        <f>M11-N11</f>
        <v>790</v>
      </c>
      <c r="P11" s="413"/>
    </row>
    <row r="12">
      <c r="A12" s="413">
        <v>7</v>
      </c>
      <c r="B12" s="413" t="s">
        <v>764</v>
      </c>
      <c r="C12" s="413" t="s">
        <v>42</v>
      </c>
      <c r="D12" s="415">
        <v>37773</v>
      </c>
      <c r="E12" s="416">
        <v>500</v>
      </c>
      <c r="F12" s="416">
        <v>650</v>
      </c>
      <c r="G12" s="413">
        <v>1486</v>
      </c>
      <c r="H12" s="413">
        <f>'FEB 13'!G12</f>
        <v>1435</v>
      </c>
      <c r="I12" s="505">
        <f>G12-H12</f>
        <v>51</v>
      </c>
      <c r="J12" s="416">
        <f>I12*9</f>
        <v>459</v>
      </c>
      <c r="K12" s="416">
        <v>50</v>
      </c>
      <c r="L12" s="416">
        <f>'FEB 13'!O12</f>
        <v>736</v>
      </c>
      <c r="M12" s="416">
        <f>F12+J12+K12+L12</f>
        <v>1895</v>
      </c>
      <c r="N12" s="416">
        <v>0</v>
      </c>
      <c r="O12" s="416">
        <f>M12-N12</f>
        <v>1895</v>
      </c>
      <c r="P12" s="413"/>
    </row>
    <row r="13">
      <c r="A13" s="413">
        <v>8</v>
      </c>
      <c r="B13" s="413" t="s">
        <v>632</v>
      </c>
      <c r="C13" s="413" t="s">
        <v>44</v>
      </c>
      <c r="D13" s="415">
        <v>37469</v>
      </c>
      <c r="E13" s="416">
        <v>500</v>
      </c>
      <c r="F13" s="416">
        <v>625</v>
      </c>
      <c r="G13" s="413">
        <v>3200</v>
      </c>
      <c r="H13" s="413">
        <f>'FEB 13'!G13</f>
        <v>3175</v>
      </c>
      <c r="I13" s="505">
        <f>G13-H13</f>
        <v>25</v>
      </c>
      <c r="J13" s="416">
        <f>I13*9</f>
        <v>225</v>
      </c>
      <c r="K13" s="416">
        <v>50</v>
      </c>
      <c r="L13" s="416">
        <f>'FEB 13'!O13</f>
        <v>0</v>
      </c>
      <c r="M13" s="416">
        <f>F13+J13+K13+L13</f>
        <v>900</v>
      </c>
      <c r="N13" s="416">
        <v>900</v>
      </c>
      <c r="O13" s="416">
        <f>M13-N13</f>
        <v>0</v>
      </c>
      <c r="P13" s="413" t="s">
        <v>884</v>
      </c>
    </row>
    <row r="14">
      <c r="A14" s="413">
        <v>9</v>
      </c>
      <c r="B14" s="413" t="s">
        <v>653</v>
      </c>
      <c r="C14" s="413" t="s">
        <v>48</v>
      </c>
      <c r="D14" s="415">
        <v>37347</v>
      </c>
      <c r="E14" s="416">
        <v>500</v>
      </c>
      <c r="F14" s="416">
        <v>675</v>
      </c>
      <c r="G14" s="413">
        <v>1800</v>
      </c>
      <c r="H14" s="413">
        <f>'FEB 13'!G14</f>
        <v>1743</v>
      </c>
      <c r="I14" s="505">
        <f>G14-H14</f>
        <v>57</v>
      </c>
      <c r="J14" s="416">
        <f>I14*9</f>
        <v>513</v>
      </c>
      <c r="K14" s="416">
        <v>50</v>
      </c>
      <c r="L14" s="416">
        <f>'FEB 13'!O14</f>
        <v>0</v>
      </c>
      <c r="M14" s="416">
        <f>F14+J14+K14+L14</f>
        <v>1238</v>
      </c>
      <c r="N14" s="416">
        <v>1238</v>
      </c>
      <c r="O14" s="416">
        <f>M14-N14</f>
        <v>0</v>
      </c>
      <c r="P14" s="413" t="s">
        <v>884</v>
      </c>
    </row>
    <row r="15">
      <c r="A15" s="413">
        <v>10</v>
      </c>
      <c r="B15" s="413" t="s">
        <v>635</v>
      </c>
      <c r="C15" s="413" t="s">
        <v>51</v>
      </c>
      <c r="D15" s="415">
        <v>37165</v>
      </c>
      <c r="E15" s="416">
        <v>500</v>
      </c>
      <c r="F15" s="416">
        <v>650</v>
      </c>
      <c r="G15" s="413">
        <v>7120</v>
      </c>
      <c r="H15" s="413">
        <f>'FEB 13'!G15</f>
        <v>7074</v>
      </c>
      <c r="I15" s="505">
        <f>G15-H15</f>
        <v>46</v>
      </c>
      <c r="J15" s="416">
        <f>I15*9</f>
        <v>414</v>
      </c>
      <c r="K15" s="416">
        <v>50</v>
      </c>
      <c r="L15" s="416">
        <f>'FEB 13'!O15</f>
        <v>0</v>
      </c>
      <c r="M15" s="416">
        <f>F15+J15+K15+L15</f>
        <v>1114</v>
      </c>
      <c r="N15" s="416">
        <v>0</v>
      </c>
      <c r="O15" s="416">
        <f>M15-N15</f>
        <v>1114</v>
      </c>
      <c r="P15" s="413"/>
    </row>
    <row r="16">
      <c r="A16" s="540">
        <v>11</v>
      </c>
      <c r="B16" s="540" t="s">
        <v>441</v>
      </c>
      <c r="C16" s="541" t="s">
        <v>54</v>
      </c>
      <c r="D16" s="542">
        <v>38443</v>
      </c>
      <c r="E16" s="543">
        <v>0</v>
      </c>
      <c r="F16" s="543">
        <v>900</v>
      </c>
      <c r="G16" s="540">
        <v>1967</v>
      </c>
      <c r="H16" s="540">
        <f>'FEB 13'!G16</f>
        <v>1947</v>
      </c>
      <c r="I16" s="544">
        <f>G16-H16</f>
        <v>20</v>
      </c>
      <c r="J16" s="543">
        <f>I16*9</f>
        <v>180</v>
      </c>
      <c r="K16" s="543">
        <v>150</v>
      </c>
      <c r="L16" s="543">
        <f>'FEB 13'!O16</f>
        <v>1113</v>
      </c>
      <c r="M16" s="543">
        <f>F16+J16+K16+L16</f>
        <v>2343</v>
      </c>
      <c r="N16" s="543">
        <v>2350</v>
      </c>
      <c r="O16" s="543">
        <f>M16-N16</f>
        <v>-7</v>
      </c>
      <c r="P16" s="540" t="s">
        <v>886</v>
      </c>
    </row>
    <row r="17">
      <c r="A17" s="540">
        <v>12</v>
      </c>
      <c r="B17" s="540" t="s">
        <v>868</v>
      </c>
      <c r="C17" s="541" t="s">
        <v>58</v>
      </c>
      <c r="D17" s="542">
        <v>38292</v>
      </c>
      <c r="E17" s="543"/>
      <c r="F17" s="543">
        <v>1100</v>
      </c>
      <c r="G17" s="540">
        <v>367</v>
      </c>
      <c r="H17" s="540">
        <f>'FEB 13'!G17</f>
        <v>328</v>
      </c>
      <c r="I17" s="544">
        <f>G17-H17</f>
        <v>39</v>
      </c>
      <c r="J17" s="543">
        <f>I17*9</f>
        <v>351</v>
      </c>
      <c r="K17" s="543">
        <v>0</v>
      </c>
      <c r="L17" s="543">
        <f>'FEB 13'!O17</f>
        <v>0</v>
      </c>
      <c r="M17" s="543">
        <f>F17+J17+K17+L17</f>
        <v>1451</v>
      </c>
      <c r="N17" s="543">
        <v>1451</v>
      </c>
      <c r="O17" s="543">
        <f>M17-N17</f>
        <v>0</v>
      </c>
      <c r="P17" s="540" t="s">
        <v>887</v>
      </c>
    </row>
    <row r="18">
      <c r="A18" s="540">
        <v>13</v>
      </c>
      <c r="B18" s="540" t="s">
        <v>656</v>
      </c>
      <c r="C18" s="541" t="s">
        <v>63</v>
      </c>
      <c r="D18" s="542">
        <v>38292</v>
      </c>
      <c r="E18" s="543">
        <v>500</v>
      </c>
      <c r="F18" s="543">
        <v>1200</v>
      </c>
      <c r="G18" s="540">
        <v>2652</v>
      </c>
      <c r="H18" s="540">
        <f>'FEB 13'!G18</f>
        <v>2572</v>
      </c>
      <c r="I18" s="544">
        <f>G18-H18</f>
        <v>80</v>
      </c>
      <c r="J18" s="543">
        <f>I18*9</f>
        <v>720</v>
      </c>
      <c r="K18" s="543">
        <v>150</v>
      </c>
      <c r="L18" s="543">
        <f>'FEB 13'!O18</f>
        <v>1449</v>
      </c>
      <c r="M18" s="543">
        <f>F18+J18+K18+L18</f>
        <v>3519</v>
      </c>
      <c r="N18" s="543">
        <v>3519</v>
      </c>
      <c r="O18" s="543">
        <f>M18-N18</f>
        <v>0</v>
      </c>
      <c r="P18" s="540" t="s">
        <v>887</v>
      </c>
    </row>
    <row r="19">
      <c r="A19" s="540">
        <v>14</v>
      </c>
      <c r="B19" s="540" t="s">
        <v>872</v>
      </c>
      <c r="C19" s="541" t="s">
        <v>126</v>
      </c>
      <c r="D19" s="542">
        <v>38292</v>
      </c>
      <c r="E19" s="543">
        <v>500</v>
      </c>
      <c r="F19" s="543">
        <v>1500</v>
      </c>
      <c r="G19" s="540">
        <v>2050</v>
      </c>
      <c r="H19" s="540">
        <f>'FEB 13'!G19</f>
        <v>2010</v>
      </c>
      <c r="I19" s="544">
        <f>G19-H19</f>
        <v>40</v>
      </c>
      <c r="J19" s="543">
        <f>I19*9</f>
        <v>360</v>
      </c>
      <c r="K19" s="543">
        <v>150</v>
      </c>
      <c r="L19" s="543">
        <f>'FEB 13'!O19</f>
        <v>0</v>
      </c>
      <c r="M19" s="543">
        <f>F19+J19+K19+L19</f>
        <v>2010</v>
      </c>
      <c r="N19" s="543">
        <v>0</v>
      </c>
      <c r="O19" s="543">
        <f>M19-N19</f>
        <v>2010</v>
      </c>
      <c r="P19" s="540"/>
    </row>
    <row r="20">
      <c r="A20" s="540">
        <v>15</v>
      </c>
      <c r="B20" s="540" t="s">
        <v>180</v>
      </c>
      <c r="C20" s="541" t="s">
        <v>70</v>
      </c>
      <c r="D20" s="542">
        <v>37469</v>
      </c>
      <c r="E20" s="543">
        <v>500</v>
      </c>
      <c r="F20" s="543">
        <v>1000</v>
      </c>
      <c r="G20" s="540">
        <v>3856</v>
      </c>
      <c r="H20" s="540">
        <f>'FEB 13'!G20</f>
        <v>3794</v>
      </c>
      <c r="I20" s="544">
        <f>G20-H20</f>
        <v>62</v>
      </c>
      <c r="J20" s="543">
        <f>I20*9</f>
        <v>558</v>
      </c>
      <c r="K20" s="543">
        <v>150</v>
      </c>
      <c r="L20" s="543">
        <f>'FEB 13'!O20</f>
        <v>-15</v>
      </c>
      <c r="M20" s="543">
        <f>F20+J20+K20+L20</f>
        <v>1693</v>
      </c>
      <c r="N20" s="543">
        <v>1700</v>
      </c>
      <c r="O20" s="543">
        <f>M20-N20</f>
        <v>-7</v>
      </c>
      <c r="P20" s="540" t="s">
        <v>887</v>
      </c>
    </row>
    <row r="21">
      <c r="A21" s="540">
        <v>16</v>
      </c>
      <c r="B21" s="540" t="s">
        <v>73</v>
      </c>
      <c r="C21" s="541" t="s">
        <v>74</v>
      </c>
      <c r="D21" s="542">
        <v>37681</v>
      </c>
      <c r="E21" s="543">
        <v>500</v>
      </c>
      <c r="F21" s="543">
        <v>1200</v>
      </c>
      <c r="G21" s="540">
        <v>4149</v>
      </c>
      <c r="H21" s="540">
        <f>'FEB 13'!G21</f>
        <v>4074</v>
      </c>
      <c r="I21" s="544">
        <f>G21-H21</f>
        <v>75</v>
      </c>
      <c r="J21" s="543">
        <f>I21*9</f>
        <v>675</v>
      </c>
      <c r="K21" s="543">
        <v>150</v>
      </c>
      <c r="L21" s="543">
        <f>'FEB 13'!O21</f>
        <v>0</v>
      </c>
      <c r="M21" s="543">
        <f>F21+J21+K21+L21</f>
        <v>2025</v>
      </c>
      <c r="N21" s="543">
        <v>2020</v>
      </c>
      <c r="O21" s="543">
        <f>M21-N21</f>
        <v>5</v>
      </c>
      <c r="P21" s="540" t="s">
        <v>884</v>
      </c>
    </row>
    <row r="22">
      <c r="A22" s="397">
        <v>17</v>
      </c>
      <c r="B22" s="397" t="s">
        <v>869</v>
      </c>
      <c r="C22" s="398" t="s">
        <v>79</v>
      </c>
      <c r="D22" s="43">
        <v>38292</v>
      </c>
      <c r="E22" s="399">
        <v>500</v>
      </c>
      <c r="F22" s="399">
        <v>800</v>
      </c>
      <c r="G22" s="397">
        <v>311</v>
      </c>
      <c r="H22" s="397">
        <f>'FEB 13'!G22</f>
        <v>278</v>
      </c>
      <c r="I22" s="478">
        <f>G22-H22</f>
        <v>33</v>
      </c>
      <c r="J22" s="399">
        <f>I22*9</f>
        <v>297</v>
      </c>
      <c r="K22" s="399">
        <v>100</v>
      </c>
      <c r="L22" s="399">
        <f>'FEB 13'!O22</f>
        <v>2434</v>
      </c>
      <c r="M22" s="399">
        <f>F22+J22+K22+L22</f>
        <v>3631</v>
      </c>
      <c r="N22" s="399">
        <v>0</v>
      </c>
      <c r="O22" s="399">
        <f>M22-N22</f>
        <v>3631</v>
      </c>
      <c r="P22" s="397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399">
        <v>1400</v>
      </c>
      <c r="G23" s="397">
        <v>134</v>
      </c>
      <c r="H23" s="397">
        <f>'FEB 13'!G23</f>
        <v>115</v>
      </c>
      <c r="I23" s="478">
        <f>G23-H23</f>
        <v>19</v>
      </c>
      <c r="J23" s="399">
        <f>I23*9</f>
        <v>171</v>
      </c>
      <c r="K23" s="399">
        <v>100</v>
      </c>
      <c r="L23" s="399">
        <f>'FEB 13'!O23</f>
        <v>4535</v>
      </c>
      <c r="M23" s="399">
        <f>F23+J23+K23+L23</f>
        <v>6206</v>
      </c>
      <c r="N23" s="399">
        <v>6206</v>
      </c>
      <c r="O23" s="399">
        <f>M23-N23</f>
        <v>0</v>
      </c>
      <c r="P23" s="397" t="s">
        <v>883</v>
      </c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399">
        <v>1500</v>
      </c>
      <c r="G24" s="397">
        <v>835</v>
      </c>
      <c r="H24" s="397">
        <f>'FEB 13'!G24</f>
        <v>818</v>
      </c>
      <c r="I24" s="478">
        <f>G24-H24</f>
        <v>17</v>
      </c>
      <c r="J24" s="399">
        <f>I24*9</f>
        <v>153</v>
      </c>
      <c r="K24" s="399">
        <v>100</v>
      </c>
      <c r="L24" s="399">
        <f>'FEB 13'!O24</f>
        <v>153</v>
      </c>
      <c r="M24" s="399">
        <f>F24+J24+K24+L24</f>
        <v>1906</v>
      </c>
      <c r="N24" s="399">
        <v>1900</v>
      </c>
      <c r="O24" s="399">
        <f>M24-N24</f>
        <v>6</v>
      </c>
      <c r="P24" s="397" t="s">
        <v>888</v>
      </c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399">
        <v>1500</v>
      </c>
      <c r="G25" s="397">
        <v>326</v>
      </c>
      <c r="H25" s="397">
        <f>'FEB 13'!G25</f>
        <v>291</v>
      </c>
      <c r="I25" s="478">
        <f>G25-H25</f>
        <v>35</v>
      </c>
      <c r="J25" s="399">
        <f>I25*9</f>
        <v>315</v>
      </c>
      <c r="K25" s="399">
        <v>100</v>
      </c>
      <c r="L25" s="399">
        <f>'FEB 13'!O25</f>
        <v>1735</v>
      </c>
      <c r="M25" s="399">
        <f>F25+J25+K25+L25</f>
        <v>3650</v>
      </c>
      <c r="N25" s="399">
        <v>3650</v>
      </c>
      <c r="O25" s="399">
        <f>M25-N25</f>
        <v>0</v>
      </c>
      <c r="P25" s="397" t="s">
        <v>888</v>
      </c>
    </row>
    <row r="26">
      <c r="A26" s="397">
        <v>21</v>
      </c>
      <c r="B26" s="397" t="s">
        <v>875</v>
      </c>
      <c r="C26" s="398" t="s">
        <v>87</v>
      </c>
      <c r="D26" s="43">
        <v>37681</v>
      </c>
      <c r="E26" s="399">
        <v>500</v>
      </c>
      <c r="F26" s="399">
        <v>1400</v>
      </c>
      <c r="G26" s="397">
        <v>621</v>
      </c>
      <c r="H26" s="397">
        <f>'FEB 13'!G26</f>
        <v>586</v>
      </c>
      <c r="I26" s="478">
        <f>G26-H26</f>
        <v>35</v>
      </c>
      <c r="J26" s="399">
        <f>I26*9</f>
        <v>315</v>
      </c>
      <c r="K26" s="399">
        <v>100</v>
      </c>
      <c r="L26" s="399">
        <f>'FEB 13'!O26</f>
        <v>-300</v>
      </c>
      <c r="M26" s="399">
        <f>F26+J26+K26+L26</f>
        <v>1515</v>
      </c>
      <c r="N26" s="399">
        <v>1515</v>
      </c>
      <c r="O26" s="399">
        <f>M26-N26</f>
        <v>0</v>
      </c>
      <c r="P26" s="397" t="s">
        <v>888</v>
      </c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399">
        <v>1500</v>
      </c>
      <c r="G27" s="397">
        <v>5273</v>
      </c>
      <c r="H27" s="397">
        <f>'FEB 13'!G27</f>
        <v>5170</v>
      </c>
      <c r="I27" s="478">
        <f>G27-H27</f>
        <v>103</v>
      </c>
      <c r="J27" s="399">
        <f>I27*9</f>
        <v>927</v>
      </c>
      <c r="K27" s="399">
        <v>100</v>
      </c>
      <c r="L27" s="399">
        <f>'FEB 13'!O27</f>
        <v>0</v>
      </c>
      <c r="M27" s="399">
        <f>F27+J27+K27+L27</f>
        <v>2527</v>
      </c>
      <c r="N27" s="399">
        <v>2527</v>
      </c>
      <c r="O27" s="399">
        <f>M27-N27</f>
        <v>0</v>
      </c>
      <c r="P27" s="397" t="s">
        <v>889</v>
      </c>
    </row>
    <row r="28">
      <c r="A28" s="112"/>
      <c r="B28" s="112"/>
      <c r="C28" s="112" t="s">
        <v>89</v>
      </c>
      <c r="D28" s="112"/>
      <c r="E28" s="50">
        <f>SUM(E6:E27)</f>
        <v>7000</v>
      </c>
      <c r="F28" s="50">
        <f>SUM(F6:F27)</f>
        <v>21950</v>
      </c>
      <c r="G28" s="50"/>
      <c r="H28" s="481"/>
      <c r="I28" s="481">
        <f>SUM(I6:I27)</f>
        <v>868</v>
      </c>
      <c r="J28" s="50">
        <f>SUM(J6:J27)</f>
        <v>7812</v>
      </c>
      <c r="K28" s="50">
        <f>SUM(K6:K27)</f>
        <v>1850</v>
      </c>
      <c r="L28" s="50">
        <f>SUM(L6:L27)</f>
        <v>15261</v>
      </c>
      <c r="M28" s="50">
        <f>SUM(M6:M27)</f>
        <v>46873</v>
      </c>
      <c r="N28" s="50">
        <f>SUM(N6:N27)</f>
        <v>33778</v>
      </c>
      <c r="O28" s="50">
        <f>SUM(O6:O27)</f>
        <v>13095</v>
      </c>
      <c r="P28" s="112"/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P1"/>
    <mergeCell ref="A2:P2"/>
    <mergeCell ref="A3:P3"/>
    <mergeCell ref="G4:J4"/>
  </mergeCells>
  <headerFooter/>
</worksheet>
</file>

<file path=xl/worksheets/sheet15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30"/>
    </row>
    <row r="3">
      <c r="A3" s="231" t="s">
        <v>890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471"/>
      <c r="O3" s="472"/>
      <c r="P3" s="234"/>
      <c r="Q3" s="234"/>
      <c r="R3" s="234"/>
    </row>
    <row r="4">
      <c r="A4" s="372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489" t="s">
        <v>89</v>
      </c>
      <c r="N4" s="376" t="s">
        <v>96</v>
      </c>
      <c r="O4" s="376" t="s">
        <v>97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490" t="s">
        <v>103</v>
      </c>
      <c r="N5" s="376" t="s">
        <v>104</v>
      </c>
      <c r="O5" s="376" t="s">
        <v>102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381">
        <v>850</v>
      </c>
      <c r="G6" s="9">
        <v>2257</v>
      </c>
      <c r="H6" s="9">
        <f>'JAN 13'!G6</f>
        <v>2246</v>
      </c>
      <c r="I6" s="473">
        <f>G6-H6</f>
        <v>11</v>
      </c>
      <c r="J6" s="381">
        <f>I6*9</f>
        <v>99</v>
      </c>
      <c r="K6" s="381">
        <v>50</v>
      </c>
      <c r="L6" s="381">
        <f>'JAN 13'!O6</f>
        <v>0</v>
      </c>
      <c r="M6" s="491">
        <f>F6+J6+K6+L6</f>
        <v>999</v>
      </c>
      <c r="N6" s="353">
        <v>999</v>
      </c>
      <c r="O6" s="381">
        <f>M6-N6</f>
        <v>0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1">
        <v>750</v>
      </c>
      <c r="G7" s="9">
        <v>31</v>
      </c>
      <c r="H7" s="9">
        <f>'JAN 13'!G7</f>
        <v>27</v>
      </c>
      <c r="I7" s="475">
        <f>G7-H7</f>
        <v>4</v>
      </c>
      <c r="J7" s="381">
        <f>I7*9</f>
        <v>36</v>
      </c>
      <c r="K7" s="381">
        <v>50</v>
      </c>
      <c r="L7" s="381">
        <f>'JAN 13'!O7</f>
        <v>0</v>
      </c>
      <c r="M7" s="491">
        <f>F7+J7+K7+L7</f>
        <v>836</v>
      </c>
      <c r="N7" s="353">
        <v>836</v>
      </c>
      <c r="O7" s="381">
        <f>M7-N7</f>
        <v>0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1">
        <v>700</v>
      </c>
      <c r="G8" s="9">
        <v>200</v>
      </c>
      <c r="H8" s="9">
        <f>'JAN 13'!G8</f>
        <v>192</v>
      </c>
      <c r="I8" s="475">
        <f>G8-H8</f>
        <v>8</v>
      </c>
      <c r="J8" s="381">
        <f>I8*9</f>
        <v>72</v>
      </c>
      <c r="K8" s="381">
        <v>50</v>
      </c>
      <c r="L8" s="381">
        <f>'JAN 13'!O8</f>
        <v>810</v>
      </c>
      <c r="M8" s="491">
        <f>F8+J8+K8+L8</f>
        <v>1632</v>
      </c>
      <c r="N8" s="353">
        <v>0</v>
      </c>
      <c r="O8" s="381">
        <f>M8-N8</f>
        <v>1632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1">
        <v>750</v>
      </c>
      <c r="G9" s="9">
        <v>27</v>
      </c>
      <c r="H9" s="56">
        <f>'JAN 13'!G9</f>
        <v>16</v>
      </c>
      <c r="I9" s="475">
        <f>G9-H9</f>
        <v>11</v>
      </c>
      <c r="J9" s="381">
        <f>I9*9</f>
        <v>99</v>
      </c>
      <c r="K9" s="381">
        <v>50</v>
      </c>
      <c r="L9" s="381">
        <f>'JAN 13'!O9</f>
        <v>872</v>
      </c>
      <c r="M9" s="491">
        <f>F9+J9+K9+L9</f>
        <v>1771</v>
      </c>
      <c r="N9" s="353">
        <v>0</v>
      </c>
      <c r="O9" s="381">
        <f>M9-N9</f>
        <v>1771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8">
        <v>5</v>
      </c>
      <c r="B10" s="8" t="s">
        <v>330</v>
      </c>
      <c r="C10" s="506" t="s">
        <v>113</v>
      </c>
      <c r="D10" s="545"/>
      <c r="E10" s="545"/>
      <c r="F10" s="493">
        <v>650</v>
      </c>
      <c r="G10" s="8">
        <v>525</v>
      </c>
      <c r="H10" s="8">
        <v>521</v>
      </c>
      <c r="I10" s="507">
        <f>G10-H10</f>
        <v>4</v>
      </c>
      <c r="J10" s="493">
        <f>I10*9</f>
        <v>36</v>
      </c>
      <c r="K10" s="493">
        <v>50</v>
      </c>
      <c r="L10" s="493">
        <f>'JAN 13'!O10</f>
        <v>718</v>
      </c>
      <c r="M10" s="508">
        <f>F10+J10+K10+L10</f>
        <v>1454</v>
      </c>
      <c r="N10" s="14">
        <v>1436</v>
      </c>
      <c r="O10" s="14">
        <f>M10-N10</f>
        <v>18</v>
      </c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1">
        <v>650</v>
      </c>
      <c r="G11" s="9">
        <v>1087</v>
      </c>
      <c r="H11" s="9">
        <f>'JAN 13'!G11</f>
        <v>1081</v>
      </c>
      <c r="I11" s="475">
        <f>G11-H11</f>
        <v>6</v>
      </c>
      <c r="J11" s="381">
        <f>I11*9</f>
        <v>54</v>
      </c>
      <c r="K11" s="381">
        <v>50</v>
      </c>
      <c r="L11" s="381">
        <f>'JAN 13'!O11</f>
        <v>0</v>
      </c>
      <c r="M11" s="491">
        <f>F11+J11+K11+L11</f>
        <v>754</v>
      </c>
      <c r="N11" s="353">
        <v>754</v>
      </c>
      <c r="O11" s="381">
        <f>M11-N11</f>
        <v>0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1">
        <v>650</v>
      </c>
      <c r="G12" s="9">
        <v>1435</v>
      </c>
      <c r="H12" s="9">
        <f>'JAN 13'!G12</f>
        <v>1431</v>
      </c>
      <c r="I12" s="475">
        <f>G12-H12</f>
        <v>4</v>
      </c>
      <c r="J12" s="381">
        <f>I12*9</f>
        <v>36</v>
      </c>
      <c r="K12" s="381">
        <v>50</v>
      </c>
      <c r="L12" s="381">
        <f>'JAN 13'!O12</f>
        <v>0</v>
      </c>
      <c r="M12" s="491">
        <f>F12+J12+K12+L12</f>
        <v>736</v>
      </c>
      <c r="N12" s="353">
        <v>0</v>
      </c>
      <c r="O12" s="381">
        <f>M12-N12</f>
        <v>736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1">
        <v>625</v>
      </c>
      <c r="G13" s="9">
        <v>3175</v>
      </c>
      <c r="H13" s="9">
        <f>'JAN 13'!G13</f>
        <v>3164</v>
      </c>
      <c r="I13" s="475">
        <f>G13-H13</f>
        <v>11</v>
      </c>
      <c r="J13" s="381">
        <f>I13*9</f>
        <v>99</v>
      </c>
      <c r="K13" s="381">
        <v>50</v>
      </c>
      <c r="L13" s="381">
        <f>'JAN 13'!O13</f>
        <v>0</v>
      </c>
      <c r="M13" s="491">
        <f>F13+J13+K13+L13</f>
        <v>774</v>
      </c>
      <c r="N13" s="353">
        <v>774</v>
      </c>
      <c r="O13" s="381">
        <f>M13-N13</f>
        <v>0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1">
        <v>675</v>
      </c>
      <c r="G14" s="9">
        <v>1743</v>
      </c>
      <c r="H14" s="9">
        <f>'JAN 13'!G14</f>
        <v>1724</v>
      </c>
      <c r="I14" s="475">
        <f>G14-H14</f>
        <v>19</v>
      </c>
      <c r="J14" s="381">
        <f>I14*9</f>
        <v>171</v>
      </c>
      <c r="K14" s="381">
        <v>50</v>
      </c>
      <c r="L14" s="381">
        <f>'JAN 13'!O14</f>
        <v>887</v>
      </c>
      <c r="M14" s="491">
        <f>F14+J14+K14+L14</f>
        <v>1783</v>
      </c>
      <c r="N14" s="353">
        <v>1783</v>
      </c>
      <c r="O14" s="381">
        <f>M14-N14</f>
        <v>0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1">
        <v>650</v>
      </c>
      <c r="G15" s="9">
        <v>7074</v>
      </c>
      <c r="H15" s="9">
        <f>'JAN 13'!G15</f>
        <v>7062</v>
      </c>
      <c r="I15" s="475">
        <f>G15-H15</f>
        <v>12</v>
      </c>
      <c r="J15" s="381">
        <f>I15*9</f>
        <v>108</v>
      </c>
      <c r="K15" s="381">
        <v>50</v>
      </c>
      <c r="L15" s="381">
        <f>'JAN 13'!O15</f>
        <v>0</v>
      </c>
      <c r="M15" s="491">
        <f>F15+J15+K15+L15</f>
        <v>808</v>
      </c>
      <c r="N15" s="353">
        <v>808</v>
      </c>
      <c r="O15" s="381">
        <f>M15-N15</f>
        <v>0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497">
        <v>1947</v>
      </c>
      <c r="H16" s="497">
        <f>'JAN 13'!G16</f>
        <v>1940</v>
      </c>
      <c r="I16" s="476">
        <f>G16-H16</f>
        <v>7</v>
      </c>
      <c r="J16" s="445">
        <f>I16*9</f>
        <v>63</v>
      </c>
      <c r="K16" s="445">
        <v>150</v>
      </c>
      <c r="L16" s="445">
        <f>'JAN 13'!O16</f>
        <v>3330</v>
      </c>
      <c r="M16" s="498">
        <f>F16+J16+K16+L16</f>
        <v>4443</v>
      </c>
      <c r="N16" s="445">
        <v>3330</v>
      </c>
      <c r="O16" s="445">
        <f>M16-N16</f>
        <v>1113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497">
        <v>328</v>
      </c>
      <c r="H17" s="497">
        <f>'JAN 13'!G17</f>
        <v>308</v>
      </c>
      <c r="I17" s="476">
        <f>G17-H17</f>
        <v>20</v>
      </c>
      <c r="J17" s="499">
        <f>I17*9</f>
        <v>180</v>
      </c>
      <c r="K17" s="445">
        <v>0</v>
      </c>
      <c r="L17" s="499">
        <f>'JAN 13'!O17</f>
        <v>0</v>
      </c>
      <c r="M17" s="500">
        <f>F17+J17+K17+L17</f>
        <v>1280</v>
      </c>
      <c r="N17" s="445">
        <v>1280</v>
      </c>
      <c r="O17" s="445">
        <f>M17-N17</f>
        <v>0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497">
        <v>2572</v>
      </c>
      <c r="H18" s="497">
        <f>'JAN 13'!G18</f>
        <v>2561</v>
      </c>
      <c r="I18" s="476">
        <f>G18-H18</f>
        <v>11</v>
      </c>
      <c r="J18" s="445">
        <f>I18*9</f>
        <v>99</v>
      </c>
      <c r="K18" s="445">
        <v>150</v>
      </c>
      <c r="L18" s="445">
        <f>'JAN 13'!O18</f>
        <v>0</v>
      </c>
      <c r="M18" s="498">
        <f>F18+J18+K18+L18</f>
        <v>1449</v>
      </c>
      <c r="N18" s="445">
        <v>0</v>
      </c>
      <c r="O18" s="445">
        <f>M18-N18</f>
        <v>1449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2">
        <v>14</v>
      </c>
      <c r="B19" s="442" t="s">
        <v>872</v>
      </c>
      <c r="C19" s="443" t="s">
        <v>126</v>
      </c>
      <c r="D19" s="444">
        <v>38292</v>
      </c>
      <c r="E19" s="445">
        <v>500</v>
      </c>
      <c r="F19" s="445">
        <v>1500</v>
      </c>
      <c r="G19" s="497">
        <v>2010</v>
      </c>
      <c r="H19" s="497">
        <f>'JAN 13'!G19</f>
        <v>1990</v>
      </c>
      <c r="I19" s="476">
        <f>G19-H19</f>
        <v>20</v>
      </c>
      <c r="J19" s="445">
        <f>I19*9</f>
        <v>180</v>
      </c>
      <c r="K19" s="445">
        <v>150</v>
      </c>
      <c r="L19" s="445">
        <f>'JAN 13'!O19</f>
        <v>-864</v>
      </c>
      <c r="M19" s="498">
        <f>F19+J19+K19+L19</f>
        <v>966</v>
      </c>
      <c r="N19" s="445">
        <v>966</v>
      </c>
      <c r="O19" s="445">
        <f>M19-N19</f>
        <v>0</v>
      </c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1000</v>
      </c>
      <c r="G20" s="497">
        <v>3794</v>
      </c>
      <c r="H20" s="497">
        <f>'JAN 13'!G20</f>
        <v>3761</v>
      </c>
      <c r="I20" s="476">
        <f>G20-H20</f>
        <v>33</v>
      </c>
      <c r="J20" s="445">
        <f>I20*9</f>
        <v>297</v>
      </c>
      <c r="K20" s="445">
        <v>150</v>
      </c>
      <c r="L20" s="445">
        <f>'JAN 13'!O20</f>
        <v>38</v>
      </c>
      <c r="M20" s="498">
        <f>F20+J20+K20+L20</f>
        <v>1485</v>
      </c>
      <c r="N20" s="445">
        <v>1500</v>
      </c>
      <c r="O20" s="445">
        <f>M20-N20</f>
        <v>-15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497">
        <v>4074</v>
      </c>
      <c r="H21" s="497">
        <f>'JAN 13'!G21</f>
        <v>4045</v>
      </c>
      <c r="I21" s="476">
        <f>G21-H21</f>
        <v>29</v>
      </c>
      <c r="J21" s="445">
        <f>I21*9</f>
        <v>261</v>
      </c>
      <c r="K21" s="445">
        <v>150</v>
      </c>
      <c r="L21" s="445">
        <f>'JAN 13'!O21</f>
        <v>0</v>
      </c>
      <c r="M21" s="498">
        <f>F21+J21+K21+L21</f>
        <v>1611</v>
      </c>
      <c r="N21" s="445">
        <v>1611</v>
      </c>
      <c r="O21" s="445">
        <f>M21-N21</f>
        <v>0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869</v>
      </c>
      <c r="C22" s="398" t="s">
        <v>79</v>
      </c>
      <c r="D22" s="43">
        <v>38292</v>
      </c>
      <c r="E22" s="399">
        <v>500</v>
      </c>
      <c r="F22" s="399">
        <v>800</v>
      </c>
      <c r="G22" s="397">
        <v>278</v>
      </c>
      <c r="H22" s="397">
        <f>'JAN 13'!G22</f>
        <v>262</v>
      </c>
      <c r="I22" s="478">
        <f>G22-H22</f>
        <v>16</v>
      </c>
      <c r="J22" s="399">
        <f>I22*9</f>
        <v>144</v>
      </c>
      <c r="K22" s="399">
        <v>100</v>
      </c>
      <c r="L22" s="399">
        <f>'JAN 13'!O22</f>
        <v>3390</v>
      </c>
      <c r="M22" s="501">
        <f>F22+J22+K22+L22</f>
        <v>4434</v>
      </c>
      <c r="N22" s="399">
        <v>2000</v>
      </c>
      <c r="O22" s="399">
        <f>M22-N22</f>
        <v>2434</v>
      </c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399">
        <v>1400</v>
      </c>
      <c r="G23" s="397">
        <v>115</v>
      </c>
      <c r="H23" s="397">
        <f>'JAN 13'!G23</f>
        <v>114</v>
      </c>
      <c r="I23" s="478">
        <f>G23-H23</f>
        <v>1</v>
      </c>
      <c r="J23" s="399">
        <f>I23*9</f>
        <v>9</v>
      </c>
      <c r="K23" s="399">
        <v>100</v>
      </c>
      <c r="L23" s="399">
        <f>'JAN 13'!O23</f>
        <v>3026</v>
      </c>
      <c r="M23" s="501">
        <f>F23+J23+K23+L23</f>
        <v>4535</v>
      </c>
      <c r="N23" s="399">
        <v>0</v>
      </c>
      <c r="O23" s="399">
        <f>M23-N23</f>
        <v>4535</v>
      </c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399">
        <v>1500</v>
      </c>
      <c r="G24" s="397">
        <v>818</v>
      </c>
      <c r="H24" s="397">
        <f>'JAN 13'!G24</f>
        <v>801</v>
      </c>
      <c r="I24" s="478">
        <f>G24-H24</f>
        <v>17</v>
      </c>
      <c r="J24" s="399">
        <f>I24*9</f>
        <v>153</v>
      </c>
      <c r="K24" s="399">
        <v>100</v>
      </c>
      <c r="L24" s="399">
        <f>'JAN 13'!O24</f>
        <v>0</v>
      </c>
      <c r="M24" s="501">
        <f>F24+J24+K24+L24</f>
        <v>1753</v>
      </c>
      <c r="N24" s="399">
        <v>1600</v>
      </c>
      <c r="O24" s="399">
        <f>M24-N24</f>
        <v>153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399">
        <v>1500</v>
      </c>
      <c r="G25" s="397">
        <v>291</v>
      </c>
      <c r="H25" s="397">
        <f>'JAN 13'!G25</f>
        <v>276</v>
      </c>
      <c r="I25" s="478">
        <f>G25-H25</f>
        <v>15</v>
      </c>
      <c r="J25" s="399">
        <f>I25*9</f>
        <v>135</v>
      </c>
      <c r="K25" s="399">
        <v>100</v>
      </c>
      <c r="L25" s="399">
        <f>'JAN 13'!O25</f>
        <v>0</v>
      </c>
      <c r="M25" s="501">
        <f>F25+J25+K25+L25</f>
        <v>1735</v>
      </c>
      <c r="N25" s="399">
        <v>0</v>
      </c>
      <c r="O25" s="399">
        <f>M25-N25</f>
        <v>1735</v>
      </c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875</v>
      </c>
      <c r="C26" s="398" t="s">
        <v>87</v>
      </c>
      <c r="D26" s="43">
        <v>37681</v>
      </c>
      <c r="E26" s="399">
        <v>500</v>
      </c>
      <c r="F26" s="399">
        <v>1400</v>
      </c>
      <c r="G26" s="397">
        <v>586</v>
      </c>
      <c r="H26" s="397">
        <f>'JAN 13'!G26</f>
        <v>579</v>
      </c>
      <c r="I26" s="478">
        <f>G26-H26</f>
        <v>7</v>
      </c>
      <c r="J26" s="399">
        <f>I26*9</f>
        <v>63</v>
      </c>
      <c r="K26" s="399">
        <v>100</v>
      </c>
      <c r="L26" s="399">
        <f>'JAN 13'!O26</f>
        <v>0</v>
      </c>
      <c r="M26" s="501">
        <f>F26+J26+K26+L26</f>
        <v>1563</v>
      </c>
      <c r="N26" s="399">
        <v>1863</v>
      </c>
      <c r="O26" s="399">
        <f>M26-N26</f>
        <v>-300</v>
      </c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399">
        <v>1500</v>
      </c>
      <c r="G27" s="397">
        <v>5170</v>
      </c>
      <c r="H27" s="397">
        <f>'JAN 13'!G27</f>
        <v>5131</v>
      </c>
      <c r="I27" s="478">
        <f>G27-H27</f>
        <v>39</v>
      </c>
      <c r="J27" s="399">
        <f>I27*9</f>
        <v>351</v>
      </c>
      <c r="K27" s="399">
        <v>100</v>
      </c>
      <c r="L27" s="399">
        <f>'JAN 13'!O27</f>
        <v>45</v>
      </c>
      <c r="M27" s="501">
        <f>F27+J27+K27+L27</f>
        <v>1996</v>
      </c>
      <c r="N27" s="399">
        <v>1996</v>
      </c>
      <c r="O27" s="399">
        <f>M27-N27</f>
        <v>0</v>
      </c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C28" s="112" t="s">
        <v>89</v>
      </c>
      <c r="D28" s="112"/>
      <c r="E28" s="50">
        <f>SUM(E6:E27)</f>
        <v>7000</v>
      </c>
      <c r="F28" s="50">
        <f>SUM(F6:F27)</f>
        <v>21950</v>
      </c>
      <c r="G28" s="50"/>
      <c r="H28" s="481"/>
      <c r="I28" s="481">
        <f>SUM(I6:I27)</f>
        <v>305</v>
      </c>
      <c r="J28" s="50">
        <f>SUM(J6:J27)</f>
        <v>2745</v>
      </c>
      <c r="K28" s="50">
        <f>SUM(K6:K27)</f>
        <v>1850</v>
      </c>
      <c r="L28" s="50">
        <f>SUM(L6:L27)</f>
        <v>12252</v>
      </c>
      <c r="M28" s="502">
        <f>SUM(M6:M27)</f>
        <v>38797</v>
      </c>
      <c r="N28" s="50">
        <f>SUM(N6:N27)</f>
        <v>23536</v>
      </c>
      <c r="O28" s="50">
        <f>SUM(O6:O27)</f>
        <v>15261</v>
      </c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O1"/>
    <mergeCell ref="A2:O2"/>
    <mergeCell ref="A3:O3"/>
    <mergeCell ref="G4:J4"/>
  </mergeCells>
  <headerFooter/>
</worksheet>
</file>

<file path=xl/worksheets/sheet15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30"/>
    </row>
    <row r="3">
      <c r="A3" s="61" t="s">
        <v>891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234"/>
      <c r="Q3" s="234"/>
      <c r="R3" s="234"/>
    </row>
    <row r="4">
      <c r="A4" s="372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489" t="s">
        <v>89</v>
      </c>
      <c r="N4" s="372" t="s">
        <v>96</v>
      </c>
      <c r="O4" s="372" t="s">
        <v>97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490" t="s">
        <v>103</v>
      </c>
      <c r="N5" s="376" t="s">
        <v>104</v>
      </c>
      <c r="O5" s="376" t="s">
        <v>102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381">
        <v>850</v>
      </c>
      <c r="G6" s="9">
        <v>2246</v>
      </c>
      <c r="H6" s="9">
        <f>'DEC 12'!G6</f>
        <v>2232</v>
      </c>
      <c r="I6" s="473">
        <f>G6-H6</f>
        <v>14</v>
      </c>
      <c r="J6" s="381">
        <f>I6*9</f>
        <v>126</v>
      </c>
      <c r="K6" s="381">
        <v>50</v>
      </c>
      <c r="L6" s="381">
        <f>'DEC 12'!O6</f>
        <v>0</v>
      </c>
      <c r="M6" s="491">
        <f>F6+J6+K6+L6</f>
        <v>1026</v>
      </c>
      <c r="N6" s="353">
        <v>1026</v>
      </c>
      <c r="O6" s="381">
        <f>M6-N6</f>
        <v>0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1">
        <v>750</v>
      </c>
      <c r="G7" s="9">
        <v>27</v>
      </c>
      <c r="H7" s="9">
        <f>'DEC 12'!G7</f>
        <v>21</v>
      </c>
      <c r="I7" s="475">
        <f>G7-H7</f>
        <v>6</v>
      </c>
      <c r="J7" s="381">
        <f>I7*9</f>
        <v>54</v>
      </c>
      <c r="K7" s="381">
        <v>50</v>
      </c>
      <c r="L7" s="381">
        <f>'DEC 12'!O7</f>
        <v>0</v>
      </c>
      <c r="M7" s="491">
        <f>F7+J7+K7+L7</f>
        <v>854</v>
      </c>
      <c r="N7" s="353">
        <v>854</v>
      </c>
      <c r="O7" s="381">
        <f>M7-N7</f>
        <v>0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1">
        <v>700</v>
      </c>
      <c r="G8" s="9">
        <v>192</v>
      </c>
      <c r="H8" s="9">
        <f>'DEC 12'!G8</f>
        <v>181</v>
      </c>
      <c r="I8" s="475">
        <f>G8-H8</f>
        <v>11</v>
      </c>
      <c r="J8" s="381">
        <f>I8*9</f>
        <v>99</v>
      </c>
      <c r="K8" s="381">
        <v>50</v>
      </c>
      <c r="L8" s="381">
        <f>'DEC 12'!O8</f>
        <v>-39</v>
      </c>
      <c r="M8" s="491">
        <f>F8+J8+K8+L8</f>
        <v>810</v>
      </c>
      <c r="N8" s="353">
        <v>0</v>
      </c>
      <c r="O8" s="381">
        <f>M8-N8</f>
        <v>810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1">
        <v>750</v>
      </c>
      <c r="G9" s="9">
        <v>16</v>
      </c>
      <c r="H9" s="56">
        <f>'DEC 12'!G9</f>
        <v>8</v>
      </c>
      <c r="I9" s="475">
        <f>G9-H9</f>
        <v>8</v>
      </c>
      <c r="J9" s="381">
        <f>I9*9</f>
        <v>72</v>
      </c>
      <c r="K9" s="381">
        <v>50</v>
      </c>
      <c r="L9" s="381">
        <f>'DEC 12'!O9</f>
        <v>3021</v>
      </c>
      <c r="M9" s="491">
        <f>F9+J9+K9+L9</f>
        <v>3893</v>
      </c>
      <c r="N9" s="353">
        <v>3021</v>
      </c>
      <c r="O9" s="381">
        <f>M9-N9</f>
        <v>872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9">
        <v>5</v>
      </c>
      <c r="B10" s="492" t="s">
        <v>330</v>
      </c>
      <c r="C10" s="492" t="s">
        <v>113</v>
      </c>
      <c r="F10" s="495">
        <v>650</v>
      </c>
      <c r="G10" s="9">
        <v>523</v>
      </c>
      <c r="H10" s="9">
        <f>'DEC 12'!G10</f>
        <v>521</v>
      </c>
      <c r="I10" s="494">
        <f>G10-H10</f>
        <v>2</v>
      </c>
      <c r="J10" s="495">
        <f>I10*9</f>
        <v>18</v>
      </c>
      <c r="K10" s="495">
        <v>50</v>
      </c>
      <c r="L10" s="495">
        <f>'DEC 12'!O10</f>
        <v>0</v>
      </c>
      <c r="M10" s="496">
        <f>F10+J10+K10+L10</f>
        <v>718</v>
      </c>
      <c r="N10" s="353">
        <v>0</v>
      </c>
      <c r="O10" s="381">
        <f>M10-N10</f>
        <v>718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1">
        <v>650</v>
      </c>
      <c r="G11" s="9">
        <v>1081</v>
      </c>
      <c r="H11" s="9">
        <f>'DEC 12'!G11</f>
        <v>1073</v>
      </c>
      <c r="I11" s="475">
        <f>G11-H11</f>
        <v>8</v>
      </c>
      <c r="J11" s="381">
        <f>I11*9</f>
        <v>72</v>
      </c>
      <c r="K11" s="381">
        <v>50</v>
      </c>
      <c r="L11" s="381">
        <f>'DEC 12'!O11</f>
        <v>808</v>
      </c>
      <c r="M11" s="491">
        <f>F11+J11+K11+L11</f>
        <v>1580</v>
      </c>
      <c r="N11" s="353">
        <v>1580</v>
      </c>
      <c r="O11" s="381">
        <f>M11-N11</f>
        <v>0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1">
        <v>650</v>
      </c>
      <c r="G12" s="9">
        <v>1431</v>
      </c>
      <c r="H12" s="9">
        <f>'DEC 12'!G12</f>
        <v>1430</v>
      </c>
      <c r="I12" s="475">
        <f>G12-H12</f>
        <v>1</v>
      </c>
      <c r="J12" s="381">
        <f>I12*9</f>
        <v>9</v>
      </c>
      <c r="K12" s="381">
        <v>50</v>
      </c>
      <c r="L12" s="381">
        <f>'DEC 12'!O12</f>
        <v>2298</v>
      </c>
      <c r="M12" s="491">
        <f>F12+J12+K12+L12</f>
        <v>3007</v>
      </c>
      <c r="N12" s="353">
        <v>3007</v>
      </c>
      <c r="O12" s="381">
        <f>M12-N12</f>
        <v>0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1">
        <v>625</v>
      </c>
      <c r="G13" s="9">
        <v>3164</v>
      </c>
      <c r="H13" s="9">
        <f>'DEC 12'!G13</f>
        <v>3152</v>
      </c>
      <c r="I13" s="475">
        <f>G13-H13</f>
        <v>12</v>
      </c>
      <c r="J13" s="381">
        <f>I13*9</f>
        <v>108</v>
      </c>
      <c r="K13" s="381">
        <v>50</v>
      </c>
      <c r="L13" s="381">
        <f>'DEC 12'!O13</f>
        <v>779</v>
      </c>
      <c r="M13" s="491">
        <f>F13+J13+K13+L13</f>
        <v>1562</v>
      </c>
      <c r="N13" s="353">
        <v>1562</v>
      </c>
      <c r="O13" s="381">
        <f>M13-N13</f>
        <v>0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1">
        <v>675</v>
      </c>
      <c r="G14" s="9">
        <v>1724</v>
      </c>
      <c r="H14" s="9">
        <f>'DEC 12'!G14</f>
        <v>1706</v>
      </c>
      <c r="I14" s="475">
        <f>G14-H14</f>
        <v>18</v>
      </c>
      <c r="J14" s="381">
        <f>I14*9</f>
        <v>162</v>
      </c>
      <c r="K14" s="381">
        <v>50</v>
      </c>
      <c r="L14" s="381">
        <f>'DEC 12'!O14</f>
        <v>0</v>
      </c>
      <c r="M14" s="491">
        <f>F14+J14+K14+L14</f>
        <v>887</v>
      </c>
      <c r="N14" s="353">
        <v>0</v>
      </c>
      <c r="O14" s="381">
        <f>M14-N14</f>
        <v>887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1">
        <v>650</v>
      </c>
      <c r="G15" s="9">
        <v>7062</v>
      </c>
      <c r="H15" s="9">
        <f>'DEC 12'!G15</f>
        <v>7035</v>
      </c>
      <c r="I15" s="475">
        <f>G15-H15</f>
        <v>27</v>
      </c>
      <c r="J15" s="381">
        <f>I15*9</f>
        <v>243</v>
      </c>
      <c r="K15" s="381">
        <v>50</v>
      </c>
      <c r="L15" s="381">
        <f>'DEC 12'!O15</f>
        <v>3247</v>
      </c>
      <c r="M15" s="491">
        <f>F15+J15+K15+L15</f>
        <v>4190</v>
      </c>
      <c r="N15" s="353">
        <v>4190</v>
      </c>
      <c r="O15" s="381">
        <f>M15-N15</f>
        <v>0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497">
        <v>1940</v>
      </c>
      <c r="H16" s="497">
        <f>'DEC 12'!G16</f>
        <v>1933</v>
      </c>
      <c r="I16" s="476">
        <f>G16-H16</f>
        <v>7</v>
      </c>
      <c r="J16" s="445">
        <f>I16*9</f>
        <v>63</v>
      </c>
      <c r="K16" s="445">
        <v>150</v>
      </c>
      <c r="L16" s="445">
        <f>'DEC 12'!O16</f>
        <v>2217</v>
      </c>
      <c r="M16" s="498">
        <f>F16+J16+K16+L16</f>
        <v>3330</v>
      </c>
      <c r="N16" s="445">
        <v>0</v>
      </c>
      <c r="O16" s="445">
        <f>M16-N16</f>
        <v>3330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497">
        <v>308</v>
      </c>
      <c r="H17" s="497">
        <f>'DEC 12'!G17</f>
        <v>280</v>
      </c>
      <c r="I17" s="476">
        <f>G17-H17</f>
        <v>28</v>
      </c>
      <c r="J17" s="499">
        <f>I17*9</f>
        <v>252</v>
      </c>
      <c r="K17" s="445">
        <v>0</v>
      </c>
      <c r="L17" s="499">
        <f>'DEC 12'!O17</f>
        <v>0</v>
      </c>
      <c r="M17" s="500">
        <f>F17+J17+K17+L17</f>
        <v>1352</v>
      </c>
      <c r="N17" s="445">
        <v>1352</v>
      </c>
      <c r="O17" s="445">
        <f>M17-N17</f>
        <v>0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497">
        <v>2561</v>
      </c>
      <c r="H18" s="497">
        <f>'DEC 12'!G18</f>
        <v>2530</v>
      </c>
      <c r="I18" s="476">
        <f>G18-H18</f>
        <v>31</v>
      </c>
      <c r="J18" s="445">
        <f>I18*9</f>
        <v>279</v>
      </c>
      <c r="K18" s="445">
        <v>150</v>
      </c>
      <c r="L18" s="445">
        <f>'DEC 12'!O18</f>
        <v>0</v>
      </c>
      <c r="M18" s="498">
        <f>F18+J18+K18+L18</f>
        <v>1629</v>
      </c>
      <c r="N18" s="445">
        <v>1629</v>
      </c>
      <c r="O18" s="445">
        <f>M18-N18</f>
        <v>0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13">
        <v>14</v>
      </c>
      <c r="B19" s="413" t="s">
        <v>872</v>
      </c>
      <c r="C19" s="414" t="s">
        <v>126</v>
      </c>
      <c r="D19" s="415">
        <v>38292</v>
      </c>
      <c r="E19" s="416">
        <v>500</v>
      </c>
      <c r="F19" s="416">
        <v>1500</v>
      </c>
      <c r="G19" s="413">
        <v>1990</v>
      </c>
      <c r="H19" s="413">
        <f>'DEC 12'!G19</f>
        <v>1989</v>
      </c>
      <c r="I19" s="505">
        <f>G19-H19</f>
        <v>1</v>
      </c>
      <c r="J19" s="416">
        <f>I19*9</f>
        <v>9</v>
      </c>
      <c r="K19" s="416">
        <v>150</v>
      </c>
      <c r="L19" s="416">
        <f>'DEC 12'!O19</f>
        <v>7477</v>
      </c>
      <c r="M19" s="546">
        <f>F19+J19+K19+L19</f>
        <v>9136</v>
      </c>
      <c r="N19" s="416">
        <v>10000</v>
      </c>
      <c r="O19" s="416">
        <f>M19-N19</f>
        <v>-864</v>
      </c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1000</v>
      </c>
      <c r="G20" s="497">
        <v>3761</v>
      </c>
      <c r="H20" s="497">
        <f>'DEC 12'!G20</f>
        <v>3729</v>
      </c>
      <c r="I20" s="476">
        <f>G20-H20</f>
        <v>32</v>
      </c>
      <c r="J20" s="445">
        <f>I20*9</f>
        <v>288</v>
      </c>
      <c r="K20" s="445">
        <v>150</v>
      </c>
      <c r="L20" s="445">
        <f>'DEC 12'!O20</f>
        <v>0</v>
      </c>
      <c r="M20" s="498">
        <f>F20+J20+K20+L20</f>
        <v>1438</v>
      </c>
      <c r="N20" s="445">
        <v>1400</v>
      </c>
      <c r="O20" s="445">
        <f>M20-N20</f>
        <v>38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497">
        <v>4045</v>
      </c>
      <c r="H21" s="497">
        <f>'DEC 12'!G21</f>
        <v>4017</v>
      </c>
      <c r="I21" s="476">
        <f>G21-H21</f>
        <v>28</v>
      </c>
      <c r="J21" s="445">
        <f>I21*9</f>
        <v>252</v>
      </c>
      <c r="K21" s="445">
        <v>150</v>
      </c>
      <c r="L21" s="445">
        <f>'DEC 12'!O21</f>
        <v>0</v>
      </c>
      <c r="M21" s="498">
        <f>F21+J21+K21+L21</f>
        <v>1602</v>
      </c>
      <c r="N21" s="445">
        <v>1602</v>
      </c>
      <c r="O21" s="445">
        <f>M21-N21</f>
        <v>0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869</v>
      </c>
      <c r="C22" s="398" t="s">
        <v>79</v>
      </c>
      <c r="D22" s="43">
        <v>38292</v>
      </c>
      <c r="E22" s="399">
        <v>500</v>
      </c>
      <c r="F22" s="399">
        <v>800</v>
      </c>
      <c r="G22" s="397">
        <v>262</v>
      </c>
      <c r="H22" s="397">
        <f>'DEC 12'!G22</f>
        <v>235</v>
      </c>
      <c r="I22" s="478">
        <f>G22-H22</f>
        <v>27</v>
      </c>
      <c r="J22" s="399">
        <f>I22*9</f>
        <v>243</v>
      </c>
      <c r="K22" s="399">
        <v>100</v>
      </c>
      <c r="L22" s="399">
        <f>'DEC 12'!O22</f>
        <v>2247</v>
      </c>
      <c r="M22" s="501">
        <f>F22+J22+K22+L22</f>
        <v>3390</v>
      </c>
      <c r="N22" s="399">
        <v>0</v>
      </c>
      <c r="O22" s="399">
        <f>M22-N22</f>
        <v>3390</v>
      </c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399">
        <v>1400</v>
      </c>
      <c r="G23" s="397">
        <v>114</v>
      </c>
      <c r="H23" s="397">
        <f>'DEC 12'!G23</f>
        <v>113</v>
      </c>
      <c r="I23" s="478">
        <f>G23-H23</f>
        <v>1</v>
      </c>
      <c r="J23" s="399">
        <f>I23*9</f>
        <v>9</v>
      </c>
      <c r="K23" s="399">
        <v>100</v>
      </c>
      <c r="L23" s="399">
        <f>'DEC 12'!O23</f>
        <v>3117</v>
      </c>
      <c r="M23" s="501">
        <f>F23+J23+K23+L23</f>
        <v>4626</v>
      </c>
      <c r="N23" s="399">
        <v>1600</v>
      </c>
      <c r="O23" s="399">
        <f>M23-N23</f>
        <v>3026</v>
      </c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399">
        <v>1500</v>
      </c>
      <c r="G24" s="397">
        <v>801</v>
      </c>
      <c r="H24" s="397">
        <f>'DEC 12'!G24</f>
        <v>782</v>
      </c>
      <c r="I24" s="478">
        <f>G24-H24</f>
        <v>19</v>
      </c>
      <c r="J24" s="399">
        <f>I24*9</f>
        <v>171</v>
      </c>
      <c r="K24" s="399">
        <v>100</v>
      </c>
      <c r="L24" s="399">
        <f>'DEC 12'!O24</f>
        <v>15</v>
      </c>
      <c r="M24" s="501">
        <f>F24+J24+K24+L24</f>
        <v>1786</v>
      </c>
      <c r="N24" s="399">
        <v>1786</v>
      </c>
      <c r="O24" s="399">
        <f>M24-N24</f>
        <v>0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399">
        <v>1500</v>
      </c>
      <c r="G25" s="397">
        <v>276</v>
      </c>
      <c r="H25" s="397">
        <f>'DEC 12'!G25</f>
        <v>259</v>
      </c>
      <c r="I25" s="478">
        <f>G25-H25</f>
        <v>17</v>
      </c>
      <c r="J25" s="399">
        <f>I25*9</f>
        <v>153</v>
      </c>
      <c r="K25" s="399">
        <v>100</v>
      </c>
      <c r="L25" s="399">
        <f>'DEC 12'!O25</f>
        <v>0</v>
      </c>
      <c r="M25" s="501">
        <f>F25+J25+K25+L25</f>
        <v>1753</v>
      </c>
      <c r="N25" s="399">
        <v>1753</v>
      </c>
      <c r="O25" s="399">
        <f>M25-N25</f>
        <v>0</v>
      </c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875</v>
      </c>
      <c r="C26" s="398" t="s">
        <v>87</v>
      </c>
      <c r="D26" s="43">
        <v>37681</v>
      </c>
      <c r="E26" s="399">
        <v>500</v>
      </c>
      <c r="F26" s="399">
        <v>1400</v>
      </c>
      <c r="G26" s="397">
        <v>579</v>
      </c>
      <c r="H26" s="397">
        <f>'DEC 12'!G26</f>
        <v>571</v>
      </c>
      <c r="I26" s="478">
        <f>G26-H26</f>
        <v>8</v>
      </c>
      <c r="J26" s="399">
        <f>I26*9</f>
        <v>72</v>
      </c>
      <c r="K26" s="399">
        <v>100</v>
      </c>
      <c r="L26" s="399">
        <f>'DEC 12'!O26</f>
        <v>0</v>
      </c>
      <c r="M26" s="501">
        <f>F26+J26+K26+L26</f>
        <v>1572</v>
      </c>
      <c r="N26" s="399">
        <v>1572</v>
      </c>
      <c r="O26" s="399">
        <f>M26-N26</f>
        <v>0</v>
      </c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399">
        <v>1500</v>
      </c>
      <c r="G27" s="397">
        <v>5131</v>
      </c>
      <c r="H27" s="397">
        <f>'DEC 12'!G27</f>
        <v>5080</v>
      </c>
      <c r="I27" s="478">
        <f>G27-H27</f>
        <v>51</v>
      </c>
      <c r="J27" s="399">
        <f>I27*9</f>
        <v>459</v>
      </c>
      <c r="K27" s="399">
        <v>100</v>
      </c>
      <c r="L27" s="399">
        <f>'DEC 12'!O27</f>
        <v>-14</v>
      </c>
      <c r="M27" s="501">
        <f>F27+J27+K27+L27</f>
        <v>2045</v>
      </c>
      <c r="N27" s="399">
        <v>2000</v>
      </c>
      <c r="O27" s="399">
        <f>M27-N27</f>
        <v>45</v>
      </c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C28" s="112" t="s">
        <v>89</v>
      </c>
      <c r="D28" s="112"/>
      <c r="E28" s="50">
        <f>SUM(E6:E27)</f>
        <v>7000</v>
      </c>
      <c r="F28" s="50">
        <f>SUM(F6:F27)</f>
        <v>21950</v>
      </c>
      <c r="G28" s="50"/>
      <c r="H28" s="481"/>
      <c r="I28" s="481">
        <f>SUM(I6:I27)</f>
        <v>357</v>
      </c>
      <c r="J28" s="50">
        <f>SUM(J6:J27)</f>
        <v>3213</v>
      </c>
      <c r="K28" s="50">
        <f>SUM(K6:K27)</f>
        <v>1850</v>
      </c>
      <c r="L28" s="50">
        <f>SUM(L6:L27)</f>
        <v>25173</v>
      </c>
      <c r="M28" s="502">
        <f>SUM(M6:M27)</f>
        <v>52186</v>
      </c>
      <c r="N28" s="50">
        <f>SUM(N6:N27)</f>
        <v>39934</v>
      </c>
      <c r="O28" s="50">
        <f>SUM(O6:O27)</f>
        <v>12252</v>
      </c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O1"/>
    <mergeCell ref="A2:O2"/>
    <mergeCell ref="A3:O3"/>
    <mergeCell ref="G4:J4"/>
  </mergeCells>
  <headerFooter/>
</worksheet>
</file>

<file path=xl/worksheets/sheet15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892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30"/>
    </row>
    <row r="3">
      <c r="A3" s="231" t="s">
        <v>893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  <c r="P3" s="234"/>
      <c r="Q3" s="234"/>
      <c r="R3" s="234"/>
    </row>
    <row r="4">
      <c r="A4" s="372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489" t="s">
        <v>89</v>
      </c>
      <c r="N4" s="372" t="s">
        <v>96</v>
      </c>
      <c r="O4" s="372" t="s">
        <v>97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196</v>
      </c>
      <c r="J5" s="376" t="s">
        <v>197</v>
      </c>
      <c r="K5" s="376" t="s">
        <v>15</v>
      </c>
      <c r="L5" s="376" t="s">
        <v>102</v>
      </c>
      <c r="M5" s="490" t="s">
        <v>103</v>
      </c>
      <c r="N5" s="376" t="s">
        <v>104</v>
      </c>
      <c r="O5" s="376" t="s">
        <v>102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381">
        <v>850</v>
      </c>
      <c r="G6" s="9">
        <v>2232</v>
      </c>
      <c r="H6" s="9">
        <v>2218</v>
      </c>
      <c r="I6" s="473">
        <f>G6-H6</f>
        <v>14</v>
      </c>
      <c r="J6" s="381">
        <f>I6*9</f>
        <v>126</v>
      </c>
      <c r="K6" s="381">
        <v>50</v>
      </c>
      <c r="L6" s="381">
        <v>0</v>
      </c>
      <c r="M6" s="491">
        <f>F6+J6+K6+L6</f>
        <v>1026</v>
      </c>
      <c r="N6" s="353">
        <v>1026</v>
      </c>
      <c r="O6" s="381">
        <f>M6-N6</f>
        <v>0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1">
        <v>750</v>
      </c>
      <c r="G7" s="9">
        <v>21</v>
      </c>
      <c r="H7" s="9">
        <v>16</v>
      </c>
      <c r="I7" s="475">
        <f>G7-H7</f>
        <v>5</v>
      </c>
      <c r="J7" s="381">
        <f>I7*9</f>
        <v>45</v>
      </c>
      <c r="K7" s="381">
        <v>50</v>
      </c>
      <c r="L7" s="381">
        <v>0</v>
      </c>
      <c r="M7" s="491">
        <f>F7+J7+K7+L7</f>
        <v>845</v>
      </c>
      <c r="N7" s="353">
        <v>845</v>
      </c>
      <c r="O7" s="381">
        <f>M7-N7</f>
        <v>0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1">
        <v>700</v>
      </c>
      <c r="G8" s="9">
        <v>181</v>
      </c>
      <c r="H8" s="9">
        <v>171</v>
      </c>
      <c r="I8" s="475">
        <f>G8-H8</f>
        <v>10</v>
      </c>
      <c r="J8" s="381">
        <f>I8*9</f>
        <v>90</v>
      </c>
      <c r="K8" s="381">
        <v>50</v>
      </c>
      <c r="L8" s="381">
        <v>-79</v>
      </c>
      <c r="M8" s="491">
        <f>F8+J8+K8+L8</f>
        <v>761</v>
      </c>
      <c r="N8" s="353">
        <v>800</v>
      </c>
      <c r="O8" s="381">
        <f>M8-N8</f>
        <v>-39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1">
        <v>750</v>
      </c>
      <c r="G9" s="9">
        <v>8</v>
      </c>
      <c r="H9" s="56">
        <v>0</v>
      </c>
      <c r="I9" s="475">
        <f>G9-H9</f>
        <v>8</v>
      </c>
      <c r="J9" s="381">
        <f>I9*9</f>
        <v>72</v>
      </c>
      <c r="K9" s="381">
        <v>50</v>
      </c>
      <c r="L9" s="381">
        <v>2149</v>
      </c>
      <c r="M9" s="491">
        <f>F9+J9+K9+L9</f>
        <v>3021</v>
      </c>
      <c r="N9" s="353">
        <v>0</v>
      </c>
      <c r="O9" s="381">
        <f>M9-N9</f>
        <v>3021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9">
        <v>5</v>
      </c>
      <c r="B10" s="492" t="s">
        <v>330</v>
      </c>
      <c r="C10" s="492" t="s">
        <v>113</v>
      </c>
      <c r="F10" s="495">
        <v>650</v>
      </c>
      <c r="G10" s="9">
        <v>521</v>
      </c>
      <c r="H10" s="9">
        <v>518</v>
      </c>
      <c r="I10" s="494">
        <f>G10-H10</f>
        <v>3</v>
      </c>
      <c r="J10" s="495">
        <f>I10*9</f>
        <v>27</v>
      </c>
      <c r="K10" s="495">
        <v>50</v>
      </c>
      <c r="L10" s="495">
        <v>718</v>
      </c>
      <c r="M10" s="496">
        <f>F10+J10+K10+L10</f>
        <v>1445</v>
      </c>
      <c r="N10" s="353">
        <v>1445</v>
      </c>
      <c r="O10" s="381">
        <f>M10-N10</f>
        <v>0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1">
        <v>650</v>
      </c>
      <c r="G11" s="9">
        <v>1073</v>
      </c>
      <c r="H11" s="9">
        <v>1061</v>
      </c>
      <c r="I11" s="475">
        <f>G11-H11</f>
        <v>12</v>
      </c>
      <c r="J11" s="381">
        <f>I11*9</f>
        <v>108</v>
      </c>
      <c r="K11" s="381">
        <v>50</v>
      </c>
      <c r="L11" s="381">
        <v>0</v>
      </c>
      <c r="M11" s="491">
        <f>F11+J11+K11+L11</f>
        <v>808</v>
      </c>
      <c r="N11" s="353">
        <v>0</v>
      </c>
      <c r="O11" s="381">
        <f>M11-N11</f>
        <v>808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1">
        <v>650</v>
      </c>
      <c r="G12" s="9">
        <v>1430</v>
      </c>
      <c r="H12" s="9">
        <v>1428</v>
      </c>
      <c r="I12" s="475">
        <f>G12-H12</f>
        <v>2</v>
      </c>
      <c r="J12" s="381">
        <f>I12*9</f>
        <v>18</v>
      </c>
      <c r="K12" s="381">
        <v>50</v>
      </c>
      <c r="L12" s="381">
        <v>1580</v>
      </c>
      <c r="M12" s="491">
        <f>F12+J12+K12+L12</f>
        <v>2298</v>
      </c>
      <c r="N12" s="353">
        <v>0</v>
      </c>
      <c r="O12" s="381">
        <f>M12-N12</f>
        <v>2298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1">
        <v>625</v>
      </c>
      <c r="G13" s="9">
        <v>3152</v>
      </c>
      <c r="H13" s="9">
        <v>3141</v>
      </c>
      <c r="I13" s="475">
        <f>G13-H13</f>
        <v>11</v>
      </c>
      <c r="J13" s="381">
        <f>I13*9</f>
        <v>99</v>
      </c>
      <c r="K13" s="381">
        <v>50</v>
      </c>
      <c r="L13" s="381">
        <v>755</v>
      </c>
      <c r="M13" s="491">
        <f>F13+J13+K13+L13</f>
        <v>1529</v>
      </c>
      <c r="N13" s="353">
        <v>750</v>
      </c>
      <c r="O13" s="381">
        <f>M13-N13</f>
        <v>779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1">
        <v>675</v>
      </c>
      <c r="G14" s="9">
        <v>1706</v>
      </c>
      <c r="H14" s="9">
        <v>1690</v>
      </c>
      <c r="I14" s="475">
        <f>G14-H14</f>
        <v>16</v>
      </c>
      <c r="J14" s="381">
        <f>I14*9</f>
        <v>144</v>
      </c>
      <c r="K14" s="381">
        <v>50</v>
      </c>
      <c r="L14" s="381">
        <v>2440</v>
      </c>
      <c r="M14" s="491">
        <f>F14+J14+K14+L14</f>
        <v>3309</v>
      </c>
      <c r="N14" s="353">
        <v>3309</v>
      </c>
      <c r="O14" s="381">
        <f>M14-N14</f>
        <v>0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1">
        <v>650</v>
      </c>
      <c r="G15" s="9">
        <v>7035</v>
      </c>
      <c r="H15" s="9">
        <v>7009</v>
      </c>
      <c r="I15" s="475">
        <f>G15-H15</f>
        <v>26</v>
      </c>
      <c r="J15" s="381">
        <f>I15*9</f>
        <v>234</v>
      </c>
      <c r="K15" s="381">
        <v>50</v>
      </c>
      <c r="L15" s="381">
        <v>2313</v>
      </c>
      <c r="M15" s="491">
        <f>F15+J15+K15+L15</f>
        <v>3247</v>
      </c>
      <c r="N15" s="353">
        <v>0</v>
      </c>
      <c r="O15" s="381">
        <f>M15-N15</f>
        <v>3247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497">
        <v>1933</v>
      </c>
      <c r="H16" s="497">
        <v>1927</v>
      </c>
      <c r="I16" s="476">
        <f>G16-H16</f>
        <v>6</v>
      </c>
      <c r="J16" s="445">
        <f>I16*9</f>
        <v>54</v>
      </c>
      <c r="K16" s="445">
        <v>150</v>
      </c>
      <c r="L16" s="445">
        <v>1113</v>
      </c>
      <c r="M16" s="498">
        <f>F16+J16+K16+L16</f>
        <v>2217</v>
      </c>
      <c r="N16" s="445">
        <v>0</v>
      </c>
      <c r="O16" s="445">
        <f>M16-N16</f>
        <v>2217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497">
        <v>280</v>
      </c>
      <c r="H17" s="497">
        <v>260</v>
      </c>
      <c r="I17" s="476">
        <f>G17-H17</f>
        <v>20</v>
      </c>
      <c r="J17" s="499">
        <f>I17*9</f>
        <v>180</v>
      </c>
      <c r="K17" s="445">
        <v>0</v>
      </c>
      <c r="L17" s="499">
        <v>0</v>
      </c>
      <c r="M17" s="500">
        <f>F17+J17+K17+L17</f>
        <v>1280</v>
      </c>
      <c r="N17" s="445">
        <v>1280</v>
      </c>
      <c r="O17" s="445">
        <f>M17-N17</f>
        <v>0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497">
        <v>2530</v>
      </c>
      <c r="H18" s="497">
        <v>2518</v>
      </c>
      <c r="I18" s="476">
        <f>G18-H18</f>
        <v>12</v>
      </c>
      <c r="J18" s="445">
        <f>I18*9</f>
        <v>108</v>
      </c>
      <c r="K18" s="445">
        <v>150</v>
      </c>
      <c r="L18" s="445">
        <v>1467</v>
      </c>
      <c r="M18" s="498">
        <f>F18+J18+K18+L18</f>
        <v>2925</v>
      </c>
      <c r="N18" s="445">
        <v>2925</v>
      </c>
      <c r="O18" s="445">
        <f>M18-N18</f>
        <v>0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2">
        <v>14</v>
      </c>
      <c r="B19" s="442" t="s">
        <v>872</v>
      </c>
      <c r="C19" s="443" t="s">
        <v>126</v>
      </c>
      <c r="D19" s="444">
        <v>38292</v>
      </c>
      <c r="E19" s="445">
        <v>500</v>
      </c>
      <c r="F19" s="445">
        <v>1500</v>
      </c>
      <c r="G19" s="497">
        <v>1989</v>
      </c>
      <c r="H19" s="497">
        <v>1984</v>
      </c>
      <c r="I19" s="476">
        <f>G19-H19</f>
        <v>5</v>
      </c>
      <c r="J19" s="445">
        <f>I19*9</f>
        <v>45</v>
      </c>
      <c r="K19" s="445">
        <v>150</v>
      </c>
      <c r="L19" s="445">
        <v>5782</v>
      </c>
      <c r="M19" s="498">
        <f>F19+J19+K19+L19</f>
        <v>7477</v>
      </c>
      <c r="N19" s="445">
        <v>0</v>
      </c>
      <c r="O19" s="445">
        <f>M19-N19</f>
        <v>7477</v>
      </c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1000</v>
      </c>
      <c r="G20" s="497">
        <v>3729</v>
      </c>
      <c r="H20" s="497">
        <v>3697</v>
      </c>
      <c r="I20" s="476">
        <f>G20-H20</f>
        <v>32</v>
      </c>
      <c r="J20" s="445">
        <f>I20*9</f>
        <v>288</v>
      </c>
      <c r="K20" s="445">
        <v>150</v>
      </c>
      <c r="L20" s="445">
        <v>0</v>
      </c>
      <c r="M20" s="498">
        <f>F20+J20+K20+L20</f>
        <v>1438</v>
      </c>
      <c r="N20" s="445">
        <v>1438</v>
      </c>
      <c r="O20" s="445">
        <f>M20-N20</f>
        <v>0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497">
        <v>4017</v>
      </c>
      <c r="H21" s="497">
        <v>3994</v>
      </c>
      <c r="I21" s="476">
        <f>G21-H21</f>
        <v>23</v>
      </c>
      <c r="J21" s="445">
        <f>I21*9</f>
        <v>207</v>
      </c>
      <c r="K21" s="445">
        <v>150</v>
      </c>
      <c r="L21" s="445">
        <v>44</v>
      </c>
      <c r="M21" s="498">
        <f>F21+J21+K21+L21</f>
        <v>1601</v>
      </c>
      <c r="N21" s="445">
        <v>1601</v>
      </c>
      <c r="O21" s="445">
        <f>M21-N21</f>
        <v>0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869</v>
      </c>
      <c r="C22" s="398" t="s">
        <v>79</v>
      </c>
      <c r="D22" s="43">
        <v>38292</v>
      </c>
      <c r="E22" s="399">
        <v>500</v>
      </c>
      <c r="F22" s="399">
        <v>800</v>
      </c>
      <c r="G22" s="397">
        <v>235</v>
      </c>
      <c r="H22" s="397">
        <v>209</v>
      </c>
      <c r="I22" s="478">
        <f>G22-H22</f>
        <v>26</v>
      </c>
      <c r="J22" s="399">
        <f>I22*9</f>
        <v>234</v>
      </c>
      <c r="K22" s="399">
        <v>100</v>
      </c>
      <c r="L22" s="399">
        <v>4113</v>
      </c>
      <c r="M22" s="501">
        <f>F22+J22+K22+L22</f>
        <v>5247</v>
      </c>
      <c r="N22" s="399">
        <v>3000</v>
      </c>
      <c r="O22" s="399">
        <f>M22-N22</f>
        <v>2247</v>
      </c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399">
        <v>1400</v>
      </c>
      <c r="G23" s="397">
        <v>113</v>
      </c>
      <c r="H23" s="397">
        <v>113</v>
      </c>
      <c r="I23" s="478">
        <f>G23-H23</f>
        <v>0</v>
      </c>
      <c r="J23" s="399">
        <f>I23*9</f>
        <v>0</v>
      </c>
      <c r="K23" s="399">
        <v>100</v>
      </c>
      <c r="L23" s="399">
        <v>1617</v>
      </c>
      <c r="M23" s="501">
        <f>F23+J23+K23+L23</f>
        <v>3117</v>
      </c>
      <c r="N23" s="399">
        <v>0</v>
      </c>
      <c r="O23" s="399">
        <f>M23-N23</f>
        <v>3117</v>
      </c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399">
        <v>1500</v>
      </c>
      <c r="G24" s="397">
        <v>782</v>
      </c>
      <c r="H24" s="397">
        <v>761</v>
      </c>
      <c r="I24" s="478">
        <f>G24-H24</f>
        <v>21</v>
      </c>
      <c r="J24" s="399">
        <f>I24*9</f>
        <v>189</v>
      </c>
      <c r="K24" s="399">
        <v>100</v>
      </c>
      <c r="L24" s="399">
        <v>-12</v>
      </c>
      <c r="M24" s="501">
        <f>F24+J24+K24+L24</f>
        <v>1777</v>
      </c>
      <c r="N24" s="399">
        <v>1762</v>
      </c>
      <c r="O24" s="399">
        <f>M24-N24</f>
        <v>15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399">
        <v>1500</v>
      </c>
      <c r="G25" s="397">
        <v>259</v>
      </c>
      <c r="H25" s="397">
        <v>244</v>
      </c>
      <c r="I25" s="478">
        <f>G25-H25</f>
        <v>15</v>
      </c>
      <c r="J25" s="399">
        <f>I25*9</f>
        <v>135</v>
      </c>
      <c r="K25" s="399">
        <v>100</v>
      </c>
      <c r="L25" s="399">
        <v>0</v>
      </c>
      <c r="M25" s="501">
        <f>F25+J25+K25+L25</f>
        <v>1735</v>
      </c>
      <c r="N25" s="399">
        <v>1735</v>
      </c>
      <c r="O25" s="399">
        <f>M25-N25</f>
        <v>0</v>
      </c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875</v>
      </c>
      <c r="C26" s="398" t="s">
        <v>87</v>
      </c>
      <c r="D26" s="43">
        <v>37681</v>
      </c>
      <c r="E26" s="399">
        <v>500</v>
      </c>
      <c r="F26" s="399">
        <v>1700</v>
      </c>
      <c r="G26" s="397">
        <v>571</v>
      </c>
      <c r="H26" s="397">
        <v>559</v>
      </c>
      <c r="I26" s="478">
        <f>G26-H26</f>
        <v>12</v>
      </c>
      <c r="J26" s="399">
        <f>I26*9</f>
        <v>108</v>
      </c>
      <c r="K26" s="399">
        <v>100</v>
      </c>
      <c r="L26" s="399">
        <v>0</v>
      </c>
      <c r="M26" s="501">
        <f>F26+J26+K26+L26</f>
        <v>1908</v>
      </c>
      <c r="N26" s="399">
        <v>1908</v>
      </c>
      <c r="O26" s="399">
        <f>M26-N26</f>
        <v>0</v>
      </c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399">
        <v>1500</v>
      </c>
      <c r="G27" s="397">
        <v>5080</v>
      </c>
      <c r="H27" s="397">
        <v>5026</v>
      </c>
      <c r="I27" s="478">
        <f>G27-H27</f>
        <v>54</v>
      </c>
      <c r="J27" s="399">
        <f>I27*9</f>
        <v>486</v>
      </c>
      <c r="K27" s="399">
        <v>100</v>
      </c>
      <c r="L27" s="399">
        <v>0</v>
      </c>
      <c r="M27" s="501">
        <f>F27+J27+K27+L27</f>
        <v>2086</v>
      </c>
      <c r="N27" s="399">
        <v>2100</v>
      </c>
      <c r="O27" s="399">
        <f>M27-N27</f>
        <v>-14</v>
      </c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C28" s="112" t="s">
        <v>89</v>
      </c>
      <c r="D28" s="112"/>
      <c r="E28" s="50">
        <f>SUM(E6:E27)</f>
        <v>7000</v>
      </c>
      <c r="F28" s="50">
        <f>SUM(F6:F27)</f>
        <v>22250</v>
      </c>
      <c r="G28" s="50"/>
      <c r="H28" s="481"/>
      <c r="I28" s="481">
        <f>SUM(I6:I27)</f>
        <v>333</v>
      </c>
      <c r="J28" s="481">
        <f>SUM(J6:J27)</f>
        <v>2997</v>
      </c>
      <c r="K28" s="50">
        <f>SUM(K6:K27)</f>
        <v>1850</v>
      </c>
      <c r="L28" s="50">
        <f>SUM(L6:L27)</f>
        <v>24000</v>
      </c>
      <c r="M28" s="502">
        <f>SUM(M6:M27)</f>
        <v>51097</v>
      </c>
      <c r="N28" s="50">
        <f>SUM(N6:N27)</f>
        <v>25924</v>
      </c>
      <c r="O28" s="50">
        <f>SUM(O6:O27)</f>
        <v>25173</v>
      </c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O1"/>
    <mergeCell ref="A2:O2"/>
    <mergeCell ref="A3:O3"/>
    <mergeCell ref="G4:J4"/>
  </mergeCells>
  <headerFooter/>
</worksheet>
</file>

<file path=xl/worksheets/sheet15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68"/>
  <sheetViews>
    <sheetView workbookViewId="0"/>
  </sheetViews>
  <sheetFormatPr defaultRowHeight="15"/>
  <sheetData>
    <row r="1">
      <c r="A1" s="226" t="s">
        <v>892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8"/>
    </row>
    <row r="2">
      <c r="A2" s="22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30"/>
    </row>
    <row r="3">
      <c r="A3" s="231" t="s">
        <v>894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471"/>
      <c r="O3" s="472"/>
      <c r="P3" s="234"/>
      <c r="Q3" s="234"/>
      <c r="R3" s="234"/>
    </row>
    <row r="4">
      <c r="A4" s="372" t="s">
        <v>2</v>
      </c>
      <c r="B4" s="372" t="s">
        <v>3</v>
      </c>
      <c r="C4" s="372" t="s">
        <v>4</v>
      </c>
      <c r="D4" s="372" t="s">
        <v>92</v>
      </c>
      <c r="E4" s="372" t="s">
        <v>9</v>
      </c>
      <c r="F4" s="372" t="s">
        <v>194</v>
      </c>
      <c r="G4" s="372" t="s">
        <v>9</v>
      </c>
      <c r="H4" s="372"/>
      <c r="I4" s="372"/>
      <c r="J4" s="372"/>
      <c r="K4" s="372" t="s">
        <v>94</v>
      </c>
      <c r="L4" s="372" t="s">
        <v>95</v>
      </c>
      <c r="M4" s="489" t="s">
        <v>89</v>
      </c>
      <c r="N4" s="376" t="s">
        <v>96</v>
      </c>
      <c r="O4" s="376" t="s">
        <v>97</v>
      </c>
    </row>
    <row r="5">
      <c r="A5" s="376"/>
      <c r="B5" s="376"/>
      <c r="C5" s="376" t="s">
        <v>13</v>
      </c>
      <c r="D5" s="376" t="s">
        <v>14</v>
      </c>
      <c r="E5" s="376" t="s">
        <v>17</v>
      </c>
      <c r="F5" s="376" t="s">
        <v>15</v>
      </c>
      <c r="G5" s="376" t="s">
        <v>99</v>
      </c>
      <c r="H5" s="376" t="s">
        <v>195</v>
      </c>
      <c r="I5" s="376" t="s">
        <v>89</v>
      </c>
      <c r="J5" s="376" t="s">
        <v>197</v>
      </c>
      <c r="K5" s="376" t="s">
        <v>15</v>
      </c>
      <c r="L5" s="376" t="s">
        <v>102</v>
      </c>
      <c r="M5" s="490" t="s">
        <v>103</v>
      </c>
      <c r="N5" s="376" t="s">
        <v>104</v>
      </c>
      <c r="O5" s="376" t="s">
        <v>102</v>
      </c>
    </row>
    <row r="6">
      <c r="A6" s="9">
        <v>1</v>
      </c>
      <c r="B6" s="9" t="s">
        <v>867</v>
      </c>
      <c r="C6" s="9" t="s">
        <v>19</v>
      </c>
      <c r="D6" s="380">
        <v>38754</v>
      </c>
      <c r="E6" s="381">
        <v>0</v>
      </c>
      <c r="F6" s="381">
        <v>850</v>
      </c>
      <c r="G6" s="473">
        <v>260</v>
      </c>
      <c r="H6" s="473">
        <v>235</v>
      </c>
      <c r="I6" s="473">
        <f>G6-H6</f>
        <v>25</v>
      </c>
      <c r="J6" s="381">
        <f>I6*9</f>
        <v>225</v>
      </c>
      <c r="K6" s="381">
        <v>50</v>
      </c>
      <c r="L6" s="381">
        <v>0</v>
      </c>
      <c r="M6" s="491">
        <f>F6+J6+K6+L6</f>
        <v>1125</v>
      </c>
      <c r="N6" s="353">
        <v>1125</v>
      </c>
      <c r="O6" s="381">
        <f>M6-N6</f>
        <v>0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</row>
    <row r="7">
      <c r="A7" s="9">
        <v>2</v>
      </c>
      <c r="B7" s="9" t="s">
        <v>357</v>
      </c>
      <c r="C7" s="9" t="s">
        <v>24</v>
      </c>
      <c r="D7" s="380">
        <v>37653</v>
      </c>
      <c r="E7" s="381">
        <v>0</v>
      </c>
      <c r="F7" s="381">
        <v>750</v>
      </c>
      <c r="G7" s="9">
        <v>16</v>
      </c>
      <c r="H7" s="475">
        <v>10</v>
      </c>
      <c r="I7" s="475">
        <f>G7-H7</f>
        <v>6</v>
      </c>
      <c r="J7" s="381">
        <f>I7*9</f>
        <v>54</v>
      </c>
      <c r="K7" s="381">
        <v>50</v>
      </c>
      <c r="L7" s="381">
        <v>0</v>
      </c>
      <c r="M7" s="491">
        <f>F7+J7+K7+L7</f>
        <v>854</v>
      </c>
      <c r="N7" s="353">
        <v>854</v>
      </c>
      <c r="O7" s="381">
        <f>M7-N7</f>
        <v>0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</row>
    <row r="8">
      <c r="A8" s="9">
        <v>3</v>
      </c>
      <c r="B8" s="9" t="s">
        <v>437</v>
      </c>
      <c r="C8" s="9" t="s">
        <v>27</v>
      </c>
      <c r="D8" s="380">
        <v>37895</v>
      </c>
      <c r="E8" s="381">
        <v>0</v>
      </c>
      <c r="F8" s="381">
        <v>700</v>
      </c>
      <c r="G8" s="9">
        <v>171</v>
      </c>
      <c r="H8" s="475">
        <v>152</v>
      </c>
      <c r="I8" s="475">
        <f>G8-H8</f>
        <v>19</v>
      </c>
      <c r="J8" s="381">
        <f>I8*9</f>
        <v>171</v>
      </c>
      <c r="K8" s="381">
        <v>50</v>
      </c>
      <c r="L8" s="381">
        <v>0</v>
      </c>
      <c r="M8" s="491">
        <f>F8+J8+K8+L8</f>
        <v>921</v>
      </c>
      <c r="N8" s="353">
        <v>1000</v>
      </c>
      <c r="O8" s="381">
        <f>M8-N8</f>
        <v>-79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</row>
    <row r="9">
      <c r="A9" s="9">
        <v>4</v>
      </c>
      <c r="B9" s="9" t="s">
        <v>789</v>
      </c>
      <c r="C9" s="9" t="s">
        <v>31</v>
      </c>
      <c r="D9" s="380">
        <v>38292</v>
      </c>
      <c r="E9" s="381">
        <v>500</v>
      </c>
      <c r="F9" s="381">
        <v>750</v>
      </c>
      <c r="G9" s="9">
        <v>1234</v>
      </c>
      <c r="H9" s="9">
        <v>1214</v>
      </c>
      <c r="I9" s="475">
        <f>G9-H9</f>
        <v>20</v>
      </c>
      <c r="J9" s="381">
        <f>I9*9</f>
        <v>180</v>
      </c>
      <c r="K9" s="381">
        <v>50</v>
      </c>
      <c r="L9" s="381">
        <v>1169</v>
      </c>
      <c r="M9" s="491">
        <f>F9+J9+K9+L9</f>
        <v>2149</v>
      </c>
      <c r="N9" s="353">
        <v>0</v>
      </c>
      <c r="O9" s="381">
        <f>M9-N9</f>
        <v>2149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</row>
    <row r="10">
      <c r="A10" s="9">
        <v>5</v>
      </c>
      <c r="B10" s="492" t="s">
        <v>330</v>
      </c>
      <c r="C10" s="492" t="s">
        <v>113</v>
      </c>
      <c r="F10" s="495">
        <v>650</v>
      </c>
      <c r="G10" s="9">
        <v>518</v>
      </c>
      <c r="H10" s="475">
        <v>516</v>
      </c>
      <c r="I10" s="494">
        <f>G10-H10</f>
        <v>2</v>
      </c>
      <c r="J10" s="495">
        <f>I10*9</f>
        <v>18</v>
      </c>
      <c r="K10" s="495">
        <v>50</v>
      </c>
      <c r="L10" s="495">
        <v>0</v>
      </c>
      <c r="M10" s="496">
        <f>F10+J10+K10+L10</f>
        <v>718</v>
      </c>
      <c r="N10" s="353">
        <v>0</v>
      </c>
      <c r="O10" s="381">
        <f>M10-N10</f>
        <v>718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</row>
    <row r="11">
      <c r="A11" s="9">
        <v>6</v>
      </c>
      <c r="B11" s="9" t="s">
        <v>289</v>
      </c>
      <c r="C11" s="9" t="s">
        <v>36</v>
      </c>
      <c r="D11" s="380">
        <v>37667</v>
      </c>
      <c r="E11" s="381">
        <v>500</v>
      </c>
      <c r="F11" s="381">
        <v>650</v>
      </c>
      <c r="G11" s="9">
        <v>1061</v>
      </c>
      <c r="H11" s="475">
        <v>1057</v>
      </c>
      <c r="I11" s="475">
        <f>G11-H11</f>
        <v>4</v>
      </c>
      <c r="J11" s="381">
        <f>I11*9</f>
        <v>36</v>
      </c>
      <c r="K11" s="381">
        <v>50</v>
      </c>
      <c r="L11" s="381">
        <v>826</v>
      </c>
      <c r="M11" s="491">
        <f>F11+J11+K11+L11</f>
        <v>1562</v>
      </c>
      <c r="N11" s="353">
        <v>1562</v>
      </c>
      <c r="O11" s="381">
        <f>M11-N11</f>
        <v>0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</row>
    <row r="12">
      <c r="A12" s="9">
        <v>7</v>
      </c>
      <c r="B12" s="9" t="s">
        <v>764</v>
      </c>
      <c r="C12" s="9" t="s">
        <v>42</v>
      </c>
      <c r="D12" s="380">
        <v>37773</v>
      </c>
      <c r="E12" s="381">
        <v>500</v>
      </c>
      <c r="F12" s="381">
        <v>650</v>
      </c>
      <c r="G12" s="9">
        <v>1428</v>
      </c>
      <c r="H12" s="475">
        <v>1417</v>
      </c>
      <c r="I12" s="475">
        <f>G12-H12</f>
        <v>11</v>
      </c>
      <c r="J12" s="381">
        <f>I12*9</f>
        <v>99</v>
      </c>
      <c r="K12" s="381">
        <v>50</v>
      </c>
      <c r="L12" s="381">
        <v>781</v>
      </c>
      <c r="M12" s="491">
        <f>F12+J12+K12+L12</f>
        <v>1580</v>
      </c>
      <c r="N12" s="353">
        <v>0</v>
      </c>
      <c r="O12" s="381">
        <f>M12-N12</f>
        <v>1580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</row>
    <row r="13">
      <c r="A13" s="9">
        <v>8</v>
      </c>
      <c r="B13" s="9" t="s">
        <v>632</v>
      </c>
      <c r="C13" s="9" t="s">
        <v>44</v>
      </c>
      <c r="D13" s="380">
        <v>37469</v>
      </c>
      <c r="E13" s="381">
        <v>500</v>
      </c>
      <c r="F13" s="381">
        <v>625</v>
      </c>
      <c r="G13" s="9">
        <v>3141</v>
      </c>
      <c r="H13" s="475">
        <v>3124</v>
      </c>
      <c r="I13" s="475">
        <f>G13-H13</f>
        <v>17</v>
      </c>
      <c r="J13" s="381">
        <f>I13*9</f>
        <v>153</v>
      </c>
      <c r="K13" s="381">
        <v>50</v>
      </c>
      <c r="L13" s="381">
        <v>-73</v>
      </c>
      <c r="M13" s="491">
        <f>F13+J13+K13+L13</f>
        <v>755</v>
      </c>
      <c r="N13" s="353">
        <v>0</v>
      </c>
      <c r="O13" s="381">
        <f>M13-N13</f>
        <v>755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</row>
    <row r="14">
      <c r="A14" s="9">
        <v>9</v>
      </c>
      <c r="B14" s="9" t="s">
        <v>653</v>
      </c>
      <c r="C14" s="9" t="s">
        <v>48</v>
      </c>
      <c r="D14" s="380">
        <v>37347</v>
      </c>
      <c r="E14" s="381">
        <v>500</v>
      </c>
      <c r="F14" s="381">
        <v>675</v>
      </c>
      <c r="G14" s="9">
        <v>1690</v>
      </c>
      <c r="H14" s="475">
        <v>1648</v>
      </c>
      <c r="I14" s="475">
        <f>G14-H14</f>
        <v>42</v>
      </c>
      <c r="J14" s="381">
        <f>I14*9</f>
        <v>378</v>
      </c>
      <c r="K14" s="381">
        <v>50</v>
      </c>
      <c r="L14" s="381">
        <v>1337</v>
      </c>
      <c r="M14" s="491">
        <f>F14+J14+K14+L14</f>
        <v>2440</v>
      </c>
      <c r="N14" s="353">
        <v>0</v>
      </c>
      <c r="O14" s="381">
        <f>M14-N14</f>
        <v>2440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</row>
    <row r="15">
      <c r="A15" s="9">
        <v>10</v>
      </c>
      <c r="B15" s="9" t="s">
        <v>635</v>
      </c>
      <c r="C15" s="9" t="s">
        <v>51</v>
      </c>
      <c r="D15" s="380">
        <v>37165</v>
      </c>
      <c r="E15" s="381">
        <v>500</v>
      </c>
      <c r="F15" s="381">
        <v>650</v>
      </c>
      <c r="G15" s="9">
        <v>7009</v>
      </c>
      <c r="H15" s="475">
        <v>6985</v>
      </c>
      <c r="I15" s="475">
        <f>G15-H15</f>
        <v>24</v>
      </c>
      <c r="J15" s="381">
        <f>I15*9</f>
        <v>216</v>
      </c>
      <c r="K15" s="381">
        <v>50</v>
      </c>
      <c r="L15" s="381">
        <v>1397</v>
      </c>
      <c r="M15" s="491">
        <f>F15+J15+K15+L15</f>
        <v>2313</v>
      </c>
      <c r="N15" s="353">
        <v>0</v>
      </c>
      <c r="O15" s="381">
        <f>M15-N15</f>
        <v>2313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</row>
    <row r="16">
      <c r="A16" s="442">
        <v>11</v>
      </c>
      <c r="B16" s="442" t="s">
        <v>441</v>
      </c>
      <c r="C16" s="443" t="s">
        <v>54</v>
      </c>
      <c r="D16" s="444">
        <v>38443</v>
      </c>
      <c r="E16" s="445">
        <v>0</v>
      </c>
      <c r="F16" s="445">
        <v>900</v>
      </c>
      <c r="G16" s="442">
        <v>1927</v>
      </c>
      <c r="H16" s="476">
        <v>1920</v>
      </c>
      <c r="I16" s="476">
        <f>G16-H16</f>
        <v>7</v>
      </c>
      <c r="J16" s="445">
        <f>I16*9</f>
        <v>63</v>
      </c>
      <c r="K16" s="445">
        <v>150</v>
      </c>
      <c r="L16" s="445">
        <v>0</v>
      </c>
      <c r="M16" s="498">
        <f>F16+J16+K16+L16</f>
        <v>1113</v>
      </c>
      <c r="N16" s="445">
        <v>0</v>
      </c>
      <c r="O16" s="445">
        <f>M16-N16</f>
        <v>1113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</row>
    <row r="17">
      <c r="A17" s="442">
        <v>12</v>
      </c>
      <c r="B17" s="442" t="s">
        <v>868</v>
      </c>
      <c r="C17" s="443" t="s">
        <v>58</v>
      </c>
      <c r="D17" s="444">
        <v>38292</v>
      </c>
      <c r="E17" s="445"/>
      <c r="F17" s="445">
        <v>1100</v>
      </c>
      <c r="G17" s="442">
        <v>260</v>
      </c>
      <c r="H17" s="476">
        <v>235</v>
      </c>
      <c r="I17" s="476">
        <v>25</v>
      </c>
      <c r="J17" s="499">
        <f>I17*9</f>
        <v>225</v>
      </c>
      <c r="K17" s="445">
        <v>0</v>
      </c>
      <c r="L17" s="499">
        <v>0</v>
      </c>
      <c r="M17" s="500">
        <f>F17+J17+K17+L17</f>
        <v>1325</v>
      </c>
      <c r="N17" s="445">
        <v>1325</v>
      </c>
      <c r="O17" s="445">
        <f>M17-N17</f>
        <v>0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</row>
    <row r="18">
      <c r="A18" s="442">
        <v>13</v>
      </c>
      <c r="B18" s="442" t="s">
        <v>656</v>
      </c>
      <c r="C18" s="443" t="s">
        <v>63</v>
      </c>
      <c r="D18" s="444">
        <v>38292</v>
      </c>
      <c r="E18" s="445">
        <v>500</v>
      </c>
      <c r="F18" s="445">
        <v>1200</v>
      </c>
      <c r="G18" s="442">
        <v>2518</v>
      </c>
      <c r="H18" s="476">
        <v>2505</v>
      </c>
      <c r="I18" s="476">
        <f>G18-H18</f>
        <v>13</v>
      </c>
      <c r="J18" s="445">
        <f>I18*9</f>
        <v>117</v>
      </c>
      <c r="K18" s="445">
        <v>150</v>
      </c>
      <c r="L18" s="445">
        <v>0</v>
      </c>
      <c r="M18" s="498">
        <f>F18+J18+K18+L18</f>
        <v>1467</v>
      </c>
      <c r="N18" s="445">
        <v>0</v>
      </c>
      <c r="O18" s="445">
        <f>M18-N18</f>
        <v>1467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</row>
    <row r="19">
      <c r="A19" s="442">
        <v>14</v>
      </c>
      <c r="B19" s="442" t="s">
        <v>872</v>
      </c>
      <c r="C19" s="443" t="s">
        <v>126</v>
      </c>
      <c r="D19" s="444">
        <v>38292</v>
      </c>
      <c r="E19" s="445">
        <v>500</v>
      </c>
      <c r="F19" s="445">
        <v>1200</v>
      </c>
      <c r="G19" s="442">
        <v>1984</v>
      </c>
      <c r="H19" s="476">
        <v>1984</v>
      </c>
      <c r="I19" s="476">
        <f>G19-H19</f>
        <v>0</v>
      </c>
      <c r="J19" s="445">
        <f>I19*9</f>
        <v>0</v>
      </c>
      <c r="K19" s="445">
        <v>150</v>
      </c>
      <c r="L19" s="445">
        <v>9432</v>
      </c>
      <c r="M19" s="498">
        <f>F19+J19+K19+L19</f>
        <v>10782</v>
      </c>
      <c r="N19" s="445">
        <v>5000</v>
      </c>
      <c r="O19" s="445">
        <f>M19-N19</f>
        <v>5782</v>
      </c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</row>
    <row r="20">
      <c r="A20" s="442">
        <v>15</v>
      </c>
      <c r="B20" s="442" t="s">
        <v>180</v>
      </c>
      <c r="C20" s="443" t="s">
        <v>70</v>
      </c>
      <c r="D20" s="444">
        <v>37469</v>
      </c>
      <c r="E20" s="445">
        <v>500</v>
      </c>
      <c r="F20" s="445">
        <v>1000</v>
      </c>
      <c r="G20" s="442">
        <v>3697</v>
      </c>
      <c r="H20" s="476">
        <v>3659</v>
      </c>
      <c r="I20" s="476">
        <f>G20-H20</f>
        <v>38</v>
      </c>
      <c r="J20" s="445">
        <f>I20*9</f>
        <v>342</v>
      </c>
      <c r="K20" s="445">
        <v>150</v>
      </c>
      <c r="L20" s="445">
        <v>0</v>
      </c>
      <c r="M20" s="498">
        <f>F20+J20+K20+L20</f>
        <v>1492</v>
      </c>
      <c r="N20" s="445">
        <v>1492</v>
      </c>
      <c r="O20" s="445">
        <f>M20-N20</f>
        <v>0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</row>
    <row r="21">
      <c r="A21" s="442">
        <v>16</v>
      </c>
      <c r="B21" s="442" t="s">
        <v>73</v>
      </c>
      <c r="C21" s="443" t="s">
        <v>74</v>
      </c>
      <c r="D21" s="444">
        <v>37681</v>
      </c>
      <c r="E21" s="445">
        <v>500</v>
      </c>
      <c r="F21" s="445">
        <v>1200</v>
      </c>
      <c r="G21" s="442">
        <v>3994</v>
      </c>
      <c r="H21" s="476">
        <v>3978</v>
      </c>
      <c r="I21" s="476">
        <f>G21-H21</f>
        <v>16</v>
      </c>
      <c r="J21" s="445">
        <f>I21*9</f>
        <v>144</v>
      </c>
      <c r="K21" s="445">
        <v>400</v>
      </c>
      <c r="L21" s="445">
        <v>0</v>
      </c>
      <c r="M21" s="498">
        <f>F21+J21+K21+L21</f>
        <v>1744</v>
      </c>
      <c r="N21" s="445">
        <v>1700</v>
      </c>
      <c r="O21" s="445">
        <f>M21-N21</f>
        <v>44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</row>
    <row r="22">
      <c r="A22" s="397">
        <v>17</v>
      </c>
      <c r="B22" s="397" t="s">
        <v>869</v>
      </c>
      <c r="C22" s="398" t="s">
        <v>79</v>
      </c>
      <c r="D22" s="43">
        <v>38292</v>
      </c>
      <c r="E22" s="399">
        <v>500</v>
      </c>
      <c r="F22" s="399">
        <v>800</v>
      </c>
      <c r="G22" s="397">
        <v>209</v>
      </c>
      <c r="H22" s="478">
        <v>169</v>
      </c>
      <c r="I22" s="478">
        <f>G22-H22</f>
        <v>40</v>
      </c>
      <c r="J22" s="399">
        <f>I22*9</f>
        <v>360</v>
      </c>
      <c r="K22" s="399">
        <v>100</v>
      </c>
      <c r="L22" s="399">
        <v>2853</v>
      </c>
      <c r="M22" s="501">
        <f>F22+J22+K22+L22</f>
        <v>4113</v>
      </c>
      <c r="N22" s="399">
        <v>0</v>
      </c>
      <c r="O22" s="399">
        <f>M22-N22</f>
        <v>4113</v>
      </c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</row>
    <row r="23">
      <c r="A23" s="397">
        <v>18</v>
      </c>
      <c r="B23" s="397" t="s">
        <v>81</v>
      </c>
      <c r="C23" s="398" t="s">
        <v>82</v>
      </c>
      <c r="D23" s="43">
        <v>38292</v>
      </c>
      <c r="E23" s="399">
        <v>500</v>
      </c>
      <c r="F23" s="399">
        <v>1400</v>
      </c>
      <c r="G23" s="397">
        <v>113</v>
      </c>
      <c r="H23" s="478">
        <v>100</v>
      </c>
      <c r="I23" s="478">
        <f>G23-H23</f>
        <v>13</v>
      </c>
      <c r="J23" s="399">
        <f>I23*9</f>
        <v>117</v>
      </c>
      <c r="K23" s="399">
        <v>100</v>
      </c>
      <c r="L23" s="399">
        <v>0</v>
      </c>
      <c r="M23" s="501">
        <f>F23+J23+K23+L23</f>
        <v>1617</v>
      </c>
      <c r="N23" s="399">
        <v>0</v>
      </c>
      <c r="O23" s="399">
        <f>M23-N23</f>
        <v>1617</v>
      </c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</row>
    <row r="24">
      <c r="A24" s="397">
        <v>19</v>
      </c>
      <c r="B24" s="397" t="s">
        <v>716</v>
      </c>
      <c r="C24" s="398" t="s">
        <v>85</v>
      </c>
      <c r="D24" s="43">
        <v>37681</v>
      </c>
      <c r="E24" s="399">
        <v>500</v>
      </c>
      <c r="F24" s="399">
        <v>1500</v>
      </c>
      <c r="G24" s="397">
        <v>761</v>
      </c>
      <c r="H24" s="478">
        <v>729</v>
      </c>
      <c r="I24" s="478">
        <f>G24-H24</f>
        <v>32</v>
      </c>
      <c r="J24" s="399">
        <f>I24*9</f>
        <v>288</v>
      </c>
      <c r="K24" s="399">
        <v>100</v>
      </c>
      <c r="L24" s="399">
        <v>0</v>
      </c>
      <c r="M24" s="501">
        <f>F24+J24+K24+L24</f>
        <v>1888</v>
      </c>
      <c r="N24" s="399">
        <v>1900</v>
      </c>
      <c r="O24" s="399">
        <f>M24-N24</f>
        <v>-12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</row>
    <row r="25">
      <c r="A25" s="397">
        <v>20</v>
      </c>
      <c r="B25" s="397" t="s">
        <v>383</v>
      </c>
      <c r="C25" s="398" t="s">
        <v>66</v>
      </c>
      <c r="D25" s="43">
        <v>37681</v>
      </c>
      <c r="E25" s="399">
        <v>0</v>
      </c>
      <c r="F25" s="399">
        <v>1500</v>
      </c>
      <c r="G25" s="397">
        <v>244</v>
      </c>
      <c r="H25" s="478">
        <v>223</v>
      </c>
      <c r="I25" s="478">
        <f>G25-H25</f>
        <v>21</v>
      </c>
      <c r="J25" s="399">
        <f>I25*9</f>
        <v>189</v>
      </c>
      <c r="K25" s="399">
        <v>100</v>
      </c>
      <c r="L25" s="399">
        <v>0</v>
      </c>
      <c r="M25" s="501">
        <f>F25+J25+K25+L25</f>
        <v>1789</v>
      </c>
      <c r="N25" s="399">
        <v>1789</v>
      </c>
      <c r="O25" s="399">
        <f>M25-N25</f>
        <v>0</v>
      </c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</row>
    <row r="26">
      <c r="A26" s="397">
        <v>21</v>
      </c>
      <c r="B26" s="397" t="s">
        <v>875</v>
      </c>
      <c r="C26" s="398" t="s">
        <v>87</v>
      </c>
      <c r="D26" s="43">
        <v>37681</v>
      </c>
      <c r="E26" s="399">
        <v>500</v>
      </c>
      <c r="F26" s="399">
        <v>1400</v>
      </c>
      <c r="G26" s="397">
        <v>559</v>
      </c>
      <c r="H26" s="478">
        <v>548</v>
      </c>
      <c r="I26" s="478">
        <f>G26-H26</f>
        <v>11</v>
      </c>
      <c r="J26" s="399">
        <f>I26*9</f>
        <v>99</v>
      </c>
      <c r="K26" s="399">
        <v>100</v>
      </c>
      <c r="L26" s="399">
        <v>0</v>
      </c>
      <c r="M26" s="501">
        <f>F26+J26+K26+L26</f>
        <v>1599</v>
      </c>
      <c r="N26" s="399">
        <v>1599</v>
      </c>
      <c r="O26" s="399">
        <f>M26-N26</f>
        <v>0</v>
      </c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</row>
    <row r="27">
      <c r="A27" s="397">
        <v>22</v>
      </c>
      <c r="B27" s="397" t="s">
        <v>664</v>
      </c>
      <c r="C27" s="398" t="s">
        <v>88</v>
      </c>
      <c r="D27" s="43">
        <v>37681</v>
      </c>
      <c r="E27" s="399">
        <v>0</v>
      </c>
      <c r="F27" s="399">
        <v>1500</v>
      </c>
      <c r="G27" s="397">
        <v>5026</v>
      </c>
      <c r="H27" s="478">
        <v>4937</v>
      </c>
      <c r="I27" s="478">
        <f>G27-H27</f>
        <v>89</v>
      </c>
      <c r="J27" s="399">
        <f>I27*9</f>
        <v>801</v>
      </c>
      <c r="K27" s="399">
        <v>100</v>
      </c>
      <c r="L27" s="399">
        <v>0</v>
      </c>
      <c r="M27" s="501">
        <f>F27+J27+K27+L27</f>
        <v>2401</v>
      </c>
      <c r="N27" s="399">
        <v>2401</v>
      </c>
      <c r="O27" s="399">
        <f>M27-N27</f>
        <v>0</v>
      </c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</row>
    <row r="28">
      <c r="C28" s="112" t="s">
        <v>89</v>
      </c>
      <c r="D28" s="112"/>
      <c r="E28" s="50">
        <f>SUM(E6:E27)</f>
        <v>7000</v>
      </c>
      <c r="F28" s="50">
        <f>SUM(F6:F27)</f>
        <v>21650</v>
      </c>
      <c r="G28" s="50"/>
      <c r="H28" s="481"/>
      <c r="I28" s="481">
        <f>SUM(I6:I27)</f>
        <v>475</v>
      </c>
      <c r="J28" s="50">
        <f>SUM(J6:J27)</f>
        <v>4275</v>
      </c>
      <c r="K28" s="50">
        <f>SUM(K6:K27)</f>
        <v>2100</v>
      </c>
      <c r="L28" s="50">
        <f>SUM(L6:L27)</f>
        <v>17722</v>
      </c>
      <c r="M28" s="502">
        <f>SUM(M6:M27)</f>
        <v>45747</v>
      </c>
      <c r="N28" s="50">
        <f>SUM(N6:N27)</f>
        <v>21747</v>
      </c>
      <c r="O28" s="50">
        <f>SUM(O6:O27)</f>
        <v>24000</v>
      </c>
    </row>
    <row r="29">
      <c r="E29" s="51"/>
      <c r="F29" s="51"/>
      <c r="G29" s="51"/>
      <c r="H29" s="113"/>
      <c r="I29" s="113"/>
      <c r="J29" s="113"/>
      <c r="K29" s="51"/>
      <c r="L29" s="51"/>
      <c r="M29" s="51"/>
      <c r="N29" s="51"/>
    </row>
    <row r="30">
      <c r="E30" s="51"/>
      <c r="F30" s="51"/>
      <c r="G30" s="51"/>
      <c r="H30" s="113"/>
      <c r="I30" s="113"/>
      <c r="J30" s="113"/>
      <c r="K30" s="51"/>
      <c r="L30" s="51"/>
      <c r="M30" s="51"/>
      <c r="N30" s="51"/>
    </row>
    <row r="31">
      <c r="E31" s="51"/>
      <c r="F31" s="51"/>
      <c r="G31" s="51"/>
      <c r="H31" s="113"/>
      <c r="I31" s="113"/>
      <c r="J31" s="113"/>
      <c r="K31" s="51"/>
      <c r="L31" s="51"/>
      <c r="M31" s="51"/>
      <c r="N31" s="51"/>
    </row>
    <row r="32">
      <c r="E32" s="51"/>
      <c r="F32" s="51"/>
      <c r="G32" s="51"/>
      <c r="H32" s="113"/>
      <c r="I32" s="113"/>
      <c r="J32" s="113"/>
      <c r="K32" s="51"/>
      <c r="L32" s="51"/>
      <c r="M32" s="51"/>
      <c r="N32" s="51"/>
    </row>
    <row r="33">
      <c r="E33" s="51"/>
      <c r="F33" s="51"/>
      <c r="G33" s="51"/>
      <c r="H33" s="113"/>
      <c r="I33" s="113"/>
      <c r="J33" s="113"/>
      <c r="K33" s="51"/>
      <c r="L33" s="51"/>
      <c r="M33" s="51"/>
      <c r="N33" s="51"/>
    </row>
    <row r="34">
      <c r="E34" s="51"/>
      <c r="F34" s="51"/>
      <c r="G34" s="51"/>
      <c r="H34" s="113"/>
      <c r="I34" s="113"/>
      <c r="J34" s="113"/>
      <c r="K34" s="51"/>
      <c r="L34" s="51"/>
      <c r="M34" s="51"/>
      <c r="N34" s="51"/>
    </row>
    <row r="35">
      <c r="E35" s="51"/>
      <c r="F35" s="51"/>
      <c r="G35" s="51"/>
      <c r="H35" s="113"/>
      <c r="I35" s="113"/>
      <c r="J35" s="113"/>
      <c r="K35" s="51"/>
      <c r="L35" s="51"/>
      <c r="M35" s="51"/>
      <c r="N35" s="51"/>
    </row>
    <row r="36">
      <c r="E36" s="51"/>
      <c r="F36" s="51"/>
      <c r="G36" s="51"/>
      <c r="H36" s="113"/>
      <c r="I36" s="113"/>
      <c r="J36" s="113"/>
      <c r="K36" s="51"/>
      <c r="L36" s="51"/>
      <c r="M36" s="51"/>
      <c r="N36" s="51"/>
    </row>
    <row r="37">
      <c r="E37" s="51"/>
      <c r="F37" s="51"/>
      <c r="G37" s="51"/>
      <c r="H37" s="113"/>
      <c r="I37" s="113"/>
      <c r="J37" s="113"/>
      <c r="K37" s="51"/>
      <c r="L37" s="51"/>
      <c r="M37" s="51"/>
      <c r="N37" s="51"/>
    </row>
    <row r="38">
      <c r="E38" s="51"/>
      <c r="F38" s="51"/>
      <c r="G38" s="51"/>
      <c r="H38" s="113"/>
      <c r="I38" s="113"/>
      <c r="J38" s="113"/>
      <c r="K38" s="51"/>
      <c r="L38" s="51"/>
      <c r="M38" s="51"/>
      <c r="N38" s="51"/>
    </row>
    <row r="39">
      <c r="E39" s="51"/>
      <c r="F39" s="51"/>
      <c r="G39" s="51"/>
      <c r="H39" s="113"/>
      <c r="I39" s="113"/>
      <c r="J39" s="113"/>
      <c r="K39" s="51"/>
      <c r="L39" s="51"/>
      <c r="M39" s="51"/>
      <c r="N39" s="51"/>
    </row>
    <row r="40">
      <c r="E40" s="51"/>
      <c r="F40" s="51"/>
      <c r="G40" s="51"/>
      <c r="H40" s="113"/>
      <c r="I40" s="113"/>
      <c r="J40" s="113"/>
      <c r="K40" s="51"/>
      <c r="L40" s="51"/>
      <c r="M40" s="51"/>
      <c r="N40" s="51"/>
    </row>
    <row r="41">
      <c r="E41" s="51"/>
      <c r="F41" s="51"/>
      <c r="G41" s="51"/>
      <c r="H41" s="113"/>
      <c r="I41" s="113"/>
      <c r="J41" s="113"/>
      <c r="K41" s="51"/>
      <c r="L41" s="51"/>
      <c r="M41" s="51"/>
      <c r="N41" s="51"/>
    </row>
    <row r="42">
      <c r="D42" s="52"/>
      <c r="E42" s="51"/>
      <c r="F42" s="51"/>
      <c r="G42" s="51"/>
      <c r="H42" s="113"/>
      <c r="I42" s="113"/>
      <c r="J42" s="113"/>
      <c r="K42" s="51"/>
      <c r="L42" s="51"/>
      <c r="M42" s="51"/>
      <c r="N42" s="51"/>
    </row>
    <row r="43">
      <c r="B43" s="53"/>
      <c r="C43" s="54"/>
      <c r="E43" s="51"/>
      <c r="F43" s="51"/>
      <c r="G43" s="51"/>
      <c r="H43" s="113"/>
      <c r="I43" s="113"/>
      <c r="J43" s="113"/>
      <c r="K43" s="51"/>
      <c r="L43" s="51"/>
      <c r="M43" s="51"/>
      <c r="N43" s="51"/>
    </row>
    <row r="44">
      <c r="B44" s="53"/>
      <c r="E44" s="55"/>
      <c r="F44" s="55"/>
      <c r="G44" s="55"/>
      <c r="H44" s="113"/>
      <c r="I44" s="113"/>
      <c r="J44" s="113"/>
      <c r="K44" s="55"/>
      <c r="L44" s="55"/>
      <c r="M44" s="55"/>
      <c r="N44" s="55"/>
    </row>
    <row r="45">
      <c r="B45" s="56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>
      <c r="B46" s="56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>
      <c r="B47" s="56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>
      <c r="B48" s="56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>
      <c r="B49" s="56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>
      <c r="B50" s="56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>
      <c r="B51" s="56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>
      <c r="B52" s="56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>
      <c r="B53" s="56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>
      <c r="B54" s="56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>
      <c r="B55" s="57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>
      <c r="B56" s="57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>
      <c r="B57" s="57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>
      <c r="B58" s="57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>
      <c r="B59" s="57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>
      <c r="B60" s="57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>
      <c r="B61" s="58"/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>
      <c r="B62" s="58"/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>
      <c r="B63" s="58"/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>
      <c r="B64" s="58"/>
    </row>
    <row r="65">
      <c r="B65" s="58"/>
    </row>
    <row r="66">
      <c r="B66" s="58"/>
    </row>
    <row r="68">
      <c r="B68" s="59"/>
    </row>
  </sheetData>
  <mergeCells>
    <mergeCell ref="A1:O1"/>
    <mergeCell ref="A2:O2"/>
    <mergeCell ref="A3:O3"/>
    <mergeCell ref="G4:J4"/>
  </mergeCells>
  <headerFooter/>
</worksheet>
</file>