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rahul\Desktop\Files\Data Analysis Learning\Projects\Excel Projects\Call Center Project\"/>
    </mc:Choice>
  </mc:AlternateContent>
  <xr:revisionPtr revIDLastSave="0" documentId="13_ncr:1_{C0EDE441-E40C-4944-B84F-53AD8A66A336}" xr6:coauthVersionLast="47" xr6:coauthVersionMax="47" xr10:uidLastSave="{00000000-0000-0000-0000-000000000000}"/>
  <bookViews>
    <workbookView xWindow="-120" yWindow="-120" windowWidth="29040" windowHeight="15720" activeTab="1" xr2:uid="{75FD639E-AD2F-4409-B483-FBFAA0E94B2D}"/>
  </bookViews>
  <sheets>
    <sheet name="Data" sheetId="1" r:id="rId1"/>
    <sheet name="Report" sheetId="6" r:id="rId2"/>
    <sheet name="Pivots" sheetId="2" r:id="rId3"/>
    <sheet name="Assets" sheetId="3" state="hidden" r:id="rId4"/>
  </sheets>
  <definedNames>
    <definedName name="_xlcn.WorksheetConnection_CallCenterSummaryReport.xlsxcalls1" hidden="1">calls[]</definedName>
    <definedName name="_xlcn.WorksheetConnection_CallCenterSummaryReport.xlsxcustomers1" hidden="1">customers[]</definedName>
    <definedName name="_xlcn.WorksheetConnection_CallCenterSummaryReport.xlsxRating1" hidden="1">Rating[]</definedName>
    <definedName name="Slicer_Representative">#N/A</definedName>
  </definedNames>
  <calcPr calcId="191029"/>
  <pivotCaches>
    <pivotCache cacheId="0" r:id="rId5"/>
    <pivotCache cacheId="1" r:id="rId6"/>
    <pivotCache cacheId="2" r:id="rId7"/>
    <pivotCache cacheId="3" r:id="rId8"/>
    <pivotCache cacheId="117" r:id="rId9"/>
    <pivotCache cacheId="120" r:id="rId10"/>
    <pivotCache cacheId="123" r:id="rId11"/>
    <pivotCache cacheId="126" r:id="rId12"/>
    <pivotCache cacheId="12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ting" name="Rating" connection="WorksheetConnection_Call Center Summary Report.xlsx!Rating"/>
          <x15:modelTable id="customers" name="customers" connection="WorksheetConnection_Call Center Summary Report.xlsx!customers"/>
          <x15:modelTable id="calls" name="calls" connection="WorksheetConnection_Call Center Summary Report.xlsx!calls"/>
        </x15:modelTables>
        <x15:modelRelationships>
          <x15:modelRelationship fromTable="calls" fromColumn="Customer ID" toTable="customers" toColumn="Customer ID"/>
          <x15:modelRelationship fromTable="calls" fromColumn="Rating rounded" toTable="Rating" toColumn="Rating Value"/>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9" i="6" l="1" a="1"/>
  <c r="R19" i="6" s="1"/>
  <c r="C100" i="2"/>
  <c r="C103" i="2" s="1"/>
  <c r="C107" i="2" s="1"/>
  <c r="N36" i="6" s="1"/>
  <c r="C99" i="2"/>
  <c r="C102" i="2" s="1"/>
  <c r="C106" i="2" s="1"/>
  <c r="N35" i="6" s="1"/>
  <c r="C98" i="2"/>
  <c r="C105" i="2" s="1"/>
  <c r="N34" i="6" s="1"/>
  <c r="Q20" i="6" a="1"/>
  <c r="Q20" i="6" s="1"/>
  <c r="I61" i="2"/>
  <c r="G65" i="2" a="1"/>
  <c r="G65" i="2" s="1"/>
  <c r="L1003" i="1"/>
  <c r="K1003" i="1" a="1"/>
  <c r="K1003" i="1" s="1"/>
  <c r="J1003" i="1"/>
  <c r="I1003" i="1"/>
  <c r="L1002" i="1"/>
  <c r="K1002" i="1" a="1"/>
  <c r="K1002" i="1" s="1"/>
  <c r="J1002" i="1"/>
  <c r="I1002" i="1"/>
  <c r="L1001" i="1"/>
  <c r="K1001" i="1" a="1"/>
  <c r="K1001" i="1" s="1"/>
  <c r="J1001" i="1"/>
  <c r="I1001" i="1"/>
  <c r="L1000" i="1"/>
  <c r="K1000" i="1" a="1"/>
  <c r="K1000" i="1" s="1"/>
  <c r="J1000" i="1"/>
  <c r="I1000" i="1"/>
  <c r="L999" i="1"/>
  <c r="K999" i="1" a="1"/>
  <c r="K999" i="1" s="1"/>
  <c r="J999" i="1"/>
  <c r="I999" i="1"/>
  <c r="L998" i="1"/>
  <c r="K998" i="1" a="1"/>
  <c r="K998" i="1" s="1"/>
  <c r="J998" i="1"/>
  <c r="I998" i="1"/>
  <c r="L997" i="1"/>
  <c r="K997" i="1" a="1"/>
  <c r="K997" i="1" s="1"/>
  <c r="J997" i="1"/>
  <c r="I997" i="1"/>
  <c r="L996" i="1"/>
  <c r="K996" i="1" a="1"/>
  <c r="K996" i="1" s="1"/>
  <c r="J996" i="1"/>
  <c r="I996" i="1"/>
  <c r="L995" i="1"/>
  <c r="K995" i="1" a="1"/>
  <c r="K995" i="1" s="1"/>
  <c r="J995" i="1"/>
  <c r="I995" i="1"/>
  <c r="L994" i="1"/>
  <c r="K994" i="1" a="1"/>
  <c r="K994" i="1" s="1"/>
  <c r="J994" i="1"/>
  <c r="I994" i="1"/>
  <c r="L993" i="1"/>
  <c r="K993" i="1" a="1"/>
  <c r="K993" i="1" s="1"/>
  <c r="J993" i="1"/>
  <c r="I993" i="1"/>
  <c r="L992" i="1"/>
  <c r="K992" i="1" a="1"/>
  <c r="K992" i="1" s="1"/>
  <c r="J992" i="1"/>
  <c r="I992" i="1"/>
  <c r="L991" i="1"/>
  <c r="K991" i="1" a="1"/>
  <c r="K991" i="1" s="1"/>
  <c r="J991" i="1"/>
  <c r="I991" i="1"/>
  <c r="L990" i="1"/>
  <c r="K990" i="1" a="1"/>
  <c r="K990" i="1" s="1"/>
  <c r="J990" i="1"/>
  <c r="I990" i="1"/>
  <c r="L989" i="1"/>
  <c r="K989" i="1" a="1"/>
  <c r="K989" i="1" s="1"/>
  <c r="J989" i="1"/>
  <c r="I989" i="1"/>
  <c r="L988" i="1"/>
  <c r="K988" i="1" a="1"/>
  <c r="K988" i="1" s="1"/>
  <c r="J988" i="1"/>
  <c r="I988" i="1"/>
  <c r="L987" i="1"/>
  <c r="K987" i="1" a="1"/>
  <c r="K987" i="1" s="1"/>
  <c r="J987" i="1"/>
  <c r="I987" i="1"/>
  <c r="L986" i="1"/>
  <c r="K986" i="1" a="1"/>
  <c r="K986" i="1" s="1"/>
  <c r="J986" i="1"/>
  <c r="I986" i="1"/>
  <c r="L985" i="1"/>
  <c r="K985" i="1" a="1"/>
  <c r="K985" i="1" s="1"/>
  <c r="J985" i="1"/>
  <c r="I985" i="1"/>
  <c r="L984" i="1"/>
  <c r="K984" i="1" a="1"/>
  <c r="K984" i="1" s="1"/>
  <c r="J984" i="1"/>
  <c r="I984" i="1"/>
  <c r="L983" i="1"/>
  <c r="K983" i="1" a="1"/>
  <c r="K983" i="1" s="1"/>
  <c r="J983" i="1"/>
  <c r="I983" i="1"/>
  <c r="L982" i="1"/>
  <c r="K982" i="1" a="1"/>
  <c r="K982" i="1" s="1"/>
  <c r="J982" i="1"/>
  <c r="I982" i="1"/>
  <c r="L981" i="1"/>
  <c r="K981" i="1" a="1"/>
  <c r="K981" i="1" s="1"/>
  <c r="J981" i="1"/>
  <c r="I981" i="1"/>
  <c r="L980" i="1"/>
  <c r="K980" i="1" a="1"/>
  <c r="K980" i="1" s="1"/>
  <c r="J980" i="1"/>
  <c r="I980" i="1"/>
  <c r="L979" i="1"/>
  <c r="K979" i="1" a="1"/>
  <c r="K979" i="1" s="1"/>
  <c r="J979" i="1"/>
  <c r="I979" i="1"/>
  <c r="L978" i="1"/>
  <c r="K978" i="1" a="1"/>
  <c r="K978" i="1" s="1"/>
  <c r="J978" i="1"/>
  <c r="I978" i="1"/>
  <c r="L977" i="1"/>
  <c r="K977" i="1" a="1"/>
  <c r="K977" i="1" s="1"/>
  <c r="J977" i="1"/>
  <c r="I977" i="1"/>
  <c r="L976" i="1"/>
  <c r="K976" i="1" a="1"/>
  <c r="K976" i="1" s="1"/>
  <c r="J976" i="1"/>
  <c r="I976" i="1"/>
  <c r="L975" i="1"/>
  <c r="K975" i="1" a="1"/>
  <c r="K975" i="1" s="1"/>
  <c r="J975" i="1"/>
  <c r="I975" i="1"/>
  <c r="L974" i="1"/>
  <c r="K974" i="1" a="1"/>
  <c r="K974" i="1" s="1"/>
  <c r="J974" i="1"/>
  <c r="I974" i="1"/>
  <c r="L973" i="1"/>
  <c r="K973" i="1" a="1"/>
  <c r="K973" i="1" s="1"/>
  <c r="J973" i="1"/>
  <c r="I973" i="1"/>
  <c r="L972" i="1"/>
  <c r="K972" i="1" a="1"/>
  <c r="K972" i="1" s="1"/>
  <c r="J972" i="1"/>
  <c r="I972" i="1"/>
  <c r="L971" i="1"/>
  <c r="K971" i="1" a="1"/>
  <c r="K971" i="1" s="1"/>
  <c r="J971" i="1"/>
  <c r="I971" i="1"/>
  <c r="L970" i="1"/>
  <c r="K970" i="1" a="1"/>
  <c r="K970" i="1" s="1"/>
  <c r="J970" i="1"/>
  <c r="I970" i="1"/>
  <c r="L969" i="1"/>
  <c r="K969" i="1" a="1"/>
  <c r="K969" i="1" s="1"/>
  <c r="J969" i="1"/>
  <c r="I969" i="1"/>
  <c r="L968" i="1"/>
  <c r="K968" i="1" a="1"/>
  <c r="K968" i="1" s="1"/>
  <c r="J968" i="1"/>
  <c r="I968" i="1"/>
  <c r="L967" i="1"/>
  <c r="K967" i="1" a="1"/>
  <c r="K967" i="1" s="1"/>
  <c r="J967" i="1"/>
  <c r="I967" i="1"/>
  <c r="L966" i="1"/>
  <c r="K966" i="1" a="1"/>
  <c r="K966" i="1" s="1"/>
  <c r="J966" i="1"/>
  <c r="I966" i="1"/>
  <c r="L965" i="1"/>
  <c r="K965" i="1" a="1"/>
  <c r="K965" i="1" s="1"/>
  <c r="J965" i="1"/>
  <c r="I965" i="1"/>
  <c r="L964" i="1"/>
  <c r="K964" i="1" a="1"/>
  <c r="K964" i="1" s="1"/>
  <c r="J964" i="1"/>
  <c r="I964" i="1"/>
  <c r="L963" i="1"/>
  <c r="K963" i="1" a="1"/>
  <c r="K963" i="1" s="1"/>
  <c r="J963" i="1"/>
  <c r="I963" i="1"/>
  <c r="L962" i="1"/>
  <c r="K962" i="1" a="1"/>
  <c r="K962" i="1" s="1"/>
  <c r="J962" i="1"/>
  <c r="I962" i="1"/>
  <c r="L961" i="1"/>
  <c r="K961" i="1" a="1"/>
  <c r="K961" i="1" s="1"/>
  <c r="J961" i="1"/>
  <c r="I961" i="1"/>
  <c r="L960" i="1"/>
  <c r="K960" i="1" a="1"/>
  <c r="K960" i="1" s="1"/>
  <c r="J960" i="1"/>
  <c r="I960" i="1"/>
  <c r="L959" i="1"/>
  <c r="K959" i="1" a="1"/>
  <c r="K959" i="1" s="1"/>
  <c r="J959" i="1"/>
  <c r="I959" i="1"/>
  <c r="L958" i="1"/>
  <c r="K958" i="1"/>
  <c r="K958" i="1" a="1"/>
  <c r="J958" i="1"/>
  <c r="I958" i="1"/>
  <c r="L957" i="1"/>
  <c r="K957" i="1" a="1"/>
  <c r="K957" i="1" s="1"/>
  <c r="J957" i="1"/>
  <c r="I957" i="1"/>
  <c r="L956" i="1"/>
  <c r="K956" i="1" a="1"/>
  <c r="K956" i="1" s="1"/>
  <c r="J956" i="1"/>
  <c r="I956" i="1"/>
  <c r="L955" i="1"/>
  <c r="K955" i="1" a="1"/>
  <c r="K955" i="1" s="1"/>
  <c r="J955" i="1"/>
  <c r="I955" i="1"/>
  <c r="L954" i="1"/>
  <c r="K954" i="1" a="1"/>
  <c r="K954" i="1" s="1"/>
  <c r="J954" i="1"/>
  <c r="I954" i="1"/>
  <c r="L953" i="1"/>
  <c r="K953" i="1" a="1"/>
  <c r="K953" i="1" s="1"/>
  <c r="J953" i="1"/>
  <c r="I953" i="1"/>
  <c r="L952" i="1"/>
  <c r="K952" i="1" a="1"/>
  <c r="K952" i="1" s="1"/>
  <c r="J952" i="1"/>
  <c r="I952" i="1"/>
  <c r="L951" i="1"/>
  <c r="K951" i="1" a="1"/>
  <c r="K951" i="1" s="1"/>
  <c r="J951" i="1"/>
  <c r="I951" i="1"/>
  <c r="L950" i="1"/>
  <c r="K950" i="1" a="1"/>
  <c r="K950" i="1" s="1"/>
  <c r="J950" i="1"/>
  <c r="I950" i="1"/>
  <c r="L949" i="1"/>
  <c r="K949" i="1" a="1"/>
  <c r="K949" i="1" s="1"/>
  <c r="J949" i="1"/>
  <c r="I949" i="1"/>
  <c r="L948" i="1"/>
  <c r="K948" i="1" a="1"/>
  <c r="K948" i="1" s="1"/>
  <c r="J948" i="1"/>
  <c r="I948" i="1"/>
  <c r="L947" i="1"/>
  <c r="K947" i="1" a="1"/>
  <c r="K947" i="1" s="1"/>
  <c r="J947" i="1"/>
  <c r="I947" i="1"/>
  <c r="L946" i="1"/>
  <c r="K946" i="1" a="1"/>
  <c r="K946" i="1" s="1"/>
  <c r="J946" i="1"/>
  <c r="I946" i="1"/>
  <c r="L945" i="1"/>
  <c r="K945" i="1" a="1"/>
  <c r="K945" i="1" s="1"/>
  <c r="J945" i="1"/>
  <c r="I945" i="1"/>
  <c r="L944" i="1"/>
  <c r="K944" i="1" a="1"/>
  <c r="K944" i="1" s="1"/>
  <c r="J944" i="1"/>
  <c r="I944" i="1"/>
  <c r="L943" i="1"/>
  <c r="K943" i="1" a="1"/>
  <c r="K943" i="1" s="1"/>
  <c r="J943" i="1"/>
  <c r="I943" i="1"/>
  <c r="L942" i="1"/>
  <c r="K942" i="1" a="1"/>
  <c r="K942" i="1" s="1"/>
  <c r="J942" i="1"/>
  <c r="I942" i="1"/>
  <c r="L941" i="1"/>
  <c r="K941" i="1" a="1"/>
  <c r="K941" i="1" s="1"/>
  <c r="J941" i="1"/>
  <c r="I941" i="1"/>
  <c r="L940" i="1"/>
  <c r="K940" i="1" a="1"/>
  <c r="K940" i="1" s="1"/>
  <c r="J940" i="1"/>
  <c r="I940" i="1"/>
  <c r="L939" i="1"/>
  <c r="K939" i="1" a="1"/>
  <c r="K939" i="1" s="1"/>
  <c r="J939" i="1"/>
  <c r="I939" i="1"/>
  <c r="L938" i="1"/>
  <c r="K938" i="1" a="1"/>
  <c r="K938" i="1" s="1"/>
  <c r="J938" i="1"/>
  <c r="I938" i="1"/>
  <c r="L937" i="1"/>
  <c r="K937" i="1" a="1"/>
  <c r="K937" i="1" s="1"/>
  <c r="J937" i="1"/>
  <c r="I937" i="1"/>
  <c r="L936" i="1"/>
  <c r="K936" i="1" a="1"/>
  <c r="K936" i="1" s="1"/>
  <c r="J936" i="1"/>
  <c r="I936" i="1"/>
  <c r="L935" i="1"/>
  <c r="K935" i="1" a="1"/>
  <c r="K935" i="1" s="1"/>
  <c r="J935" i="1"/>
  <c r="I935" i="1"/>
  <c r="L934" i="1"/>
  <c r="K934" i="1" a="1"/>
  <c r="K934" i="1" s="1"/>
  <c r="J934" i="1"/>
  <c r="I934" i="1"/>
  <c r="L933" i="1"/>
  <c r="K933" i="1" a="1"/>
  <c r="K933" i="1" s="1"/>
  <c r="J933" i="1"/>
  <c r="I933" i="1"/>
  <c r="L932" i="1"/>
  <c r="K932" i="1" a="1"/>
  <c r="K932" i="1" s="1"/>
  <c r="J932" i="1"/>
  <c r="I932" i="1"/>
  <c r="L931" i="1"/>
  <c r="K931" i="1" a="1"/>
  <c r="K931" i="1" s="1"/>
  <c r="J931" i="1"/>
  <c r="I931" i="1"/>
  <c r="L930" i="1"/>
  <c r="K930" i="1" a="1"/>
  <c r="K930" i="1" s="1"/>
  <c r="J930" i="1"/>
  <c r="I930" i="1"/>
  <c r="L929" i="1"/>
  <c r="K929" i="1" a="1"/>
  <c r="K929" i="1" s="1"/>
  <c r="J929" i="1"/>
  <c r="I929" i="1"/>
  <c r="L928" i="1"/>
  <c r="K928" i="1" a="1"/>
  <c r="K928" i="1" s="1"/>
  <c r="J928" i="1"/>
  <c r="I928" i="1"/>
  <c r="L927" i="1"/>
  <c r="K927" i="1" a="1"/>
  <c r="K927" i="1" s="1"/>
  <c r="J927" i="1"/>
  <c r="I927" i="1"/>
  <c r="L926" i="1"/>
  <c r="K926" i="1" a="1"/>
  <c r="K926" i="1" s="1"/>
  <c r="J926" i="1"/>
  <c r="I926" i="1"/>
  <c r="L925" i="1"/>
  <c r="K925" i="1" a="1"/>
  <c r="K925" i="1" s="1"/>
  <c r="J925" i="1"/>
  <c r="I925" i="1"/>
  <c r="L924" i="1"/>
  <c r="K924" i="1" a="1"/>
  <c r="K924" i="1" s="1"/>
  <c r="J924" i="1"/>
  <c r="I924" i="1"/>
  <c r="L923" i="1"/>
  <c r="K923" i="1" a="1"/>
  <c r="K923" i="1" s="1"/>
  <c r="J923" i="1"/>
  <c r="I923" i="1"/>
  <c r="L922" i="1"/>
  <c r="K922" i="1" a="1"/>
  <c r="K922" i="1" s="1"/>
  <c r="J922" i="1"/>
  <c r="I922" i="1"/>
  <c r="L921" i="1"/>
  <c r="K921" i="1" a="1"/>
  <c r="K921" i="1" s="1"/>
  <c r="J921" i="1"/>
  <c r="I921" i="1"/>
  <c r="L920" i="1"/>
  <c r="K920" i="1" a="1"/>
  <c r="K920" i="1" s="1"/>
  <c r="J920" i="1"/>
  <c r="I920" i="1"/>
  <c r="L919" i="1"/>
  <c r="K919" i="1" a="1"/>
  <c r="K919" i="1" s="1"/>
  <c r="J919" i="1"/>
  <c r="I919" i="1"/>
  <c r="L918" i="1"/>
  <c r="K918" i="1" a="1"/>
  <c r="K918" i="1" s="1"/>
  <c r="J918" i="1"/>
  <c r="I918" i="1"/>
  <c r="L917" i="1"/>
  <c r="K917" i="1" a="1"/>
  <c r="K917" i="1" s="1"/>
  <c r="J917" i="1"/>
  <c r="I917" i="1"/>
  <c r="L916" i="1"/>
  <c r="K916" i="1" a="1"/>
  <c r="K916" i="1" s="1"/>
  <c r="J916" i="1"/>
  <c r="I916" i="1"/>
  <c r="L915" i="1"/>
  <c r="K915" i="1" a="1"/>
  <c r="K915" i="1" s="1"/>
  <c r="J915" i="1"/>
  <c r="I915" i="1"/>
  <c r="L914" i="1"/>
  <c r="K914" i="1" a="1"/>
  <c r="K914" i="1" s="1"/>
  <c r="J914" i="1"/>
  <c r="I914" i="1"/>
  <c r="L913" i="1"/>
  <c r="K913" i="1"/>
  <c r="K913" i="1" a="1"/>
  <c r="J913" i="1"/>
  <c r="I913" i="1"/>
  <c r="L912" i="1"/>
  <c r="K912" i="1" a="1"/>
  <c r="K912" i="1" s="1"/>
  <c r="J912" i="1"/>
  <c r="I912" i="1"/>
  <c r="L911" i="1"/>
  <c r="K911" i="1" a="1"/>
  <c r="K911" i="1" s="1"/>
  <c r="J911" i="1"/>
  <c r="I911" i="1"/>
  <c r="L910" i="1"/>
  <c r="K910" i="1"/>
  <c r="K910" i="1" a="1"/>
  <c r="J910" i="1"/>
  <c r="I910" i="1"/>
  <c r="L909" i="1"/>
  <c r="K909" i="1" a="1"/>
  <c r="K909" i="1" s="1"/>
  <c r="J909" i="1"/>
  <c r="I909" i="1"/>
  <c r="L908" i="1"/>
  <c r="K908" i="1"/>
  <c r="K908" i="1" a="1"/>
  <c r="J908" i="1"/>
  <c r="I908" i="1"/>
  <c r="L907" i="1"/>
  <c r="K907" i="1" a="1"/>
  <c r="K907" i="1" s="1"/>
  <c r="J907" i="1"/>
  <c r="I907" i="1"/>
  <c r="L906" i="1"/>
  <c r="K906" i="1" a="1"/>
  <c r="K906" i="1" s="1"/>
  <c r="J906" i="1"/>
  <c r="I906" i="1"/>
  <c r="L905" i="1"/>
  <c r="K905" i="1" a="1"/>
  <c r="K905" i="1" s="1"/>
  <c r="J905" i="1"/>
  <c r="I905" i="1"/>
  <c r="L904" i="1"/>
  <c r="K904" i="1" a="1"/>
  <c r="K904" i="1" s="1"/>
  <c r="J904" i="1"/>
  <c r="I904" i="1"/>
  <c r="L903" i="1"/>
  <c r="K903" i="1" a="1"/>
  <c r="K903" i="1" s="1"/>
  <c r="J903" i="1"/>
  <c r="I903" i="1"/>
  <c r="L902" i="1"/>
  <c r="K902" i="1" a="1"/>
  <c r="K902" i="1" s="1"/>
  <c r="J902" i="1"/>
  <c r="I902" i="1"/>
  <c r="L901" i="1"/>
  <c r="K901" i="1" a="1"/>
  <c r="K901" i="1" s="1"/>
  <c r="J901" i="1"/>
  <c r="I901" i="1"/>
  <c r="L900" i="1"/>
  <c r="K900" i="1" a="1"/>
  <c r="K900" i="1" s="1"/>
  <c r="J900" i="1"/>
  <c r="I900" i="1"/>
  <c r="L899" i="1"/>
  <c r="K899" i="1" a="1"/>
  <c r="K899" i="1" s="1"/>
  <c r="J899" i="1"/>
  <c r="I899" i="1"/>
  <c r="L898" i="1"/>
  <c r="K898" i="1" a="1"/>
  <c r="K898" i="1" s="1"/>
  <c r="J898" i="1"/>
  <c r="I898" i="1"/>
  <c r="L897" i="1"/>
  <c r="K897" i="1" a="1"/>
  <c r="K897" i="1" s="1"/>
  <c r="J897" i="1"/>
  <c r="I897" i="1"/>
  <c r="L896" i="1"/>
  <c r="K896" i="1" a="1"/>
  <c r="K896" i="1" s="1"/>
  <c r="J896" i="1"/>
  <c r="I896" i="1"/>
  <c r="L895" i="1"/>
  <c r="K895" i="1" a="1"/>
  <c r="K895" i="1" s="1"/>
  <c r="J895" i="1"/>
  <c r="I895" i="1"/>
  <c r="L894" i="1"/>
  <c r="K894" i="1" a="1"/>
  <c r="K894" i="1" s="1"/>
  <c r="J894" i="1"/>
  <c r="I894" i="1"/>
  <c r="L893" i="1"/>
  <c r="K893" i="1" a="1"/>
  <c r="K893" i="1" s="1"/>
  <c r="J893" i="1"/>
  <c r="I893" i="1"/>
  <c r="L892" i="1"/>
  <c r="K892" i="1" a="1"/>
  <c r="K892" i="1" s="1"/>
  <c r="J892" i="1"/>
  <c r="I892" i="1"/>
  <c r="L891" i="1"/>
  <c r="K891" i="1" a="1"/>
  <c r="K891" i="1" s="1"/>
  <c r="J891" i="1"/>
  <c r="I891" i="1"/>
  <c r="L890" i="1"/>
  <c r="K890" i="1" a="1"/>
  <c r="K890" i="1" s="1"/>
  <c r="J890" i="1"/>
  <c r="I890" i="1"/>
  <c r="L889" i="1"/>
  <c r="K889" i="1" a="1"/>
  <c r="K889" i="1" s="1"/>
  <c r="J889" i="1"/>
  <c r="I889" i="1"/>
  <c r="L888" i="1"/>
  <c r="K888" i="1" a="1"/>
  <c r="K888" i="1" s="1"/>
  <c r="J888" i="1"/>
  <c r="I888" i="1"/>
  <c r="L887" i="1"/>
  <c r="K887" i="1" a="1"/>
  <c r="K887" i="1" s="1"/>
  <c r="J887" i="1"/>
  <c r="I887" i="1"/>
  <c r="L886" i="1"/>
  <c r="K886" i="1" a="1"/>
  <c r="K886" i="1" s="1"/>
  <c r="J886" i="1"/>
  <c r="I886" i="1"/>
  <c r="L885" i="1"/>
  <c r="K885" i="1" a="1"/>
  <c r="K885" i="1" s="1"/>
  <c r="J885" i="1"/>
  <c r="I885" i="1"/>
  <c r="L884" i="1"/>
  <c r="K884" i="1" a="1"/>
  <c r="K884" i="1" s="1"/>
  <c r="J884" i="1"/>
  <c r="I884" i="1"/>
  <c r="L883" i="1"/>
  <c r="K883" i="1" a="1"/>
  <c r="K883" i="1" s="1"/>
  <c r="J883" i="1"/>
  <c r="I883" i="1"/>
  <c r="L882" i="1"/>
  <c r="K882" i="1" a="1"/>
  <c r="K882" i="1" s="1"/>
  <c r="J882" i="1"/>
  <c r="I882" i="1"/>
  <c r="L881" i="1"/>
  <c r="K881" i="1" a="1"/>
  <c r="K881" i="1" s="1"/>
  <c r="J881" i="1"/>
  <c r="I881" i="1"/>
  <c r="L880" i="1"/>
  <c r="K880" i="1" a="1"/>
  <c r="K880" i="1" s="1"/>
  <c r="J880" i="1"/>
  <c r="I880" i="1"/>
  <c r="L879" i="1"/>
  <c r="K879" i="1" a="1"/>
  <c r="K879" i="1" s="1"/>
  <c r="J879" i="1"/>
  <c r="I879" i="1"/>
  <c r="L878" i="1"/>
  <c r="K878" i="1" a="1"/>
  <c r="K878" i="1" s="1"/>
  <c r="J878" i="1"/>
  <c r="I878" i="1"/>
  <c r="L877" i="1"/>
  <c r="K877" i="1" a="1"/>
  <c r="K877" i="1" s="1"/>
  <c r="J877" i="1"/>
  <c r="I877" i="1"/>
  <c r="L876" i="1"/>
  <c r="K876" i="1" a="1"/>
  <c r="K876" i="1" s="1"/>
  <c r="J876" i="1"/>
  <c r="I876" i="1"/>
  <c r="L875" i="1"/>
  <c r="K875" i="1" a="1"/>
  <c r="K875" i="1" s="1"/>
  <c r="J875" i="1"/>
  <c r="I875" i="1"/>
  <c r="L874" i="1"/>
  <c r="K874" i="1" a="1"/>
  <c r="K874" i="1" s="1"/>
  <c r="J874" i="1"/>
  <c r="I874" i="1"/>
  <c r="L873" i="1"/>
  <c r="K873" i="1" a="1"/>
  <c r="K873" i="1" s="1"/>
  <c r="J873" i="1"/>
  <c r="I873" i="1"/>
  <c r="L872" i="1"/>
  <c r="K872" i="1" a="1"/>
  <c r="K872" i="1" s="1"/>
  <c r="J872" i="1"/>
  <c r="I872" i="1"/>
  <c r="L871" i="1"/>
  <c r="K871" i="1" a="1"/>
  <c r="K871" i="1" s="1"/>
  <c r="J871" i="1"/>
  <c r="I871" i="1"/>
  <c r="L870" i="1"/>
  <c r="K870" i="1" a="1"/>
  <c r="K870" i="1" s="1"/>
  <c r="J870" i="1"/>
  <c r="I870" i="1"/>
  <c r="L869" i="1"/>
  <c r="K869" i="1" a="1"/>
  <c r="K869" i="1" s="1"/>
  <c r="J869" i="1"/>
  <c r="I869" i="1"/>
  <c r="L868" i="1"/>
  <c r="K868" i="1" a="1"/>
  <c r="K868" i="1" s="1"/>
  <c r="J868" i="1"/>
  <c r="I868" i="1"/>
  <c r="L867" i="1"/>
  <c r="K867" i="1" a="1"/>
  <c r="K867" i="1" s="1"/>
  <c r="J867" i="1"/>
  <c r="I867" i="1"/>
  <c r="L866" i="1"/>
  <c r="K866" i="1" a="1"/>
  <c r="K866" i="1" s="1"/>
  <c r="J866" i="1"/>
  <c r="I866" i="1"/>
  <c r="L865" i="1"/>
  <c r="K865" i="1" a="1"/>
  <c r="K865" i="1" s="1"/>
  <c r="J865" i="1"/>
  <c r="I865" i="1"/>
  <c r="L864" i="1"/>
  <c r="K864" i="1" a="1"/>
  <c r="K864" i="1" s="1"/>
  <c r="J864" i="1"/>
  <c r="I864" i="1"/>
  <c r="L863" i="1"/>
  <c r="K863" i="1" a="1"/>
  <c r="K863" i="1" s="1"/>
  <c r="J863" i="1"/>
  <c r="I863" i="1"/>
  <c r="L862" i="1"/>
  <c r="K862" i="1" a="1"/>
  <c r="K862" i="1" s="1"/>
  <c r="J862" i="1"/>
  <c r="I862" i="1"/>
  <c r="L861" i="1"/>
  <c r="K861" i="1" a="1"/>
  <c r="K861" i="1" s="1"/>
  <c r="J861" i="1"/>
  <c r="I861" i="1"/>
  <c r="L860" i="1"/>
  <c r="K860" i="1" a="1"/>
  <c r="K860" i="1" s="1"/>
  <c r="J860" i="1"/>
  <c r="I860" i="1"/>
  <c r="L859" i="1"/>
  <c r="K859" i="1" a="1"/>
  <c r="K859" i="1" s="1"/>
  <c r="J859" i="1"/>
  <c r="I859" i="1"/>
  <c r="L858" i="1"/>
  <c r="K858" i="1" a="1"/>
  <c r="K858" i="1" s="1"/>
  <c r="J858" i="1"/>
  <c r="I858" i="1"/>
  <c r="L857" i="1"/>
  <c r="K857" i="1" a="1"/>
  <c r="K857" i="1" s="1"/>
  <c r="J857" i="1"/>
  <c r="I857" i="1"/>
  <c r="L856" i="1"/>
  <c r="K856" i="1" a="1"/>
  <c r="K856" i="1" s="1"/>
  <c r="J856" i="1"/>
  <c r="I856" i="1"/>
  <c r="L855" i="1"/>
  <c r="K855" i="1" a="1"/>
  <c r="K855" i="1" s="1"/>
  <c r="J855" i="1"/>
  <c r="I855" i="1"/>
  <c r="L854" i="1"/>
  <c r="K854" i="1" a="1"/>
  <c r="K854" i="1" s="1"/>
  <c r="J854" i="1"/>
  <c r="I854" i="1"/>
  <c r="L853" i="1"/>
  <c r="K853" i="1" a="1"/>
  <c r="K853" i="1" s="1"/>
  <c r="J853" i="1"/>
  <c r="I853" i="1"/>
  <c r="L852" i="1"/>
  <c r="K852" i="1" a="1"/>
  <c r="K852" i="1" s="1"/>
  <c r="J852" i="1"/>
  <c r="I852" i="1"/>
  <c r="L851" i="1"/>
  <c r="K851" i="1" a="1"/>
  <c r="K851" i="1" s="1"/>
  <c r="J851" i="1"/>
  <c r="I851" i="1"/>
  <c r="L850" i="1"/>
  <c r="K850" i="1" a="1"/>
  <c r="K850" i="1" s="1"/>
  <c r="J850" i="1"/>
  <c r="I850" i="1"/>
  <c r="L849" i="1"/>
  <c r="K849" i="1" a="1"/>
  <c r="K849" i="1" s="1"/>
  <c r="J849" i="1"/>
  <c r="I849" i="1"/>
  <c r="L848" i="1"/>
  <c r="K848" i="1" a="1"/>
  <c r="K848" i="1" s="1"/>
  <c r="J848" i="1"/>
  <c r="I848" i="1"/>
  <c r="L847" i="1"/>
  <c r="K847" i="1" a="1"/>
  <c r="K847" i="1" s="1"/>
  <c r="J847" i="1"/>
  <c r="I847" i="1"/>
  <c r="L846" i="1"/>
  <c r="K846" i="1" a="1"/>
  <c r="K846" i="1" s="1"/>
  <c r="J846" i="1"/>
  <c r="I846" i="1"/>
  <c r="L845" i="1"/>
  <c r="K845" i="1" a="1"/>
  <c r="K845" i="1" s="1"/>
  <c r="J845" i="1"/>
  <c r="I845" i="1"/>
  <c r="L844" i="1"/>
  <c r="K844" i="1" a="1"/>
  <c r="K844" i="1" s="1"/>
  <c r="J844" i="1"/>
  <c r="I844" i="1"/>
  <c r="L843" i="1"/>
  <c r="K843" i="1" a="1"/>
  <c r="K843" i="1" s="1"/>
  <c r="J843" i="1"/>
  <c r="I843" i="1"/>
  <c r="L842" i="1"/>
  <c r="K842" i="1" a="1"/>
  <c r="K842" i="1" s="1"/>
  <c r="J842" i="1"/>
  <c r="I842" i="1"/>
  <c r="L841" i="1"/>
  <c r="K841" i="1"/>
  <c r="K841" i="1" a="1"/>
  <c r="J841" i="1"/>
  <c r="I841" i="1"/>
  <c r="L840" i="1"/>
  <c r="K840" i="1" a="1"/>
  <c r="K840" i="1" s="1"/>
  <c r="J840" i="1"/>
  <c r="I840" i="1"/>
  <c r="L839" i="1"/>
  <c r="K839" i="1" a="1"/>
  <c r="K839" i="1" s="1"/>
  <c r="J839" i="1"/>
  <c r="I839" i="1"/>
  <c r="L838" i="1"/>
  <c r="K838" i="1" a="1"/>
  <c r="K838" i="1" s="1"/>
  <c r="J838" i="1"/>
  <c r="I838" i="1"/>
  <c r="L837" i="1"/>
  <c r="K837" i="1" a="1"/>
  <c r="K837" i="1" s="1"/>
  <c r="J837" i="1"/>
  <c r="I837" i="1"/>
  <c r="L836" i="1"/>
  <c r="K836" i="1"/>
  <c r="K836" i="1" a="1"/>
  <c r="J836" i="1"/>
  <c r="I836" i="1"/>
  <c r="L835" i="1"/>
  <c r="K835" i="1" a="1"/>
  <c r="K835" i="1" s="1"/>
  <c r="J835" i="1"/>
  <c r="I835" i="1"/>
  <c r="L834" i="1"/>
  <c r="K834" i="1" a="1"/>
  <c r="K834" i="1" s="1"/>
  <c r="J834" i="1"/>
  <c r="I834" i="1"/>
  <c r="L833" i="1"/>
  <c r="K833" i="1" a="1"/>
  <c r="K833" i="1" s="1"/>
  <c r="J833" i="1"/>
  <c r="I833" i="1"/>
  <c r="L832" i="1"/>
  <c r="K832" i="1" a="1"/>
  <c r="K832" i="1" s="1"/>
  <c r="J832" i="1"/>
  <c r="I832" i="1"/>
  <c r="L831" i="1"/>
  <c r="K831" i="1" a="1"/>
  <c r="K831" i="1" s="1"/>
  <c r="J831" i="1"/>
  <c r="I831" i="1"/>
  <c r="L830" i="1"/>
  <c r="K830" i="1" a="1"/>
  <c r="K830" i="1" s="1"/>
  <c r="J830" i="1"/>
  <c r="I830" i="1"/>
  <c r="L829" i="1"/>
  <c r="K829" i="1" a="1"/>
  <c r="K829" i="1" s="1"/>
  <c r="J829" i="1"/>
  <c r="I829" i="1"/>
  <c r="L828" i="1"/>
  <c r="K828" i="1" a="1"/>
  <c r="K828" i="1" s="1"/>
  <c r="J828" i="1"/>
  <c r="I828" i="1"/>
  <c r="L827" i="1"/>
  <c r="K827" i="1" a="1"/>
  <c r="K827" i="1" s="1"/>
  <c r="J827" i="1"/>
  <c r="I827" i="1"/>
  <c r="L826" i="1"/>
  <c r="K826" i="1" a="1"/>
  <c r="K826" i="1" s="1"/>
  <c r="J826" i="1"/>
  <c r="I826" i="1"/>
  <c r="L825" i="1"/>
  <c r="K825" i="1" a="1"/>
  <c r="K825" i="1" s="1"/>
  <c r="J825" i="1"/>
  <c r="I825" i="1"/>
  <c r="L824" i="1"/>
  <c r="K824" i="1" a="1"/>
  <c r="K824" i="1" s="1"/>
  <c r="J824" i="1"/>
  <c r="I824" i="1"/>
  <c r="L823" i="1"/>
  <c r="K823" i="1" a="1"/>
  <c r="K823" i="1" s="1"/>
  <c r="J823" i="1"/>
  <c r="I823" i="1"/>
  <c r="L822" i="1"/>
  <c r="K822" i="1" a="1"/>
  <c r="K822" i="1" s="1"/>
  <c r="J822" i="1"/>
  <c r="I822" i="1"/>
  <c r="L821" i="1"/>
  <c r="K821" i="1" a="1"/>
  <c r="K821" i="1" s="1"/>
  <c r="J821" i="1"/>
  <c r="I821" i="1"/>
  <c r="L820" i="1"/>
  <c r="K820" i="1" a="1"/>
  <c r="K820" i="1" s="1"/>
  <c r="J820" i="1"/>
  <c r="I820" i="1"/>
  <c r="L819" i="1"/>
  <c r="K819" i="1" a="1"/>
  <c r="K819" i="1" s="1"/>
  <c r="J819" i="1"/>
  <c r="I819" i="1"/>
  <c r="L818" i="1"/>
  <c r="K818" i="1" a="1"/>
  <c r="K818" i="1" s="1"/>
  <c r="J818" i="1"/>
  <c r="I818" i="1"/>
  <c r="L817" i="1"/>
  <c r="K817" i="1" a="1"/>
  <c r="K817" i="1" s="1"/>
  <c r="J817" i="1"/>
  <c r="I817" i="1"/>
  <c r="L816" i="1"/>
  <c r="K816" i="1" a="1"/>
  <c r="K816" i="1" s="1"/>
  <c r="J816" i="1"/>
  <c r="I816" i="1"/>
  <c r="L815" i="1"/>
  <c r="K815" i="1" a="1"/>
  <c r="K815" i="1" s="1"/>
  <c r="J815" i="1"/>
  <c r="I815" i="1"/>
  <c r="L814" i="1"/>
  <c r="K814" i="1" a="1"/>
  <c r="K814" i="1" s="1"/>
  <c r="J814" i="1"/>
  <c r="I814" i="1"/>
  <c r="L813" i="1"/>
  <c r="K813" i="1" a="1"/>
  <c r="K813" i="1" s="1"/>
  <c r="J813" i="1"/>
  <c r="I813" i="1"/>
  <c r="L812" i="1"/>
  <c r="K812" i="1" a="1"/>
  <c r="K812" i="1" s="1"/>
  <c r="J812" i="1"/>
  <c r="I812" i="1"/>
  <c r="L811" i="1"/>
  <c r="K811" i="1" a="1"/>
  <c r="K811" i="1" s="1"/>
  <c r="J811" i="1"/>
  <c r="I811" i="1"/>
  <c r="L810" i="1"/>
  <c r="K810" i="1"/>
  <c r="K810" i="1" a="1"/>
  <c r="J810" i="1"/>
  <c r="I810" i="1"/>
  <c r="L809" i="1"/>
  <c r="K809" i="1" a="1"/>
  <c r="K809" i="1" s="1"/>
  <c r="J809" i="1"/>
  <c r="I809" i="1"/>
  <c r="L808" i="1"/>
  <c r="K808" i="1" a="1"/>
  <c r="K808" i="1" s="1"/>
  <c r="J808" i="1"/>
  <c r="I808" i="1"/>
  <c r="L807" i="1"/>
  <c r="K807" i="1" a="1"/>
  <c r="K807" i="1" s="1"/>
  <c r="J807" i="1"/>
  <c r="I807" i="1"/>
  <c r="L806" i="1"/>
  <c r="K806" i="1" a="1"/>
  <c r="K806" i="1" s="1"/>
  <c r="J806" i="1"/>
  <c r="I806" i="1"/>
  <c r="L805" i="1"/>
  <c r="K805" i="1" a="1"/>
  <c r="K805" i="1" s="1"/>
  <c r="J805" i="1"/>
  <c r="I805" i="1"/>
  <c r="L804" i="1"/>
  <c r="K804" i="1" a="1"/>
  <c r="K804" i="1" s="1"/>
  <c r="J804" i="1"/>
  <c r="I804" i="1"/>
  <c r="L803" i="1"/>
  <c r="K803" i="1" a="1"/>
  <c r="K803" i="1" s="1"/>
  <c r="J803" i="1"/>
  <c r="I803" i="1"/>
  <c r="L802" i="1"/>
  <c r="K802" i="1" a="1"/>
  <c r="K802" i="1" s="1"/>
  <c r="J802" i="1"/>
  <c r="I802" i="1"/>
  <c r="L801" i="1"/>
  <c r="K801" i="1" a="1"/>
  <c r="K801" i="1" s="1"/>
  <c r="J801" i="1"/>
  <c r="I801" i="1"/>
  <c r="L800" i="1"/>
  <c r="K800" i="1" a="1"/>
  <c r="K800" i="1" s="1"/>
  <c r="J800" i="1"/>
  <c r="I800" i="1"/>
  <c r="L799" i="1"/>
  <c r="K799" i="1" a="1"/>
  <c r="K799" i="1" s="1"/>
  <c r="J799" i="1"/>
  <c r="I799" i="1"/>
  <c r="L798" i="1"/>
  <c r="K798" i="1" a="1"/>
  <c r="K798" i="1" s="1"/>
  <c r="J798" i="1"/>
  <c r="I798" i="1"/>
  <c r="L797" i="1"/>
  <c r="K797" i="1" a="1"/>
  <c r="K797" i="1" s="1"/>
  <c r="J797" i="1"/>
  <c r="I797" i="1"/>
  <c r="L796" i="1"/>
  <c r="K796" i="1" a="1"/>
  <c r="K796" i="1" s="1"/>
  <c r="J796" i="1"/>
  <c r="I796" i="1"/>
  <c r="L795" i="1"/>
  <c r="K795" i="1" a="1"/>
  <c r="K795" i="1" s="1"/>
  <c r="J795" i="1"/>
  <c r="I795" i="1"/>
  <c r="L794" i="1"/>
  <c r="K794" i="1" a="1"/>
  <c r="K794" i="1" s="1"/>
  <c r="J794" i="1"/>
  <c r="I794" i="1"/>
  <c r="L793" i="1"/>
  <c r="K793" i="1" a="1"/>
  <c r="K793" i="1" s="1"/>
  <c r="J793" i="1"/>
  <c r="I793" i="1"/>
  <c r="L792" i="1"/>
  <c r="K792" i="1" a="1"/>
  <c r="K792" i="1" s="1"/>
  <c r="J792" i="1"/>
  <c r="I792" i="1"/>
  <c r="L791" i="1"/>
  <c r="K791" i="1" a="1"/>
  <c r="K791" i="1" s="1"/>
  <c r="J791" i="1"/>
  <c r="I791" i="1"/>
  <c r="L790" i="1"/>
  <c r="K790" i="1" a="1"/>
  <c r="K790" i="1" s="1"/>
  <c r="J790" i="1"/>
  <c r="I790" i="1"/>
  <c r="L789" i="1"/>
  <c r="K789" i="1"/>
  <c r="K789" i="1" a="1"/>
  <c r="J789" i="1"/>
  <c r="I789" i="1"/>
  <c r="L788" i="1"/>
  <c r="K788" i="1" a="1"/>
  <c r="K788" i="1" s="1"/>
  <c r="J788" i="1"/>
  <c r="I788" i="1"/>
  <c r="L787" i="1"/>
  <c r="K787" i="1" a="1"/>
  <c r="K787" i="1" s="1"/>
  <c r="J787" i="1"/>
  <c r="I787" i="1"/>
  <c r="L786" i="1"/>
  <c r="K786" i="1" a="1"/>
  <c r="K786" i="1" s="1"/>
  <c r="J786" i="1"/>
  <c r="I786" i="1"/>
  <c r="L785" i="1"/>
  <c r="K785" i="1" a="1"/>
  <c r="K785" i="1" s="1"/>
  <c r="J785" i="1"/>
  <c r="I785" i="1"/>
  <c r="L784" i="1"/>
  <c r="K784" i="1" a="1"/>
  <c r="K784" i="1" s="1"/>
  <c r="J784" i="1"/>
  <c r="I784" i="1"/>
  <c r="L783" i="1"/>
  <c r="K783" i="1" a="1"/>
  <c r="K783" i="1" s="1"/>
  <c r="J783" i="1"/>
  <c r="I783" i="1"/>
  <c r="L782" i="1"/>
  <c r="K782" i="1" a="1"/>
  <c r="K782" i="1" s="1"/>
  <c r="J782" i="1"/>
  <c r="I782" i="1"/>
  <c r="L781" i="1"/>
  <c r="K781" i="1" a="1"/>
  <c r="K781" i="1" s="1"/>
  <c r="J781" i="1"/>
  <c r="I781" i="1"/>
  <c r="L780" i="1"/>
  <c r="K780" i="1" a="1"/>
  <c r="K780" i="1" s="1"/>
  <c r="J780" i="1"/>
  <c r="I780" i="1"/>
  <c r="L779" i="1"/>
  <c r="K779" i="1" a="1"/>
  <c r="K779" i="1" s="1"/>
  <c r="J779" i="1"/>
  <c r="I779" i="1"/>
  <c r="L778" i="1"/>
  <c r="K778" i="1" a="1"/>
  <c r="K778" i="1" s="1"/>
  <c r="J778" i="1"/>
  <c r="I778" i="1"/>
  <c r="L777" i="1"/>
  <c r="K777" i="1" a="1"/>
  <c r="K777" i="1" s="1"/>
  <c r="J777" i="1"/>
  <c r="I777" i="1"/>
  <c r="L776" i="1"/>
  <c r="K776" i="1" a="1"/>
  <c r="K776" i="1" s="1"/>
  <c r="J776" i="1"/>
  <c r="I776" i="1"/>
  <c r="L775" i="1"/>
  <c r="K775" i="1" a="1"/>
  <c r="K775" i="1" s="1"/>
  <c r="J775" i="1"/>
  <c r="I775" i="1"/>
  <c r="L774" i="1"/>
  <c r="K774" i="1" a="1"/>
  <c r="K774" i="1" s="1"/>
  <c r="J774" i="1"/>
  <c r="I774" i="1"/>
  <c r="L773" i="1"/>
  <c r="K773" i="1" a="1"/>
  <c r="K773" i="1" s="1"/>
  <c r="J773" i="1"/>
  <c r="I773" i="1"/>
  <c r="L772" i="1"/>
  <c r="K772" i="1" a="1"/>
  <c r="K772" i="1" s="1"/>
  <c r="J772" i="1"/>
  <c r="I772" i="1"/>
  <c r="L771" i="1"/>
  <c r="K771" i="1" a="1"/>
  <c r="K771" i="1" s="1"/>
  <c r="J771" i="1"/>
  <c r="I771" i="1"/>
  <c r="L770" i="1"/>
  <c r="K770" i="1" a="1"/>
  <c r="K770" i="1" s="1"/>
  <c r="J770" i="1"/>
  <c r="I770" i="1"/>
  <c r="L769" i="1"/>
  <c r="K769" i="1"/>
  <c r="K769" i="1" a="1"/>
  <c r="J769" i="1"/>
  <c r="I769" i="1"/>
  <c r="L768" i="1"/>
  <c r="K768" i="1" a="1"/>
  <c r="K768" i="1" s="1"/>
  <c r="J768" i="1"/>
  <c r="I768" i="1"/>
  <c r="L767" i="1"/>
  <c r="K767" i="1" a="1"/>
  <c r="K767" i="1" s="1"/>
  <c r="J767" i="1"/>
  <c r="I767" i="1"/>
  <c r="L766" i="1"/>
  <c r="K766" i="1" a="1"/>
  <c r="K766" i="1" s="1"/>
  <c r="J766" i="1"/>
  <c r="I766" i="1"/>
  <c r="L765" i="1"/>
  <c r="K765" i="1" a="1"/>
  <c r="K765" i="1" s="1"/>
  <c r="J765" i="1"/>
  <c r="I765" i="1"/>
  <c r="L764" i="1"/>
  <c r="K764" i="1" a="1"/>
  <c r="K764" i="1" s="1"/>
  <c r="J764" i="1"/>
  <c r="I764" i="1"/>
  <c r="L763" i="1"/>
  <c r="K763" i="1" a="1"/>
  <c r="K763" i="1" s="1"/>
  <c r="J763" i="1"/>
  <c r="I763" i="1"/>
  <c r="L762" i="1"/>
  <c r="K762" i="1" a="1"/>
  <c r="K762" i="1" s="1"/>
  <c r="J762" i="1"/>
  <c r="I762" i="1"/>
  <c r="L761" i="1"/>
  <c r="K761" i="1" a="1"/>
  <c r="K761" i="1" s="1"/>
  <c r="J761" i="1"/>
  <c r="I761" i="1"/>
  <c r="L760" i="1"/>
  <c r="K760" i="1" a="1"/>
  <c r="K760" i="1" s="1"/>
  <c r="J760" i="1"/>
  <c r="I760" i="1"/>
  <c r="L759" i="1"/>
  <c r="K759" i="1" a="1"/>
  <c r="K759" i="1" s="1"/>
  <c r="J759" i="1"/>
  <c r="I759" i="1"/>
  <c r="L758" i="1"/>
  <c r="K758" i="1" a="1"/>
  <c r="K758" i="1" s="1"/>
  <c r="J758" i="1"/>
  <c r="I758" i="1"/>
  <c r="L757" i="1"/>
  <c r="K757" i="1" a="1"/>
  <c r="K757" i="1" s="1"/>
  <c r="J757" i="1"/>
  <c r="I757" i="1"/>
  <c r="L756" i="1"/>
  <c r="K756" i="1" a="1"/>
  <c r="K756" i="1" s="1"/>
  <c r="J756" i="1"/>
  <c r="I756" i="1"/>
  <c r="L755" i="1"/>
  <c r="K755" i="1" a="1"/>
  <c r="K755" i="1" s="1"/>
  <c r="J755" i="1"/>
  <c r="I755" i="1"/>
  <c r="L754" i="1"/>
  <c r="K754" i="1" a="1"/>
  <c r="K754" i="1" s="1"/>
  <c r="J754" i="1"/>
  <c r="I754" i="1"/>
  <c r="L753" i="1"/>
  <c r="K753" i="1" a="1"/>
  <c r="K753" i="1" s="1"/>
  <c r="J753" i="1"/>
  <c r="I753" i="1"/>
  <c r="L752" i="1"/>
  <c r="K752" i="1" a="1"/>
  <c r="K752" i="1" s="1"/>
  <c r="J752" i="1"/>
  <c r="I752" i="1"/>
  <c r="L751" i="1"/>
  <c r="K751" i="1" a="1"/>
  <c r="K751" i="1" s="1"/>
  <c r="J751" i="1"/>
  <c r="I751" i="1"/>
  <c r="L750" i="1"/>
  <c r="K750" i="1" a="1"/>
  <c r="K750" i="1" s="1"/>
  <c r="J750" i="1"/>
  <c r="I750" i="1"/>
  <c r="L749" i="1"/>
  <c r="K749" i="1" a="1"/>
  <c r="K749" i="1" s="1"/>
  <c r="J749" i="1"/>
  <c r="I749" i="1"/>
  <c r="L748" i="1"/>
  <c r="K748" i="1" a="1"/>
  <c r="K748" i="1" s="1"/>
  <c r="J748" i="1"/>
  <c r="I748" i="1"/>
  <c r="L747" i="1"/>
  <c r="K747" i="1" a="1"/>
  <c r="K747" i="1" s="1"/>
  <c r="J747" i="1"/>
  <c r="I747" i="1"/>
  <c r="L746" i="1"/>
  <c r="K746" i="1" a="1"/>
  <c r="K746" i="1" s="1"/>
  <c r="J746" i="1"/>
  <c r="I746" i="1"/>
  <c r="L745" i="1"/>
  <c r="K745" i="1" a="1"/>
  <c r="K745" i="1" s="1"/>
  <c r="J745" i="1"/>
  <c r="I745" i="1"/>
  <c r="L744" i="1"/>
  <c r="K744" i="1" a="1"/>
  <c r="K744" i="1" s="1"/>
  <c r="J744" i="1"/>
  <c r="I744" i="1"/>
  <c r="L743" i="1"/>
  <c r="K743" i="1" a="1"/>
  <c r="K743" i="1" s="1"/>
  <c r="J743" i="1"/>
  <c r="I743" i="1"/>
  <c r="L742" i="1"/>
  <c r="K742" i="1" a="1"/>
  <c r="K742" i="1" s="1"/>
  <c r="J742" i="1"/>
  <c r="I742" i="1"/>
  <c r="L741" i="1"/>
  <c r="K741" i="1" a="1"/>
  <c r="K741" i="1" s="1"/>
  <c r="J741" i="1"/>
  <c r="I741" i="1"/>
  <c r="L740" i="1"/>
  <c r="K740" i="1" a="1"/>
  <c r="K740" i="1" s="1"/>
  <c r="J740" i="1"/>
  <c r="I740" i="1"/>
  <c r="L739" i="1"/>
  <c r="K739" i="1" a="1"/>
  <c r="K739" i="1" s="1"/>
  <c r="J739" i="1"/>
  <c r="I739" i="1"/>
  <c r="L738" i="1"/>
  <c r="K738" i="1" a="1"/>
  <c r="K738" i="1" s="1"/>
  <c r="J738" i="1"/>
  <c r="I738" i="1"/>
  <c r="L737" i="1"/>
  <c r="K737" i="1" a="1"/>
  <c r="K737" i="1" s="1"/>
  <c r="J737" i="1"/>
  <c r="I737" i="1"/>
  <c r="L736" i="1"/>
  <c r="K736" i="1" a="1"/>
  <c r="K736" i="1" s="1"/>
  <c r="J736" i="1"/>
  <c r="I736" i="1"/>
  <c r="L735" i="1"/>
  <c r="K735" i="1" a="1"/>
  <c r="K735" i="1" s="1"/>
  <c r="J735" i="1"/>
  <c r="I735" i="1"/>
  <c r="L734" i="1"/>
  <c r="K734" i="1" a="1"/>
  <c r="K734" i="1" s="1"/>
  <c r="J734" i="1"/>
  <c r="I734" i="1"/>
  <c r="L733" i="1"/>
  <c r="K733" i="1" a="1"/>
  <c r="K733" i="1" s="1"/>
  <c r="J733" i="1"/>
  <c r="I733" i="1"/>
  <c r="L732" i="1"/>
  <c r="K732" i="1" a="1"/>
  <c r="K732" i="1" s="1"/>
  <c r="J732" i="1"/>
  <c r="I732" i="1"/>
  <c r="L731" i="1"/>
  <c r="K731" i="1" a="1"/>
  <c r="K731" i="1" s="1"/>
  <c r="J731" i="1"/>
  <c r="I731" i="1"/>
  <c r="L730" i="1"/>
  <c r="K730" i="1" a="1"/>
  <c r="K730" i="1" s="1"/>
  <c r="J730" i="1"/>
  <c r="I730" i="1"/>
  <c r="L729" i="1"/>
  <c r="K729" i="1" a="1"/>
  <c r="K729" i="1" s="1"/>
  <c r="J729" i="1"/>
  <c r="I729" i="1"/>
  <c r="L728" i="1"/>
  <c r="K728" i="1" a="1"/>
  <c r="K728" i="1" s="1"/>
  <c r="J728" i="1"/>
  <c r="I728" i="1"/>
  <c r="L727" i="1"/>
  <c r="K727" i="1" a="1"/>
  <c r="K727" i="1" s="1"/>
  <c r="J727" i="1"/>
  <c r="I727" i="1"/>
  <c r="L726" i="1"/>
  <c r="K726" i="1" a="1"/>
  <c r="K726" i="1" s="1"/>
  <c r="J726" i="1"/>
  <c r="I726" i="1"/>
  <c r="L725" i="1"/>
  <c r="K725" i="1" a="1"/>
  <c r="K725" i="1" s="1"/>
  <c r="J725" i="1"/>
  <c r="I725" i="1"/>
  <c r="L724" i="1"/>
  <c r="K724" i="1" a="1"/>
  <c r="K724" i="1" s="1"/>
  <c r="J724" i="1"/>
  <c r="I724" i="1"/>
  <c r="L723" i="1"/>
  <c r="K723" i="1" a="1"/>
  <c r="K723" i="1" s="1"/>
  <c r="J723" i="1"/>
  <c r="I723" i="1"/>
  <c r="L722" i="1"/>
  <c r="K722" i="1" a="1"/>
  <c r="K722" i="1" s="1"/>
  <c r="J722" i="1"/>
  <c r="I722" i="1"/>
  <c r="L721" i="1"/>
  <c r="K721" i="1"/>
  <c r="K721" i="1" a="1"/>
  <c r="J721" i="1"/>
  <c r="I721" i="1"/>
  <c r="L720" i="1"/>
  <c r="K720" i="1" a="1"/>
  <c r="K720" i="1" s="1"/>
  <c r="J720" i="1"/>
  <c r="I720" i="1"/>
  <c r="L719" i="1"/>
  <c r="K719" i="1" a="1"/>
  <c r="K719" i="1" s="1"/>
  <c r="J719" i="1"/>
  <c r="I719" i="1"/>
  <c r="L718" i="1"/>
  <c r="K718" i="1" a="1"/>
  <c r="K718" i="1" s="1"/>
  <c r="J718" i="1"/>
  <c r="I718" i="1"/>
  <c r="L717" i="1"/>
  <c r="K717" i="1" a="1"/>
  <c r="K717" i="1" s="1"/>
  <c r="J717" i="1"/>
  <c r="I717" i="1"/>
  <c r="L716" i="1"/>
  <c r="K716" i="1" a="1"/>
  <c r="K716" i="1" s="1"/>
  <c r="J716" i="1"/>
  <c r="I716" i="1"/>
  <c r="L715" i="1"/>
  <c r="K715" i="1" a="1"/>
  <c r="K715" i="1" s="1"/>
  <c r="J715" i="1"/>
  <c r="I715" i="1"/>
  <c r="L714" i="1"/>
  <c r="K714" i="1" a="1"/>
  <c r="K714" i="1" s="1"/>
  <c r="J714" i="1"/>
  <c r="I714" i="1"/>
  <c r="L713" i="1"/>
  <c r="K713" i="1" a="1"/>
  <c r="K713" i="1" s="1"/>
  <c r="J713" i="1"/>
  <c r="I713" i="1"/>
  <c r="L712" i="1"/>
  <c r="K712" i="1" a="1"/>
  <c r="K712" i="1" s="1"/>
  <c r="J712" i="1"/>
  <c r="I712" i="1"/>
  <c r="L711" i="1"/>
  <c r="K711" i="1" a="1"/>
  <c r="K711" i="1" s="1"/>
  <c r="J711" i="1"/>
  <c r="I711" i="1"/>
  <c r="L710" i="1"/>
  <c r="K710" i="1" a="1"/>
  <c r="K710" i="1" s="1"/>
  <c r="J710" i="1"/>
  <c r="I710" i="1"/>
  <c r="L709" i="1"/>
  <c r="K709" i="1" a="1"/>
  <c r="K709" i="1" s="1"/>
  <c r="J709" i="1"/>
  <c r="I709" i="1"/>
  <c r="L708" i="1"/>
  <c r="K708" i="1" a="1"/>
  <c r="K708" i="1" s="1"/>
  <c r="J708" i="1"/>
  <c r="I708" i="1"/>
  <c r="L707" i="1"/>
  <c r="K707" i="1" a="1"/>
  <c r="K707" i="1" s="1"/>
  <c r="J707" i="1"/>
  <c r="I707" i="1"/>
  <c r="L706" i="1"/>
  <c r="K706" i="1" a="1"/>
  <c r="K706" i="1" s="1"/>
  <c r="J706" i="1"/>
  <c r="I706" i="1"/>
  <c r="L705" i="1"/>
  <c r="K705" i="1" a="1"/>
  <c r="K705" i="1" s="1"/>
  <c r="J705" i="1"/>
  <c r="I705" i="1"/>
  <c r="L704" i="1"/>
  <c r="K704" i="1" a="1"/>
  <c r="K704" i="1" s="1"/>
  <c r="J704" i="1"/>
  <c r="I704" i="1"/>
  <c r="L703" i="1"/>
  <c r="K703" i="1" a="1"/>
  <c r="K703" i="1" s="1"/>
  <c r="J703" i="1"/>
  <c r="I703" i="1"/>
  <c r="L702" i="1"/>
  <c r="K702" i="1" a="1"/>
  <c r="K702" i="1" s="1"/>
  <c r="J702" i="1"/>
  <c r="I702" i="1"/>
  <c r="L701" i="1"/>
  <c r="K701" i="1" a="1"/>
  <c r="K701" i="1" s="1"/>
  <c r="J701" i="1"/>
  <c r="I701" i="1"/>
  <c r="L700" i="1"/>
  <c r="K700" i="1" a="1"/>
  <c r="K700" i="1" s="1"/>
  <c r="J700" i="1"/>
  <c r="I700" i="1"/>
  <c r="L699" i="1"/>
  <c r="K699" i="1" a="1"/>
  <c r="K699" i="1" s="1"/>
  <c r="J699" i="1"/>
  <c r="I699" i="1"/>
  <c r="L698" i="1"/>
  <c r="K698" i="1" a="1"/>
  <c r="K698" i="1" s="1"/>
  <c r="J698" i="1"/>
  <c r="I698" i="1"/>
  <c r="L697" i="1"/>
  <c r="K697" i="1" a="1"/>
  <c r="K697" i="1" s="1"/>
  <c r="J697" i="1"/>
  <c r="I697" i="1"/>
  <c r="L696" i="1"/>
  <c r="K696" i="1" a="1"/>
  <c r="K696" i="1" s="1"/>
  <c r="J696" i="1"/>
  <c r="I696" i="1"/>
  <c r="L695" i="1"/>
  <c r="K695" i="1" a="1"/>
  <c r="K695" i="1" s="1"/>
  <c r="J695" i="1"/>
  <c r="I695" i="1"/>
  <c r="L694" i="1"/>
  <c r="K694" i="1" a="1"/>
  <c r="K694" i="1" s="1"/>
  <c r="J694" i="1"/>
  <c r="I694" i="1"/>
  <c r="L693" i="1"/>
  <c r="K693" i="1"/>
  <c r="K693" i="1" a="1"/>
  <c r="J693" i="1"/>
  <c r="I693" i="1"/>
  <c r="L692" i="1"/>
  <c r="K692" i="1" a="1"/>
  <c r="K692" i="1" s="1"/>
  <c r="J692" i="1"/>
  <c r="I692" i="1"/>
  <c r="L691" i="1"/>
  <c r="K691" i="1" a="1"/>
  <c r="K691" i="1" s="1"/>
  <c r="J691" i="1"/>
  <c r="I691" i="1"/>
  <c r="L690" i="1"/>
  <c r="K690" i="1" a="1"/>
  <c r="K690" i="1" s="1"/>
  <c r="J690" i="1"/>
  <c r="I690" i="1"/>
  <c r="L689" i="1"/>
  <c r="K689" i="1" a="1"/>
  <c r="K689" i="1" s="1"/>
  <c r="J689" i="1"/>
  <c r="I689" i="1"/>
  <c r="L688" i="1"/>
  <c r="K688" i="1" a="1"/>
  <c r="K688" i="1" s="1"/>
  <c r="J688" i="1"/>
  <c r="I688" i="1"/>
  <c r="L687" i="1"/>
  <c r="K687" i="1" a="1"/>
  <c r="K687" i="1" s="1"/>
  <c r="J687" i="1"/>
  <c r="I687" i="1"/>
  <c r="L686" i="1"/>
  <c r="K686" i="1" a="1"/>
  <c r="K686" i="1" s="1"/>
  <c r="J686" i="1"/>
  <c r="I686" i="1"/>
  <c r="L685" i="1"/>
  <c r="K685" i="1" a="1"/>
  <c r="K685" i="1" s="1"/>
  <c r="J685" i="1"/>
  <c r="I685" i="1"/>
  <c r="L684" i="1"/>
  <c r="K684" i="1" a="1"/>
  <c r="K684" i="1" s="1"/>
  <c r="J684" i="1"/>
  <c r="I684" i="1"/>
  <c r="L683" i="1"/>
  <c r="K683" i="1" a="1"/>
  <c r="K683" i="1" s="1"/>
  <c r="J683" i="1"/>
  <c r="I683" i="1"/>
  <c r="L682" i="1"/>
  <c r="K682" i="1" a="1"/>
  <c r="K682" i="1" s="1"/>
  <c r="J682" i="1"/>
  <c r="I682" i="1"/>
  <c r="L681" i="1"/>
  <c r="K681" i="1" a="1"/>
  <c r="K681" i="1" s="1"/>
  <c r="J681" i="1"/>
  <c r="I681" i="1"/>
  <c r="L680" i="1"/>
  <c r="K680" i="1"/>
  <c r="K680" i="1" a="1"/>
  <c r="J680" i="1"/>
  <c r="I680" i="1"/>
  <c r="L679" i="1"/>
  <c r="K679" i="1" a="1"/>
  <c r="K679" i="1" s="1"/>
  <c r="J679" i="1"/>
  <c r="I679" i="1"/>
  <c r="L678" i="1"/>
  <c r="K678" i="1" a="1"/>
  <c r="K678" i="1" s="1"/>
  <c r="J678" i="1"/>
  <c r="I678" i="1"/>
  <c r="L677" i="1"/>
  <c r="K677" i="1" a="1"/>
  <c r="K677" i="1" s="1"/>
  <c r="J677" i="1"/>
  <c r="I677" i="1"/>
  <c r="L676" i="1"/>
  <c r="K676" i="1" a="1"/>
  <c r="K676" i="1" s="1"/>
  <c r="J676" i="1"/>
  <c r="I676" i="1"/>
  <c r="L675" i="1"/>
  <c r="K675" i="1" a="1"/>
  <c r="K675" i="1" s="1"/>
  <c r="J675" i="1"/>
  <c r="I675" i="1"/>
  <c r="L674" i="1"/>
  <c r="K674" i="1" a="1"/>
  <c r="K674" i="1" s="1"/>
  <c r="J674" i="1"/>
  <c r="I674" i="1"/>
  <c r="L673" i="1"/>
  <c r="K673" i="1" a="1"/>
  <c r="K673" i="1" s="1"/>
  <c r="J673" i="1"/>
  <c r="I673" i="1"/>
  <c r="L672" i="1"/>
  <c r="K672" i="1" a="1"/>
  <c r="K672" i="1" s="1"/>
  <c r="J672" i="1"/>
  <c r="I672" i="1"/>
  <c r="L671" i="1"/>
  <c r="K671" i="1" a="1"/>
  <c r="K671" i="1" s="1"/>
  <c r="J671" i="1"/>
  <c r="I671" i="1"/>
  <c r="L670" i="1"/>
  <c r="K670" i="1" a="1"/>
  <c r="K670" i="1" s="1"/>
  <c r="J670" i="1"/>
  <c r="I670" i="1"/>
  <c r="L669" i="1"/>
  <c r="K669" i="1" a="1"/>
  <c r="K669" i="1" s="1"/>
  <c r="J669" i="1"/>
  <c r="I669" i="1"/>
  <c r="L668" i="1"/>
  <c r="K668" i="1" a="1"/>
  <c r="K668" i="1" s="1"/>
  <c r="J668" i="1"/>
  <c r="I668" i="1"/>
  <c r="L667" i="1"/>
  <c r="K667" i="1" a="1"/>
  <c r="K667" i="1" s="1"/>
  <c r="J667" i="1"/>
  <c r="I667" i="1"/>
  <c r="L666" i="1"/>
  <c r="K666" i="1" a="1"/>
  <c r="K666" i="1" s="1"/>
  <c r="J666" i="1"/>
  <c r="I666" i="1"/>
  <c r="L665" i="1"/>
  <c r="K665" i="1" a="1"/>
  <c r="K665" i="1" s="1"/>
  <c r="J665" i="1"/>
  <c r="I665" i="1"/>
  <c r="L664" i="1"/>
  <c r="K664" i="1" a="1"/>
  <c r="K664" i="1" s="1"/>
  <c r="J664" i="1"/>
  <c r="I664" i="1"/>
  <c r="L663" i="1"/>
  <c r="K663" i="1" a="1"/>
  <c r="K663" i="1" s="1"/>
  <c r="J663" i="1"/>
  <c r="I663" i="1"/>
  <c r="L662" i="1"/>
  <c r="K662" i="1" a="1"/>
  <c r="K662" i="1" s="1"/>
  <c r="J662" i="1"/>
  <c r="I662" i="1"/>
  <c r="L661" i="1"/>
  <c r="K661" i="1" a="1"/>
  <c r="K661" i="1" s="1"/>
  <c r="J661" i="1"/>
  <c r="I661" i="1"/>
  <c r="L660" i="1"/>
  <c r="K660" i="1" a="1"/>
  <c r="K660" i="1" s="1"/>
  <c r="J660" i="1"/>
  <c r="I660" i="1"/>
  <c r="L659" i="1"/>
  <c r="K659" i="1" a="1"/>
  <c r="K659" i="1" s="1"/>
  <c r="J659" i="1"/>
  <c r="I659" i="1"/>
  <c r="L658" i="1"/>
  <c r="K658" i="1"/>
  <c r="K658" i="1" a="1"/>
  <c r="J658" i="1"/>
  <c r="I658" i="1"/>
  <c r="L657" i="1"/>
  <c r="K657" i="1" a="1"/>
  <c r="K657" i="1" s="1"/>
  <c r="J657" i="1"/>
  <c r="I657" i="1"/>
  <c r="L656" i="1"/>
  <c r="K656" i="1" a="1"/>
  <c r="K656" i="1" s="1"/>
  <c r="J656" i="1"/>
  <c r="I656" i="1"/>
  <c r="L655" i="1"/>
  <c r="K655" i="1" a="1"/>
  <c r="K655" i="1" s="1"/>
  <c r="J655" i="1"/>
  <c r="I655" i="1"/>
  <c r="L654" i="1"/>
  <c r="K654" i="1" a="1"/>
  <c r="K654" i="1" s="1"/>
  <c r="J654" i="1"/>
  <c r="I654" i="1"/>
  <c r="L653" i="1"/>
  <c r="K653" i="1" a="1"/>
  <c r="K653" i="1" s="1"/>
  <c r="J653" i="1"/>
  <c r="I653" i="1"/>
  <c r="L652" i="1"/>
  <c r="K652" i="1" a="1"/>
  <c r="K652" i="1" s="1"/>
  <c r="J652" i="1"/>
  <c r="I652" i="1"/>
  <c r="L651" i="1"/>
  <c r="K651" i="1" a="1"/>
  <c r="K651" i="1" s="1"/>
  <c r="J651" i="1"/>
  <c r="I651" i="1"/>
  <c r="L650" i="1"/>
  <c r="K650" i="1" a="1"/>
  <c r="K650" i="1" s="1"/>
  <c r="J650" i="1"/>
  <c r="I650" i="1"/>
  <c r="L649" i="1"/>
  <c r="K649" i="1" a="1"/>
  <c r="K649" i="1" s="1"/>
  <c r="J649" i="1"/>
  <c r="I649" i="1"/>
  <c r="L648" i="1"/>
  <c r="K648" i="1" a="1"/>
  <c r="K648" i="1" s="1"/>
  <c r="J648" i="1"/>
  <c r="I648" i="1"/>
  <c r="L647" i="1"/>
  <c r="K647" i="1" a="1"/>
  <c r="K647" i="1" s="1"/>
  <c r="J647" i="1"/>
  <c r="I647" i="1"/>
  <c r="L646" i="1"/>
  <c r="K646" i="1" a="1"/>
  <c r="K646" i="1" s="1"/>
  <c r="J646" i="1"/>
  <c r="I646" i="1"/>
  <c r="L645" i="1"/>
  <c r="K645" i="1" a="1"/>
  <c r="K645" i="1" s="1"/>
  <c r="J645" i="1"/>
  <c r="I645" i="1"/>
  <c r="L644" i="1"/>
  <c r="K644" i="1" a="1"/>
  <c r="K644" i="1" s="1"/>
  <c r="J644" i="1"/>
  <c r="I644" i="1"/>
  <c r="L643" i="1"/>
  <c r="K643" i="1" a="1"/>
  <c r="K643" i="1" s="1"/>
  <c r="J643" i="1"/>
  <c r="I643" i="1"/>
  <c r="L642" i="1"/>
  <c r="K642" i="1"/>
  <c r="K642" i="1" a="1"/>
  <c r="J642" i="1"/>
  <c r="I642" i="1"/>
  <c r="L641" i="1"/>
  <c r="K641" i="1" a="1"/>
  <c r="K641" i="1" s="1"/>
  <c r="J641" i="1"/>
  <c r="I641" i="1"/>
  <c r="L640" i="1"/>
  <c r="K640" i="1" a="1"/>
  <c r="K640" i="1" s="1"/>
  <c r="J640" i="1"/>
  <c r="I640" i="1"/>
  <c r="L639" i="1"/>
  <c r="K639" i="1" a="1"/>
  <c r="K639" i="1" s="1"/>
  <c r="J639" i="1"/>
  <c r="I639" i="1"/>
  <c r="L638" i="1"/>
  <c r="K638" i="1" a="1"/>
  <c r="K638" i="1" s="1"/>
  <c r="J638" i="1"/>
  <c r="I638" i="1"/>
  <c r="L637" i="1"/>
  <c r="K637" i="1" a="1"/>
  <c r="K637" i="1" s="1"/>
  <c r="J637" i="1"/>
  <c r="I637" i="1"/>
  <c r="L636" i="1"/>
  <c r="K636" i="1" a="1"/>
  <c r="K636" i="1" s="1"/>
  <c r="J636" i="1"/>
  <c r="I636" i="1"/>
  <c r="L635" i="1"/>
  <c r="K635" i="1" a="1"/>
  <c r="K635" i="1" s="1"/>
  <c r="J635" i="1"/>
  <c r="I635" i="1"/>
  <c r="L634" i="1"/>
  <c r="K634" i="1" a="1"/>
  <c r="K634" i="1" s="1"/>
  <c r="J634" i="1"/>
  <c r="I634" i="1"/>
  <c r="L633" i="1"/>
  <c r="K633" i="1" a="1"/>
  <c r="K633" i="1" s="1"/>
  <c r="J633" i="1"/>
  <c r="I633" i="1"/>
  <c r="L632" i="1"/>
  <c r="K632" i="1" a="1"/>
  <c r="K632" i="1" s="1"/>
  <c r="J632" i="1"/>
  <c r="I632" i="1"/>
  <c r="L631" i="1"/>
  <c r="K631" i="1" a="1"/>
  <c r="K631" i="1" s="1"/>
  <c r="J631" i="1"/>
  <c r="I631" i="1"/>
  <c r="L630" i="1"/>
  <c r="K630" i="1"/>
  <c r="K630" i="1" a="1"/>
  <c r="J630" i="1"/>
  <c r="I630" i="1"/>
  <c r="L629" i="1"/>
  <c r="K629" i="1" a="1"/>
  <c r="K629" i="1" s="1"/>
  <c r="J629" i="1"/>
  <c r="I629" i="1"/>
  <c r="L628" i="1"/>
  <c r="K628" i="1" a="1"/>
  <c r="K628" i="1" s="1"/>
  <c r="J628" i="1"/>
  <c r="I628" i="1"/>
  <c r="L627" i="1"/>
  <c r="K627" i="1" a="1"/>
  <c r="K627" i="1" s="1"/>
  <c r="J627" i="1"/>
  <c r="I627" i="1"/>
  <c r="L626" i="1"/>
  <c r="K626" i="1" a="1"/>
  <c r="K626" i="1" s="1"/>
  <c r="J626" i="1"/>
  <c r="I626" i="1"/>
  <c r="L625" i="1"/>
  <c r="K625" i="1" a="1"/>
  <c r="K625" i="1" s="1"/>
  <c r="J625" i="1"/>
  <c r="I625" i="1"/>
  <c r="L624" i="1"/>
  <c r="K624" i="1" a="1"/>
  <c r="K624" i="1" s="1"/>
  <c r="J624" i="1"/>
  <c r="I624" i="1"/>
  <c r="L623" i="1"/>
  <c r="K623" i="1" a="1"/>
  <c r="K623" i="1" s="1"/>
  <c r="J623" i="1"/>
  <c r="I623" i="1"/>
  <c r="L622" i="1"/>
  <c r="K622" i="1" a="1"/>
  <c r="K622" i="1" s="1"/>
  <c r="J622" i="1"/>
  <c r="I622" i="1"/>
  <c r="L621" i="1"/>
  <c r="K621" i="1" a="1"/>
  <c r="K621" i="1" s="1"/>
  <c r="J621" i="1"/>
  <c r="I621" i="1"/>
  <c r="L620" i="1"/>
  <c r="K620" i="1" a="1"/>
  <c r="K620" i="1" s="1"/>
  <c r="J620" i="1"/>
  <c r="I620" i="1"/>
  <c r="L619" i="1"/>
  <c r="K619" i="1" a="1"/>
  <c r="K619" i="1" s="1"/>
  <c r="J619" i="1"/>
  <c r="I619" i="1"/>
  <c r="L618" i="1"/>
  <c r="K618" i="1" a="1"/>
  <c r="K618" i="1" s="1"/>
  <c r="J618" i="1"/>
  <c r="I618" i="1"/>
  <c r="L617" i="1"/>
  <c r="K617" i="1" a="1"/>
  <c r="K617" i="1" s="1"/>
  <c r="J617" i="1"/>
  <c r="I617" i="1"/>
  <c r="L616" i="1"/>
  <c r="K616" i="1" a="1"/>
  <c r="K616" i="1" s="1"/>
  <c r="J616" i="1"/>
  <c r="I616" i="1"/>
  <c r="L615" i="1"/>
  <c r="K615" i="1" a="1"/>
  <c r="K615" i="1" s="1"/>
  <c r="J615" i="1"/>
  <c r="I615" i="1"/>
  <c r="L614" i="1"/>
  <c r="K614" i="1" a="1"/>
  <c r="K614" i="1" s="1"/>
  <c r="J614" i="1"/>
  <c r="I614" i="1"/>
  <c r="L613" i="1"/>
  <c r="K613" i="1" a="1"/>
  <c r="K613" i="1" s="1"/>
  <c r="J613" i="1"/>
  <c r="I613" i="1"/>
  <c r="L612" i="1"/>
  <c r="K612" i="1" a="1"/>
  <c r="K612" i="1" s="1"/>
  <c r="J612" i="1"/>
  <c r="I612" i="1"/>
  <c r="L611" i="1"/>
  <c r="K611" i="1" a="1"/>
  <c r="K611" i="1" s="1"/>
  <c r="J611" i="1"/>
  <c r="I611" i="1"/>
  <c r="L610" i="1"/>
  <c r="K610" i="1" a="1"/>
  <c r="K610" i="1" s="1"/>
  <c r="J610" i="1"/>
  <c r="I610" i="1"/>
  <c r="L609" i="1"/>
  <c r="K609" i="1" a="1"/>
  <c r="K609" i="1" s="1"/>
  <c r="J609" i="1"/>
  <c r="I609" i="1"/>
  <c r="L608" i="1"/>
  <c r="K608" i="1" a="1"/>
  <c r="K608" i="1" s="1"/>
  <c r="J608" i="1"/>
  <c r="I608" i="1"/>
  <c r="L607" i="1"/>
  <c r="K607" i="1" a="1"/>
  <c r="K607" i="1" s="1"/>
  <c r="J607" i="1"/>
  <c r="I607" i="1"/>
  <c r="L606" i="1"/>
  <c r="K606" i="1" a="1"/>
  <c r="K606" i="1" s="1"/>
  <c r="J606" i="1"/>
  <c r="I606" i="1"/>
  <c r="L605" i="1"/>
  <c r="K605" i="1" a="1"/>
  <c r="K605" i="1" s="1"/>
  <c r="J605" i="1"/>
  <c r="I605" i="1"/>
  <c r="L604" i="1"/>
  <c r="K604" i="1" a="1"/>
  <c r="K604" i="1" s="1"/>
  <c r="J604" i="1"/>
  <c r="I604" i="1"/>
  <c r="L603" i="1"/>
  <c r="K603" i="1" a="1"/>
  <c r="K603" i="1" s="1"/>
  <c r="J603" i="1"/>
  <c r="I603" i="1"/>
  <c r="L602" i="1"/>
  <c r="K602" i="1" a="1"/>
  <c r="K602" i="1" s="1"/>
  <c r="J602" i="1"/>
  <c r="I602" i="1"/>
  <c r="L601" i="1"/>
  <c r="K601" i="1" a="1"/>
  <c r="K601" i="1" s="1"/>
  <c r="J601" i="1"/>
  <c r="I601" i="1"/>
  <c r="L600" i="1"/>
  <c r="K600" i="1" a="1"/>
  <c r="K600" i="1" s="1"/>
  <c r="J600" i="1"/>
  <c r="I600" i="1"/>
  <c r="L599" i="1"/>
  <c r="K599" i="1" a="1"/>
  <c r="K599" i="1" s="1"/>
  <c r="J599" i="1"/>
  <c r="I599" i="1"/>
  <c r="L598" i="1"/>
  <c r="K598" i="1" a="1"/>
  <c r="K598" i="1" s="1"/>
  <c r="J598" i="1"/>
  <c r="I598" i="1"/>
  <c r="L597" i="1"/>
  <c r="K597" i="1" a="1"/>
  <c r="K597" i="1" s="1"/>
  <c r="J597" i="1"/>
  <c r="I597" i="1"/>
  <c r="L596" i="1"/>
  <c r="K596" i="1" a="1"/>
  <c r="K596" i="1" s="1"/>
  <c r="J596" i="1"/>
  <c r="I596" i="1"/>
  <c r="L595" i="1"/>
  <c r="K595" i="1" a="1"/>
  <c r="K595" i="1" s="1"/>
  <c r="J595" i="1"/>
  <c r="I595" i="1"/>
  <c r="L594" i="1"/>
  <c r="K594" i="1" a="1"/>
  <c r="K594" i="1" s="1"/>
  <c r="J594" i="1"/>
  <c r="I594" i="1"/>
  <c r="L593" i="1"/>
  <c r="K593" i="1" a="1"/>
  <c r="K593" i="1" s="1"/>
  <c r="J593" i="1"/>
  <c r="I593" i="1"/>
  <c r="L592" i="1"/>
  <c r="K592" i="1" a="1"/>
  <c r="K592" i="1" s="1"/>
  <c r="J592" i="1"/>
  <c r="I592" i="1"/>
  <c r="L591" i="1"/>
  <c r="K591" i="1" a="1"/>
  <c r="K591" i="1" s="1"/>
  <c r="J591" i="1"/>
  <c r="I591" i="1"/>
  <c r="L590" i="1"/>
  <c r="K590" i="1" a="1"/>
  <c r="K590" i="1" s="1"/>
  <c r="J590" i="1"/>
  <c r="I590" i="1"/>
  <c r="L589" i="1"/>
  <c r="K589" i="1" a="1"/>
  <c r="K589" i="1" s="1"/>
  <c r="J589" i="1"/>
  <c r="I589" i="1"/>
  <c r="L588" i="1"/>
  <c r="K588" i="1" a="1"/>
  <c r="K588" i="1" s="1"/>
  <c r="J588" i="1"/>
  <c r="I588" i="1"/>
  <c r="L587" i="1"/>
  <c r="K587" i="1" a="1"/>
  <c r="K587" i="1" s="1"/>
  <c r="J587" i="1"/>
  <c r="I587" i="1"/>
  <c r="L586" i="1"/>
  <c r="K586" i="1" a="1"/>
  <c r="K586" i="1" s="1"/>
  <c r="J586" i="1"/>
  <c r="I586" i="1"/>
  <c r="L585" i="1"/>
  <c r="K585" i="1" a="1"/>
  <c r="K585" i="1" s="1"/>
  <c r="J585" i="1"/>
  <c r="I585" i="1"/>
  <c r="L584" i="1"/>
  <c r="K584" i="1" a="1"/>
  <c r="K584" i="1" s="1"/>
  <c r="J584" i="1"/>
  <c r="I584" i="1"/>
  <c r="L583" i="1"/>
  <c r="K583" i="1" a="1"/>
  <c r="K583" i="1" s="1"/>
  <c r="J583" i="1"/>
  <c r="I583" i="1"/>
  <c r="L582" i="1"/>
  <c r="K582" i="1" a="1"/>
  <c r="K582" i="1" s="1"/>
  <c r="J582" i="1"/>
  <c r="I582" i="1"/>
  <c r="L581" i="1"/>
  <c r="K581" i="1" a="1"/>
  <c r="K581" i="1" s="1"/>
  <c r="J581" i="1"/>
  <c r="I581" i="1"/>
  <c r="L580" i="1"/>
  <c r="K580" i="1" a="1"/>
  <c r="K580" i="1" s="1"/>
  <c r="J580" i="1"/>
  <c r="I580" i="1"/>
  <c r="L579" i="1"/>
  <c r="K579" i="1" a="1"/>
  <c r="K579" i="1" s="1"/>
  <c r="J579" i="1"/>
  <c r="I579" i="1"/>
  <c r="L578" i="1"/>
  <c r="K578" i="1" a="1"/>
  <c r="K578" i="1" s="1"/>
  <c r="J578" i="1"/>
  <c r="I578" i="1"/>
  <c r="L577" i="1"/>
  <c r="K577" i="1"/>
  <c r="K577" i="1" a="1"/>
  <c r="J577" i="1"/>
  <c r="I577" i="1"/>
  <c r="L576" i="1"/>
  <c r="K576" i="1" a="1"/>
  <c r="K576" i="1" s="1"/>
  <c r="J576" i="1"/>
  <c r="I576" i="1"/>
  <c r="L575" i="1"/>
  <c r="K575" i="1" a="1"/>
  <c r="K575" i="1" s="1"/>
  <c r="J575" i="1"/>
  <c r="I575" i="1"/>
  <c r="L574" i="1"/>
  <c r="K574" i="1" a="1"/>
  <c r="K574" i="1" s="1"/>
  <c r="J574" i="1"/>
  <c r="I574" i="1"/>
  <c r="L573" i="1"/>
  <c r="K573" i="1" a="1"/>
  <c r="K573" i="1" s="1"/>
  <c r="J573" i="1"/>
  <c r="I573" i="1"/>
  <c r="L572" i="1"/>
  <c r="K572" i="1" a="1"/>
  <c r="K572" i="1" s="1"/>
  <c r="J572" i="1"/>
  <c r="I572" i="1"/>
  <c r="L571" i="1"/>
  <c r="K571" i="1" a="1"/>
  <c r="K571" i="1" s="1"/>
  <c r="J571" i="1"/>
  <c r="I571" i="1"/>
  <c r="L570" i="1"/>
  <c r="K570" i="1" a="1"/>
  <c r="K570" i="1" s="1"/>
  <c r="J570" i="1"/>
  <c r="I570" i="1"/>
  <c r="L569" i="1"/>
  <c r="K569" i="1" a="1"/>
  <c r="K569" i="1" s="1"/>
  <c r="J569" i="1"/>
  <c r="I569" i="1"/>
  <c r="L568" i="1"/>
  <c r="K568" i="1" a="1"/>
  <c r="K568" i="1" s="1"/>
  <c r="J568" i="1"/>
  <c r="I568" i="1"/>
  <c r="L567" i="1"/>
  <c r="K567" i="1" a="1"/>
  <c r="K567" i="1" s="1"/>
  <c r="J567" i="1"/>
  <c r="I567" i="1"/>
  <c r="L566" i="1"/>
  <c r="K566" i="1" a="1"/>
  <c r="K566" i="1" s="1"/>
  <c r="J566" i="1"/>
  <c r="I566" i="1"/>
  <c r="L565" i="1"/>
  <c r="K565" i="1" a="1"/>
  <c r="K565" i="1" s="1"/>
  <c r="J565" i="1"/>
  <c r="I565" i="1"/>
  <c r="L564" i="1"/>
  <c r="K564" i="1" a="1"/>
  <c r="K564" i="1" s="1"/>
  <c r="J564" i="1"/>
  <c r="I564" i="1"/>
  <c r="L563" i="1"/>
  <c r="K563" i="1" a="1"/>
  <c r="K563" i="1" s="1"/>
  <c r="J563" i="1"/>
  <c r="I563" i="1"/>
  <c r="L562" i="1"/>
  <c r="K562" i="1" a="1"/>
  <c r="K562" i="1" s="1"/>
  <c r="J562" i="1"/>
  <c r="I562" i="1"/>
  <c r="L561" i="1"/>
  <c r="K561" i="1" a="1"/>
  <c r="K561" i="1" s="1"/>
  <c r="J561" i="1"/>
  <c r="I561" i="1"/>
  <c r="L560" i="1"/>
  <c r="K560" i="1" a="1"/>
  <c r="K560" i="1" s="1"/>
  <c r="J560" i="1"/>
  <c r="I560" i="1"/>
  <c r="L559" i="1"/>
  <c r="K559" i="1" a="1"/>
  <c r="K559" i="1" s="1"/>
  <c r="J559" i="1"/>
  <c r="I559" i="1"/>
  <c r="L558" i="1"/>
  <c r="K558" i="1" a="1"/>
  <c r="K558" i="1" s="1"/>
  <c r="J558" i="1"/>
  <c r="I558" i="1"/>
  <c r="L557" i="1"/>
  <c r="K557" i="1" a="1"/>
  <c r="K557" i="1" s="1"/>
  <c r="J557" i="1"/>
  <c r="I557" i="1"/>
  <c r="L556" i="1"/>
  <c r="K556" i="1" a="1"/>
  <c r="K556" i="1" s="1"/>
  <c r="J556" i="1"/>
  <c r="I556" i="1"/>
  <c r="L555" i="1"/>
  <c r="K555" i="1" a="1"/>
  <c r="K555" i="1" s="1"/>
  <c r="J555" i="1"/>
  <c r="I555" i="1"/>
  <c r="L554" i="1"/>
  <c r="K554" i="1" a="1"/>
  <c r="K554" i="1" s="1"/>
  <c r="J554" i="1"/>
  <c r="I554" i="1"/>
  <c r="L553" i="1"/>
  <c r="K553" i="1" a="1"/>
  <c r="K553" i="1" s="1"/>
  <c r="J553" i="1"/>
  <c r="I553" i="1"/>
  <c r="L552" i="1"/>
  <c r="K552" i="1" a="1"/>
  <c r="K552" i="1" s="1"/>
  <c r="J552" i="1"/>
  <c r="I552" i="1"/>
  <c r="L551" i="1"/>
  <c r="K551" i="1" a="1"/>
  <c r="K551" i="1" s="1"/>
  <c r="J551" i="1"/>
  <c r="I551" i="1"/>
  <c r="L550" i="1"/>
  <c r="K550" i="1" a="1"/>
  <c r="K550" i="1" s="1"/>
  <c r="J550" i="1"/>
  <c r="I550" i="1"/>
  <c r="L549" i="1"/>
  <c r="K549" i="1" a="1"/>
  <c r="K549" i="1" s="1"/>
  <c r="J549" i="1"/>
  <c r="I549" i="1"/>
  <c r="L548" i="1"/>
  <c r="K548" i="1"/>
  <c r="K548" i="1" a="1"/>
  <c r="J548" i="1"/>
  <c r="I548" i="1"/>
  <c r="L547" i="1"/>
  <c r="K547" i="1" a="1"/>
  <c r="K547" i="1" s="1"/>
  <c r="J547" i="1"/>
  <c r="I547" i="1"/>
  <c r="L546" i="1"/>
  <c r="K546" i="1" a="1"/>
  <c r="K546" i="1" s="1"/>
  <c r="J546" i="1"/>
  <c r="I546" i="1"/>
  <c r="L545" i="1"/>
  <c r="K545" i="1" a="1"/>
  <c r="K545" i="1" s="1"/>
  <c r="J545" i="1"/>
  <c r="I545" i="1"/>
  <c r="L544" i="1"/>
  <c r="K544" i="1" a="1"/>
  <c r="K544" i="1" s="1"/>
  <c r="J544" i="1"/>
  <c r="I544" i="1"/>
  <c r="L543" i="1"/>
  <c r="K543" i="1" a="1"/>
  <c r="K543" i="1" s="1"/>
  <c r="J543" i="1"/>
  <c r="I543" i="1"/>
  <c r="L542" i="1"/>
  <c r="K542" i="1" a="1"/>
  <c r="K542" i="1" s="1"/>
  <c r="J542" i="1"/>
  <c r="I542" i="1"/>
  <c r="L541" i="1"/>
  <c r="K541" i="1" a="1"/>
  <c r="K541" i="1" s="1"/>
  <c r="J541" i="1"/>
  <c r="I541" i="1"/>
  <c r="L540" i="1"/>
  <c r="K540" i="1" a="1"/>
  <c r="K540" i="1" s="1"/>
  <c r="J540" i="1"/>
  <c r="I540" i="1"/>
  <c r="L539" i="1"/>
  <c r="K539" i="1" a="1"/>
  <c r="K539" i="1" s="1"/>
  <c r="J539" i="1"/>
  <c r="I539" i="1"/>
  <c r="L538" i="1"/>
  <c r="K538" i="1" a="1"/>
  <c r="K538" i="1" s="1"/>
  <c r="J538" i="1"/>
  <c r="I538" i="1"/>
  <c r="L537" i="1"/>
  <c r="K537" i="1" a="1"/>
  <c r="K537" i="1" s="1"/>
  <c r="J537" i="1"/>
  <c r="I537" i="1"/>
  <c r="L536" i="1"/>
  <c r="K536" i="1" a="1"/>
  <c r="K536" i="1" s="1"/>
  <c r="J536" i="1"/>
  <c r="I536" i="1"/>
  <c r="L535" i="1"/>
  <c r="K535" i="1" a="1"/>
  <c r="K535" i="1" s="1"/>
  <c r="J535" i="1"/>
  <c r="I535" i="1"/>
  <c r="L534" i="1"/>
  <c r="K534" i="1" a="1"/>
  <c r="K534" i="1" s="1"/>
  <c r="J534" i="1"/>
  <c r="I534" i="1"/>
  <c r="L533" i="1"/>
  <c r="K533" i="1" a="1"/>
  <c r="K533" i="1" s="1"/>
  <c r="J533" i="1"/>
  <c r="I533" i="1"/>
  <c r="L532" i="1"/>
  <c r="K532" i="1" a="1"/>
  <c r="K532" i="1" s="1"/>
  <c r="J532" i="1"/>
  <c r="I532" i="1"/>
  <c r="L531" i="1"/>
  <c r="K531" i="1" a="1"/>
  <c r="K531" i="1" s="1"/>
  <c r="J531" i="1"/>
  <c r="I531" i="1"/>
  <c r="L530" i="1"/>
  <c r="K530" i="1" a="1"/>
  <c r="K530" i="1" s="1"/>
  <c r="J530" i="1"/>
  <c r="I530" i="1"/>
  <c r="L529" i="1"/>
  <c r="K529" i="1"/>
  <c r="K529" i="1" a="1"/>
  <c r="J529" i="1"/>
  <c r="I529" i="1"/>
  <c r="L528" i="1"/>
  <c r="K528" i="1" a="1"/>
  <c r="K528" i="1" s="1"/>
  <c r="J528" i="1"/>
  <c r="I528" i="1"/>
  <c r="L527" i="1"/>
  <c r="K527" i="1" a="1"/>
  <c r="K527" i="1" s="1"/>
  <c r="J527" i="1"/>
  <c r="I527" i="1"/>
  <c r="L526" i="1"/>
  <c r="K526" i="1" a="1"/>
  <c r="K526" i="1" s="1"/>
  <c r="J526" i="1"/>
  <c r="I526" i="1"/>
  <c r="L525" i="1"/>
  <c r="K525" i="1" a="1"/>
  <c r="K525" i="1" s="1"/>
  <c r="J525" i="1"/>
  <c r="I525" i="1"/>
  <c r="L524" i="1"/>
  <c r="K524" i="1" a="1"/>
  <c r="K524" i="1" s="1"/>
  <c r="J524" i="1"/>
  <c r="I524" i="1"/>
  <c r="L523" i="1"/>
  <c r="K523" i="1" a="1"/>
  <c r="K523" i="1" s="1"/>
  <c r="J523" i="1"/>
  <c r="I523" i="1"/>
  <c r="L522" i="1"/>
  <c r="K522" i="1"/>
  <c r="K522" i="1" a="1"/>
  <c r="J522" i="1"/>
  <c r="I522" i="1"/>
  <c r="L521" i="1"/>
  <c r="K521" i="1" a="1"/>
  <c r="K521" i="1" s="1"/>
  <c r="J521" i="1"/>
  <c r="I521" i="1"/>
  <c r="L520" i="1"/>
  <c r="K520" i="1" a="1"/>
  <c r="K520" i="1" s="1"/>
  <c r="J520" i="1"/>
  <c r="I520" i="1"/>
  <c r="L519" i="1"/>
  <c r="K519" i="1" a="1"/>
  <c r="K519" i="1" s="1"/>
  <c r="J519" i="1"/>
  <c r="I519" i="1"/>
  <c r="L518" i="1"/>
  <c r="K518" i="1" a="1"/>
  <c r="K518" i="1" s="1"/>
  <c r="J518" i="1"/>
  <c r="I518" i="1"/>
  <c r="L517" i="1"/>
  <c r="K517" i="1" a="1"/>
  <c r="K517" i="1" s="1"/>
  <c r="J517" i="1"/>
  <c r="I517" i="1"/>
  <c r="L516" i="1"/>
  <c r="K516" i="1" a="1"/>
  <c r="K516" i="1" s="1"/>
  <c r="J516" i="1"/>
  <c r="I516" i="1"/>
  <c r="L515" i="1"/>
  <c r="K515" i="1" a="1"/>
  <c r="K515" i="1" s="1"/>
  <c r="J515" i="1"/>
  <c r="I515" i="1"/>
  <c r="L514" i="1"/>
  <c r="K514" i="1" a="1"/>
  <c r="K514" i="1" s="1"/>
  <c r="J514" i="1"/>
  <c r="I514" i="1"/>
  <c r="L513" i="1"/>
  <c r="K513" i="1" a="1"/>
  <c r="K513" i="1" s="1"/>
  <c r="J513" i="1"/>
  <c r="I513" i="1"/>
  <c r="L512" i="1"/>
  <c r="K512" i="1" a="1"/>
  <c r="K512" i="1" s="1"/>
  <c r="J512" i="1"/>
  <c r="I512" i="1"/>
  <c r="L511" i="1"/>
  <c r="K511" i="1" a="1"/>
  <c r="K511" i="1" s="1"/>
  <c r="J511" i="1"/>
  <c r="I511" i="1"/>
  <c r="L510" i="1"/>
  <c r="K510" i="1" a="1"/>
  <c r="K510" i="1" s="1"/>
  <c r="J510" i="1"/>
  <c r="I510" i="1"/>
  <c r="L509" i="1"/>
  <c r="K509" i="1" a="1"/>
  <c r="K509" i="1" s="1"/>
  <c r="J509" i="1"/>
  <c r="I509" i="1"/>
  <c r="L508" i="1"/>
  <c r="K508" i="1" a="1"/>
  <c r="K508" i="1" s="1"/>
  <c r="J508" i="1"/>
  <c r="I508" i="1"/>
  <c r="L507" i="1"/>
  <c r="K507" i="1" a="1"/>
  <c r="K507" i="1" s="1"/>
  <c r="J507" i="1"/>
  <c r="I507" i="1"/>
  <c r="L506" i="1"/>
  <c r="K506" i="1" a="1"/>
  <c r="K506" i="1" s="1"/>
  <c r="J506" i="1"/>
  <c r="I506" i="1"/>
  <c r="L505" i="1"/>
  <c r="K505" i="1" a="1"/>
  <c r="K505" i="1" s="1"/>
  <c r="J505" i="1"/>
  <c r="I505" i="1"/>
  <c r="L504" i="1"/>
  <c r="K504" i="1" a="1"/>
  <c r="K504" i="1" s="1"/>
  <c r="J504" i="1"/>
  <c r="I504" i="1"/>
  <c r="L503" i="1"/>
  <c r="K503" i="1" a="1"/>
  <c r="K503" i="1" s="1"/>
  <c r="J503" i="1"/>
  <c r="I503" i="1"/>
  <c r="L502" i="1"/>
  <c r="K502" i="1" a="1"/>
  <c r="K502" i="1" s="1"/>
  <c r="J502" i="1"/>
  <c r="I502" i="1"/>
  <c r="L501" i="1"/>
  <c r="K501" i="1" a="1"/>
  <c r="K501" i="1" s="1"/>
  <c r="J501" i="1"/>
  <c r="I501" i="1"/>
  <c r="L500" i="1"/>
  <c r="K500" i="1" a="1"/>
  <c r="K500" i="1" s="1"/>
  <c r="J500" i="1"/>
  <c r="I500" i="1"/>
  <c r="L499" i="1"/>
  <c r="K499" i="1" a="1"/>
  <c r="K499" i="1" s="1"/>
  <c r="J499" i="1"/>
  <c r="I499" i="1"/>
  <c r="L498" i="1"/>
  <c r="K498" i="1" a="1"/>
  <c r="K498" i="1" s="1"/>
  <c r="J498" i="1"/>
  <c r="I498" i="1"/>
  <c r="L497" i="1"/>
  <c r="K497" i="1" a="1"/>
  <c r="K497" i="1" s="1"/>
  <c r="J497" i="1"/>
  <c r="I497" i="1"/>
  <c r="L496" i="1"/>
  <c r="K496" i="1" a="1"/>
  <c r="K496" i="1" s="1"/>
  <c r="J496" i="1"/>
  <c r="I496" i="1"/>
  <c r="L495" i="1"/>
  <c r="K495" i="1" a="1"/>
  <c r="K495" i="1" s="1"/>
  <c r="J495" i="1"/>
  <c r="I495" i="1"/>
  <c r="L494" i="1"/>
  <c r="K494" i="1" a="1"/>
  <c r="K494" i="1" s="1"/>
  <c r="J494" i="1"/>
  <c r="I494" i="1"/>
  <c r="L493" i="1"/>
  <c r="K493" i="1" a="1"/>
  <c r="K493" i="1" s="1"/>
  <c r="J493" i="1"/>
  <c r="I493" i="1"/>
  <c r="L492" i="1"/>
  <c r="K492" i="1" a="1"/>
  <c r="K492" i="1" s="1"/>
  <c r="J492" i="1"/>
  <c r="I492" i="1"/>
  <c r="L491" i="1"/>
  <c r="K491" i="1" a="1"/>
  <c r="K491" i="1" s="1"/>
  <c r="J491" i="1"/>
  <c r="I491" i="1"/>
  <c r="L490" i="1"/>
  <c r="K490" i="1" a="1"/>
  <c r="K490" i="1" s="1"/>
  <c r="J490" i="1"/>
  <c r="I490" i="1"/>
  <c r="L489" i="1"/>
  <c r="K489" i="1" a="1"/>
  <c r="K489" i="1" s="1"/>
  <c r="J489" i="1"/>
  <c r="I489" i="1"/>
  <c r="L488" i="1"/>
  <c r="K488" i="1" a="1"/>
  <c r="K488" i="1" s="1"/>
  <c r="J488" i="1"/>
  <c r="I488" i="1"/>
  <c r="L487" i="1"/>
  <c r="K487" i="1" a="1"/>
  <c r="K487" i="1" s="1"/>
  <c r="J487" i="1"/>
  <c r="I487" i="1"/>
  <c r="L486" i="1"/>
  <c r="K486" i="1" a="1"/>
  <c r="K486" i="1" s="1"/>
  <c r="J486" i="1"/>
  <c r="I486" i="1"/>
  <c r="L485" i="1"/>
  <c r="K485" i="1" a="1"/>
  <c r="K485" i="1" s="1"/>
  <c r="J485" i="1"/>
  <c r="I485" i="1"/>
  <c r="L484" i="1"/>
  <c r="K484" i="1" a="1"/>
  <c r="K484" i="1" s="1"/>
  <c r="J484" i="1"/>
  <c r="I484" i="1"/>
  <c r="L483" i="1"/>
  <c r="K483" i="1" a="1"/>
  <c r="K483" i="1" s="1"/>
  <c r="J483" i="1"/>
  <c r="I483" i="1"/>
  <c r="L482" i="1"/>
  <c r="K482" i="1" a="1"/>
  <c r="K482" i="1" s="1"/>
  <c r="J482" i="1"/>
  <c r="I482" i="1"/>
  <c r="L481" i="1"/>
  <c r="K481" i="1" a="1"/>
  <c r="K481" i="1" s="1"/>
  <c r="J481" i="1"/>
  <c r="I481" i="1"/>
  <c r="L480" i="1"/>
  <c r="K480" i="1" a="1"/>
  <c r="K480" i="1" s="1"/>
  <c r="J480" i="1"/>
  <c r="I480" i="1"/>
  <c r="L479" i="1"/>
  <c r="K479" i="1" a="1"/>
  <c r="K479" i="1" s="1"/>
  <c r="J479" i="1"/>
  <c r="I479" i="1"/>
  <c r="L478" i="1"/>
  <c r="K478" i="1" a="1"/>
  <c r="K478" i="1" s="1"/>
  <c r="J478" i="1"/>
  <c r="I478" i="1"/>
  <c r="L477" i="1"/>
  <c r="K477" i="1" a="1"/>
  <c r="K477" i="1" s="1"/>
  <c r="J477" i="1"/>
  <c r="I477" i="1"/>
  <c r="L476" i="1"/>
  <c r="K476" i="1" a="1"/>
  <c r="K476" i="1" s="1"/>
  <c r="J476" i="1"/>
  <c r="I476" i="1"/>
  <c r="L475" i="1"/>
  <c r="K475" i="1" a="1"/>
  <c r="K475" i="1" s="1"/>
  <c r="J475" i="1"/>
  <c r="I475" i="1"/>
  <c r="L474" i="1"/>
  <c r="K474" i="1" a="1"/>
  <c r="K474" i="1" s="1"/>
  <c r="J474" i="1"/>
  <c r="I474" i="1"/>
  <c r="L473" i="1"/>
  <c r="K473" i="1" a="1"/>
  <c r="K473" i="1" s="1"/>
  <c r="J473" i="1"/>
  <c r="I473" i="1"/>
  <c r="L472" i="1"/>
  <c r="K472" i="1" a="1"/>
  <c r="K472" i="1" s="1"/>
  <c r="J472" i="1"/>
  <c r="I472" i="1"/>
  <c r="L471" i="1"/>
  <c r="K471" i="1" a="1"/>
  <c r="K471" i="1" s="1"/>
  <c r="J471" i="1"/>
  <c r="I471" i="1"/>
  <c r="L470" i="1"/>
  <c r="K470" i="1" a="1"/>
  <c r="K470" i="1" s="1"/>
  <c r="J470" i="1"/>
  <c r="I470" i="1"/>
  <c r="L469" i="1"/>
  <c r="K469" i="1" a="1"/>
  <c r="K469" i="1" s="1"/>
  <c r="J469" i="1"/>
  <c r="I469" i="1"/>
  <c r="L468" i="1"/>
  <c r="K468" i="1" a="1"/>
  <c r="K468" i="1" s="1"/>
  <c r="J468" i="1"/>
  <c r="I468" i="1"/>
  <c r="L467" i="1"/>
  <c r="K467" i="1" a="1"/>
  <c r="K467" i="1" s="1"/>
  <c r="J467" i="1"/>
  <c r="I467" i="1"/>
  <c r="L466" i="1"/>
  <c r="K466" i="1" a="1"/>
  <c r="K466" i="1" s="1"/>
  <c r="J466" i="1"/>
  <c r="I466" i="1"/>
  <c r="L465" i="1"/>
  <c r="K465" i="1" a="1"/>
  <c r="K465" i="1" s="1"/>
  <c r="J465" i="1"/>
  <c r="I465" i="1"/>
  <c r="L464" i="1"/>
  <c r="K464" i="1" a="1"/>
  <c r="K464" i="1" s="1"/>
  <c r="J464" i="1"/>
  <c r="I464" i="1"/>
  <c r="L463" i="1"/>
  <c r="K463" i="1" a="1"/>
  <c r="K463" i="1" s="1"/>
  <c r="J463" i="1"/>
  <c r="I463" i="1"/>
  <c r="L462" i="1"/>
  <c r="K462" i="1" a="1"/>
  <c r="K462" i="1" s="1"/>
  <c r="J462" i="1"/>
  <c r="I462" i="1"/>
  <c r="L461" i="1"/>
  <c r="K461" i="1" a="1"/>
  <c r="K461" i="1" s="1"/>
  <c r="J461" i="1"/>
  <c r="I461" i="1"/>
  <c r="L460" i="1"/>
  <c r="K460" i="1" a="1"/>
  <c r="K460" i="1" s="1"/>
  <c r="J460" i="1"/>
  <c r="I460" i="1"/>
  <c r="L459" i="1"/>
  <c r="K459" i="1" a="1"/>
  <c r="K459" i="1" s="1"/>
  <c r="J459" i="1"/>
  <c r="I459" i="1"/>
  <c r="L458" i="1"/>
  <c r="K458" i="1" a="1"/>
  <c r="K458" i="1" s="1"/>
  <c r="J458" i="1"/>
  <c r="I458" i="1"/>
  <c r="L457" i="1"/>
  <c r="K457" i="1" a="1"/>
  <c r="K457" i="1" s="1"/>
  <c r="J457" i="1"/>
  <c r="I457" i="1"/>
  <c r="L456" i="1"/>
  <c r="K456" i="1" a="1"/>
  <c r="K456" i="1" s="1"/>
  <c r="J456" i="1"/>
  <c r="I456" i="1"/>
  <c r="L455" i="1"/>
  <c r="K455" i="1" a="1"/>
  <c r="K455" i="1" s="1"/>
  <c r="J455" i="1"/>
  <c r="I455" i="1"/>
  <c r="L454" i="1"/>
  <c r="K454" i="1" a="1"/>
  <c r="K454" i="1" s="1"/>
  <c r="J454" i="1"/>
  <c r="I454" i="1"/>
  <c r="L453" i="1"/>
  <c r="K453" i="1" a="1"/>
  <c r="K453" i="1" s="1"/>
  <c r="J453" i="1"/>
  <c r="I453" i="1"/>
  <c r="L452" i="1"/>
  <c r="K452" i="1" a="1"/>
  <c r="K452" i="1" s="1"/>
  <c r="J452" i="1"/>
  <c r="I452" i="1"/>
  <c r="L451" i="1"/>
  <c r="K451" i="1" a="1"/>
  <c r="K451" i="1" s="1"/>
  <c r="J451" i="1"/>
  <c r="I451" i="1"/>
  <c r="L450" i="1"/>
  <c r="K450" i="1" a="1"/>
  <c r="K450" i="1" s="1"/>
  <c r="J450" i="1"/>
  <c r="I450" i="1"/>
  <c r="L449" i="1"/>
  <c r="K449" i="1" a="1"/>
  <c r="K449" i="1" s="1"/>
  <c r="J449" i="1"/>
  <c r="I449" i="1"/>
  <c r="L448" i="1"/>
  <c r="K448" i="1" a="1"/>
  <c r="K448" i="1" s="1"/>
  <c r="J448" i="1"/>
  <c r="I448" i="1"/>
  <c r="L447" i="1"/>
  <c r="K447" i="1" a="1"/>
  <c r="K447" i="1" s="1"/>
  <c r="J447" i="1"/>
  <c r="I447" i="1"/>
  <c r="L446" i="1"/>
  <c r="K446" i="1" a="1"/>
  <c r="K446" i="1" s="1"/>
  <c r="J446" i="1"/>
  <c r="I446" i="1"/>
  <c r="L445" i="1"/>
  <c r="K445" i="1" a="1"/>
  <c r="K445" i="1" s="1"/>
  <c r="J445" i="1"/>
  <c r="I445" i="1"/>
  <c r="L444" i="1"/>
  <c r="K444" i="1" a="1"/>
  <c r="K444" i="1" s="1"/>
  <c r="J444" i="1"/>
  <c r="I444" i="1"/>
  <c r="L443" i="1"/>
  <c r="K443" i="1" a="1"/>
  <c r="K443" i="1" s="1"/>
  <c r="J443" i="1"/>
  <c r="I443" i="1"/>
  <c r="L442" i="1"/>
  <c r="K442" i="1"/>
  <c r="K442" i="1" a="1"/>
  <c r="J442" i="1"/>
  <c r="I442" i="1"/>
  <c r="L441" i="1"/>
  <c r="K441" i="1"/>
  <c r="K441" i="1" a="1"/>
  <c r="J441" i="1"/>
  <c r="I441" i="1"/>
  <c r="L440" i="1"/>
  <c r="K440" i="1" a="1"/>
  <c r="K440" i="1" s="1"/>
  <c r="J440" i="1"/>
  <c r="I440" i="1"/>
  <c r="L439" i="1"/>
  <c r="K439" i="1" a="1"/>
  <c r="K439" i="1" s="1"/>
  <c r="J439" i="1"/>
  <c r="I439" i="1"/>
  <c r="L438" i="1"/>
  <c r="K438" i="1" a="1"/>
  <c r="K438" i="1" s="1"/>
  <c r="J438" i="1"/>
  <c r="I438" i="1"/>
  <c r="L437" i="1"/>
  <c r="K437" i="1" a="1"/>
  <c r="K437" i="1" s="1"/>
  <c r="J437" i="1"/>
  <c r="I437" i="1"/>
  <c r="L436" i="1"/>
  <c r="K436" i="1" a="1"/>
  <c r="K436" i="1" s="1"/>
  <c r="J436" i="1"/>
  <c r="I436" i="1"/>
  <c r="L435" i="1"/>
  <c r="K435" i="1" a="1"/>
  <c r="K435" i="1" s="1"/>
  <c r="J435" i="1"/>
  <c r="I435" i="1"/>
  <c r="L434" i="1"/>
  <c r="K434" i="1" a="1"/>
  <c r="K434" i="1" s="1"/>
  <c r="J434" i="1"/>
  <c r="I434" i="1"/>
  <c r="L433" i="1"/>
  <c r="K433" i="1" a="1"/>
  <c r="K433" i="1" s="1"/>
  <c r="J433" i="1"/>
  <c r="I433" i="1"/>
  <c r="L432" i="1"/>
  <c r="K432" i="1" a="1"/>
  <c r="K432" i="1" s="1"/>
  <c r="J432" i="1"/>
  <c r="I432" i="1"/>
  <c r="L431" i="1"/>
  <c r="K431" i="1" a="1"/>
  <c r="K431" i="1" s="1"/>
  <c r="J431" i="1"/>
  <c r="I431" i="1"/>
  <c r="L430" i="1"/>
  <c r="K430" i="1" a="1"/>
  <c r="K430" i="1" s="1"/>
  <c r="J430" i="1"/>
  <c r="I430" i="1"/>
  <c r="L429" i="1"/>
  <c r="K429" i="1" a="1"/>
  <c r="K429" i="1" s="1"/>
  <c r="J429" i="1"/>
  <c r="I429" i="1"/>
  <c r="L428" i="1"/>
  <c r="K428" i="1" a="1"/>
  <c r="K428" i="1" s="1"/>
  <c r="J428" i="1"/>
  <c r="I428" i="1"/>
  <c r="L427" i="1"/>
  <c r="K427" i="1" a="1"/>
  <c r="K427" i="1" s="1"/>
  <c r="J427" i="1"/>
  <c r="I427" i="1"/>
  <c r="L426" i="1"/>
  <c r="K426" i="1" a="1"/>
  <c r="K426" i="1" s="1"/>
  <c r="J426" i="1"/>
  <c r="I426" i="1"/>
  <c r="L425" i="1"/>
  <c r="K425" i="1" a="1"/>
  <c r="K425" i="1" s="1"/>
  <c r="J425" i="1"/>
  <c r="I425" i="1"/>
  <c r="L424" i="1"/>
  <c r="K424" i="1" a="1"/>
  <c r="K424" i="1" s="1"/>
  <c r="J424" i="1"/>
  <c r="I424" i="1"/>
  <c r="L423" i="1"/>
  <c r="K423" i="1" a="1"/>
  <c r="K423" i="1" s="1"/>
  <c r="J423" i="1"/>
  <c r="I423" i="1"/>
  <c r="L422" i="1"/>
  <c r="K422" i="1" a="1"/>
  <c r="K422" i="1" s="1"/>
  <c r="J422" i="1"/>
  <c r="I422" i="1"/>
  <c r="L421" i="1"/>
  <c r="K421" i="1" a="1"/>
  <c r="K421" i="1" s="1"/>
  <c r="J421" i="1"/>
  <c r="I421" i="1"/>
  <c r="L420" i="1"/>
  <c r="K420" i="1" a="1"/>
  <c r="K420" i="1" s="1"/>
  <c r="J420" i="1"/>
  <c r="I420" i="1"/>
  <c r="L419" i="1"/>
  <c r="K419" i="1" a="1"/>
  <c r="K419" i="1" s="1"/>
  <c r="J419" i="1"/>
  <c r="I419" i="1"/>
  <c r="L418" i="1"/>
  <c r="K418" i="1" a="1"/>
  <c r="K418" i="1" s="1"/>
  <c r="J418" i="1"/>
  <c r="I418" i="1"/>
  <c r="L417" i="1"/>
  <c r="K417" i="1" a="1"/>
  <c r="K417" i="1" s="1"/>
  <c r="J417" i="1"/>
  <c r="I417" i="1"/>
  <c r="L416" i="1"/>
  <c r="K416" i="1" a="1"/>
  <c r="K416" i="1" s="1"/>
  <c r="J416" i="1"/>
  <c r="I416" i="1"/>
  <c r="L415" i="1"/>
  <c r="K415" i="1" a="1"/>
  <c r="K415" i="1" s="1"/>
  <c r="J415" i="1"/>
  <c r="I415" i="1"/>
  <c r="L414" i="1"/>
  <c r="K414" i="1" a="1"/>
  <c r="K414" i="1" s="1"/>
  <c r="J414" i="1"/>
  <c r="I414" i="1"/>
  <c r="L413" i="1"/>
  <c r="K413" i="1" a="1"/>
  <c r="K413" i="1" s="1"/>
  <c r="J413" i="1"/>
  <c r="I413" i="1"/>
  <c r="L412" i="1"/>
  <c r="K412" i="1" a="1"/>
  <c r="K412" i="1" s="1"/>
  <c r="J412" i="1"/>
  <c r="I412" i="1"/>
  <c r="L411" i="1"/>
  <c r="K411" i="1" a="1"/>
  <c r="K411" i="1" s="1"/>
  <c r="J411" i="1"/>
  <c r="I411" i="1"/>
  <c r="L410" i="1"/>
  <c r="K410" i="1" a="1"/>
  <c r="K410" i="1" s="1"/>
  <c r="J410" i="1"/>
  <c r="I410" i="1"/>
  <c r="L409" i="1"/>
  <c r="K409" i="1" a="1"/>
  <c r="K409" i="1" s="1"/>
  <c r="J409" i="1"/>
  <c r="I409" i="1"/>
  <c r="L408" i="1"/>
  <c r="K408" i="1" a="1"/>
  <c r="K408" i="1" s="1"/>
  <c r="J408" i="1"/>
  <c r="I408" i="1"/>
  <c r="L407" i="1"/>
  <c r="K407" i="1" a="1"/>
  <c r="K407" i="1" s="1"/>
  <c r="J407" i="1"/>
  <c r="I407" i="1"/>
  <c r="L406" i="1"/>
  <c r="K406" i="1" a="1"/>
  <c r="K406" i="1" s="1"/>
  <c r="J406" i="1"/>
  <c r="I406" i="1"/>
  <c r="L405" i="1"/>
  <c r="K405" i="1" a="1"/>
  <c r="K405" i="1" s="1"/>
  <c r="J405" i="1"/>
  <c r="I405" i="1"/>
  <c r="L404" i="1"/>
  <c r="K404" i="1" a="1"/>
  <c r="K404" i="1" s="1"/>
  <c r="J404" i="1"/>
  <c r="I404" i="1"/>
  <c r="L403" i="1"/>
  <c r="K403" i="1" a="1"/>
  <c r="K403" i="1" s="1"/>
  <c r="J403" i="1"/>
  <c r="I403" i="1"/>
  <c r="L402" i="1"/>
  <c r="K402" i="1" a="1"/>
  <c r="K402" i="1" s="1"/>
  <c r="J402" i="1"/>
  <c r="I402" i="1"/>
  <c r="L401" i="1"/>
  <c r="K401" i="1" a="1"/>
  <c r="K401" i="1" s="1"/>
  <c r="J401" i="1"/>
  <c r="I401" i="1"/>
  <c r="L400" i="1"/>
  <c r="K400" i="1" a="1"/>
  <c r="K400" i="1" s="1"/>
  <c r="J400" i="1"/>
  <c r="I400" i="1"/>
  <c r="L399" i="1"/>
  <c r="K399" i="1" a="1"/>
  <c r="K399" i="1" s="1"/>
  <c r="J399" i="1"/>
  <c r="I399" i="1"/>
  <c r="L398" i="1"/>
  <c r="K398" i="1" a="1"/>
  <c r="K398" i="1" s="1"/>
  <c r="J398" i="1"/>
  <c r="I398" i="1"/>
  <c r="L397" i="1"/>
  <c r="K397" i="1" a="1"/>
  <c r="K397" i="1" s="1"/>
  <c r="J397" i="1"/>
  <c r="I397" i="1"/>
  <c r="L396" i="1"/>
  <c r="K396" i="1" a="1"/>
  <c r="K396" i="1" s="1"/>
  <c r="J396" i="1"/>
  <c r="I396" i="1"/>
  <c r="L395" i="1"/>
  <c r="K395" i="1" a="1"/>
  <c r="K395" i="1" s="1"/>
  <c r="J395" i="1"/>
  <c r="I395" i="1"/>
  <c r="L394" i="1"/>
  <c r="K394" i="1" a="1"/>
  <c r="K394" i="1" s="1"/>
  <c r="J394" i="1"/>
  <c r="I394" i="1"/>
  <c r="L393" i="1"/>
  <c r="K393" i="1" a="1"/>
  <c r="K393" i="1" s="1"/>
  <c r="J393" i="1"/>
  <c r="I393" i="1"/>
  <c r="L392" i="1"/>
  <c r="K392" i="1" a="1"/>
  <c r="K392" i="1" s="1"/>
  <c r="J392" i="1"/>
  <c r="I392" i="1"/>
  <c r="L391" i="1"/>
  <c r="K391" i="1" a="1"/>
  <c r="K391" i="1" s="1"/>
  <c r="J391" i="1"/>
  <c r="I391" i="1"/>
  <c r="L390" i="1"/>
  <c r="K390" i="1" a="1"/>
  <c r="K390" i="1" s="1"/>
  <c r="J390" i="1"/>
  <c r="I390" i="1"/>
  <c r="L389" i="1"/>
  <c r="K389" i="1" a="1"/>
  <c r="K389" i="1" s="1"/>
  <c r="J389" i="1"/>
  <c r="I389" i="1"/>
  <c r="L388" i="1"/>
  <c r="K388" i="1" a="1"/>
  <c r="K388" i="1" s="1"/>
  <c r="J388" i="1"/>
  <c r="I388" i="1"/>
  <c r="L387" i="1"/>
  <c r="K387" i="1" a="1"/>
  <c r="K387" i="1" s="1"/>
  <c r="J387" i="1"/>
  <c r="I387" i="1"/>
  <c r="L386" i="1"/>
  <c r="K386" i="1" a="1"/>
  <c r="K386" i="1" s="1"/>
  <c r="J386" i="1"/>
  <c r="I386" i="1"/>
  <c r="L385" i="1"/>
  <c r="K385" i="1" a="1"/>
  <c r="K385" i="1" s="1"/>
  <c r="J385" i="1"/>
  <c r="I385" i="1"/>
  <c r="L384" i="1"/>
  <c r="K384" i="1" a="1"/>
  <c r="K384" i="1" s="1"/>
  <c r="J384" i="1"/>
  <c r="I384" i="1"/>
  <c r="L383" i="1"/>
  <c r="K383" i="1" a="1"/>
  <c r="K383" i="1" s="1"/>
  <c r="J383" i="1"/>
  <c r="I383" i="1"/>
  <c r="L382" i="1"/>
  <c r="K382" i="1" a="1"/>
  <c r="K382" i="1" s="1"/>
  <c r="J382" i="1"/>
  <c r="I382" i="1"/>
  <c r="L381" i="1"/>
  <c r="K381" i="1" a="1"/>
  <c r="K381" i="1" s="1"/>
  <c r="J381" i="1"/>
  <c r="I381" i="1"/>
  <c r="L380" i="1"/>
  <c r="K380" i="1" a="1"/>
  <c r="K380" i="1" s="1"/>
  <c r="J380" i="1"/>
  <c r="I380" i="1"/>
  <c r="L379" i="1"/>
  <c r="K379" i="1" a="1"/>
  <c r="K379" i="1" s="1"/>
  <c r="J379" i="1"/>
  <c r="I379" i="1"/>
  <c r="L378" i="1"/>
  <c r="K378" i="1" a="1"/>
  <c r="K378" i="1" s="1"/>
  <c r="J378" i="1"/>
  <c r="I378" i="1"/>
  <c r="L377" i="1"/>
  <c r="K377" i="1" a="1"/>
  <c r="K377" i="1" s="1"/>
  <c r="J377" i="1"/>
  <c r="I377" i="1"/>
  <c r="L376" i="1"/>
  <c r="K376" i="1" a="1"/>
  <c r="K376" i="1" s="1"/>
  <c r="J376" i="1"/>
  <c r="I376" i="1"/>
  <c r="L375" i="1"/>
  <c r="K375" i="1" a="1"/>
  <c r="K375" i="1" s="1"/>
  <c r="J375" i="1"/>
  <c r="I375" i="1"/>
  <c r="L374" i="1"/>
  <c r="K374" i="1" a="1"/>
  <c r="K374" i="1" s="1"/>
  <c r="J374" i="1"/>
  <c r="I374" i="1"/>
  <c r="L373" i="1"/>
  <c r="K373" i="1" a="1"/>
  <c r="K373" i="1" s="1"/>
  <c r="J373" i="1"/>
  <c r="I373" i="1"/>
  <c r="L372" i="1"/>
  <c r="K372" i="1" a="1"/>
  <c r="K372" i="1" s="1"/>
  <c r="J372" i="1"/>
  <c r="I372" i="1"/>
  <c r="L371" i="1"/>
  <c r="K371" i="1" a="1"/>
  <c r="K371" i="1" s="1"/>
  <c r="J371" i="1"/>
  <c r="I371" i="1"/>
  <c r="L370" i="1"/>
  <c r="K370" i="1" a="1"/>
  <c r="K370" i="1" s="1"/>
  <c r="J370" i="1"/>
  <c r="I370" i="1"/>
  <c r="L369" i="1"/>
  <c r="K369" i="1" a="1"/>
  <c r="K369" i="1" s="1"/>
  <c r="J369" i="1"/>
  <c r="I369" i="1"/>
  <c r="L368" i="1"/>
  <c r="K368" i="1" a="1"/>
  <c r="K368" i="1" s="1"/>
  <c r="J368" i="1"/>
  <c r="I368" i="1"/>
  <c r="L367" i="1"/>
  <c r="K367" i="1" a="1"/>
  <c r="K367" i="1" s="1"/>
  <c r="J367" i="1"/>
  <c r="I367" i="1"/>
  <c r="L366" i="1"/>
  <c r="K366" i="1" a="1"/>
  <c r="K366" i="1" s="1"/>
  <c r="J366" i="1"/>
  <c r="I366" i="1"/>
  <c r="L365" i="1"/>
  <c r="K365" i="1" a="1"/>
  <c r="K365" i="1" s="1"/>
  <c r="J365" i="1"/>
  <c r="I365" i="1"/>
  <c r="L364" i="1"/>
  <c r="K364" i="1" a="1"/>
  <c r="K364" i="1" s="1"/>
  <c r="J364" i="1"/>
  <c r="I364" i="1"/>
  <c r="L363" i="1"/>
  <c r="K363" i="1" a="1"/>
  <c r="K363" i="1" s="1"/>
  <c r="J363" i="1"/>
  <c r="I363" i="1"/>
  <c r="L362" i="1"/>
  <c r="K362" i="1" a="1"/>
  <c r="K362" i="1" s="1"/>
  <c r="J362" i="1"/>
  <c r="I362" i="1"/>
  <c r="L361" i="1"/>
  <c r="K361" i="1" a="1"/>
  <c r="K361" i="1" s="1"/>
  <c r="J361" i="1"/>
  <c r="I361" i="1"/>
  <c r="L360" i="1"/>
  <c r="K360" i="1" a="1"/>
  <c r="K360" i="1" s="1"/>
  <c r="J360" i="1"/>
  <c r="I360" i="1"/>
  <c r="L359" i="1"/>
  <c r="K359" i="1" a="1"/>
  <c r="K359" i="1" s="1"/>
  <c r="J359" i="1"/>
  <c r="I359" i="1"/>
  <c r="L358" i="1"/>
  <c r="K358" i="1" a="1"/>
  <c r="K358" i="1" s="1"/>
  <c r="J358" i="1"/>
  <c r="I358" i="1"/>
  <c r="L357" i="1"/>
  <c r="K357" i="1" a="1"/>
  <c r="K357" i="1" s="1"/>
  <c r="J357" i="1"/>
  <c r="I357" i="1"/>
  <c r="L356" i="1"/>
  <c r="K356" i="1"/>
  <c r="K356" i="1" a="1"/>
  <c r="J356" i="1"/>
  <c r="I356" i="1"/>
  <c r="L355" i="1"/>
  <c r="K355" i="1" a="1"/>
  <c r="K355" i="1" s="1"/>
  <c r="J355" i="1"/>
  <c r="I355" i="1"/>
  <c r="L354" i="1"/>
  <c r="K354" i="1" a="1"/>
  <c r="K354" i="1" s="1"/>
  <c r="J354" i="1"/>
  <c r="I354" i="1"/>
  <c r="L353" i="1"/>
  <c r="K353" i="1" a="1"/>
  <c r="K353" i="1" s="1"/>
  <c r="J353" i="1"/>
  <c r="I353" i="1"/>
  <c r="L352" i="1"/>
  <c r="K352" i="1" a="1"/>
  <c r="K352" i="1" s="1"/>
  <c r="J352" i="1"/>
  <c r="I352" i="1"/>
  <c r="L351" i="1"/>
  <c r="K351" i="1" a="1"/>
  <c r="K351" i="1" s="1"/>
  <c r="J351" i="1"/>
  <c r="I351" i="1"/>
  <c r="L350" i="1"/>
  <c r="K350" i="1" a="1"/>
  <c r="K350" i="1" s="1"/>
  <c r="J350" i="1"/>
  <c r="I350" i="1"/>
  <c r="L349" i="1"/>
  <c r="K349" i="1" a="1"/>
  <c r="K349" i="1" s="1"/>
  <c r="J349" i="1"/>
  <c r="I349" i="1"/>
  <c r="L348" i="1"/>
  <c r="K348" i="1" a="1"/>
  <c r="K348" i="1" s="1"/>
  <c r="J348" i="1"/>
  <c r="I348" i="1"/>
  <c r="L347" i="1"/>
  <c r="K347" i="1" a="1"/>
  <c r="K347" i="1" s="1"/>
  <c r="J347" i="1"/>
  <c r="I347" i="1"/>
  <c r="L346" i="1"/>
  <c r="K346" i="1" a="1"/>
  <c r="K346" i="1" s="1"/>
  <c r="J346" i="1"/>
  <c r="I346" i="1"/>
  <c r="L345" i="1"/>
  <c r="K345" i="1" a="1"/>
  <c r="K345" i="1" s="1"/>
  <c r="J345" i="1"/>
  <c r="I345" i="1"/>
  <c r="L344" i="1"/>
  <c r="K344" i="1" a="1"/>
  <c r="K344" i="1" s="1"/>
  <c r="J344" i="1"/>
  <c r="I344" i="1"/>
  <c r="L343" i="1"/>
  <c r="K343" i="1" a="1"/>
  <c r="K343" i="1" s="1"/>
  <c r="J343" i="1"/>
  <c r="I343" i="1"/>
  <c r="L342" i="1"/>
  <c r="K342" i="1" a="1"/>
  <c r="K342" i="1" s="1"/>
  <c r="J342" i="1"/>
  <c r="I342" i="1"/>
  <c r="L341" i="1"/>
  <c r="K341" i="1" a="1"/>
  <c r="K341" i="1" s="1"/>
  <c r="J341" i="1"/>
  <c r="I341" i="1"/>
  <c r="L340" i="1"/>
  <c r="K340" i="1" a="1"/>
  <c r="K340" i="1" s="1"/>
  <c r="J340" i="1"/>
  <c r="I340" i="1"/>
  <c r="L339" i="1"/>
  <c r="K339" i="1" a="1"/>
  <c r="K339" i="1" s="1"/>
  <c r="J339" i="1"/>
  <c r="I339" i="1"/>
  <c r="L338" i="1"/>
  <c r="K338" i="1" a="1"/>
  <c r="K338" i="1" s="1"/>
  <c r="J338" i="1"/>
  <c r="I338" i="1"/>
  <c r="L337" i="1"/>
  <c r="K337" i="1" a="1"/>
  <c r="K337" i="1" s="1"/>
  <c r="J337" i="1"/>
  <c r="I337" i="1"/>
  <c r="L336" i="1"/>
  <c r="K336" i="1" a="1"/>
  <c r="K336" i="1" s="1"/>
  <c r="J336" i="1"/>
  <c r="I336" i="1"/>
  <c r="L335" i="1"/>
  <c r="K335" i="1" a="1"/>
  <c r="K335" i="1" s="1"/>
  <c r="J335" i="1"/>
  <c r="I335" i="1"/>
  <c r="L334" i="1"/>
  <c r="K334" i="1" a="1"/>
  <c r="K334" i="1" s="1"/>
  <c r="J334" i="1"/>
  <c r="I334" i="1"/>
  <c r="L333" i="1"/>
  <c r="K333" i="1" a="1"/>
  <c r="K333" i="1" s="1"/>
  <c r="J333" i="1"/>
  <c r="I333" i="1"/>
  <c r="L332" i="1"/>
  <c r="K332" i="1" a="1"/>
  <c r="K332" i="1" s="1"/>
  <c r="J332" i="1"/>
  <c r="I332" i="1"/>
  <c r="L331" i="1"/>
  <c r="K331" i="1" a="1"/>
  <c r="K331" i="1" s="1"/>
  <c r="J331" i="1"/>
  <c r="I331" i="1"/>
  <c r="L330" i="1"/>
  <c r="K330" i="1" a="1"/>
  <c r="K330" i="1" s="1"/>
  <c r="J330" i="1"/>
  <c r="I330" i="1"/>
  <c r="L329" i="1"/>
  <c r="K329" i="1" a="1"/>
  <c r="K329" i="1" s="1"/>
  <c r="J329" i="1"/>
  <c r="I329" i="1"/>
  <c r="L328" i="1"/>
  <c r="K328" i="1" a="1"/>
  <c r="K328" i="1" s="1"/>
  <c r="J328" i="1"/>
  <c r="I328" i="1"/>
  <c r="L327" i="1"/>
  <c r="K327" i="1" a="1"/>
  <c r="K327" i="1" s="1"/>
  <c r="J327" i="1"/>
  <c r="I327" i="1"/>
  <c r="L326" i="1"/>
  <c r="K326" i="1" a="1"/>
  <c r="K326" i="1" s="1"/>
  <c r="J326" i="1"/>
  <c r="I326" i="1"/>
  <c r="L325" i="1"/>
  <c r="K325" i="1" a="1"/>
  <c r="K325" i="1" s="1"/>
  <c r="J325" i="1"/>
  <c r="I325" i="1"/>
  <c r="L324" i="1"/>
  <c r="K324" i="1" a="1"/>
  <c r="K324" i="1" s="1"/>
  <c r="J324" i="1"/>
  <c r="I324" i="1"/>
  <c r="L323" i="1"/>
  <c r="K323" i="1" a="1"/>
  <c r="K323" i="1" s="1"/>
  <c r="J323" i="1"/>
  <c r="I323" i="1"/>
  <c r="L322" i="1"/>
  <c r="K322" i="1" a="1"/>
  <c r="K322" i="1" s="1"/>
  <c r="J322" i="1"/>
  <c r="I322" i="1"/>
  <c r="L321" i="1"/>
  <c r="K321" i="1"/>
  <c r="K321" i="1" a="1"/>
  <c r="J321" i="1"/>
  <c r="I321" i="1"/>
  <c r="L320" i="1"/>
  <c r="K320" i="1" a="1"/>
  <c r="K320" i="1" s="1"/>
  <c r="J320" i="1"/>
  <c r="I320" i="1"/>
  <c r="L319" i="1"/>
  <c r="K319" i="1" a="1"/>
  <c r="K319" i="1" s="1"/>
  <c r="J319" i="1"/>
  <c r="I319" i="1"/>
  <c r="L318" i="1"/>
  <c r="K318" i="1" a="1"/>
  <c r="K318" i="1" s="1"/>
  <c r="J318" i="1"/>
  <c r="I318" i="1"/>
  <c r="L317" i="1"/>
  <c r="K317" i="1" a="1"/>
  <c r="K317" i="1" s="1"/>
  <c r="J317" i="1"/>
  <c r="I317" i="1"/>
  <c r="L316" i="1"/>
  <c r="K316" i="1" a="1"/>
  <c r="K316" i="1" s="1"/>
  <c r="J316" i="1"/>
  <c r="I316" i="1"/>
  <c r="L315" i="1"/>
  <c r="K315" i="1" a="1"/>
  <c r="K315" i="1" s="1"/>
  <c r="J315" i="1"/>
  <c r="I315" i="1"/>
  <c r="L314" i="1"/>
  <c r="K314" i="1" a="1"/>
  <c r="K314" i="1" s="1"/>
  <c r="J314" i="1"/>
  <c r="I314" i="1"/>
  <c r="L313" i="1"/>
  <c r="K313" i="1" a="1"/>
  <c r="K313" i="1" s="1"/>
  <c r="J313" i="1"/>
  <c r="I313" i="1"/>
  <c r="L312" i="1"/>
  <c r="K312" i="1"/>
  <c r="K312" i="1" a="1"/>
  <c r="J312" i="1"/>
  <c r="I312" i="1"/>
  <c r="L311" i="1"/>
  <c r="K311" i="1" a="1"/>
  <c r="K311" i="1" s="1"/>
  <c r="J311" i="1"/>
  <c r="I311" i="1"/>
  <c r="L310" i="1"/>
  <c r="K310" i="1" a="1"/>
  <c r="K310" i="1" s="1"/>
  <c r="J310" i="1"/>
  <c r="I310" i="1"/>
  <c r="L309" i="1"/>
  <c r="K309" i="1" a="1"/>
  <c r="K309" i="1" s="1"/>
  <c r="J309" i="1"/>
  <c r="I309" i="1"/>
  <c r="L308" i="1"/>
  <c r="K308" i="1" a="1"/>
  <c r="K308" i="1" s="1"/>
  <c r="J308" i="1"/>
  <c r="I308" i="1"/>
  <c r="L307" i="1"/>
  <c r="K307" i="1" a="1"/>
  <c r="K307" i="1" s="1"/>
  <c r="J307" i="1"/>
  <c r="I307" i="1"/>
  <c r="L306" i="1"/>
  <c r="K306" i="1" a="1"/>
  <c r="K306" i="1" s="1"/>
  <c r="J306" i="1"/>
  <c r="I306" i="1"/>
  <c r="L305" i="1"/>
  <c r="K305" i="1" a="1"/>
  <c r="K305" i="1" s="1"/>
  <c r="J305" i="1"/>
  <c r="I305" i="1"/>
  <c r="L304" i="1"/>
  <c r="K304" i="1" a="1"/>
  <c r="K304" i="1" s="1"/>
  <c r="J304" i="1"/>
  <c r="I304" i="1"/>
  <c r="L303" i="1"/>
  <c r="K303" i="1" a="1"/>
  <c r="K303" i="1" s="1"/>
  <c r="J303" i="1"/>
  <c r="I303" i="1"/>
  <c r="L302" i="1"/>
  <c r="K302" i="1" a="1"/>
  <c r="K302" i="1" s="1"/>
  <c r="J302" i="1"/>
  <c r="I302" i="1"/>
  <c r="L301" i="1"/>
  <c r="K301" i="1" a="1"/>
  <c r="K301" i="1" s="1"/>
  <c r="J301" i="1"/>
  <c r="I301" i="1"/>
  <c r="L300" i="1"/>
  <c r="K300" i="1" a="1"/>
  <c r="K300" i="1" s="1"/>
  <c r="J300" i="1"/>
  <c r="I300" i="1"/>
  <c r="L299" i="1"/>
  <c r="K299" i="1" a="1"/>
  <c r="K299" i="1" s="1"/>
  <c r="J299" i="1"/>
  <c r="I299" i="1"/>
  <c r="L298" i="1"/>
  <c r="K298" i="1" a="1"/>
  <c r="K298" i="1" s="1"/>
  <c r="J298" i="1"/>
  <c r="I298" i="1"/>
  <c r="L297" i="1"/>
  <c r="K297" i="1" a="1"/>
  <c r="K297" i="1" s="1"/>
  <c r="J297" i="1"/>
  <c r="I297" i="1"/>
  <c r="L296" i="1"/>
  <c r="K296" i="1" a="1"/>
  <c r="K296" i="1" s="1"/>
  <c r="J296" i="1"/>
  <c r="I296" i="1"/>
  <c r="L295" i="1"/>
  <c r="K295" i="1" a="1"/>
  <c r="K295" i="1" s="1"/>
  <c r="J295" i="1"/>
  <c r="I295" i="1"/>
  <c r="L294" i="1"/>
  <c r="K294" i="1"/>
  <c r="K294" i="1" a="1"/>
  <c r="J294" i="1"/>
  <c r="I294" i="1"/>
  <c r="L293" i="1"/>
  <c r="K293" i="1" a="1"/>
  <c r="K293" i="1" s="1"/>
  <c r="J293" i="1"/>
  <c r="I293" i="1"/>
  <c r="L292" i="1"/>
  <c r="K292" i="1" a="1"/>
  <c r="K292" i="1" s="1"/>
  <c r="J292" i="1"/>
  <c r="I292" i="1"/>
  <c r="L291" i="1"/>
  <c r="K291" i="1" a="1"/>
  <c r="K291" i="1" s="1"/>
  <c r="J291" i="1"/>
  <c r="I291" i="1"/>
  <c r="L290" i="1"/>
  <c r="K290" i="1" a="1"/>
  <c r="K290" i="1" s="1"/>
  <c r="J290" i="1"/>
  <c r="I290" i="1"/>
  <c r="L289" i="1"/>
  <c r="K289" i="1" a="1"/>
  <c r="K289" i="1" s="1"/>
  <c r="J289" i="1"/>
  <c r="I289" i="1"/>
  <c r="L288" i="1"/>
  <c r="K288" i="1" a="1"/>
  <c r="K288" i="1" s="1"/>
  <c r="J288" i="1"/>
  <c r="I288" i="1"/>
  <c r="L287" i="1"/>
  <c r="K287" i="1" a="1"/>
  <c r="K287" i="1" s="1"/>
  <c r="J287" i="1"/>
  <c r="I287" i="1"/>
  <c r="L286" i="1"/>
  <c r="K286" i="1" a="1"/>
  <c r="K286" i="1" s="1"/>
  <c r="J286" i="1"/>
  <c r="I286" i="1"/>
  <c r="L285" i="1"/>
  <c r="K285" i="1" a="1"/>
  <c r="K285" i="1" s="1"/>
  <c r="J285" i="1"/>
  <c r="I285" i="1"/>
  <c r="L284" i="1"/>
  <c r="K284" i="1" a="1"/>
  <c r="K284" i="1" s="1"/>
  <c r="J284" i="1"/>
  <c r="I284" i="1"/>
  <c r="L283" i="1"/>
  <c r="K283" i="1" a="1"/>
  <c r="K283" i="1" s="1"/>
  <c r="J283" i="1"/>
  <c r="I283" i="1"/>
  <c r="L282" i="1"/>
  <c r="K282" i="1" a="1"/>
  <c r="K282" i="1" s="1"/>
  <c r="J282" i="1"/>
  <c r="I282" i="1"/>
  <c r="L281" i="1"/>
  <c r="K281" i="1" a="1"/>
  <c r="K281" i="1" s="1"/>
  <c r="J281" i="1"/>
  <c r="I281" i="1"/>
  <c r="L280" i="1"/>
  <c r="K280" i="1" a="1"/>
  <c r="K280" i="1" s="1"/>
  <c r="J280" i="1"/>
  <c r="I280" i="1"/>
  <c r="L279" i="1"/>
  <c r="K279" i="1" a="1"/>
  <c r="K279" i="1" s="1"/>
  <c r="J279" i="1"/>
  <c r="I279" i="1"/>
  <c r="L278" i="1"/>
  <c r="K278" i="1" a="1"/>
  <c r="K278" i="1" s="1"/>
  <c r="J278" i="1"/>
  <c r="I278" i="1"/>
  <c r="L277" i="1"/>
  <c r="K277" i="1" a="1"/>
  <c r="K277" i="1" s="1"/>
  <c r="J277" i="1"/>
  <c r="I277" i="1"/>
  <c r="L276" i="1"/>
  <c r="K276" i="1" a="1"/>
  <c r="K276" i="1" s="1"/>
  <c r="J276" i="1"/>
  <c r="I276" i="1"/>
  <c r="L275" i="1"/>
  <c r="K275" i="1" a="1"/>
  <c r="K275" i="1" s="1"/>
  <c r="J275" i="1"/>
  <c r="I275" i="1"/>
  <c r="L274" i="1"/>
  <c r="K274" i="1" a="1"/>
  <c r="K274" i="1" s="1"/>
  <c r="J274" i="1"/>
  <c r="I274" i="1"/>
  <c r="L273" i="1"/>
  <c r="K273" i="1" a="1"/>
  <c r="K273" i="1" s="1"/>
  <c r="J273" i="1"/>
  <c r="I273" i="1"/>
  <c r="L272" i="1"/>
  <c r="K272" i="1" a="1"/>
  <c r="K272" i="1" s="1"/>
  <c r="J272" i="1"/>
  <c r="I272" i="1"/>
  <c r="L271" i="1"/>
  <c r="K271" i="1" a="1"/>
  <c r="K271" i="1" s="1"/>
  <c r="J271" i="1"/>
  <c r="I271" i="1"/>
  <c r="L270" i="1"/>
  <c r="K270" i="1" a="1"/>
  <c r="K270" i="1" s="1"/>
  <c r="J270" i="1"/>
  <c r="I270" i="1"/>
  <c r="L269" i="1"/>
  <c r="K269" i="1" a="1"/>
  <c r="K269" i="1" s="1"/>
  <c r="J269" i="1"/>
  <c r="I269" i="1"/>
  <c r="L268" i="1"/>
  <c r="K268" i="1" a="1"/>
  <c r="K268" i="1" s="1"/>
  <c r="J268" i="1"/>
  <c r="I268" i="1"/>
  <c r="L267" i="1"/>
  <c r="K267" i="1" a="1"/>
  <c r="K267" i="1" s="1"/>
  <c r="J267" i="1"/>
  <c r="I267" i="1"/>
  <c r="L266" i="1"/>
  <c r="K266" i="1" a="1"/>
  <c r="K266" i="1" s="1"/>
  <c r="J266" i="1"/>
  <c r="I266" i="1"/>
  <c r="L265" i="1"/>
  <c r="K265" i="1" a="1"/>
  <c r="K265" i="1" s="1"/>
  <c r="J265" i="1"/>
  <c r="I265" i="1"/>
  <c r="L264" i="1"/>
  <c r="K264" i="1" a="1"/>
  <c r="K264" i="1" s="1"/>
  <c r="J264" i="1"/>
  <c r="I264" i="1"/>
  <c r="L263" i="1"/>
  <c r="K263" i="1" a="1"/>
  <c r="K263" i="1" s="1"/>
  <c r="J263" i="1"/>
  <c r="I263" i="1"/>
  <c r="L262" i="1"/>
  <c r="K262" i="1" a="1"/>
  <c r="K262" i="1" s="1"/>
  <c r="J262" i="1"/>
  <c r="I262" i="1"/>
  <c r="L261" i="1"/>
  <c r="K261" i="1" a="1"/>
  <c r="K261" i="1" s="1"/>
  <c r="J261" i="1"/>
  <c r="I261" i="1"/>
  <c r="L260" i="1"/>
  <c r="K260" i="1" a="1"/>
  <c r="K260" i="1" s="1"/>
  <c r="J260" i="1"/>
  <c r="I260" i="1"/>
  <c r="L259" i="1"/>
  <c r="K259" i="1" a="1"/>
  <c r="K259" i="1" s="1"/>
  <c r="J259" i="1"/>
  <c r="I259" i="1"/>
  <c r="L258" i="1"/>
  <c r="K258" i="1" a="1"/>
  <c r="K258" i="1" s="1"/>
  <c r="J258" i="1"/>
  <c r="I258" i="1"/>
  <c r="L257" i="1"/>
  <c r="K257" i="1" a="1"/>
  <c r="K257" i="1" s="1"/>
  <c r="J257" i="1"/>
  <c r="I257" i="1"/>
  <c r="L256" i="1"/>
  <c r="K256" i="1" a="1"/>
  <c r="K256" i="1" s="1"/>
  <c r="J256" i="1"/>
  <c r="I256" i="1"/>
  <c r="L255" i="1"/>
  <c r="K255" i="1" a="1"/>
  <c r="K255" i="1" s="1"/>
  <c r="J255" i="1"/>
  <c r="I255" i="1"/>
  <c r="L254" i="1"/>
  <c r="K254" i="1" a="1"/>
  <c r="K254" i="1" s="1"/>
  <c r="J254" i="1"/>
  <c r="I254" i="1"/>
  <c r="L253" i="1"/>
  <c r="K253" i="1" a="1"/>
  <c r="K253" i="1" s="1"/>
  <c r="J253" i="1"/>
  <c r="I253" i="1"/>
  <c r="L252" i="1"/>
  <c r="K252" i="1" a="1"/>
  <c r="K252" i="1" s="1"/>
  <c r="J252" i="1"/>
  <c r="I252" i="1"/>
  <c r="L251" i="1"/>
  <c r="K251" i="1" a="1"/>
  <c r="K251" i="1" s="1"/>
  <c r="J251" i="1"/>
  <c r="I251" i="1"/>
  <c r="L250" i="1"/>
  <c r="K250" i="1" a="1"/>
  <c r="K250" i="1" s="1"/>
  <c r="J250" i="1"/>
  <c r="I250" i="1"/>
  <c r="L249" i="1"/>
  <c r="K249" i="1" a="1"/>
  <c r="K249" i="1" s="1"/>
  <c r="J249" i="1"/>
  <c r="I249" i="1"/>
  <c r="L248" i="1"/>
  <c r="K248" i="1" a="1"/>
  <c r="K248" i="1" s="1"/>
  <c r="J248" i="1"/>
  <c r="I248" i="1"/>
  <c r="L247" i="1"/>
  <c r="K247" i="1" a="1"/>
  <c r="K247" i="1" s="1"/>
  <c r="J247" i="1"/>
  <c r="I247" i="1"/>
  <c r="L246" i="1"/>
  <c r="K246" i="1" a="1"/>
  <c r="K246" i="1" s="1"/>
  <c r="J246" i="1"/>
  <c r="I246" i="1"/>
  <c r="L245" i="1"/>
  <c r="K245" i="1" a="1"/>
  <c r="K245" i="1" s="1"/>
  <c r="J245" i="1"/>
  <c r="I245" i="1"/>
  <c r="L244" i="1"/>
  <c r="K244" i="1" a="1"/>
  <c r="K244" i="1" s="1"/>
  <c r="J244" i="1"/>
  <c r="I244" i="1"/>
  <c r="L243" i="1"/>
  <c r="K243" i="1" a="1"/>
  <c r="K243" i="1" s="1"/>
  <c r="J243" i="1"/>
  <c r="I243" i="1"/>
  <c r="L242" i="1"/>
  <c r="K242" i="1" a="1"/>
  <c r="K242" i="1" s="1"/>
  <c r="J242" i="1"/>
  <c r="I242" i="1"/>
  <c r="L241" i="1"/>
  <c r="K241" i="1" a="1"/>
  <c r="K241" i="1" s="1"/>
  <c r="J241" i="1"/>
  <c r="I241" i="1"/>
  <c r="L240" i="1"/>
  <c r="K240" i="1" a="1"/>
  <c r="K240" i="1" s="1"/>
  <c r="J240" i="1"/>
  <c r="I240" i="1"/>
  <c r="L239" i="1"/>
  <c r="K239" i="1" a="1"/>
  <c r="K239" i="1" s="1"/>
  <c r="J239" i="1"/>
  <c r="I239" i="1"/>
  <c r="L238" i="1"/>
  <c r="K238" i="1" a="1"/>
  <c r="K238" i="1" s="1"/>
  <c r="J238" i="1"/>
  <c r="I238" i="1"/>
  <c r="L237" i="1"/>
  <c r="K237" i="1" a="1"/>
  <c r="K237" i="1" s="1"/>
  <c r="J237" i="1"/>
  <c r="I237" i="1"/>
  <c r="L236" i="1"/>
  <c r="K236" i="1" a="1"/>
  <c r="K236" i="1" s="1"/>
  <c r="J236" i="1"/>
  <c r="I236" i="1"/>
  <c r="L235" i="1"/>
  <c r="K235" i="1" a="1"/>
  <c r="K235" i="1" s="1"/>
  <c r="J235" i="1"/>
  <c r="I235" i="1"/>
  <c r="L234" i="1"/>
  <c r="K234" i="1" a="1"/>
  <c r="K234" i="1" s="1"/>
  <c r="J234" i="1"/>
  <c r="I234" i="1"/>
  <c r="L233" i="1"/>
  <c r="K233" i="1" a="1"/>
  <c r="K233" i="1" s="1"/>
  <c r="J233" i="1"/>
  <c r="I233" i="1"/>
  <c r="L232" i="1"/>
  <c r="K232" i="1" a="1"/>
  <c r="K232" i="1" s="1"/>
  <c r="J232" i="1"/>
  <c r="I232" i="1"/>
  <c r="L231" i="1"/>
  <c r="K231" i="1" a="1"/>
  <c r="K231" i="1" s="1"/>
  <c r="J231" i="1"/>
  <c r="I231" i="1"/>
  <c r="L230" i="1"/>
  <c r="K230" i="1" a="1"/>
  <c r="K230" i="1" s="1"/>
  <c r="J230" i="1"/>
  <c r="I230" i="1"/>
  <c r="L229" i="1"/>
  <c r="K229" i="1" a="1"/>
  <c r="K229" i="1" s="1"/>
  <c r="J229" i="1"/>
  <c r="I229" i="1"/>
  <c r="L228" i="1"/>
  <c r="K228" i="1" a="1"/>
  <c r="K228" i="1" s="1"/>
  <c r="J228" i="1"/>
  <c r="I228" i="1"/>
  <c r="L227" i="1"/>
  <c r="K227" i="1" a="1"/>
  <c r="K227" i="1" s="1"/>
  <c r="J227" i="1"/>
  <c r="I227" i="1"/>
  <c r="L226" i="1"/>
  <c r="K226" i="1" a="1"/>
  <c r="K226" i="1" s="1"/>
  <c r="J226" i="1"/>
  <c r="I226" i="1"/>
  <c r="L225" i="1"/>
  <c r="K225" i="1" a="1"/>
  <c r="K225" i="1" s="1"/>
  <c r="J225" i="1"/>
  <c r="I225" i="1"/>
  <c r="L224" i="1"/>
  <c r="K224" i="1" a="1"/>
  <c r="K224" i="1" s="1"/>
  <c r="J224" i="1"/>
  <c r="I224" i="1"/>
  <c r="L223" i="1"/>
  <c r="K223" i="1" a="1"/>
  <c r="K223" i="1" s="1"/>
  <c r="J223" i="1"/>
  <c r="I223" i="1"/>
  <c r="L222" i="1"/>
  <c r="K222" i="1"/>
  <c r="K222" i="1" a="1"/>
  <c r="J222" i="1"/>
  <c r="I222" i="1"/>
  <c r="L221" i="1"/>
  <c r="K221" i="1" a="1"/>
  <c r="K221" i="1" s="1"/>
  <c r="J221" i="1"/>
  <c r="I221" i="1"/>
  <c r="L220" i="1"/>
  <c r="K220" i="1" a="1"/>
  <c r="K220" i="1" s="1"/>
  <c r="J220" i="1"/>
  <c r="I220" i="1"/>
  <c r="L219" i="1"/>
  <c r="K219" i="1" a="1"/>
  <c r="K219" i="1" s="1"/>
  <c r="J219" i="1"/>
  <c r="I219" i="1"/>
  <c r="L218" i="1"/>
  <c r="K218" i="1" a="1"/>
  <c r="K218" i="1" s="1"/>
  <c r="J218" i="1"/>
  <c r="I218" i="1"/>
  <c r="L217" i="1"/>
  <c r="K217" i="1" a="1"/>
  <c r="K217" i="1" s="1"/>
  <c r="J217" i="1"/>
  <c r="I217" i="1"/>
  <c r="L216" i="1"/>
  <c r="K216" i="1" a="1"/>
  <c r="K216" i="1" s="1"/>
  <c r="J216" i="1"/>
  <c r="I216" i="1"/>
  <c r="L215" i="1"/>
  <c r="K215" i="1" a="1"/>
  <c r="K215" i="1" s="1"/>
  <c r="J215" i="1"/>
  <c r="I215" i="1"/>
  <c r="L214" i="1"/>
  <c r="K214" i="1" a="1"/>
  <c r="K214" i="1" s="1"/>
  <c r="J214" i="1"/>
  <c r="I214" i="1"/>
  <c r="L213" i="1"/>
  <c r="K213" i="1" a="1"/>
  <c r="K213" i="1" s="1"/>
  <c r="J213" i="1"/>
  <c r="I213" i="1"/>
  <c r="L212" i="1"/>
  <c r="K212" i="1" a="1"/>
  <c r="K212" i="1" s="1"/>
  <c r="J212" i="1"/>
  <c r="I212" i="1"/>
  <c r="L211" i="1"/>
  <c r="K211" i="1" a="1"/>
  <c r="K211" i="1" s="1"/>
  <c r="J211" i="1"/>
  <c r="I211" i="1"/>
  <c r="L210" i="1"/>
  <c r="K210" i="1"/>
  <c r="K210" i="1" a="1"/>
  <c r="J210" i="1"/>
  <c r="I210" i="1"/>
  <c r="L209" i="1"/>
  <c r="K209" i="1" a="1"/>
  <c r="K209" i="1" s="1"/>
  <c r="J209" i="1"/>
  <c r="I209" i="1"/>
  <c r="L208" i="1"/>
  <c r="K208" i="1" a="1"/>
  <c r="K208" i="1" s="1"/>
  <c r="J208" i="1"/>
  <c r="I208" i="1"/>
  <c r="L207" i="1"/>
  <c r="K207" i="1" a="1"/>
  <c r="K207" i="1" s="1"/>
  <c r="J207" i="1"/>
  <c r="I207" i="1"/>
  <c r="L206" i="1"/>
  <c r="K206" i="1" a="1"/>
  <c r="K206" i="1" s="1"/>
  <c r="J206" i="1"/>
  <c r="I206" i="1"/>
  <c r="L205" i="1"/>
  <c r="K205" i="1" a="1"/>
  <c r="K205" i="1" s="1"/>
  <c r="J205" i="1"/>
  <c r="I205" i="1"/>
  <c r="L204" i="1"/>
  <c r="K204" i="1" a="1"/>
  <c r="K204" i="1" s="1"/>
  <c r="J204" i="1"/>
  <c r="I204" i="1"/>
  <c r="L203" i="1"/>
  <c r="K203" i="1" a="1"/>
  <c r="K203" i="1" s="1"/>
  <c r="J203" i="1"/>
  <c r="I203" i="1"/>
  <c r="L202" i="1"/>
  <c r="K202" i="1" a="1"/>
  <c r="K202" i="1" s="1"/>
  <c r="J202" i="1"/>
  <c r="I202" i="1"/>
  <c r="L201" i="1"/>
  <c r="K201" i="1" a="1"/>
  <c r="K201" i="1" s="1"/>
  <c r="J201" i="1"/>
  <c r="I201" i="1"/>
  <c r="L200" i="1"/>
  <c r="K200" i="1" a="1"/>
  <c r="K200" i="1" s="1"/>
  <c r="J200" i="1"/>
  <c r="I200" i="1"/>
  <c r="L199" i="1"/>
  <c r="K199" i="1" a="1"/>
  <c r="K199" i="1" s="1"/>
  <c r="J199" i="1"/>
  <c r="I199" i="1"/>
  <c r="L198" i="1"/>
  <c r="K198" i="1" a="1"/>
  <c r="K198" i="1" s="1"/>
  <c r="J198" i="1"/>
  <c r="I198" i="1"/>
  <c r="L197" i="1"/>
  <c r="K197" i="1" a="1"/>
  <c r="K197" i="1" s="1"/>
  <c r="J197" i="1"/>
  <c r="I197" i="1"/>
  <c r="L196" i="1"/>
  <c r="K196" i="1" a="1"/>
  <c r="K196" i="1" s="1"/>
  <c r="J196" i="1"/>
  <c r="I196" i="1"/>
  <c r="L195" i="1"/>
  <c r="K195" i="1" a="1"/>
  <c r="K195" i="1" s="1"/>
  <c r="J195" i="1"/>
  <c r="I195" i="1"/>
  <c r="L194" i="1"/>
  <c r="K194" i="1" a="1"/>
  <c r="K194" i="1" s="1"/>
  <c r="J194" i="1"/>
  <c r="I194" i="1"/>
  <c r="L193" i="1"/>
  <c r="K193" i="1" a="1"/>
  <c r="K193" i="1" s="1"/>
  <c r="J193" i="1"/>
  <c r="I193" i="1"/>
  <c r="L192" i="1"/>
  <c r="K192" i="1" a="1"/>
  <c r="K192" i="1" s="1"/>
  <c r="J192" i="1"/>
  <c r="I192" i="1"/>
  <c r="L191" i="1"/>
  <c r="K191" i="1" a="1"/>
  <c r="K191" i="1" s="1"/>
  <c r="J191" i="1"/>
  <c r="I191" i="1"/>
  <c r="L190" i="1"/>
  <c r="K190" i="1" a="1"/>
  <c r="K190" i="1" s="1"/>
  <c r="J190" i="1"/>
  <c r="I190" i="1"/>
  <c r="L189" i="1"/>
  <c r="K189" i="1" a="1"/>
  <c r="K189" i="1" s="1"/>
  <c r="J189" i="1"/>
  <c r="I189" i="1"/>
  <c r="L188" i="1"/>
  <c r="K188" i="1" a="1"/>
  <c r="K188" i="1" s="1"/>
  <c r="J188" i="1"/>
  <c r="I188" i="1"/>
  <c r="L187" i="1"/>
  <c r="K187" i="1" a="1"/>
  <c r="K187" i="1" s="1"/>
  <c r="J187" i="1"/>
  <c r="I187" i="1"/>
  <c r="L186" i="1"/>
  <c r="K186" i="1" a="1"/>
  <c r="K186" i="1" s="1"/>
  <c r="J186" i="1"/>
  <c r="I186" i="1"/>
  <c r="L185" i="1"/>
  <c r="K185" i="1" a="1"/>
  <c r="K185" i="1" s="1"/>
  <c r="J185" i="1"/>
  <c r="I185" i="1"/>
  <c r="L184" i="1"/>
  <c r="K184" i="1" a="1"/>
  <c r="K184" i="1" s="1"/>
  <c r="J184" i="1"/>
  <c r="I184" i="1"/>
  <c r="L183" i="1"/>
  <c r="K183" i="1" a="1"/>
  <c r="K183" i="1" s="1"/>
  <c r="J183" i="1"/>
  <c r="I183" i="1"/>
  <c r="L182" i="1"/>
  <c r="K182" i="1" a="1"/>
  <c r="K182" i="1" s="1"/>
  <c r="J182" i="1"/>
  <c r="I182" i="1"/>
  <c r="L181" i="1"/>
  <c r="K181" i="1" a="1"/>
  <c r="K181" i="1" s="1"/>
  <c r="J181" i="1"/>
  <c r="I181" i="1"/>
  <c r="L180" i="1"/>
  <c r="K180" i="1" a="1"/>
  <c r="K180" i="1" s="1"/>
  <c r="J180" i="1"/>
  <c r="I180" i="1"/>
  <c r="L179" i="1"/>
  <c r="K179" i="1" a="1"/>
  <c r="K179" i="1" s="1"/>
  <c r="J179" i="1"/>
  <c r="I179" i="1"/>
  <c r="L178" i="1"/>
  <c r="K178" i="1" a="1"/>
  <c r="K178" i="1" s="1"/>
  <c r="J178" i="1"/>
  <c r="I178" i="1"/>
  <c r="L177" i="1"/>
  <c r="K177" i="1" a="1"/>
  <c r="K177" i="1" s="1"/>
  <c r="J177" i="1"/>
  <c r="I177" i="1"/>
  <c r="L176" i="1"/>
  <c r="K176" i="1" a="1"/>
  <c r="K176" i="1" s="1"/>
  <c r="J176" i="1"/>
  <c r="I176" i="1"/>
  <c r="L175" i="1"/>
  <c r="K175" i="1" a="1"/>
  <c r="K175" i="1" s="1"/>
  <c r="J175" i="1"/>
  <c r="I175" i="1"/>
  <c r="L174" i="1"/>
  <c r="K174" i="1" a="1"/>
  <c r="K174" i="1" s="1"/>
  <c r="J174" i="1"/>
  <c r="I174" i="1"/>
  <c r="L173" i="1"/>
  <c r="K173" i="1" a="1"/>
  <c r="K173" i="1" s="1"/>
  <c r="J173" i="1"/>
  <c r="I173" i="1"/>
  <c r="L172" i="1"/>
  <c r="K172" i="1" a="1"/>
  <c r="K172" i="1" s="1"/>
  <c r="J172" i="1"/>
  <c r="I172" i="1"/>
  <c r="L171" i="1"/>
  <c r="K171" i="1" a="1"/>
  <c r="K171" i="1" s="1"/>
  <c r="J171" i="1"/>
  <c r="I171" i="1"/>
  <c r="L170" i="1"/>
  <c r="K170" i="1" a="1"/>
  <c r="K170" i="1" s="1"/>
  <c r="J170" i="1"/>
  <c r="I170" i="1"/>
  <c r="L169" i="1"/>
  <c r="K169" i="1" a="1"/>
  <c r="K169" i="1" s="1"/>
  <c r="J169" i="1"/>
  <c r="I169" i="1"/>
  <c r="L168" i="1"/>
  <c r="K168" i="1" a="1"/>
  <c r="K168" i="1" s="1"/>
  <c r="J168" i="1"/>
  <c r="I168" i="1"/>
  <c r="L167" i="1"/>
  <c r="K167" i="1" a="1"/>
  <c r="K167" i="1" s="1"/>
  <c r="J167" i="1"/>
  <c r="I167" i="1"/>
  <c r="L166" i="1"/>
  <c r="K166" i="1" a="1"/>
  <c r="K166" i="1" s="1"/>
  <c r="J166" i="1"/>
  <c r="I166" i="1"/>
  <c r="L165" i="1"/>
  <c r="K165" i="1" a="1"/>
  <c r="K165" i="1" s="1"/>
  <c r="J165" i="1"/>
  <c r="I165" i="1"/>
  <c r="L164" i="1"/>
  <c r="K164" i="1" a="1"/>
  <c r="K164" i="1" s="1"/>
  <c r="J164" i="1"/>
  <c r="I164" i="1"/>
  <c r="L163" i="1"/>
  <c r="K163" i="1" a="1"/>
  <c r="K163" i="1" s="1"/>
  <c r="J163" i="1"/>
  <c r="I163" i="1"/>
  <c r="L162" i="1"/>
  <c r="K162" i="1" a="1"/>
  <c r="K162" i="1" s="1"/>
  <c r="J162" i="1"/>
  <c r="I162" i="1"/>
  <c r="L161" i="1"/>
  <c r="K161" i="1" a="1"/>
  <c r="K161" i="1" s="1"/>
  <c r="J161" i="1"/>
  <c r="I161" i="1"/>
  <c r="L160" i="1"/>
  <c r="K160" i="1" a="1"/>
  <c r="K160" i="1" s="1"/>
  <c r="J160" i="1"/>
  <c r="I160" i="1"/>
  <c r="L159" i="1"/>
  <c r="K159" i="1" a="1"/>
  <c r="K159" i="1" s="1"/>
  <c r="J159" i="1"/>
  <c r="I159" i="1"/>
  <c r="L158" i="1"/>
  <c r="K158" i="1" a="1"/>
  <c r="K158" i="1" s="1"/>
  <c r="J158" i="1"/>
  <c r="I158" i="1"/>
  <c r="L157" i="1"/>
  <c r="K157" i="1" a="1"/>
  <c r="K157" i="1" s="1"/>
  <c r="J157" i="1"/>
  <c r="I157" i="1"/>
  <c r="L156" i="1"/>
  <c r="K156" i="1" a="1"/>
  <c r="K156" i="1" s="1"/>
  <c r="J156" i="1"/>
  <c r="I156" i="1"/>
  <c r="L155" i="1"/>
  <c r="K155" i="1" a="1"/>
  <c r="K155" i="1" s="1"/>
  <c r="J155" i="1"/>
  <c r="I155" i="1"/>
  <c r="L154" i="1"/>
  <c r="K154" i="1" a="1"/>
  <c r="K154" i="1" s="1"/>
  <c r="J154" i="1"/>
  <c r="I154" i="1"/>
  <c r="L153" i="1"/>
  <c r="K153" i="1" a="1"/>
  <c r="K153" i="1" s="1"/>
  <c r="J153" i="1"/>
  <c r="I153" i="1"/>
  <c r="L152" i="1"/>
  <c r="K152" i="1" a="1"/>
  <c r="K152" i="1" s="1"/>
  <c r="J152" i="1"/>
  <c r="I152" i="1"/>
  <c r="L151" i="1"/>
  <c r="K151" i="1" a="1"/>
  <c r="K151" i="1" s="1"/>
  <c r="J151" i="1"/>
  <c r="I151" i="1"/>
  <c r="L150" i="1"/>
  <c r="K150" i="1" a="1"/>
  <c r="K150" i="1" s="1"/>
  <c r="J150" i="1"/>
  <c r="I150" i="1"/>
  <c r="L149" i="1"/>
  <c r="K149" i="1" a="1"/>
  <c r="K149" i="1" s="1"/>
  <c r="J149" i="1"/>
  <c r="I149" i="1"/>
  <c r="L148" i="1"/>
  <c r="K148" i="1" a="1"/>
  <c r="K148" i="1" s="1"/>
  <c r="J148" i="1"/>
  <c r="I148" i="1"/>
  <c r="L147" i="1"/>
  <c r="K147" i="1" a="1"/>
  <c r="K147" i="1" s="1"/>
  <c r="J147" i="1"/>
  <c r="I147" i="1"/>
  <c r="L146" i="1"/>
  <c r="K146" i="1" a="1"/>
  <c r="K146" i="1" s="1"/>
  <c r="J146" i="1"/>
  <c r="I146" i="1"/>
  <c r="L145" i="1"/>
  <c r="K145" i="1" a="1"/>
  <c r="K145" i="1" s="1"/>
  <c r="J145" i="1"/>
  <c r="I145" i="1"/>
  <c r="L144" i="1"/>
  <c r="K144" i="1" a="1"/>
  <c r="K144" i="1" s="1"/>
  <c r="J144" i="1"/>
  <c r="I144" i="1"/>
  <c r="L143" i="1"/>
  <c r="K143" i="1" a="1"/>
  <c r="K143" i="1" s="1"/>
  <c r="J143" i="1"/>
  <c r="I143" i="1"/>
  <c r="L142" i="1"/>
  <c r="K142" i="1" a="1"/>
  <c r="K142" i="1" s="1"/>
  <c r="J142" i="1"/>
  <c r="I142" i="1"/>
  <c r="L141" i="1"/>
  <c r="K141" i="1" a="1"/>
  <c r="K141" i="1" s="1"/>
  <c r="J141" i="1"/>
  <c r="I141" i="1"/>
  <c r="L140" i="1"/>
  <c r="K140" i="1" a="1"/>
  <c r="K140" i="1" s="1"/>
  <c r="J140" i="1"/>
  <c r="I140" i="1"/>
  <c r="L139" i="1"/>
  <c r="K139" i="1" a="1"/>
  <c r="K139" i="1" s="1"/>
  <c r="J139" i="1"/>
  <c r="I139" i="1"/>
  <c r="L138" i="1"/>
  <c r="K138" i="1" a="1"/>
  <c r="K138" i="1" s="1"/>
  <c r="J138" i="1"/>
  <c r="I138" i="1"/>
  <c r="L137" i="1"/>
  <c r="K137" i="1" a="1"/>
  <c r="K137" i="1" s="1"/>
  <c r="J137" i="1"/>
  <c r="I137" i="1"/>
  <c r="L136" i="1"/>
  <c r="K136" i="1" a="1"/>
  <c r="K136" i="1" s="1"/>
  <c r="J136" i="1"/>
  <c r="I136" i="1"/>
  <c r="L135" i="1"/>
  <c r="K135" i="1" a="1"/>
  <c r="K135" i="1" s="1"/>
  <c r="J135" i="1"/>
  <c r="I135" i="1"/>
  <c r="L134" i="1"/>
  <c r="K134" i="1" a="1"/>
  <c r="K134" i="1" s="1"/>
  <c r="J134" i="1"/>
  <c r="I134" i="1"/>
  <c r="L133" i="1"/>
  <c r="K133" i="1" a="1"/>
  <c r="K133" i="1" s="1"/>
  <c r="J133" i="1"/>
  <c r="I133" i="1"/>
  <c r="L132" i="1"/>
  <c r="K132" i="1" a="1"/>
  <c r="K132" i="1" s="1"/>
  <c r="J132" i="1"/>
  <c r="I132" i="1"/>
  <c r="L131" i="1"/>
  <c r="K131" i="1" a="1"/>
  <c r="K131" i="1" s="1"/>
  <c r="J131" i="1"/>
  <c r="I131" i="1"/>
  <c r="L130" i="1"/>
  <c r="K130" i="1" a="1"/>
  <c r="K130" i="1" s="1"/>
  <c r="J130" i="1"/>
  <c r="I130" i="1"/>
  <c r="L129" i="1"/>
  <c r="K129" i="1"/>
  <c r="K129" i="1" a="1"/>
  <c r="J129" i="1"/>
  <c r="I129" i="1"/>
  <c r="L128" i="1"/>
  <c r="K128" i="1" a="1"/>
  <c r="K128" i="1" s="1"/>
  <c r="J128" i="1"/>
  <c r="I128" i="1"/>
  <c r="L127" i="1"/>
  <c r="K127" i="1" a="1"/>
  <c r="K127" i="1" s="1"/>
  <c r="J127" i="1"/>
  <c r="I127" i="1"/>
  <c r="L126" i="1"/>
  <c r="K126" i="1" a="1"/>
  <c r="K126" i="1" s="1"/>
  <c r="J126" i="1"/>
  <c r="I126" i="1"/>
  <c r="L125" i="1"/>
  <c r="K125" i="1" a="1"/>
  <c r="K125" i="1" s="1"/>
  <c r="J125" i="1"/>
  <c r="I125" i="1"/>
  <c r="L124" i="1"/>
  <c r="K124" i="1" a="1"/>
  <c r="K124" i="1" s="1"/>
  <c r="J124" i="1"/>
  <c r="I124" i="1"/>
  <c r="L123" i="1"/>
  <c r="K123" i="1" a="1"/>
  <c r="K123" i="1" s="1"/>
  <c r="J123" i="1"/>
  <c r="I123" i="1"/>
  <c r="L122" i="1"/>
  <c r="K122" i="1" a="1"/>
  <c r="K122" i="1" s="1"/>
  <c r="J122" i="1"/>
  <c r="I122" i="1"/>
  <c r="L121" i="1"/>
  <c r="K121" i="1"/>
  <c r="K121" i="1" a="1"/>
  <c r="J121" i="1"/>
  <c r="I121" i="1"/>
  <c r="L120" i="1"/>
  <c r="K120" i="1" a="1"/>
  <c r="K120" i="1" s="1"/>
  <c r="J120" i="1"/>
  <c r="I120" i="1"/>
  <c r="L119" i="1"/>
  <c r="K119" i="1" a="1"/>
  <c r="K119" i="1" s="1"/>
  <c r="J119" i="1"/>
  <c r="I119" i="1"/>
  <c r="L118" i="1"/>
  <c r="K118" i="1" a="1"/>
  <c r="K118" i="1" s="1"/>
  <c r="J118" i="1"/>
  <c r="I118" i="1"/>
  <c r="L117" i="1"/>
  <c r="K117" i="1" a="1"/>
  <c r="K117" i="1" s="1"/>
  <c r="J117" i="1"/>
  <c r="I117" i="1"/>
  <c r="L116" i="1"/>
  <c r="K116" i="1" a="1"/>
  <c r="K116" i="1" s="1"/>
  <c r="J116" i="1"/>
  <c r="I116" i="1"/>
  <c r="L115" i="1"/>
  <c r="K115" i="1" a="1"/>
  <c r="K115" i="1" s="1"/>
  <c r="J115" i="1"/>
  <c r="I115" i="1"/>
  <c r="L114" i="1"/>
  <c r="K114" i="1" a="1"/>
  <c r="K114" i="1" s="1"/>
  <c r="J114" i="1"/>
  <c r="I114" i="1"/>
  <c r="L113" i="1"/>
  <c r="K113" i="1" a="1"/>
  <c r="K113" i="1" s="1"/>
  <c r="J113" i="1"/>
  <c r="I113" i="1"/>
  <c r="L112" i="1"/>
  <c r="K112" i="1" a="1"/>
  <c r="K112" i="1" s="1"/>
  <c r="J112" i="1"/>
  <c r="I112" i="1"/>
  <c r="L111" i="1"/>
  <c r="K111" i="1" a="1"/>
  <c r="K111" i="1" s="1"/>
  <c r="J111" i="1"/>
  <c r="I111" i="1"/>
  <c r="L110" i="1"/>
  <c r="K110" i="1" a="1"/>
  <c r="K110" i="1" s="1"/>
  <c r="J110" i="1"/>
  <c r="I110" i="1"/>
  <c r="L109" i="1"/>
  <c r="K109" i="1" a="1"/>
  <c r="K109" i="1" s="1"/>
  <c r="J109" i="1"/>
  <c r="I109" i="1"/>
  <c r="L108" i="1"/>
  <c r="K108" i="1" a="1"/>
  <c r="K108" i="1" s="1"/>
  <c r="J108" i="1"/>
  <c r="I108" i="1"/>
  <c r="L107" i="1"/>
  <c r="K107" i="1" a="1"/>
  <c r="K107" i="1" s="1"/>
  <c r="J107" i="1"/>
  <c r="I107" i="1"/>
  <c r="L106" i="1"/>
  <c r="K106" i="1" a="1"/>
  <c r="K106" i="1" s="1"/>
  <c r="J106" i="1"/>
  <c r="I106" i="1"/>
  <c r="L105" i="1"/>
  <c r="K105" i="1" a="1"/>
  <c r="K105" i="1" s="1"/>
  <c r="J105" i="1"/>
  <c r="I105" i="1"/>
  <c r="L104" i="1"/>
  <c r="K104" i="1" a="1"/>
  <c r="K104" i="1" s="1"/>
  <c r="J104" i="1"/>
  <c r="I104" i="1"/>
  <c r="L103" i="1"/>
  <c r="K103" i="1" a="1"/>
  <c r="K103" i="1" s="1"/>
  <c r="J103" i="1"/>
  <c r="I103" i="1"/>
  <c r="L102" i="1"/>
  <c r="K102" i="1" a="1"/>
  <c r="K102" i="1" s="1"/>
  <c r="J102" i="1"/>
  <c r="I102" i="1"/>
  <c r="L101" i="1"/>
  <c r="K101" i="1" a="1"/>
  <c r="K101" i="1" s="1"/>
  <c r="J101" i="1"/>
  <c r="I101" i="1"/>
  <c r="L100" i="1"/>
  <c r="K100" i="1" a="1"/>
  <c r="K100" i="1" s="1"/>
  <c r="J100" i="1"/>
  <c r="I100" i="1"/>
  <c r="L99" i="1"/>
  <c r="K99" i="1" a="1"/>
  <c r="K99" i="1" s="1"/>
  <c r="J99" i="1"/>
  <c r="I99" i="1"/>
  <c r="L98" i="1"/>
  <c r="K98" i="1" a="1"/>
  <c r="K98" i="1" s="1"/>
  <c r="J98" i="1"/>
  <c r="I98" i="1"/>
  <c r="L97" i="1"/>
  <c r="K97" i="1" a="1"/>
  <c r="K97" i="1" s="1"/>
  <c r="J97" i="1"/>
  <c r="I97" i="1"/>
  <c r="L96" i="1"/>
  <c r="K96" i="1" a="1"/>
  <c r="K96" i="1" s="1"/>
  <c r="J96" i="1"/>
  <c r="I96" i="1"/>
  <c r="L95" i="1"/>
  <c r="K95" i="1" a="1"/>
  <c r="K95" i="1" s="1"/>
  <c r="J95" i="1"/>
  <c r="I95" i="1"/>
  <c r="L94" i="1"/>
  <c r="K94" i="1" a="1"/>
  <c r="K94" i="1" s="1"/>
  <c r="J94" i="1"/>
  <c r="I94" i="1"/>
  <c r="L93" i="1"/>
  <c r="K93" i="1" a="1"/>
  <c r="K93" i="1" s="1"/>
  <c r="J93" i="1"/>
  <c r="I93" i="1"/>
  <c r="L92" i="1"/>
  <c r="K92" i="1" a="1"/>
  <c r="K92" i="1" s="1"/>
  <c r="J92" i="1"/>
  <c r="I92" i="1"/>
  <c r="L91" i="1"/>
  <c r="K91" i="1" a="1"/>
  <c r="K91" i="1" s="1"/>
  <c r="J91" i="1"/>
  <c r="I91" i="1"/>
  <c r="L90" i="1"/>
  <c r="K90" i="1" a="1"/>
  <c r="K90" i="1" s="1"/>
  <c r="J90" i="1"/>
  <c r="I90" i="1"/>
  <c r="L89" i="1"/>
  <c r="K89" i="1" a="1"/>
  <c r="K89" i="1" s="1"/>
  <c r="J89" i="1"/>
  <c r="I89" i="1"/>
  <c r="L88" i="1"/>
  <c r="K88" i="1" a="1"/>
  <c r="K88" i="1" s="1"/>
  <c r="J88" i="1"/>
  <c r="I88" i="1"/>
  <c r="L87" i="1"/>
  <c r="K87" i="1" a="1"/>
  <c r="K87" i="1" s="1"/>
  <c r="J87" i="1"/>
  <c r="I87" i="1"/>
  <c r="L86" i="1"/>
  <c r="K86" i="1" a="1"/>
  <c r="K86" i="1" s="1"/>
  <c r="J86" i="1"/>
  <c r="I86" i="1"/>
  <c r="L85" i="1"/>
  <c r="K85" i="1" a="1"/>
  <c r="K85" i="1" s="1"/>
  <c r="J85" i="1"/>
  <c r="I85" i="1"/>
  <c r="L84" i="1"/>
  <c r="K84" i="1" a="1"/>
  <c r="K84" i="1" s="1"/>
  <c r="J84" i="1"/>
  <c r="I84" i="1"/>
  <c r="L83" i="1"/>
  <c r="K83" i="1" a="1"/>
  <c r="K83" i="1" s="1"/>
  <c r="J83" i="1"/>
  <c r="I83" i="1"/>
  <c r="L82" i="1"/>
  <c r="K82" i="1" a="1"/>
  <c r="K82" i="1" s="1"/>
  <c r="J82" i="1"/>
  <c r="I82" i="1"/>
  <c r="L81" i="1"/>
  <c r="K81" i="1" a="1"/>
  <c r="K81" i="1" s="1"/>
  <c r="J81" i="1"/>
  <c r="I81" i="1"/>
  <c r="L80" i="1"/>
  <c r="K80" i="1" a="1"/>
  <c r="K80" i="1" s="1"/>
  <c r="J80" i="1"/>
  <c r="I80" i="1"/>
  <c r="L79" i="1"/>
  <c r="K79" i="1" a="1"/>
  <c r="K79" i="1" s="1"/>
  <c r="J79" i="1"/>
  <c r="I79" i="1"/>
  <c r="L78" i="1"/>
  <c r="K78" i="1" a="1"/>
  <c r="K78" i="1" s="1"/>
  <c r="J78" i="1"/>
  <c r="I78" i="1"/>
  <c r="L77" i="1"/>
  <c r="K77" i="1" a="1"/>
  <c r="K77" i="1" s="1"/>
  <c r="J77" i="1"/>
  <c r="I77" i="1"/>
  <c r="L76" i="1"/>
  <c r="K76" i="1" a="1"/>
  <c r="K76" i="1" s="1"/>
  <c r="J76" i="1"/>
  <c r="I76" i="1"/>
  <c r="L75" i="1"/>
  <c r="K75" i="1" a="1"/>
  <c r="K75" i="1" s="1"/>
  <c r="J75" i="1"/>
  <c r="I75" i="1"/>
  <c r="L74" i="1"/>
  <c r="K74" i="1" a="1"/>
  <c r="K74" i="1" s="1"/>
  <c r="J74" i="1"/>
  <c r="I74" i="1"/>
  <c r="L73" i="1"/>
  <c r="K73" i="1" a="1"/>
  <c r="K73" i="1" s="1"/>
  <c r="J73" i="1"/>
  <c r="I73" i="1"/>
  <c r="L72" i="1"/>
  <c r="K72" i="1" a="1"/>
  <c r="K72" i="1" s="1"/>
  <c r="J72" i="1"/>
  <c r="I72" i="1"/>
  <c r="L71" i="1"/>
  <c r="K71" i="1" a="1"/>
  <c r="K71" i="1" s="1"/>
  <c r="J71" i="1"/>
  <c r="I71" i="1"/>
  <c r="L70" i="1"/>
  <c r="K70" i="1" a="1"/>
  <c r="K70" i="1" s="1"/>
  <c r="J70" i="1"/>
  <c r="I70" i="1"/>
  <c r="L69" i="1"/>
  <c r="K69" i="1" a="1"/>
  <c r="K69" i="1" s="1"/>
  <c r="J69" i="1"/>
  <c r="I69" i="1"/>
  <c r="L68" i="1"/>
  <c r="K68" i="1" a="1"/>
  <c r="K68" i="1" s="1"/>
  <c r="J68" i="1"/>
  <c r="I68" i="1"/>
  <c r="L67" i="1"/>
  <c r="K67" i="1" a="1"/>
  <c r="K67" i="1" s="1"/>
  <c r="J67" i="1"/>
  <c r="I67" i="1"/>
  <c r="L66" i="1"/>
  <c r="K66" i="1" a="1"/>
  <c r="K66" i="1" s="1"/>
  <c r="J66" i="1"/>
  <c r="I66" i="1"/>
  <c r="L65" i="1"/>
  <c r="K65" i="1" a="1"/>
  <c r="K65" i="1" s="1"/>
  <c r="J65" i="1"/>
  <c r="I65" i="1"/>
  <c r="L64" i="1"/>
  <c r="K64" i="1"/>
  <c r="K64" i="1" a="1"/>
  <c r="J64" i="1"/>
  <c r="I64" i="1"/>
  <c r="L63" i="1"/>
  <c r="K63" i="1" a="1"/>
  <c r="K63" i="1" s="1"/>
  <c r="J63" i="1"/>
  <c r="I63" i="1"/>
  <c r="L62" i="1"/>
  <c r="K62" i="1" a="1"/>
  <c r="K62" i="1" s="1"/>
  <c r="J62" i="1"/>
  <c r="I62" i="1"/>
  <c r="L61" i="1"/>
  <c r="K61" i="1" a="1"/>
  <c r="K61" i="1" s="1"/>
  <c r="J61" i="1"/>
  <c r="I61" i="1"/>
  <c r="L60" i="1"/>
  <c r="K60" i="1" a="1"/>
  <c r="K60" i="1" s="1"/>
  <c r="J60" i="1"/>
  <c r="I60" i="1"/>
  <c r="L59" i="1"/>
  <c r="K59" i="1" a="1"/>
  <c r="K59" i="1" s="1"/>
  <c r="J59" i="1"/>
  <c r="I59" i="1"/>
  <c r="L58" i="1"/>
  <c r="K58" i="1" a="1"/>
  <c r="K58" i="1" s="1"/>
  <c r="J58" i="1"/>
  <c r="I58" i="1"/>
  <c r="L57" i="1"/>
  <c r="K57" i="1" a="1"/>
  <c r="K57" i="1" s="1"/>
  <c r="J57" i="1"/>
  <c r="I57" i="1"/>
  <c r="L56" i="1"/>
  <c r="K56" i="1" a="1"/>
  <c r="K56" i="1" s="1"/>
  <c r="J56" i="1"/>
  <c r="I56" i="1"/>
  <c r="L55" i="1"/>
  <c r="K55" i="1" a="1"/>
  <c r="K55" i="1" s="1"/>
  <c r="J55" i="1"/>
  <c r="I55" i="1"/>
  <c r="L54" i="1"/>
  <c r="K54" i="1" a="1"/>
  <c r="K54" i="1" s="1"/>
  <c r="J54" i="1"/>
  <c r="I54" i="1"/>
  <c r="L53" i="1"/>
  <c r="K53" i="1" a="1"/>
  <c r="K53" i="1" s="1"/>
  <c r="J53" i="1"/>
  <c r="I53" i="1"/>
  <c r="L52" i="1"/>
  <c r="K52" i="1" a="1"/>
  <c r="K52" i="1" s="1"/>
  <c r="J52" i="1"/>
  <c r="I52" i="1"/>
  <c r="L51" i="1"/>
  <c r="K51" i="1" a="1"/>
  <c r="K51" i="1" s="1"/>
  <c r="J51" i="1"/>
  <c r="I51" i="1"/>
  <c r="L50" i="1"/>
  <c r="K50" i="1" a="1"/>
  <c r="K50" i="1" s="1"/>
  <c r="J50" i="1"/>
  <c r="I50" i="1"/>
  <c r="L49" i="1"/>
  <c r="K49" i="1" a="1"/>
  <c r="K49" i="1" s="1"/>
  <c r="J49" i="1"/>
  <c r="I49" i="1"/>
  <c r="L48" i="1"/>
  <c r="K48" i="1" a="1"/>
  <c r="K48" i="1" s="1"/>
  <c r="J48" i="1"/>
  <c r="I48" i="1"/>
  <c r="L47" i="1"/>
  <c r="K47" i="1" a="1"/>
  <c r="K47" i="1" s="1"/>
  <c r="J47" i="1"/>
  <c r="I47" i="1"/>
  <c r="L46" i="1"/>
  <c r="K46" i="1" a="1"/>
  <c r="K46" i="1" s="1"/>
  <c r="J46" i="1"/>
  <c r="I46" i="1"/>
  <c r="L45" i="1"/>
  <c r="K45" i="1" a="1"/>
  <c r="K45" i="1" s="1"/>
  <c r="J45" i="1"/>
  <c r="I45" i="1"/>
  <c r="L44" i="1"/>
  <c r="K44" i="1" a="1"/>
  <c r="K44" i="1" s="1"/>
  <c r="J44" i="1"/>
  <c r="I44" i="1"/>
  <c r="L43" i="1"/>
  <c r="K43" i="1" a="1"/>
  <c r="K43" i="1" s="1"/>
  <c r="J43" i="1"/>
  <c r="I43" i="1"/>
  <c r="L42" i="1"/>
  <c r="K42" i="1" a="1"/>
  <c r="K42" i="1" s="1"/>
  <c r="J42" i="1"/>
  <c r="I42" i="1"/>
  <c r="L41" i="1"/>
  <c r="K41" i="1" a="1"/>
  <c r="K41" i="1" s="1"/>
  <c r="J41" i="1"/>
  <c r="I41" i="1"/>
  <c r="L40" i="1"/>
  <c r="K40" i="1"/>
  <c r="K40" i="1" a="1"/>
  <c r="J40" i="1"/>
  <c r="I40" i="1"/>
  <c r="L39" i="1"/>
  <c r="K39" i="1" a="1"/>
  <c r="K39" i="1" s="1"/>
  <c r="J39" i="1"/>
  <c r="I39" i="1"/>
  <c r="L38" i="1"/>
  <c r="K38" i="1" a="1"/>
  <c r="K38" i="1" s="1"/>
  <c r="J38" i="1"/>
  <c r="I38" i="1"/>
  <c r="L37" i="1"/>
  <c r="K37" i="1" a="1"/>
  <c r="K37" i="1" s="1"/>
  <c r="J37" i="1"/>
  <c r="I37" i="1"/>
  <c r="L36" i="1"/>
  <c r="K36" i="1" a="1"/>
  <c r="K36" i="1" s="1"/>
  <c r="J36" i="1"/>
  <c r="I36" i="1"/>
  <c r="L35" i="1"/>
  <c r="K35" i="1" a="1"/>
  <c r="K35" i="1" s="1"/>
  <c r="J35" i="1"/>
  <c r="I35" i="1"/>
  <c r="L34" i="1"/>
  <c r="K34" i="1" a="1"/>
  <c r="K34" i="1" s="1"/>
  <c r="J34" i="1"/>
  <c r="I34" i="1"/>
  <c r="L33" i="1"/>
  <c r="K33" i="1" a="1"/>
  <c r="K33" i="1" s="1"/>
  <c r="J33" i="1"/>
  <c r="I33" i="1"/>
  <c r="L32" i="1"/>
  <c r="K32" i="1" a="1"/>
  <c r="K32" i="1" s="1"/>
  <c r="J32" i="1"/>
  <c r="I32" i="1"/>
  <c r="L31" i="1"/>
  <c r="K31" i="1" a="1"/>
  <c r="K31" i="1" s="1"/>
  <c r="J31" i="1"/>
  <c r="I31" i="1"/>
  <c r="L30" i="1"/>
  <c r="K30" i="1" a="1"/>
  <c r="K30" i="1" s="1"/>
  <c r="J30" i="1"/>
  <c r="I30" i="1"/>
  <c r="L29" i="1"/>
  <c r="K29" i="1" a="1"/>
  <c r="K29" i="1" s="1"/>
  <c r="J29" i="1"/>
  <c r="I29" i="1"/>
  <c r="L28" i="1"/>
  <c r="K28" i="1" a="1"/>
  <c r="K28" i="1" s="1"/>
  <c r="J28" i="1"/>
  <c r="I28" i="1"/>
  <c r="L27" i="1"/>
  <c r="K27" i="1" a="1"/>
  <c r="K27" i="1" s="1"/>
  <c r="J27" i="1"/>
  <c r="I27" i="1"/>
  <c r="L26" i="1"/>
  <c r="K26" i="1" a="1"/>
  <c r="K26" i="1" s="1"/>
  <c r="J26" i="1"/>
  <c r="I26" i="1"/>
  <c r="L25" i="1"/>
  <c r="K25" i="1" a="1"/>
  <c r="K25" i="1" s="1"/>
  <c r="J25" i="1"/>
  <c r="I25" i="1"/>
  <c r="L24" i="1"/>
  <c r="K24" i="1" a="1"/>
  <c r="K24" i="1" s="1"/>
  <c r="J24" i="1"/>
  <c r="I24" i="1"/>
  <c r="L23" i="1"/>
  <c r="K23" i="1" a="1"/>
  <c r="K23" i="1" s="1"/>
  <c r="J23" i="1"/>
  <c r="I23" i="1"/>
  <c r="L22" i="1"/>
  <c r="K22" i="1" a="1"/>
  <c r="K22" i="1" s="1"/>
  <c r="J22" i="1"/>
  <c r="I22" i="1"/>
  <c r="L21" i="1"/>
  <c r="K21" i="1" a="1"/>
  <c r="K21" i="1" s="1"/>
  <c r="J21" i="1"/>
  <c r="I21" i="1"/>
  <c r="L20" i="1"/>
  <c r="K20" i="1" a="1"/>
  <c r="K20" i="1" s="1"/>
  <c r="J20" i="1"/>
  <c r="I20" i="1"/>
  <c r="L19" i="1"/>
  <c r="K19" i="1" a="1"/>
  <c r="K19" i="1" s="1"/>
  <c r="J19" i="1"/>
  <c r="I19" i="1"/>
  <c r="L18" i="1"/>
  <c r="K18" i="1" a="1"/>
  <c r="K18" i="1" s="1"/>
  <c r="J18" i="1"/>
  <c r="I18" i="1"/>
  <c r="L17" i="1"/>
  <c r="K17" i="1" a="1"/>
  <c r="K17" i="1" s="1"/>
  <c r="J17" i="1"/>
  <c r="I17" i="1"/>
  <c r="L16" i="1"/>
  <c r="K16" i="1" a="1"/>
  <c r="K16" i="1" s="1"/>
  <c r="J16" i="1"/>
  <c r="I16" i="1"/>
  <c r="L15" i="1"/>
  <c r="K15" i="1" a="1"/>
  <c r="K15" i="1" s="1"/>
  <c r="J15" i="1"/>
  <c r="I15" i="1"/>
  <c r="L14" i="1"/>
  <c r="K14" i="1" a="1"/>
  <c r="K14" i="1" s="1"/>
  <c r="J14" i="1"/>
  <c r="I14" i="1"/>
  <c r="L13" i="1"/>
  <c r="K13" i="1" a="1"/>
  <c r="K13" i="1" s="1"/>
  <c r="J13" i="1"/>
  <c r="I13" i="1"/>
  <c r="L12" i="1"/>
  <c r="K12" i="1" a="1"/>
  <c r="K12" i="1" s="1"/>
  <c r="J12" i="1"/>
  <c r="I12" i="1"/>
  <c r="L11" i="1"/>
  <c r="K11" i="1" a="1"/>
  <c r="K11" i="1" s="1"/>
  <c r="J11" i="1"/>
  <c r="I11" i="1"/>
  <c r="L10" i="1"/>
  <c r="K10" i="1" a="1"/>
  <c r="K10" i="1" s="1"/>
  <c r="J10" i="1"/>
  <c r="I10" i="1"/>
  <c r="L9" i="1"/>
  <c r="K9" i="1" a="1"/>
  <c r="K9" i="1" s="1"/>
  <c r="J9" i="1"/>
  <c r="I9" i="1"/>
  <c r="L8" i="1"/>
  <c r="K8" i="1" a="1"/>
  <c r="K8" i="1" s="1"/>
  <c r="J8" i="1"/>
  <c r="I8" i="1"/>
  <c r="L7" i="1"/>
  <c r="K7" i="1" a="1"/>
  <c r="K7" i="1" s="1"/>
  <c r="J7" i="1"/>
  <c r="I7" i="1"/>
  <c r="L6" i="1"/>
  <c r="K6" i="1" a="1"/>
  <c r="K6" i="1" s="1"/>
  <c r="J6" i="1"/>
  <c r="I6" i="1"/>
  <c r="L5" i="1"/>
  <c r="K5" i="1" a="1"/>
  <c r="K5" i="1" s="1"/>
  <c r="J5" i="1"/>
  <c r="I5" i="1"/>
  <c r="L4" i="1"/>
  <c r="K4" i="1" a="1"/>
  <c r="K4" i="1" s="1"/>
  <c r="J4" i="1"/>
  <c r="I4" i="1"/>
  <c r="K66" i="2" l="1"/>
  <c r="J68" i="2"/>
  <c r="J67" i="2"/>
  <c r="J65" i="2"/>
  <c r="J69" i="2"/>
  <c r="J66" i="2"/>
  <c r="K65" i="2"/>
  <c r="K69" i="2"/>
  <c r="K68" i="2"/>
  <c r="K6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C80933-335E-45B3-8CD5-44CC2F412B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E7D2546-0C58-435C-9DF5-E23467939429}" name="WorksheetConnection_Call Center Summary Report.xlsx!calls" type="102" refreshedVersion="8" minRefreshableVersion="5">
    <extLst>
      <ext xmlns:x15="http://schemas.microsoft.com/office/spreadsheetml/2010/11/main" uri="{DE250136-89BD-433C-8126-D09CA5730AF9}">
        <x15:connection id="calls" autoDelete="1">
          <x15:rangePr sourceName="_xlcn.WorksheetConnection_CallCenterSummaryReport.xlsxcalls1"/>
        </x15:connection>
      </ext>
    </extLst>
  </connection>
  <connection id="3" xr16:uid="{F7816CB6-2E7B-4ED6-A0FB-DFB335C628B1}" name="WorksheetConnection_Call Center Summary Report.xlsx!customers" type="102" refreshedVersion="8" minRefreshableVersion="5">
    <extLst>
      <ext xmlns:x15="http://schemas.microsoft.com/office/spreadsheetml/2010/11/main" uri="{DE250136-89BD-433C-8126-D09CA5730AF9}">
        <x15:connection id="customers">
          <x15:rangePr sourceName="_xlcn.WorksheetConnection_CallCenterSummaryReport.xlsxcustomers1"/>
        </x15:connection>
      </ext>
    </extLst>
  </connection>
  <connection id="4" xr16:uid="{31D630B9-4646-4ECF-AA5B-66B96E253853}" name="WorksheetConnection_Call Center Summary Report.xlsx!Rating" type="102" refreshedVersion="8" minRefreshableVersion="5">
    <extLst>
      <ext xmlns:x15="http://schemas.microsoft.com/office/spreadsheetml/2010/11/main" uri="{DE250136-89BD-433C-8126-D09CA5730AF9}">
        <x15:connection id="Rating">
          <x15:rangePr sourceName="_xlcn.WorksheetConnection_CallCenterSummaryReport.xlsxRating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<sst xmlns="http://schemas.openxmlformats.org/spreadsheetml/2006/main" count="3169" uniqueCount="1090">
  <si>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</si>
  <si>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</si>
  <si>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</si>
  <si>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</si>
  <si>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</si>
  <si>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</si>
  <si>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</si>
  <si>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</si>
  <si>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</si>
  <si>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</si>
  <si>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</si>
  <si>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</si>
  <si>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</si>
  <si>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</si>
  <si>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</si>
  <si>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</si>
  <si>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</si>
  <si>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</si>
  <si>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</si>
  <si>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</si>
  <si>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</si>
  <si>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</si>
  <si>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</si>
  <si>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</si>
  <si>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</si>
  <si>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</si>
  <si>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</si>
  <si>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</si>
  <si>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</si>
  <si>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</si>
  <si>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</si>
  <si>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</si>
  <si>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</si>
  <si>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</si>
  <si>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</si>
  <si>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</si>
  <si>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</si>
  <si>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</si>
  <si>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</si>
  <si>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</si>
  <si>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</si>
  <si>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</si>
  <si>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</si>
  <si>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</si>
  <si>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</si>
  <si>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</si>
  <si>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</si>
  <si>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</si>
  <si>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</si>
  <si>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</si>
  <si>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</si>
  <si>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</si>
  <si>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</si>
  <si>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</si>
  <si>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</si>
  <si>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</si>
  <si>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</si>
  <si>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</si>
  <si>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</si>
  <si>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</si>
  <si>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</si>
  <si>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</si>
  <si>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</si>
  <si>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</si>
  <si>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</si>
  <si>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</si>
  <si>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</si>
  <si>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</si>
  <si>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</si>
  <si>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</si>
  <si>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</si>
  <si>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</si>
  <si>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</si>
  <si>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</si>
  <si>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</si>
  <si>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</si>
  <si>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</si>
  <si>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</si>
  <si>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</si>
  <si>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</si>
  <si>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</si>
  <si>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</si>
  <si>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</si>
  <si>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</si>
  <si>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</si>
  <si>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</si>
  <si>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</si>
  <si>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</si>
  <si>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</si>
  <si>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</si>
  <si>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</si>
  <si>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</si>
  <si>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</si>
  <si>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</si>
  <si>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</si>
  <si>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</si>
  <si>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</si>
  <si>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</si>
  <si>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</si>
  <si>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</si>
  <si>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</si>
  <si>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</si>
  <si>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</si>
  <si>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</si>
  <si>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</si>
  <si>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</si>
  <si>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</si>
  <si>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</si>
  <si>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</si>
  <si>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</si>
  <si>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</si>
  <si>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</si>
  <si>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</si>
  <si>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</si>
  <si>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</si>
  <si>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</si>
  <si>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</si>
  <si>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</si>
  <si>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</si>
  <si>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</si>
  <si>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</si>
  <si>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</si>
  <si>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</si>
  <si>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</si>
  <si>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</si>
  <si>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</si>
  <si>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</si>
  <si>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</si>
  <si>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</si>
  <si>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</si>
  <si>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</si>
  <si>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</si>
  <si>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</si>
  <si>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</si>
  <si>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</si>
  <si>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</si>
  <si>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</si>
  <si>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</si>
  <si>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</si>
  <si>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</si>
  <si>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</si>
  <si>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</si>
  <si>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</si>
  <si>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</si>
  <si>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</si>
  <si>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</si>
  <si>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</si>
  <si>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</si>
  <si>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</si>
  <si>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</si>
  <si>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</si>
  <si>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</si>
  <si>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</si>
  <si>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</si>
  <si>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</si>
  <si>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</si>
  <si>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</si>
  <si>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</si>
  <si>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</si>
  <si>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</si>
  <si>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</si>
  <si>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</si>
  <si>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</si>
  <si>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</si>
  <si>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</si>
  <si>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</si>
  <si>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</si>
  <si>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</si>
  <si>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</si>
  <si>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</si>
  <si>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</si>
  <si>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</si>
  <si>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</si>
  <si>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</si>
  <si>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</si>
  <si>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</si>
  <si>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</si>
  <si>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</si>
  <si>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</si>
  <si>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</si>
  <si>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</si>
  <si>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</si>
  <si>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</si>
  <si>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</si>
  <si>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</si>
  <si>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</si>
  <si>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</si>
  <si>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</si>
  <si>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</si>
  <si>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</si>
  <si>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</si>
  <si>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</si>
  <si>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</si>
  <si>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</si>
  <si>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</si>
  <si>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</si>
  <si>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</si>
  <si>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</si>
  <si>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</si>
  <si>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</si>
  <si>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</si>
  <si>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</si>
  <si>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</si>
  <si>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</si>
  <si>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</si>
  <si>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</si>
  <si>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</si>
  <si>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</si>
  <si>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</si>
  <si>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</si>
  <si>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</si>
  <si>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</si>
  <si>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</si>
  <si>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</si>
  <si>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</si>
  <si>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</si>
  <si>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</si>
  <si>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</si>
  <si>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</si>
  <si>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</si>
  <si>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</si>
  <si>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</si>
  <si>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</si>
  <si>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</si>
  <si>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</si>
  <si>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</si>
  <si>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</si>
  <si>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</si>
  <si>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</si>
  <si>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</si>
  <si>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</si>
  <si>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</si>
  <si>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</si>
  <si>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</si>
  <si>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</si>
  <si>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</si>
  <si>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</si>
  <si>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</si>
  <si>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</si>
  <si>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</si>
  <si>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</si>
  <si>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</si>
  <si>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</si>
  <si>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</si>
  <si>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</si>
  <si>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</si>
  <si>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</si>
  <si>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</si>
  <si>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</si>
  <si>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</si>
  <si>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</si>
  <si>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</si>
  <si>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</si>
  <si>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</si>
  <si>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</si>
  <si>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</si>
  <si>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</si>
  <si>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</si>
  <si>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</si>
  <si>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</si>
  <si>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</si>
  <si>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</si>
  <si>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</si>
  <si>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</si>
  <si>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</si>
  <si>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</si>
  <si>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</si>
  <si>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</si>
  <si>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</si>
  <si>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</si>
  <si>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</si>
  <si>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</si>
  <si>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</si>
  <si>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</si>
  <si>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</si>
  <si>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</si>
  <si>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</si>
  <si>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</si>
  <si>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</si>
  <si>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</si>
  <si>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</si>
  <si>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</si>
  <si>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</si>
  <si>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</si>
  <si>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</si>
  <si>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</si>
  <si>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</si>
  <si>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</si>
  <si>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</si>
  <si>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</si>
  <si>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</si>
  <si>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</si>
  <si>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</si>
  <si>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</si>
  <si>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</si>
  <si>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</si>
  <si>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</si>
  <si>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</si>
  <si>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</si>
  <si>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</si>
  <si>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</si>
  <si>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</si>
  <si>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</si>
  <si>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</si>
  <si>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</si>
  <si>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</si>
  <si>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</si>
  <si>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</si>
  <si>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</si>
  <si>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</si>
  <si>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</si>
  <si>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</si>
  <si>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</si>
  <si>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</si>
  <si>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</si>
  <si>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</si>
  <si>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</si>
  <si>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</si>
  <si>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</si>
  <si>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</si>
  <si>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</si>
  <si>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</si>
  <si>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</si>
  <si>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</si>
  <si>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</si>
  <si>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</si>
  <si>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</si>
  <si>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</si>
  <si>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</si>
  <si>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</si>
  <si>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</si>
  <si>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</si>
  <si>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</si>
  <si>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</si>
  <si>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</si>
  <si>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</si>
  <si>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</si>
  <si>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</si>
  <si>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</si>
  <si>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</si>
  <si>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</si>
  <si>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</si>
  <si>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</si>
  <si>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</si>
  <si>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</si>
  <si>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</si>
  <si>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</si>
  <si>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</si>
  <si>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</si>
  <si>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</si>
  <si>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</si>
  <si>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</si>
  <si>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</si>
  <si>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</si>
  <si>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</si>
  <si>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</si>
  <si>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</si>
  <si>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</si>
  <si>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</si>
  <si>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</si>
  <si>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</si>
  <si>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</si>
  <si>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</si>
  <si>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</si>
  <si>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</si>
  <si>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</si>
  <si>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</si>
  <si>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</si>
  <si>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</si>
  <si>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</si>
  <si>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</si>
  <si>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</si>
  <si>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</si>
  <si>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</si>
  <si>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</si>
  <si>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</si>
  <si>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</si>
  <si>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</si>
  <si>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</si>
  <si>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</si>
  <si>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</si>
  <si>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</si>
  <si>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</si>
  <si>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</si>
  <si>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</si>
  <si>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</si>
  <si>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</si>
  <si>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</si>
  <si>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</si>
  <si>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</si>
  <si>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</si>
  <si>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</si>
  <si>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</si>
  <si>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</si>
  <si>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</si>
  <si>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</si>
  <si>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</si>
  <si>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</si>
  <si>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</si>
  <si>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</si>
  <si>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</si>
  <si>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</si>
  <si>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</si>
  <si>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</si>
  <si>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</si>
  <si>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</si>
  <si>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</si>
  <si>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</si>
  <si>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</si>
  <si>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</si>
  <si>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</si>
  <si>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</si>
  <si>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</si>
  <si>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</si>
  <si>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</si>
  <si>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</si>
  <si>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</si>
  <si>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</si>
  <si>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</si>
  <si>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</si>
  <si>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</si>
  <si>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</si>
  <si>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</si>
  <si>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</si>
  <si>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</si>
  <si>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</si>
  <si>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</si>
  <si>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</si>
  <si>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</si>
  <si>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</si>
  <si>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</si>
  <si>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</si>
  <si>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</si>
  <si>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</si>
  <si>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</si>
  <si>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</si>
  <si>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</si>
  <si>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</si>
  <si>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</si>
  <si>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</si>
  <si>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</si>
  <si>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</si>
  <si>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</si>
  <si>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</si>
  <si>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</si>
  <si>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</si>
  <si>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</si>
  <si>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</si>
  <si>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</si>
  <si>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</si>
  <si>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</si>
  <si>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</si>
  <si>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</si>
  <si>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</si>
  <si>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</si>
  <si>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</si>
  <si>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</si>
  <si>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</si>
  <si>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</si>
  <si>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</si>
  <si>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</si>
  <si>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</si>
  <si>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</si>
  <si>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</si>
  <si>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</si>
  <si>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</si>
  <si>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</si>
  <si>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</si>
  <si>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</si>
  <si>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</si>
  <si>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</si>
  <si>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</si>
  <si>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</si>
  <si>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</si>
  <si>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</si>
  <si>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</si>
  <si>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</si>
  <si>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</si>
  <si>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</si>
  <si>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</si>
  <si>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</si>
  <si>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</si>
  <si>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</si>
  <si>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</si>
  <si>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</si>
  <si>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</si>
  <si>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</si>
  <si>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</si>
  <si>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</si>
  <si>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</si>
  <si>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</si>
  <si>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</si>
  <si>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</si>
  <si>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</si>
  <si>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</si>
  <si>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</si>
  <si>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</si>
  <si>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</si>
  <si>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</si>
  <si>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</si>
  <si>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</si>
  <si>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</si>
  <si>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</si>
  <si>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</si>
  <si>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</si>
  <si>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</si>
  <si>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</si>
  <si>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</si>
  <si>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</si>
  <si>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</si>
  <si>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</si>
  <si>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</si>
  <si>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</si>
  <si>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</si>
  <si>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</si>
  <si>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</si>
  <si>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</si>
  <si>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</si>
  <si>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</si>
  <si>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</si>
  <si>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</si>
  <si>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</si>
  <si>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</si>
  <si>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</si>
  <si>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</si>
  <si>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</si>
  <si>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</si>
  <si>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</si>
  <si>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</si>
  <si>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</si>
  <si>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</si>
  <si>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</si>
  <si>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</si>
  <si>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</si>
  <si>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</si>
  <si>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</si>
  <si>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</si>
  <si>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</si>
  <si>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</si>
  <si>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</si>
  <si>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</si>
  <si>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</si>
  <si>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</si>
  <si>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</si>
  <si>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</si>
  <si>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</si>
  <si>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</si>
  <si>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</si>
  <si>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</si>
  <si>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</si>
  <si>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</si>
  <si>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</si>
  <si>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</si>
  <si>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</si>
  <si>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</si>
  <si>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</si>
  <si>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</si>
  <si>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</si>
  <si>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</si>
  <si>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</si>
  <si>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</si>
  <si>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</si>
  <si>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</si>
  <si>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</si>
  <si>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</si>
  <si>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</si>
  <si>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</si>
  <si>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</si>
  <si>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</si>
  <si>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</si>
  <si>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</si>
  <si>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</si>
  <si>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</si>
  <si>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</si>
  <si>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</si>
  <si>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</si>
  <si>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</si>
  <si>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</si>
  <si>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</si>
  <si>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</si>
  <si>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</si>
  <si>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</si>
  <si>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</si>
  <si>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</si>
  <si>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</si>
  <si>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</si>
  <si>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</si>
  <si>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</si>
  <si>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</si>
  <si>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</si>
  <si>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</si>
  <si>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</si>
  <si>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</si>
  <si>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</si>
  <si>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</si>
  <si>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</si>
  <si>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</si>
  <si>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</si>
  <si>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</si>
  <si>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</si>
  <si>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</si>
  <si>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</si>
  <si>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</si>
  <si>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</si>
  <si>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</si>
  <si>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</si>
  <si>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</si>
  <si>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</si>
  <si>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</si>
  <si>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</si>
  <si>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</si>
  <si>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</si>
  <si>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</si>
  <si>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</si>
  <si>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</si>
  <si>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</si>
  <si>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</si>
  <si>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</si>
  <si>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</si>
  <si>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</si>
  <si>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</si>
  <si>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</si>
  <si>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</si>
  <si>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</si>
  <si>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</si>
  <si>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</si>
  <si>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</si>
  <si>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</si>
  <si>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</si>
  <si>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</si>
  <si>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</si>
  <si>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</si>
  <si>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</si>
  <si>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</si>
  <si>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</si>
  <si>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</si>
  <si>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</si>
  <si>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</si>
  <si>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</si>
  <si>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</si>
  <si>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</si>
  <si>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</si>
  <si>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</si>
  <si>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</si>
  <si>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</si>
  <si>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</si>
  <si>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</si>
  <si>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</si>
  <si>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</si>
  <si>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</si>
  <si>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</si>
  <si>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</si>
  <si>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</si>
  <si>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</si>
  <si>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</si>
  <si>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</si>
  <si>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</si>
  <si>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</si>
  <si>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</si>
  <si>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</si>
  <si>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</si>
  <si>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</si>
  <si>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</si>
  <si>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</si>
  <si>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</si>
  <si>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</si>
  <si>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</si>
  <si>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</si>
  <si>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</si>
  <si>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</si>
  <si>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</si>
  <si>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</si>
  <si>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</si>
  <si>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</si>
  <si>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</si>
  <si>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</si>
  <si>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</si>
  <si>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</si>
  <si>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</si>
  <si>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</si>
  <si>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</si>
  <si>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</si>
  <si>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</si>
  <si>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</si>
  <si>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</si>
  <si>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</si>
  <si>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</si>
  <si>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</si>
  <si>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</si>
  <si>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</si>
  <si>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</si>
  <si>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</si>
  <si>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</si>
  <si>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</si>
  <si>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</si>
  <si>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</si>
  <si>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</si>
  <si>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</si>
  <si>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</si>
  <si>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</si>
  <si>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</si>
  <si>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</si>
  <si>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</si>
  <si>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</si>
  <si>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</si>
  <si>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</si>
  <si>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</si>
  <si>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</si>
  <si>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</si>
  <si>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</si>
  <si>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</si>
  <si>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</si>
  <si>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</si>
  <si>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</si>
  <si>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</si>
  <si>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</si>
  <si>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</si>
  <si>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</si>
  <si>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</si>
  <si>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</si>
  <si>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</si>
  <si>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</si>
  <si>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</si>
  <si>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</si>
  <si>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</si>
  <si>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</si>
  <si>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</si>
  <si>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</si>
  <si>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</si>
  <si>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</si>
  <si>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</si>
  <si>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</si>
  <si>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</si>
  <si>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</si>
  <si>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</si>
  <si>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</si>
  <si>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</si>
  <si>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</si>
  <si>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</si>
  <si>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</si>
  <si>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</si>
  <si>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</si>
  <si>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</si>
  <si>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</si>
  <si>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</si>
  <si>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</si>
  <si>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</si>
  <si>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</si>
  <si>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</si>
  <si>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</si>
  <si>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</si>
  <si>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</si>
  <si>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</si>
  <si>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</si>
  <si>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</si>
  <si>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</si>
  <si>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</si>
  <si>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</si>
  <si>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</si>
  <si>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</si>
  <si>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</si>
  <si>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</si>
  <si>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</si>
  <si>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</si>
  <si>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</si>
  <si>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</si>
  <si>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</si>
  <si>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</si>
  <si>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</si>
  <si>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</si>
  <si>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</si>
  <si>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</si>
  <si>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</si>
  <si>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</si>
  <si>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</si>
  <si>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</si>
  <si>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</si>
  <si>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</si>
  <si>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</si>
  <si>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</si>
  <si>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</si>
  <si>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</si>
  <si>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</si>
  <si>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</si>
  <si>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</si>
  <si>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</si>
  <si>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</si>
  <si>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</si>
  <si>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</si>
  <si>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</si>
  <si>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</si>
  <si>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</si>
  <si>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</si>
  <si>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</si>
  <si>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</si>
  <si>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</si>
  <si>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</si>
  <si>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</si>
  <si>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</si>
  <si>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</si>
  <si>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</si>
  <si>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</si>
  <si>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</si>
  <si>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</si>
  <si>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</si>
  <si>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</si>
  <si>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</si>
  <si>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</si>
  <si>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</si>
  <si>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</si>
  <si>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</si>
  <si>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</si>
  <si>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</si>
  <si>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</si>
  <si>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</si>
  <si>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</si>
  <si>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</si>
  <si>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</si>
  <si>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</si>
  <si>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</si>
  <si>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</si>
  <si>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</si>
  <si>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</si>
  <si>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</si>
  <si>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</si>
  <si>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</si>
  <si>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</si>
  <si>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</si>
  <si>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</si>
  <si>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</si>
  <si>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</si>
  <si>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</si>
  <si>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</si>
  <si>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</si>
  <si>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</si>
  <si>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</si>
  <si>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</si>
  <si>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</si>
  <si>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</si>
  <si>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</si>
  <si>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</si>
  <si>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</si>
  <si>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</si>
  <si>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</si>
  <si>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</si>
  <si>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</si>
  <si>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</si>
  <si>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</si>
  <si>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</si>
  <si>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</si>
  <si>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</si>
  <si>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</si>
  <si>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</si>
  <si>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</si>
  <si>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</si>
  <si>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</si>
  <si>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</si>
  <si>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</si>
  <si>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</si>
  <si>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</si>
  <si>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</si>
  <si>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</si>
  <si>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</si>
  <si>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</si>
  <si>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</si>
  <si>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</si>
  <si>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</si>
  <si>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</si>
  <si>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</si>
  <si>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</si>
  <si>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</si>
  <si>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</si>
  <si>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</si>
  <si>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</si>
  <si>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</si>
  <si>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</si>
  <si>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</si>
  <si>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</si>
  <si>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</si>
  <si>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</si>
  <si>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</si>
  <si>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</si>
  <si>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</si>
  <si>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</si>
  <si>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</si>
  <si>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</si>
  <si>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</si>
  <si>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</si>
  <si>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</si>
  <si>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</si>
  <si>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</si>
  <si>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</si>
  <si>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</si>
  <si>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</si>
  <si>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</si>
  <si>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</si>
  <si>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</si>
  <si>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</si>
  <si>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</si>
  <si>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</si>
  <si>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</si>
  <si>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</si>
  <si>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</si>
  <si>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</si>
  <si>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</si>
  <si>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</si>
  <si>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</si>
  <si>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</si>
  <si>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</si>
  <si>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</si>
  <si>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</si>
  <si>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</si>
  <si>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</si>
  <si>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</si>
  <si>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</si>
  <si>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</si>
  <si>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</si>
  <si>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</si>
  <si>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</si>
  <si>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</si>
  <si>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</si>
  <si>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</si>
  <si>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</si>
  <si>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</si>
  <si>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</si>
  <si>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</si>
  <si>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</si>
  <si>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</si>
  <si>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</si>
  <si>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</si>
  <si>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</si>
  <si>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</si>
  <si>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</si>
  <si>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</si>
  <si>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</si>
  <si>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</si>
  <si>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</si>
  <si>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</si>
  <si>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</si>
  <si>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</si>
  <si>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</si>
  <si>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</si>
  <si>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</si>
  <si>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</si>
  <si>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</si>
  <si>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</si>
  <si>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</si>
  <si>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</si>
  <si>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</si>
  <si>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</si>
  <si>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</si>
  <si>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</si>
  <si>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</si>
  <si>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</si>
  <si>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</si>
  <si>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</si>
  <si>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</si>
  <si>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</si>
  <si>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</si>
  <si>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</si>
  <si>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</si>
  <si>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</si>
  <si>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</si>
  <si>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</si>
  <si>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</si>
  <si>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</si>
  <si>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</si>
  <si>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</si>
  <si>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</si>
  <si>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</si>
  <si>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</si>
  <si>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</si>
  <si>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</si>
  <si>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</si>
  <si>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</si>
  <si>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</si>
  <si>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</si>
  <si>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</si>
  <si>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</si>
  <si>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</si>
  <si>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</si>
  <si>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</si>
  <si>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</si>
  <si>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</si>
  <si>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</si>
  <si>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</si>
  <si>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</si>
  <si>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</si>
  <si>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</si>
  <si>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</si>
  <si>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</si>
  <si>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</si>
  <si>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</si>
  <si>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</si>
  <si>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</si>
  <si>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</si>
  <si>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</si>
  <si>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</si>
  <si>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</si>
  <si>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</si>
  <si>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</si>
  <si>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</si>
  <si>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</si>
  <si>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</si>
  <si>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</si>
  <si>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</si>
  <si>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</si>
  <si>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</si>
  <si>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</si>
  <si>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</si>
  <si>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</si>
  <si>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</si>
  <si>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</si>
  <si>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</si>
  <si>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</si>
  <si>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</si>
  <si>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</si>
  <si>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</si>
  <si>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</si>
  <si>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</si>
  <si>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</si>
  <si>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</si>
  <si>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</si>
  <si>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</si>
  <si>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</si>
  <si>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</si>
  <si>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</si>
  <si>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</si>
  <si>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</si>
  <si>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</si>
  <si>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</si>
  <si>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</si>
  <si>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</si>
  <si>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</si>
  <si>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</si>
  <si>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</si>
  <si>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</si>
  <si>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</si>
  <si>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</si>
  <si>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Row Labels</t>
  </si>
  <si>
    <t>Grand Total</t>
  </si>
  <si>
    <t>Column Labels</t>
  </si>
  <si>
    <t>Call Center Data</t>
  </si>
  <si>
    <t>Call Count</t>
  </si>
  <si>
    <t>Total Purchase</t>
  </si>
  <si>
    <t>Total Duration</t>
  </si>
  <si>
    <t>Avg. Rating</t>
  </si>
  <si>
    <t>5* Calls</t>
  </si>
  <si>
    <t>Jan</t>
  </si>
  <si>
    <t>Feb</t>
  </si>
  <si>
    <t>Mar</t>
  </si>
  <si>
    <t>Apr</t>
  </si>
  <si>
    <t>May</t>
  </si>
  <si>
    <t>Jun</t>
  </si>
  <si>
    <t>Jul</t>
  </si>
  <si>
    <t>Aug</t>
  </si>
  <si>
    <t>Sep</t>
  </si>
  <si>
    <t>Oct</t>
  </si>
  <si>
    <t>Nov</t>
  </si>
  <si>
    <t>Dec</t>
  </si>
  <si>
    <t>Friday</t>
  </si>
  <si>
    <t>Monday</t>
  </si>
  <si>
    <t>Saturday</t>
  </si>
  <si>
    <t>Sunday</t>
  </si>
  <si>
    <t>Thursday</t>
  </si>
  <si>
    <t>Tuesday</t>
  </si>
  <si>
    <t>Wednesday</t>
  </si>
  <si>
    <t>Call Count2</t>
  </si>
  <si>
    <t>For Graph</t>
  </si>
  <si>
    <t>Reps</t>
  </si>
  <si>
    <t>Calls</t>
  </si>
  <si>
    <t>Amount</t>
  </si>
  <si>
    <t>Selected Calls</t>
  </si>
  <si>
    <t>Selected Amounts</t>
  </si>
  <si>
    <t>Rating Value</t>
  </si>
  <si>
    <t>Sum of Purchase Amount</t>
  </si>
  <si>
    <t>Total</t>
  </si>
  <si>
    <t>% of Calls</t>
  </si>
  <si>
    <t>Call Rank</t>
  </si>
  <si>
    <t>Amount Rank</t>
  </si>
  <si>
    <t>CALL CENTER REPORT</t>
  </si>
  <si>
    <t>Cards:</t>
  </si>
  <si>
    <t>Male vs Female Callers</t>
  </si>
  <si>
    <t>Call Trend: (Yearly)</t>
  </si>
  <si>
    <t>Call Trend: (Weekly)</t>
  </si>
  <si>
    <t>Rating:</t>
  </si>
  <si>
    <t>Calls and Amount:</t>
  </si>
  <si>
    <t>Selected Rep:</t>
  </si>
  <si>
    <t>Representatives Sales based on Country and Customers:</t>
  </si>
  <si>
    <t>Representatives Rank and Sale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</si>
</sst>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8" x14ac:knownFonts="1">
    <font>
      <sz val="11"/>
      <color theme="1"/>
      <name val="Calibri"/>
      <family val="2"/>
      <scheme val="minor"/>
    </font>
    <font>
      <b/>
      <sz val="11"/>
      <color theme="1"/>
      <name val="Calibri"/>
      <family val="2"/>
      <scheme val="minor"/>
    </font>
    <font>
      <sz val="18"/>
      <color theme="1"/>
      <name val="Calibri"/>
      <family val="2"/>
      <scheme val="minor"/>
    </font>
    <font>
      <sz val="11"/>
      <color theme="0" tint="-4.9989318521683403E-2"/>
      <name val="Calibri"/>
      <family val="2"/>
      <scheme val="minor"/>
    </font>
    <font>
      <sz val="10"/>
      <name val="Calibri"/>
      <family val="2"/>
      <scheme val="minor"/>
    </font>
    <font>
      <b/>
      <sz val="10"/>
      <name val="Calibri"/>
      <family val="2"/>
      <scheme val="minor"/>
    </font>
    <font>
      <sz val="11"/>
      <color theme="1"/>
      <name val="Calibri"/>
      <family val="2"/>
      <scheme val="minor"/>
    </font>
    <font>
      <b/>
      <sz val="24"/>
      <color theme="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bgColor indexed="64"/>
      </patternFill>
    </fill>
  </fills>
  <borders count="2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56">
    <xf numFmtId="0" fontId="0" fillId="0" borderId="0" xfId="0"/>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9" fontId="0" fillId="0" borderId="5"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9" fontId="0" fillId="0" borderId="8"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4" fillId="3" borderId="10" xfId="0" applyFont="1" applyFill="1" applyBorder="1"/>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13" xfId="0" applyFont="1" applyFill="1" applyBorder="1"/>
    <xf numFmtId="0" fontId="4" fillId="3" borderId="0" xfId="0" applyFont="1" applyFill="1"/>
    <xf numFmtId="0" fontId="4" fillId="3" borderId="14" xfId="0" applyFont="1" applyFill="1" applyBorder="1"/>
    <xf numFmtId="0" fontId="4" fillId="3" borderId="13" xfId="0" applyFont="1" applyFill="1" applyBorder="1" applyAlignment="1">
      <alignment horizontal="left" indent="1"/>
    </xf>
    <xf numFmtId="168" fontId="4" fillId="3" borderId="0" xfId="0" applyNumberFormat="1" applyFont="1" applyFill="1"/>
    <xf numFmtId="0" fontId="4" fillId="3" borderId="15" xfId="0" applyFont="1" applyFill="1" applyBorder="1" applyAlignment="1">
      <alignment horizontal="left" indent="1"/>
    </xf>
    <xf numFmtId="168" fontId="4" fillId="3" borderId="16" xfId="0" applyNumberFormat="1" applyFont="1" applyFill="1" applyBorder="1"/>
    <xf numFmtId="0" fontId="3" fillId="4" borderId="0" xfId="0" applyFont="1" applyFill="1"/>
    <xf numFmtId="0" fontId="0" fillId="4" borderId="0" xfId="0" applyFill="1"/>
    <xf numFmtId="0" fontId="0" fillId="0" borderId="9" xfId="0" applyBorder="1"/>
    <xf numFmtId="0" fontId="0" fillId="0" borderId="18" xfId="0" applyBorder="1"/>
    <xf numFmtId="0" fontId="0" fillId="0" borderId="7" xfId="0" applyBorder="1"/>
    <xf numFmtId="0" fontId="0" fillId="0" borderId="19" xfId="0" applyBorder="1"/>
    <xf numFmtId="0" fontId="0" fillId="0" borderId="20" xfId="0" applyBorder="1"/>
    <xf numFmtId="0" fontId="0" fillId="0" borderId="21" xfId="0" applyBorder="1"/>
    <xf numFmtId="0" fontId="1" fillId="5" borderId="0" xfId="0" applyFont="1" applyFill="1" applyAlignment="1">
      <alignment horizontal="center"/>
    </xf>
    <xf numFmtId="0" fontId="0" fillId="0" borderId="5" xfId="0" pivotButton="1" applyBorder="1"/>
    <xf numFmtId="0" fontId="0" fillId="0" borderId="5" xfId="0" applyBorder="1"/>
    <xf numFmtId="0" fontId="0" fillId="0" borderId="5" xfId="0" applyBorder="1" applyAlignment="1">
      <alignment horizontal="left"/>
    </xf>
    <xf numFmtId="165" fontId="0" fillId="0" borderId="5" xfId="0" applyNumberFormat="1" applyBorder="1"/>
    <xf numFmtId="0" fontId="0" fillId="0" borderId="5" xfId="0" applyBorder="1" applyAlignment="1">
      <alignment horizontal="left" indent="1"/>
    </xf>
    <xf numFmtId="3" fontId="0" fillId="0" borderId="5" xfId="0" applyNumberFormat="1" applyBorder="1"/>
    <xf numFmtId="166" fontId="0" fillId="0" borderId="5" xfId="0" applyNumberFormat="1" applyBorder="1"/>
    <xf numFmtId="2" fontId="0" fillId="0" borderId="5" xfId="0" applyNumberFormat="1" applyBorder="1"/>
    <xf numFmtId="167" fontId="0" fillId="0" borderId="5" xfId="0" applyNumberFormat="1" applyBorder="1"/>
    <xf numFmtId="0" fontId="0" fillId="0" borderId="22" xfId="0" applyBorder="1"/>
    <xf numFmtId="9" fontId="0" fillId="0" borderId="5" xfId="1" applyFont="1" applyBorder="1"/>
    <xf numFmtId="0" fontId="2" fillId="2" borderId="0" xfId="0" applyFont="1" applyFill="1" applyAlignment="1">
      <alignment horizontal="left" vertical="center" indent="3"/>
    </xf>
    <xf numFmtId="0" fontId="1" fillId="5" borderId="0" xfId="0" applyFont="1" applyFill="1" applyAlignment="1">
      <alignment horizontal="center"/>
    </xf>
    <xf numFmtId="0" fontId="7" fillId="6" borderId="0" xfId="0" applyFont="1" applyFill="1" applyAlignment="1">
      <alignment horizontal="center" vertical="center"/>
    </xf>
    <xf numFmtId="0" fontId="0" fillId="4" borderId="0" xfId="0" applyFill="1" applyAlignment="1"/>
    <xf numFmtId="168" fontId="4" fillId="3" borderId="14" xfId="0" applyNumberFormat="1" applyFont="1" applyFill="1" applyBorder="1" applyAlignment="1">
      <alignment horizontal="right"/>
    </xf>
    <xf numFmtId="168" fontId="4" fillId="3" borderId="17" xfId="0" applyNumberFormat="1" applyFont="1" applyFill="1" applyBorder="1" applyAlignment="1">
      <alignment horizontal="right"/>
    </xf>
    <xf numFmtId="0" fontId="3" fillId="4" borderId="0" xfId="0" applyFont="1" applyFill="1" applyAlignment="1"/>
    <xf numFmtId="0" fontId="3" fillId="4"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xf>
  </cellXfs>
  <cellStyles count="2">
    <cellStyle name="Normal" xfId="0" builtinId="0"/>
    <cellStyle name="Percent" xfId="1" builtinId="5"/>
  </cellStyles>
  <dxfs count="511">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fill>
        <patternFill>
          <bgColor theme="8" tint="0.39994506668294322"/>
        </patternFill>
      </fill>
      <border>
        <left style="thin">
          <color auto="1"/>
        </left>
        <right style="thin">
          <color auto="1"/>
        </right>
        <vertical/>
        <horizontal/>
      </border>
    </dxf>
    <dxf>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numFmt numFmtId="165" formatCode="\$#,##0;\(\$#,##0\);\$#,##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color theme="1"/>
      </font>
      <border>
        <bottom style="thin">
          <color theme="4"/>
        </bottom>
        <vertical/>
        <horizontal/>
      </border>
    </dxf>
    <dxf>
      <font>
        <color theme="8"/>
      </font>
      <fill>
        <patternFill>
          <bgColor theme="0"/>
        </patternFill>
      </fill>
      <border diagonalUp="0" diagonalDown="0">
        <left/>
        <right/>
        <top/>
        <bottom/>
        <vertical/>
        <horizontal/>
      </border>
    </dxf>
    <dxf>
      <font>
        <b/>
        <color theme="1"/>
      </font>
      <border>
        <bottom style="thin">
          <color theme="8"/>
        </bottom>
        <vertical/>
        <horizontal/>
      </border>
    </dxf>
    <dxf>
      <font>
        <color theme="1"/>
      </font>
      <fill>
        <patternFill>
          <bgColor theme="0"/>
        </patternFill>
      </fill>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E51CC95-42A2-453B-9243-88BD52FCACD3}">
      <tableStyleElement type="wholeTable" dxfId="510"/>
    </tableStyle>
    <tableStyle name="SlicerStyleDark5 2" pivot="0" table="0" count="10" xr9:uid="{B89C9EBD-F73C-4685-A5BD-D89126481F30}">
      <tableStyleElement type="wholeTable" dxfId="509"/>
      <tableStyleElement type="headerRow" dxfId="508"/>
    </tableStyle>
    <tableStyle name="SlicerStyleLight1 2" pivot="0" table="0" count="10" xr9:uid="{EADAA939-63DF-4036-B0AA-5627FCC3C8CF}">
      <tableStyleElement type="wholeTable" dxfId="507"/>
      <tableStyleElement type="headerRow" dxfId="50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4" tint="0.59999389629810485"/>
              <bgColor theme="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IN" sz="1600" b="1">
                <a:solidFill>
                  <a:srgbClr val="FF0000"/>
                </a:solidFill>
              </a:rPr>
              <a:t>Amount</a:t>
            </a:r>
          </a:p>
        </c:rich>
      </c:tx>
      <c:layout>
        <c:manualLayout>
          <c:xMode val="edge"/>
          <c:yMode val="edge"/>
          <c:x val="8.0299376640419931E-2"/>
          <c:y val="3.157894736842105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Pivots!$I$65:$I$69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6E4-43B7-9458-114A9546686B}"/>
            </c:ext>
          </c:extLst>
        </c:ser>
        <c:ser>
          <c:idx val="1"/>
          <c:order val="1"/>
          <c:tx>
            <c:strRef>
              <c:f>Pivots!$K$64</c:f>
              <c:strCache>
                <c:ptCount val="1"/>
                <c:pt idx="0">
                  <c:v>Selected Amounts</c:v>
                </c:pt>
              </c:strCache>
            </c:strRef>
          </c:tx>
          <c:spPr>
            <a:gradFill flip="none" rotWithShape="1">
              <a:gsLst>
                <a:gs pos="100000">
                  <a:schemeClr val="accent6">
                    <a:lumMod val="20000"/>
                    <a:lumOff val="80000"/>
                  </a:schemeClr>
                </a:gs>
                <a:gs pos="0">
                  <a:srgbClr val="FF0000"/>
                </a:gs>
              </a:gsLst>
              <a:lin ang="10800000" scaled="1"/>
              <a:tileRect/>
            </a:gradFill>
            <a:ln>
              <a:noFill/>
            </a:ln>
            <a:effectLst/>
          </c:spPr>
          <c:invertIfNegative val="0"/>
          <c:val>
            <c:numRef>
              <c:f>Pivots!$K$65:$K$69</c:f>
              <c:numCache>
                <c:formatCode>\$#,##0;\(\$#,##0\);\$#,##0</c:formatCode>
                <c:ptCount val="5"/>
                <c:pt idx="0">
                  <c:v>18415</c:v>
                </c:pt>
                <c:pt idx="1">
                  <c:v>#N/A</c:v>
                </c:pt>
                <c:pt idx="2">
                  <c:v>#N/A</c:v>
                </c:pt>
                <c:pt idx="3">
                  <c:v>#N/A</c:v>
                </c:pt>
                <c:pt idx="4">
                  <c:v>#N/A</c:v>
                </c:pt>
              </c:numCache>
            </c:numRef>
          </c:val>
          <c:extLst>
            <c:ext xmlns:c16="http://schemas.microsoft.com/office/drawing/2014/chart" uri="{C3380CC4-5D6E-409C-BE32-E72D297353CC}">
              <c16:uniqueId val="{00000001-F6E4-43B7-9458-114A9546686B}"/>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1"/>
        <c:axPos val="l"/>
        <c:numFmt formatCode="General" sourceLinked="1"/>
        <c:majorTickMark val="out"/>
        <c:minorTickMark val="none"/>
        <c:tickLblPos val="nextTo"/>
        <c:crossAx val="1966461455"/>
        <c:crosses val="autoZero"/>
        <c:auto val="1"/>
        <c:lblAlgn val="ctr"/>
        <c:lblOffset val="100"/>
        <c:noMultiLvlLbl val="0"/>
      </c:catAx>
      <c:valAx>
        <c:axId val="1966461455"/>
        <c:scaling>
          <c:orientation val="minMax"/>
        </c:scaling>
        <c:delete val="1"/>
        <c:axPos val="t"/>
        <c:numFmt formatCode="\$#,###.0,&quot;k&quot;"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Report.xlsx]Pivots!Weekly Trend Pivot</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Pivots!$A$31:$A$38</c:f>
              <c:strCache>
                <c:ptCount val="7"/>
                <c:pt idx="0">
                  <c:v>Sunday</c:v>
                </c:pt>
                <c:pt idx="1">
                  <c:v>Monday</c:v>
                </c:pt>
                <c:pt idx="2">
                  <c:v>Tuesday</c:v>
                </c:pt>
                <c:pt idx="3">
                  <c:v>Wednesday</c:v>
                </c:pt>
                <c:pt idx="4">
                  <c:v>Thursday</c:v>
                </c:pt>
                <c:pt idx="5">
                  <c:v>Friday</c:v>
                </c:pt>
                <c:pt idx="6">
                  <c:v>Saturday</c:v>
                </c:pt>
              </c:strCache>
            </c:strRef>
          </c:cat>
          <c:val>
            <c:numRef>
              <c:f>Pivots!$B$31:$B$38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4067-4F68-BA77-DB0AD20F257A}"/>
            </c:ext>
          </c:extLst>
        </c:ser>
        <c:dLbls>
          <c:dLblPos val="outEnd"/>
          <c:showLegendKey val="0"/>
          <c:showVal val="1"/>
          <c:showCatName val="0"/>
          <c:showSerName val="0"/>
          <c:showPercent val="0"/>
          <c:showBubbleSize val="0"/>
        </c:dLbls>
        <c:gapWidth val="50"/>
        <c:axId val="938170895"/>
        <c:axId val="938172335"/>
      </c:barChart>
      <c:catAx>
        <c:axId val="9381708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38172335"/>
        <c:crosses val="autoZero"/>
        <c:auto val="1"/>
        <c:lblAlgn val="ctr"/>
        <c:lblOffset val="100"/>
        <c:noMultiLvlLbl val="0"/>
      </c:catAx>
      <c:valAx>
        <c:axId val="938172335"/>
        <c:scaling>
          <c:orientation val="minMax"/>
        </c:scaling>
        <c:delete val="1"/>
        <c:axPos val="t"/>
        <c:numFmt formatCode="#,##0" sourceLinked="1"/>
        <c:majorTickMark val="out"/>
        <c:minorTickMark val="none"/>
        <c:tickLblPos val="nextTo"/>
        <c:crossAx val="9381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Report.xlsx]Pivots!Call Trends Pivot</c:name>
    <c:fmtId val="10"/>
  </c:pivotSource>
  <c:chart>
    <c:title>
      <c:tx>
        <c:rich>
          <a:bodyPr rot="0" spcFirstLastPara="1" vertOverflow="ellipsis" vert="horz" wrap="square" anchor="ctr" anchorCtr="1"/>
          <a:lstStyle/>
          <a:p>
            <a:pPr algn="ctr">
              <a:defRPr sz="1600" b="1" i="0" u="none" strike="noStrike" kern="1200" spc="0" baseline="0">
                <a:solidFill>
                  <a:schemeClr val="accent6"/>
                </a:solidFill>
                <a:latin typeface="+mn-lt"/>
                <a:ea typeface="+mn-ea"/>
                <a:cs typeface="+mn-cs"/>
              </a:defRPr>
            </a:pPr>
            <a:r>
              <a:rPr lang="en-IN" sz="1600" b="1">
                <a:solidFill>
                  <a:schemeClr val="accent6"/>
                </a:solidFill>
              </a:rPr>
              <a:t>Call Trend</a:t>
            </a:r>
          </a:p>
        </c:rich>
      </c:tx>
      <c:layout>
        <c:manualLayout>
          <c:xMode val="edge"/>
          <c:yMode val="edge"/>
          <c:x val="0.37752161677781199"/>
          <c:y val="3.589742140221223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pivotFmt>
      <c:pivotFmt>
        <c:idx val="8"/>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D98F-46A7-AEDA-D10C40D0072D}"/>
            </c:ext>
          </c:extLst>
        </c:ser>
        <c:dLbls>
          <c:showLegendKey val="0"/>
          <c:showVal val="0"/>
          <c:showCatName val="0"/>
          <c:showSerName val="0"/>
          <c:showPercent val="0"/>
          <c:showBubbleSize val="0"/>
        </c:dLbls>
        <c:axId val="1105686127"/>
        <c:axId val="1105675087"/>
      </c:areaChart>
      <c:lineChart>
        <c:grouping val="standard"/>
        <c:varyColors val="0"/>
        <c:ser>
          <c:idx val="0"/>
          <c:order val="0"/>
          <c:tx>
            <c:strRef>
              <c:f>Pivots!$B$13</c:f>
              <c:strCache>
                <c:ptCount val="1"/>
                <c:pt idx="0">
                  <c:v>Call Count</c:v>
                </c:pt>
              </c:strCache>
            </c:strRef>
          </c:tx>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D98F-46A7-AEDA-D10C40D0072D}"/>
            </c:ext>
          </c:extLst>
        </c:ser>
        <c:dLbls>
          <c:showLegendKey val="0"/>
          <c:showVal val="0"/>
          <c:showCatName val="0"/>
          <c:showSerName val="0"/>
          <c:showPercent val="0"/>
          <c:showBubbleSize val="0"/>
        </c:dLbls>
        <c:marker val="1"/>
        <c:smooth val="0"/>
        <c:axId val="1105686127"/>
        <c:axId val="1105675087"/>
      </c:lineChart>
      <c:catAx>
        <c:axId val="110568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675087"/>
        <c:crosses val="autoZero"/>
        <c:auto val="1"/>
        <c:lblAlgn val="ctr"/>
        <c:lblOffset val="100"/>
        <c:noMultiLvlLbl val="0"/>
      </c:catAx>
      <c:valAx>
        <c:axId val="110567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0568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Report.xlsx]Pivots!Gender Pivot</c:name>
    <c:fmtId val="17"/>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r>
              <a:rPr lang="en-IN" sz="1400" b="1">
                <a:solidFill>
                  <a:schemeClr val="accent4"/>
                </a:solidFill>
                <a:latin typeface="Aptos Display" panose="020B0004020202020204" pitchFamily="34" charset="0"/>
              </a:rPr>
              <a:t>Male</a:t>
            </a:r>
            <a:r>
              <a:rPr lang="en-IN" sz="1400" b="1">
                <a:latin typeface="Aptos Display" panose="020B0004020202020204" pitchFamily="34" charset="0"/>
              </a:rPr>
              <a:t> vs </a:t>
            </a:r>
            <a:r>
              <a:rPr lang="en-IN" sz="1400" b="1">
                <a:solidFill>
                  <a:schemeClr val="accent5"/>
                </a:solidFill>
                <a:latin typeface="Aptos Display" panose="020B0004020202020204" pitchFamily="34" charset="0"/>
              </a:rPr>
              <a:t>Female</a:t>
            </a:r>
            <a:r>
              <a:rPr lang="en-IN" sz="1400" b="1">
                <a:latin typeface="Aptos Display" panose="020B0004020202020204" pitchFamily="34" charset="0"/>
              </a:rPr>
              <a:t> Callers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Pivots!$B$42:$B$43</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Pivots!$B$44:$B$46</c:f>
              <c:numCache>
                <c:formatCode>#,##0</c:formatCode>
                <c:ptCount val="3"/>
                <c:pt idx="0">
                  <c:v>144</c:v>
                </c:pt>
                <c:pt idx="1">
                  <c:v>326</c:v>
                </c:pt>
                <c:pt idx="2">
                  <c:v>129</c:v>
                </c:pt>
              </c:numCache>
            </c:numRef>
          </c:val>
          <c:extLst>
            <c:ext xmlns:c16="http://schemas.microsoft.com/office/drawing/2014/chart" uri="{C3380CC4-5D6E-409C-BE32-E72D297353CC}">
              <c16:uniqueId val="{00000000-AF53-4584-ABFA-4BE6B4B4BB65}"/>
            </c:ext>
          </c:extLst>
        </c:ser>
        <c:ser>
          <c:idx val="1"/>
          <c:order val="1"/>
          <c:tx>
            <c:strRef>
              <c:f>Pivots!$C$42:$C$43</c:f>
              <c:strCache>
                <c:ptCount val="1"/>
                <c:pt idx="0">
                  <c:v>Male</c:v>
                </c:pt>
              </c:strCache>
            </c:strRef>
          </c:tx>
          <c:spPr>
            <a:solidFill>
              <a:schemeClr val="accent4"/>
            </a:solidFill>
            <a:ln>
              <a:noFill/>
            </a:ln>
            <a:effectLst/>
          </c:spPr>
          <c:invertIfNegative val="0"/>
          <c:dLbls>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Pivots!$C$44:$C$46</c:f>
              <c:numCache>
                <c:formatCode>#,##0</c:formatCode>
                <c:ptCount val="3"/>
                <c:pt idx="0">
                  <c:v>132</c:v>
                </c:pt>
                <c:pt idx="1">
                  <c:v>63</c:v>
                </c:pt>
                <c:pt idx="2">
                  <c:v>206</c:v>
                </c:pt>
              </c:numCache>
            </c:numRef>
          </c:val>
          <c:extLst>
            <c:ext xmlns:c16="http://schemas.microsoft.com/office/drawing/2014/chart" uri="{C3380CC4-5D6E-409C-BE32-E72D297353CC}">
              <c16:uniqueId val="{00000001-AF53-4584-ABFA-4BE6B4B4BB65}"/>
            </c:ext>
          </c:extLst>
        </c:ser>
        <c:dLbls>
          <c:dLblPos val="ctr"/>
          <c:showLegendKey val="0"/>
          <c:showVal val="1"/>
          <c:showCatName val="0"/>
          <c:showSerName val="0"/>
          <c:showPercent val="0"/>
          <c:showBubbleSize val="0"/>
        </c:dLbls>
        <c:gapWidth val="20"/>
        <c:overlap val="100"/>
        <c:axId val="1965427759"/>
        <c:axId val="1965428719"/>
      </c:barChart>
      <c:catAx>
        <c:axId val="1965427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crossAx val="1965428719"/>
        <c:crosses val="autoZero"/>
        <c:auto val="1"/>
        <c:lblAlgn val="ctr"/>
        <c:lblOffset val="100"/>
        <c:noMultiLvlLbl val="0"/>
      </c:catAx>
      <c:valAx>
        <c:axId val="1965428719"/>
        <c:scaling>
          <c:orientation val="minMax"/>
        </c:scaling>
        <c:delete val="1"/>
        <c:axPos val="l"/>
        <c:numFmt formatCode="0%" sourceLinked="1"/>
        <c:majorTickMark val="out"/>
        <c:minorTickMark val="none"/>
        <c:tickLblPos val="nextTo"/>
        <c:crossAx val="196542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r>
              <a:rPr lang="en-IN" sz="1600" b="1">
                <a:solidFill>
                  <a:schemeClr val="accent5"/>
                </a:solidFill>
              </a:rPr>
              <a:t>Calls</a:t>
            </a:r>
          </a:p>
        </c:rich>
      </c:tx>
      <c:layout>
        <c:manualLayout>
          <c:xMode val="edge"/>
          <c:yMode val="edge"/>
          <c:x val="4.5014046627057873E-2"/>
          <c:y val="3.508771929824561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Pivots!$H$65:$H$69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151-4453-ABF9-2D46B21A7102}"/>
            </c:ext>
          </c:extLst>
        </c:ser>
        <c:ser>
          <c:idx val="1"/>
          <c:order val="1"/>
          <c:tx>
            <c:strRef>
              <c:f>Pivots!$J$64</c:f>
              <c:strCache>
                <c:ptCount val="1"/>
                <c:pt idx="0">
                  <c:v>Selected Calls</c:v>
                </c:pt>
              </c:strCache>
            </c:strRef>
          </c:tx>
          <c:spPr>
            <a:gradFill flip="none" rotWithShape="1">
              <a:gsLst>
                <a:gs pos="100000">
                  <a:schemeClr val="accent6">
                    <a:lumMod val="20000"/>
                    <a:lumOff val="80000"/>
                  </a:schemeClr>
                </a:gs>
                <a:gs pos="29000">
                  <a:schemeClr val="accent5"/>
                </a:gs>
              </a:gsLst>
              <a:lin ang="10800000" scaled="1"/>
              <a:tileRect/>
            </a:gradFill>
            <a:ln>
              <a:noFill/>
            </a:ln>
            <a:effectLst/>
          </c:spPr>
          <c:invertIfNegative val="0"/>
          <c:val>
            <c:numRef>
              <c:f>Pivots!$J$65:$J$69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151-4453-ABF9-2D46B21A7102}"/>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6461455"/>
        <c:crosses val="autoZero"/>
        <c:auto val="1"/>
        <c:lblAlgn val="ctr"/>
        <c:lblOffset val="100"/>
        <c:noMultiLvlLbl val="0"/>
      </c:catAx>
      <c:valAx>
        <c:axId val="1966461455"/>
        <c:scaling>
          <c:orientation val="minMax"/>
          <c:min val="0"/>
        </c:scaling>
        <c:delete val="1"/>
        <c:axPos val="t"/>
        <c:numFmt formatCode="General"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Report.xlsx]Pivots!Rating Pivot</c:name>
    <c:fmtId val="7"/>
  </c:pivotSource>
  <c:chart>
    <c:title>
      <c:tx>
        <c:rich>
          <a:bodyPr rot="0" spcFirstLastPara="1" vertOverflow="ellipsis" vert="horz" wrap="square" anchor="ctr" anchorCtr="1"/>
          <a:lstStyle/>
          <a:p>
            <a:pPr>
              <a:defRPr lang="en-US" sz="1600" b="0" i="0" u="none" strike="noStrike" kern="1200" spc="0" baseline="0">
                <a:solidFill>
                  <a:schemeClr val="accent5"/>
                </a:solidFill>
                <a:latin typeface="+mn-lt"/>
                <a:ea typeface="+mn-ea"/>
                <a:cs typeface="+mn-cs"/>
              </a:defRPr>
            </a:pPr>
            <a:r>
              <a:rPr lang="en-US" sz="1600" b="1">
                <a:solidFill>
                  <a:schemeClr val="accent5"/>
                </a:solidFill>
                <a:latin typeface="Aptos Display" panose="020B0004020202020204" pitchFamily="34" charset="0"/>
              </a:rPr>
              <a:t>Rating</a:t>
            </a: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accent5"/>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Pivots!$B$50</c:f>
              <c:strCache>
                <c:ptCount val="1"/>
                <c:pt idx="0">
                  <c:v>Total</c:v>
                </c:pt>
              </c:strCache>
            </c:strRef>
          </c:tx>
          <c:spPr>
            <a:solidFill>
              <a:schemeClr val="accent5"/>
            </a:solidFill>
            <a:ln>
              <a:noFill/>
            </a:ln>
            <a:effectLst/>
          </c:spPr>
          <c:invertIfNegative val="0"/>
          <c:cat>
            <c:strRef>
              <c:f>Pivots!$A$51:$A$57</c:f>
              <c:strCache>
                <c:ptCount val="6"/>
                <c:pt idx="0">
                  <c:v>0</c:v>
                </c:pt>
                <c:pt idx="1">
                  <c:v>1</c:v>
                </c:pt>
                <c:pt idx="2">
                  <c:v>2</c:v>
                </c:pt>
                <c:pt idx="3">
                  <c:v>3</c:v>
                </c:pt>
                <c:pt idx="4">
                  <c:v>4</c:v>
                </c:pt>
                <c:pt idx="5">
                  <c:v>5</c:v>
                </c:pt>
              </c:strCache>
            </c:strRef>
          </c:cat>
          <c:val>
            <c:numRef>
              <c:f>Pivots!$B$51:$B$57</c:f>
              <c:numCache>
                <c:formatCode>#,##0</c:formatCode>
                <c:ptCount val="6"/>
                <c:pt idx="1">
                  <c:v>1</c:v>
                </c:pt>
                <c:pt idx="2">
                  <c:v>9</c:v>
                </c:pt>
                <c:pt idx="3">
                  <c:v>31</c:v>
                </c:pt>
                <c:pt idx="4">
                  <c:v>88</c:v>
                </c:pt>
                <c:pt idx="5">
                  <c:v>60</c:v>
                </c:pt>
              </c:numCache>
            </c:numRef>
          </c:val>
          <c:extLst>
            <c:ext xmlns:c16="http://schemas.microsoft.com/office/drawing/2014/chart" uri="{C3380CC4-5D6E-409C-BE32-E72D297353CC}">
              <c16:uniqueId val="{00000000-397D-4313-9DE1-E8BC826A7245}"/>
            </c:ext>
          </c:extLst>
        </c:ser>
        <c:dLbls>
          <c:showLegendKey val="0"/>
          <c:showVal val="0"/>
          <c:showCatName val="0"/>
          <c:showSerName val="0"/>
          <c:showPercent val="0"/>
          <c:showBubbleSize val="0"/>
        </c:dLbls>
        <c:gapWidth val="15"/>
        <c:overlap val="-27"/>
        <c:axId val="855920767"/>
        <c:axId val="855937567"/>
      </c:barChart>
      <c:catAx>
        <c:axId val="855920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37567"/>
        <c:crosses val="autoZero"/>
        <c:auto val="1"/>
        <c:lblAlgn val="ctr"/>
        <c:lblOffset val="100"/>
        <c:noMultiLvlLbl val="0"/>
      </c:catAx>
      <c:valAx>
        <c:axId val="855937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2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image" Target="../media/image11.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5.xml"/><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15.png"/><Relationship Id="rId7" Type="http://schemas.openxmlformats.org/officeDocument/2006/relationships/image" Target="../media/image11.png"/><Relationship Id="rId12" Type="http://schemas.openxmlformats.org/officeDocument/2006/relationships/image" Target="../media/image2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1.png"/><Relationship Id="rId5" Type="http://schemas.openxmlformats.org/officeDocument/2006/relationships/image" Target="../media/image17.png"/><Relationship Id="rId10" Type="http://schemas.openxmlformats.org/officeDocument/2006/relationships/image" Target="../media/image20.svg"/><Relationship Id="rId4" Type="http://schemas.openxmlformats.org/officeDocument/2006/relationships/image" Target="../media/image16.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oneCellAnchor>
    <xdr:from>
      <xdr:col>12</xdr:col>
      <xdr:colOff>359769</xdr:colOff>
      <xdr:row>20</xdr:row>
      <xdr:rowOff>190493</xdr:rowOff>
    </xdr:from>
    <xdr:ext cx="1466790" cy="1804153"/>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E3447EFB-F6FD-4045-B69D-F6615B3639F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542740" y="4112552"/>
              <a:ext cx="1466790" cy="18041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8</xdr:col>
      <xdr:colOff>370974</xdr:colOff>
      <xdr:row>17</xdr:row>
      <xdr:rowOff>190494</xdr:rowOff>
    </xdr:from>
    <xdr:to>
      <xdr:col>12</xdr:col>
      <xdr:colOff>370974</xdr:colOff>
      <xdr:row>36</xdr:row>
      <xdr:rowOff>190494</xdr:rowOff>
    </xdr:to>
    <xdr:graphicFrame macro="">
      <xdr:nvGraphicFramePr>
        <xdr:cNvPr id="4" name="Chart 3">
          <a:extLst>
            <a:ext uri="{FF2B5EF4-FFF2-40B4-BE49-F238E27FC236}">
              <a16:creationId xmlns:a16="http://schemas.microsoft.com/office/drawing/2014/main" id="{BCD44088-88B3-4C3B-9040-B88D25DD8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317617</xdr:colOff>
      <xdr:row>4</xdr:row>
      <xdr:rowOff>92345</xdr:rowOff>
    </xdr:from>
    <xdr:to>
      <xdr:col>15</xdr:col>
      <xdr:colOff>0</xdr:colOff>
      <xdr:row>16</xdr:row>
      <xdr:rowOff>95244</xdr:rowOff>
    </xdr:to>
    <xdr:graphicFrame macro="">
      <xdr:nvGraphicFramePr>
        <xdr:cNvPr id="5" name="Chart 4">
          <a:extLst>
            <a:ext uri="{FF2B5EF4-FFF2-40B4-BE49-F238E27FC236}">
              <a16:creationId xmlns:a16="http://schemas.microsoft.com/office/drawing/2014/main" id="{D5BF862C-80DD-43AE-A453-5AAE02204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370974</xdr:colOff>
      <xdr:row>3</xdr:row>
      <xdr:rowOff>190494</xdr:rowOff>
    </xdr:from>
    <xdr:to>
      <xdr:col>2</xdr:col>
      <xdr:colOff>582640</xdr:colOff>
      <xdr:row>8</xdr:row>
      <xdr:rowOff>190494</xdr:rowOff>
    </xdr:to>
    <xdr:sp macro="" textlink="Pivots!A4">
      <xdr:nvSpPr>
        <xdr:cNvPr id="6" name="Rectangle 5">
          <a:extLst>
            <a:ext uri="{FF2B5EF4-FFF2-40B4-BE49-F238E27FC236}">
              <a16:creationId xmlns:a16="http://schemas.microsoft.com/office/drawing/2014/main" id="{A9662195-2641-4A07-B217-B244265C11BB}"/>
            </a:ext>
          </a:extLst>
        </xdr:cNvPr>
        <xdr:cNvSpPr/>
      </xdr:nvSpPr>
      <xdr:spPr>
        <a:xfrm>
          <a:off x="370974" y="872283"/>
          <a:ext cx="1434877" cy="95250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15FA2BFE-15DF-4537-810E-0262FFE9E6D6}" type="TxLink">
            <a:rPr lang="en-US" sz="2000" b="1" i="0" u="none" strike="noStrike" kern="1200">
              <a:solidFill>
                <a:schemeClr val="bg1"/>
              </a:solidFill>
              <a:latin typeface="Aptos Display" panose="020B0004020202020204" pitchFamily="34" charset="0"/>
              <a:ea typeface="Calibri"/>
              <a:cs typeface="Calibri"/>
            </a:rPr>
            <a:pPr marL="0" indent="0" algn="ctr"/>
            <a:t>1,000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1</xdr:col>
      <xdr:colOff>208155</xdr:colOff>
      <xdr:row>4</xdr:row>
      <xdr:rowOff>79334</xdr:rowOff>
    </xdr:from>
    <xdr:to>
      <xdr:col>2</xdr:col>
      <xdr:colOff>241285</xdr:colOff>
      <xdr:row>5</xdr:row>
      <xdr:rowOff>87617</xdr:rowOff>
    </xdr:to>
    <xdr:sp macro="" textlink="">
      <xdr:nvSpPr>
        <xdr:cNvPr id="7" name="TextBox 6">
          <a:extLst>
            <a:ext uri="{FF2B5EF4-FFF2-40B4-BE49-F238E27FC236}">
              <a16:creationId xmlns:a16="http://schemas.microsoft.com/office/drawing/2014/main" id="{77F97E34-7A84-4833-BE47-111C7210F792}"/>
            </a:ext>
          </a:extLst>
        </xdr:cNvPr>
        <xdr:cNvSpPr txBox="1"/>
      </xdr:nvSpPr>
      <xdr:spPr>
        <a:xfrm>
          <a:off x="819760" y="951623"/>
          <a:ext cx="644736"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400" b="1" kern="1200">
              <a:solidFill>
                <a:schemeClr val="bg1"/>
              </a:solidFill>
            </a:rPr>
            <a:t>Calls</a:t>
          </a:r>
        </a:p>
      </xdr:txBody>
    </xdr:sp>
    <xdr:clientData/>
  </xdr:twoCellAnchor>
  <xdr:oneCellAnchor>
    <xdr:from>
      <xdr:col>0</xdr:col>
      <xdr:colOff>415571</xdr:colOff>
      <xdr:row>4</xdr:row>
      <xdr:rowOff>78656</xdr:rowOff>
    </xdr:from>
    <xdr:ext cx="221919" cy="221919"/>
    <xdr:pic>
      <xdr:nvPicPr>
        <xdr:cNvPr id="8" name="Graphic 7" descr="Receiver with solid fill">
          <a:extLst>
            <a:ext uri="{FF2B5EF4-FFF2-40B4-BE49-F238E27FC236}">
              <a16:creationId xmlns:a16="http://schemas.microsoft.com/office/drawing/2014/main" id="{C869B4D8-7F8F-42A7-B99A-B2D9CC7F2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373921">
          <a:off x="415571" y="950945"/>
          <a:ext cx="221919" cy="221919"/>
        </a:xfrm>
        <a:prstGeom prst="rect">
          <a:avLst/>
        </a:prstGeom>
      </xdr:spPr>
    </xdr:pic>
    <xdr:clientData/>
  </xdr:oneCellAnchor>
  <xdr:twoCellAnchor>
    <xdr:from>
      <xdr:col>1</xdr:col>
      <xdr:colOff>144728</xdr:colOff>
      <xdr:row>7</xdr:row>
      <xdr:rowOff>94590</xdr:rowOff>
    </xdr:from>
    <xdr:to>
      <xdr:col>2</xdr:col>
      <xdr:colOff>177858</xdr:colOff>
      <xdr:row>8</xdr:row>
      <xdr:rowOff>111156</xdr:rowOff>
    </xdr:to>
    <xdr:sp macro="" textlink="Pivots!A9">
      <xdr:nvSpPr>
        <xdr:cNvPr id="9" name="TextBox 8">
          <a:extLst>
            <a:ext uri="{FF2B5EF4-FFF2-40B4-BE49-F238E27FC236}">
              <a16:creationId xmlns:a16="http://schemas.microsoft.com/office/drawing/2014/main" id="{94F912BC-F52E-41CC-B2B9-EF04A2FCEA59}"/>
            </a:ext>
          </a:extLst>
        </xdr:cNvPr>
        <xdr:cNvSpPr txBox="1"/>
      </xdr:nvSpPr>
      <xdr:spPr>
        <a:xfrm>
          <a:off x="756333" y="1538379"/>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0C8DCB-BA1B-4137-BA0C-E2BBDEA40661}" type="TxLink">
            <a:rPr lang="en-US" sz="1400" b="0" i="0" u="none" strike="noStrike" kern="1200">
              <a:solidFill>
                <a:schemeClr val="accent6">
                  <a:lumMod val="20000"/>
                  <a:lumOff val="80000"/>
                </a:schemeClr>
              </a:solidFill>
              <a:latin typeface="Calibri"/>
              <a:ea typeface="Calibri"/>
              <a:cs typeface="Calibri"/>
            </a:rPr>
            <a:pPr algn="ctr"/>
            <a:t>189</a:t>
          </a:fld>
          <a:endParaRPr lang="en-IN" sz="1400" kern="1200">
            <a:solidFill>
              <a:schemeClr val="accent6">
                <a:lumMod val="20000"/>
                <a:lumOff val="80000"/>
              </a:schemeClr>
            </a:solidFill>
          </a:endParaRPr>
        </a:p>
      </xdr:txBody>
    </xdr:sp>
    <xdr:clientData/>
  </xdr:twoCellAnchor>
  <xdr:twoCellAnchor>
    <xdr:from>
      <xdr:col>0</xdr:col>
      <xdr:colOff>370974</xdr:colOff>
      <xdr:row>10</xdr:row>
      <xdr:rowOff>190494</xdr:rowOff>
    </xdr:from>
    <xdr:to>
      <xdr:col>2</xdr:col>
      <xdr:colOff>582640</xdr:colOff>
      <xdr:row>15</xdr:row>
      <xdr:rowOff>190494</xdr:rowOff>
    </xdr:to>
    <xdr:sp macro="" textlink="Pivots!B4">
      <xdr:nvSpPr>
        <xdr:cNvPr id="10" name="Rectangle 9">
          <a:extLst>
            <a:ext uri="{FF2B5EF4-FFF2-40B4-BE49-F238E27FC236}">
              <a16:creationId xmlns:a16="http://schemas.microsoft.com/office/drawing/2014/main" id="{A508DA51-F248-4433-8B5D-9513960FAE93}"/>
            </a:ext>
          </a:extLst>
        </xdr:cNvPr>
        <xdr:cNvSpPr/>
      </xdr:nvSpPr>
      <xdr:spPr>
        <a:xfrm>
          <a:off x="370974" y="2205783"/>
          <a:ext cx="1434877" cy="95250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239F7C0C-A201-4C12-9E51-20F88C451BC8}" type="TxLink">
            <a:rPr lang="en-US" sz="2000" b="1" i="0" u="none" strike="noStrike" kern="1200">
              <a:solidFill>
                <a:schemeClr val="bg1"/>
              </a:solidFill>
              <a:latin typeface="Aptos Display" panose="020B0004020202020204" pitchFamily="34" charset="0"/>
              <a:ea typeface="Calibri"/>
              <a:cs typeface="Calibri"/>
            </a:rPr>
            <a:pPr marL="0" indent="0" algn="ctr"/>
            <a:t>$96,623</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1</xdr:col>
      <xdr:colOff>101877</xdr:colOff>
      <xdr:row>11</xdr:row>
      <xdr:rowOff>104769</xdr:rowOff>
    </xdr:from>
    <xdr:to>
      <xdr:col>2</xdr:col>
      <xdr:colOff>304800</xdr:colOff>
      <xdr:row>12</xdr:row>
      <xdr:rowOff>107669</xdr:rowOff>
    </xdr:to>
    <xdr:sp macro="" textlink="">
      <xdr:nvSpPr>
        <xdr:cNvPr id="11" name="TextBox 10">
          <a:extLst>
            <a:ext uri="{FF2B5EF4-FFF2-40B4-BE49-F238E27FC236}">
              <a16:creationId xmlns:a16="http://schemas.microsoft.com/office/drawing/2014/main" id="{0985E2B4-D92C-4128-8525-6825841412D5}"/>
            </a:ext>
          </a:extLst>
        </xdr:cNvPr>
        <xdr:cNvSpPr txBox="1"/>
      </xdr:nvSpPr>
      <xdr:spPr>
        <a:xfrm>
          <a:off x="713482" y="2310558"/>
          <a:ext cx="814529" cy="19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Amount</a:t>
          </a:r>
        </a:p>
      </xdr:txBody>
    </xdr:sp>
    <xdr:clientData/>
  </xdr:twoCellAnchor>
  <xdr:oneCellAnchor>
    <xdr:from>
      <xdr:col>0</xdr:col>
      <xdr:colOff>425377</xdr:colOff>
      <xdr:row>11</xdr:row>
      <xdr:rowOff>80435</xdr:rowOff>
    </xdr:from>
    <xdr:ext cx="201529" cy="201529"/>
    <xdr:pic>
      <xdr:nvPicPr>
        <xdr:cNvPr id="12" name="Graphic 11">
          <a:extLst>
            <a:ext uri="{FF2B5EF4-FFF2-40B4-BE49-F238E27FC236}">
              <a16:creationId xmlns:a16="http://schemas.microsoft.com/office/drawing/2014/main" id="{6178712D-F015-4459-BD3C-417FAAD4B53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25377" y="2286224"/>
          <a:ext cx="201529" cy="201529"/>
        </a:xfrm>
        <a:prstGeom prst="rect">
          <a:avLst/>
        </a:prstGeom>
      </xdr:spPr>
    </xdr:pic>
    <xdr:clientData/>
  </xdr:oneCellAnchor>
  <xdr:twoCellAnchor>
    <xdr:from>
      <xdr:col>1</xdr:col>
      <xdr:colOff>84570</xdr:colOff>
      <xdr:row>14</xdr:row>
      <xdr:rowOff>94590</xdr:rowOff>
    </xdr:from>
    <xdr:to>
      <xdr:col>2</xdr:col>
      <xdr:colOff>250658</xdr:colOff>
      <xdr:row>15</xdr:row>
      <xdr:rowOff>100258</xdr:rowOff>
    </xdr:to>
    <xdr:sp macro="" textlink="Pivots!B9">
      <xdr:nvSpPr>
        <xdr:cNvPr id="13" name="TextBox 12">
          <a:extLst>
            <a:ext uri="{FF2B5EF4-FFF2-40B4-BE49-F238E27FC236}">
              <a16:creationId xmlns:a16="http://schemas.microsoft.com/office/drawing/2014/main" id="{AFDA4D23-8076-4BEA-B84A-79DBCA560560}"/>
            </a:ext>
          </a:extLst>
        </xdr:cNvPr>
        <xdr:cNvSpPr txBox="1"/>
      </xdr:nvSpPr>
      <xdr:spPr>
        <a:xfrm>
          <a:off x="696175" y="2871879"/>
          <a:ext cx="777694" cy="196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3FF710-5355-41F1-84F3-6BDE64F68BEF}" type="TxLink">
            <a:rPr lang="en-US" sz="1400" b="0" i="0" u="none" strike="noStrike" kern="1200">
              <a:solidFill>
                <a:schemeClr val="accent6">
                  <a:lumMod val="20000"/>
                  <a:lumOff val="80000"/>
                </a:schemeClr>
              </a:solidFill>
              <a:latin typeface="Calibri"/>
              <a:ea typeface="Calibri"/>
              <a:cs typeface="Calibri"/>
            </a:rPr>
            <a:pPr marL="0" indent="0" algn="ctr"/>
            <a:t>$18,415</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0</xdr:col>
      <xdr:colOff>370974</xdr:colOff>
      <xdr:row>17</xdr:row>
      <xdr:rowOff>190494</xdr:rowOff>
    </xdr:from>
    <xdr:to>
      <xdr:col>2</xdr:col>
      <xdr:colOff>582640</xdr:colOff>
      <xdr:row>22</xdr:row>
      <xdr:rowOff>190494</xdr:rowOff>
    </xdr:to>
    <xdr:sp macro="" textlink="Pivots!C4">
      <xdr:nvSpPr>
        <xdr:cNvPr id="14" name="Rectangle 13">
          <a:extLst>
            <a:ext uri="{FF2B5EF4-FFF2-40B4-BE49-F238E27FC236}">
              <a16:creationId xmlns:a16="http://schemas.microsoft.com/office/drawing/2014/main" id="{80FBF4F6-A82E-47DE-A048-3A2B259A174F}"/>
            </a:ext>
          </a:extLst>
        </xdr:cNvPr>
        <xdr:cNvSpPr/>
      </xdr:nvSpPr>
      <xdr:spPr>
        <a:xfrm>
          <a:off x="370974" y="3539283"/>
          <a:ext cx="1434877" cy="95250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579BA569-C2AA-4951-A113-5410B4295C31}" type="TxLink">
            <a:rPr lang="en-US" sz="2000" b="1" i="0" u="none" strike="noStrike" kern="1200">
              <a:solidFill>
                <a:schemeClr val="bg1"/>
              </a:solidFill>
              <a:latin typeface="Aptos Display" panose="020B0004020202020204" pitchFamily="34" charset="0"/>
              <a:ea typeface="Calibri"/>
              <a:cs typeface="Calibri"/>
            </a:rPr>
            <a:pPr marL="0" indent="0" algn="ctr"/>
            <a:t>89,850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1</xdr:col>
      <xdr:colOff>92351</xdr:colOff>
      <xdr:row>18</xdr:row>
      <xdr:rowOff>109413</xdr:rowOff>
    </xdr:from>
    <xdr:to>
      <xdr:col>2</xdr:col>
      <xdr:colOff>323849</xdr:colOff>
      <xdr:row>19</xdr:row>
      <xdr:rowOff>95745</xdr:rowOff>
    </xdr:to>
    <xdr:sp macro="" textlink="">
      <xdr:nvSpPr>
        <xdr:cNvPr id="15" name="TextBox 14">
          <a:extLst>
            <a:ext uri="{FF2B5EF4-FFF2-40B4-BE49-F238E27FC236}">
              <a16:creationId xmlns:a16="http://schemas.microsoft.com/office/drawing/2014/main" id="{A448DFFE-1026-4A43-9CE8-C98648AD9229}"/>
            </a:ext>
          </a:extLst>
        </xdr:cNvPr>
        <xdr:cNvSpPr txBox="1"/>
      </xdr:nvSpPr>
      <xdr:spPr>
        <a:xfrm>
          <a:off x="703956" y="3648702"/>
          <a:ext cx="843104" cy="176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Duration</a:t>
          </a:r>
        </a:p>
      </xdr:txBody>
    </xdr:sp>
    <xdr:clientData/>
  </xdr:twoCellAnchor>
  <xdr:oneCellAnchor>
    <xdr:from>
      <xdr:col>0</xdr:col>
      <xdr:colOff>417095</xdr:colOff>
      <xdr:row>18</xdr:row>
      <xdr:rowOff>88719</xdr:rowOff>
    </xdr:from>
    <xdr:ext cx="180000" cy="180000"/>
    <xdr:pic>
      <xdr:nvPicPr>
        <xdr:cNvPr id="16" name="Graphic 15">
          <a:extLst>
            <a:ext uri="{FF2B5EF4-FFF2-40B4-BE49-F238E27FC236}">
              <a16:creationId xmlns:a16="http://schemas.microsoft.com/office/drawing/2014/main" id="{8489A578-8230-4A46-8B9B-A464203E4FB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17095" y="3628008"/>
          <a:ext cx="180000" cy="180000"/>
        </a:xfrm>
        <a:prstGeom prst="rect">
          <a:avLst/>
        </a:prstGeom>
      </xdr:spPr>
    </xdr:pic>
    <xdr:clientData/>
  </xdr:oneCellAnchor>
  <xdr:twoCellAnchor>
    <xdr:from>
      <xdr:col>1</xdr:col>
      <xdr:colOff>114649</xdr:colOff>
      <xdr:row>21</xdr:row>
      <xdr:rowOff>74536</xdr:rowOff>
    </xdr:from>
    <xdr:to>
      <xdr:col>2</xdr:col>
      <xdr:colOff>230605</xdr:colOff>
      <xdr:row>22</xdr:row>
      <xdr:rowOff>100257</xdr:rowOff>
    </xdr:to>
    <xdr:sp macro="" textlink="Pivots!C9">
      <xdr:nvSpPr>
        <xdr:cNvPr id="17" name="TextBox 16">
          <a:extLst>
            <a:ext uri="{FF2B5EF4-FFF2-40B4-BE49-F238E27FC236}">
              <a16:creationId xmlns:a16="http://schemas.microsoft.com/office/drawing/2014/main" id="{C849A08A-F2E6-4D14-81AF-A5AE8908DA28}"/>
            </a:ext>
          </a:extLst>
        </xdr:cNvPr>
        <xdr:cNvSpPr txBox="1"/>
      </xdr:nvSpPr>
      <xdr:spPr>
        <a:xfrm>
          <a:off x="726254" y="4185325"/>
          <a:ext cx="727562" cy="21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5B4E8EC-3EEC-44C5-9962-C18A7729FE36}" type="TxLink">
            <a:rPr lang="en-US" sz="1400" b="0" i="0" u="none" strike="noStrike" kern="1200">
              <a:solidFill>
                <a:schemeClr val="accent6">
                  <a:lumMod val="20000"/>
                  <a:lumOff val="80000"/>
                </a:schemeClr>
              </a:solidFill>
              <a:latin typeface="Calibri"/>
              <a:ea typeface="Calibri"/>
              <a:cs typeface="Calibri"/>
            </a:rPr>
            <a:pPr marL="0" indent="0" algn="ctr"/>
            <a:t>16,834</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0</xdr:col>
      <xdr:colOff>370974</xdr:colOff>
      <xdr:row>24</xdr:row>
      <xdr:rowOff>190494</xdr:rowOff>
    </xdr:from>
    <xdr:to>
      <xdr:col>2</xdr:col>
      <xdr:colOff>582640</xdr:colOff>
      <xdr:row>29</xdr:row>
      <xdr:rowOff>190494</xdr:rowOff>
    </xdr:to>
    <xdr:sp macro="" textlink="Pivots!D4">
      <xdr:nvSpPr>
        <xdr:cNvPr id="18" name="Rectangle 17">
          <a:extLst>
            <a:ext uri="{FF2B5EF4-FFF2-40B4-BE49-F238E27FC236}">
              <a16:creationId xmlns:a16="http://schemas.microsoft.com/office/drawing/2014/main" id="{1444C4EA-7833-47FF-9205-87ADE9D2993F}"/>
            </a:ext>
          </a:extLst>
        </xdr:cNvPr>
        <xdr:cNvSpPr/>
      </xdr:nvSpPr>
      <xdr:spPr>
        <a:xfrm>
          <a:off x="370974" y="4872783"/>
          <a:ext cx="1434877" cy="95250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7402FCE-DB3F-43AC-A095-F7F62A704A6C}" type="TxLink">
            <a:rPr lang="en-US" sz="2000" b="1" i="0" u="none" strike="noStrike" kern="1200">
              <a:solidFill>
                <a:schemeClr val="bg1"/>
              </a:solidFill>
              <a:latin typeface="Aptos Display" panose="020B0004020202020204" pitchFamily="34" charset="0"/>
              <a:ea typeface="Calibri"/>
              <a:cs typeface="Calibri"/>
            </a:rPr>
            <a:pPr marL="0" indent="0" algn="ctr"/>
            <a:t>3.9</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1</xdr:col>
      <xdr:colOff>159528</xdr:colOff>
      <xdr:row>25</xdr:row>
      <xdr:rowOff>115951</xdr:rowOff>
    </xdr:from>
    <xdr:to>
      <xdr:col>2</xdr:col>
      <xdr:colOff>270710</xdr:colOff>
      <xdr:row>26</xdr:row>
      <xdr:rowOff>130336</xdr:rowOff>
    </xdr:to>
    <xdr:sp macro="" textlink="">
      <xdr:nvSpPr>
        <xdr:cNvPr id="19" name="TextBox 18">
          <a:extLst>
            <a:ext uri="{FF2B5EF4-FFF2-40B4-BE49-F238E27FC236}">
              <a16:creationId xmlns:a16="http://schemas.microsoft.com/office/drawing/2014/main" id="{47453712-7BE4-48BA-AFF3-28A0CD59B555}"/>
            </a:ext>
          </a:extLst>
        </xdr:cNvPr>
        <xdr:cNvSpPr txBox="1"/>
      </xdr:nvSpPr>
      <xdr:spPr>
        <a:xfrm>
          <a:off x="771133" y="4988740"/>
          <a:ext cx="722788" cy="204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Rating</a:t>
          </a:r>
        </a:p>
      </xdr:txBody>
    </xdr:sp>
    <xdr:clientData/>
  </xdr:twoCellAnchor>
  <xdr:oneCellAnchor>
    <xdr:from>
      <xdr:col>0</xdr:col>
      <xdr:colOff>425377</xdr:colOff>
      <xdr:row>25</xdr:row>
      <xdr:rowOff>63869</xdr:rowOff>
    </xdr:from>
    <xdr:ext cx="297073" cy="297073"/>
    <xdr:pic>
      <xdr:nvPicPr>
        <xdr:cNvPr id="20" name="Graphic 19">
          <a:extLst>
            <a:ext uri="{FF2B5EF4-FFF2-40B4-BE49-F238E27FC236}">
              <a16:creationId xmlns:a16="http://schemas.microsoft.com/office/drawing/2014/main" id="{4DFF08F8-FF85-493B-9BB6-FFF2574B2DB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25377" y="4936658"/>
          <a:ext cx="297073" cy="297073"/>
        </a:xfrm>
        <a:prstGeom prst="rect">
          <a:avLst/>
        </a:prstGeom>
      </xdr:spPr>
    </xdr:pic>
    <xdr:clientData/>
  </xdr:oneCellAnchor>
  <xdr:twoCellAnchor>
    <xdr:from>
      <xdr:col>1</xdr:col>
      <xdr:colOff>144727</xdr:colOff>
      <xdr:row>28</xdr:row>
      <xdr:rowOff>74537</xdr:rowOff>
    </xdr:from>
    <xdr:to>
      <xdr:col>2</xdr:col>
      <xdr:colOff>177857</xdr:colOff>
      <xdr:row>29</xdr:row>
      <xdr:rowOff>91103</xdr:rowOff>
    </xdr:to>
    <xdr:sp macro="" textlink="Pivots!D9">
      <xdr:nvSpPr>
        <xdr:cNvPr id="21" name="TextBox 20">
          <a:extLst>
            <a:ext uri="{FF2B5EF4-FFF2-40B4-BE49-F238E27FC236}">
              <a16:creationId xmlns:a16="http://schemas.microsoft.com/office/drawing/2014/main" id="{B5B9126B-138F-4B69-9295-4223F84B7D2A}"/>
            </a:ext>
          </a:extLst>
        </xdr:cNvPr>
        <xdr:cNvSpPr txBox="1"/>
      </xdr:nvSpPr>
      <xdr:spPr>
        <a:xfrm>
          <a:off x="756332" y="5518826"/>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0C11F9-E50C-424F-B565-C9AF07CD3B0B}" type="TxLink">
            <a:rPr lang="en-US" sz="1400" b="0" i="0" u="none" strike="noStrike" kern="1200">
              <a:solidFill>
                <a:schemeClr val="accent6">
                  <a:lumMod val="20000"/>
                  <a:lumOff val="80000"/>
                </a:schemeClr>
              </a:solidFill>
              <a:latin typeface="Calibri"/>
              <a:ea typeface="Calibri"/>
              <a:cs typeface="Calibri"/>
            </a:rPr>
            <a:pPr marL="0" indent="0" algn="ctr"/>
            <a:t>3.92</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0</xdr:col>
      <xdr:colOff>370974</xdr:colOff>
      <xdr:row>31</xdr:row>
      <xdr:rowOff>190494</xdr:rowOff>
    </xdr:from>
    <xdr:to>
      <xdr:col>2</xdr:col>
      <xdr:colOff>582640</xdr:colOff>
      <xdr:row>36</xdr:row>
      <xdr:rowOff>190494</xdr:rowOff>
    </xdr:to>
    <xdr:sp macro="" textlink="Pivots!E4">
      <xdr:nvSpPr>
        <xdr:cNvPr id="22" name="Rectangle 21">
          <a:extLst>
            <a:ext uri="{FF2B5EF4-FFF2-40B4-BE49-F238E27FC236}">
              <a16:creationId xmlns:a16="http://schemas.microsoft.com/office/drawing/2014/main" id="{E39FF464-741C-4929-AAD6-23E8DC7F6F9C}"/>
            </a:ext>
          </a:extLst>
        </xdr:cNvPr>
        <xdr:cNvSpPr/>
      </xdr:nvSpPr>
      <xdr:spPr>
        <a:xfrm>
          <a:off x="370974" y="6206283"/>
          <a:ext cx="1434877" cy="95250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7764CC4D-94EB-4F5D-82A6-A83D4776DA05}" type="TxLink">
            <a:rPr lang="en-US" sz="2000" b="1" i="0" u="none" strike="noStrike" kern="1200">
              <a:solidFill>
                <a:schemeClr val="bg1"/>
              </a:solidFill>
              <a:latin typeface="Aptos Display" panose="020B0004020202020204" pitchFamily="34" charset="0"/>
              <a:ea typeface="Calibri"/>
              <a:cs typeface="Calibri"/>
            </a:rPr>
            <a:pPr marL="0" indent="0" algn="ctr"/>
            <a:t>307</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0</xdr:col>
      <xdr:colOff>588806</xdr:colOff>
      <xdr:row>32</xdr:row>
      <xdr:rowOff>99387</xdr:rowOff>
    </xdr:from>
    <xdr:to>
      <xdr:col>2</xdr:col>
      <xdr:colOff>611604</xdr:colOff>
      <xdr:row>33</xdr:row>
      <xdr:rowOff>100258</xdr:rowOff>
    </xdr:to>
    <xdr:sp macro="" textlink="">
      <xdr:nvSpPr>
        <xdr:cNvPr id="23" name="TextBox 22">
          <a:extLst>
            <a:ext uri="{FF2B5EF4-FFF2-40B4-BE49-F238E27FC236}">
              <a16:creationId xmlns:a16="http://schemas.microsoft.com/office/drawing/2014/main" id="{CDB13D58-51FD-49A4-9E75-77CABFC9BAFB}"/>
            </a:ext>
          </a:extLst>
        </xdr:cNvPr>
        <xdr:cNvSpPr txBox="1"/>
      </xdr:nvSpPr>
      <xdr:spPr>
        <a:xfrm>
          <a:off x="588806" y="6305676"/>
          <a:ext cx="1246009" cy="191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400" b="1" kern="1200">
              <a:solidFill>
                <a:schemeClr val="bg1"/>
              </a:solidFill>
              <a:latin typeface="+mn-lt"/>
              <a:ea typeface="+mn-ea"/>
              <a:cs typeface="+mn-cs"/>
            </a:rPr>
            <a:t>Happy</a:t>
          </a:r>
          <a:r>
            <a:rPr lang="en-IN" sz="1400" b="1" kern="1200">
              <a:solidFill>
                <a:schemeClr val="accent6">
                  <a:lumMod val="20000"/>
                  <a:lumOff val="80000"/>
                </a:schemeClr>
              </a:solidFill>
              <a:latin typeface="+mn-lt"/>
              <a:ea typeface="+mn-ea"/>
              <a:cs typeface="+mn-cs"/>
            </a:rPr>
            <a:t> </a:t>
          </a:r>
          <a:r>
            <a:rPr lang="en-IN" sz="1400" b="1" kern="1200">
              <a:solidFill>
                <a:schemeClr val="bg1"/>
              </a:solidFill>
              <a:latin typeface="+mn-lt"/>
              <a:ea typeface="+mn-ea"/>
              <a:cs typeface="+mn-cs"/>
            </a:rPr>
            <a:t>Callers</a:t>
          </a:r>
        </a:p>
      </xdr:txBody>
    </xdr:sp>
    <xdr:clientData/>
  </xdr:twoCellAnchor>
  <xdr:oneCellAnchor>
    <xdr:from>
      <xdr:col>0</xdr:col>
      <xdr:colOff>400528</xdr:colOff>
      <xdr:row>32</xdr:row>
      <xdr:rowOff>88718</xdr:rowOff>
    </xdr:from>
    <xdr:ext cx="234298" cy="234298"/>
    <xdr:pic>
      <xdr:nvPicPr>
        <xdr:cNvPr id="24" name="Graphic 23">
          <a:extLst>
            <a:ext uri="{FF2B5EF4-FFF2-40B4-BE49-F238E27FC236}">
              <a16:creationId xmlns:a16="http://schemas.microsoft.com/office/drawing/2014/main" id="{B8094642-9ECD-4D16-A116-D8C0B98B6F3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00528" y="6295007"/>
          <a:ext cx="234298" cy="234298"/>
        </a:xfrm>
        <a:prstGeom prst="rect">
          <a:avLst/>
        </a:prstGeom>
      </xdr:spPr>
    </xdr:pic>
    <xdr:clientData/>
  </xdr:oneCellAnchor>
  <xdr:twoCellAnchor>
    <xdr:from>
      <xdr:col>1</xdr:col>
      <xdr:colOff>144728</xdr:colOff>
      <xdr:row>35</xdr:row>
      <xdr:rowOff>54485</xdr:rowOff>
    </xdr:from>
    <xdr:to>
      <xdr:col>2</xdr:col>
      <xdr:colOff>177858</xdr:colOff>
      <xdr:row>36</xdr:row>
      <xdr:rowOff>71051</xdr:rowOff>
    </xdr:to>
    <xdr:sp macro="" textlink="Pivots!E9">
      <xdr:nvSpPr>
        <xdr:cNvPr id="25" name="TextBox 24">
          <a:extLst>
            <a:ext uri="{FF2B5EF4-FFF2-40B4-BE49-F238E27FC236}">
              <a16:creationId xmlns:a16="http://schemas.microsoft.com/office/drawing/2014/main" id="{52420E71-1371-4D55-A8B6-9B0B5A56D61B}"/>
            </a:ext>
          </a:extLst>
        </xdr:cNvPr>
        <xdr:cNvSpPr txBox="1"/>
      </xdr:nvSpPr>
      <xdr:spPr>
        <a:xfrm>
          <a:off x="756333" y="6832274"/>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546C79-4A0B-46C9-B565-9AA79BF93C34}" type="TxLink">
            <a:rPr lang="en-US" sz="1400" b="0" i="0" u="none" strike="noStrike" kern="1200">
              <a:solidFill>
                <a:schemeClr val="accent6">
                  <a:lumMod val="20000"/>
                  <a:lumOff val="80000"/>
                </a:schemeClr>
              </a:solidFill>
              <a:latin typeface="Calibri"/>
              <a:ea typeface="Calibri"/>
              <a:cs typeface="Calibri"/>
            </a:rPr>
            <a:pPr marL="0" indent="0" algn="ctr"/>
            <a:t>60</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3</xdr:col>
      <xdr:colOff>280736</xdr:colOff>
      <xdr:row>3</xdr:row>
      <xdr:rowOff>190494</xdr:rowOff>
    </xdr:from>
    <xdr:to>
      <xdr:col>11</xdr:col>
      <xdr:colOff>370974</xdr:colOff>
      <xdr:row>16</xdr:row>
      <xdr:rowOff>190495</xdr:rowOff>
    </xdr:to>
    <xdr:graphicFrame macro="">
      <xdr:nvGraphicFramePr>
        <xdr:cNvPr id="26" name="Chart 25">
          <a:extLst>
            <a:ext uri="{FF2B5EF4-FFF2-40B4-BE49-F238E27FC236}">
              <a16:creationId xmlns:a16="http://schemas.microsoft.com/office/drawing/2014/main" id="{5B7690CA-9634-40D3-962C-8BE1B5EAF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xdr:colOff>
      <xdr:row>3</xdr:row>
      <xdr:rowOff>179294</xdr:rowOff>
    </xdr:from>
    <xdr:to>
      <xdr:col>20</xdr:col>
      <xdr:colOff>1</xdr:colOff>
      <xdr:row>16</xdr:row>
      <xdr:rowOff>179294</xdr:rowOff>
    </xdr:to>
    <xdr:graphicFrame macro="">
      <xdr:nvGraphicFramePr>
        <xdr:cNvPr id="27" name="Chart 26">
          <a:extLst>
            <a:ext uri="{FF2B5EF4-FFF2-40B4-BE49-F238E27FC236}">
              <a16:creationId xmlns:a16="http://schemas.microsoft.com/office/drawing/2014/main" id="{8B6D2464-CC80-4C32-AB85-5D7C3D2A0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280736</xdr:colOff>
      <xdr:row>17</xdr:row>
      <xdr:rowOff>190494</xdr:rowOff>
    </xdr:from>
    <xdr:to>
      <xdr:col>8</xdr:col>
      <xdr:colOff>370974</xdr:colOff>
      <xdr:row>36</xdr:row>
      <xdr:rowOff>190494</xdr:rowOff>
    </xdr:to>
    <xdr:graphicFrame macro="">
      <xdr:nvGraphicFramePr>
        <xdr:cNvPr id="28" name="Chart 27">
          <a:extLst>
            <a:ext uri="{FF2B5EF4-FFF2-40B4-BE49-F238E27FC236}">
              <a16:creationId xmlns:a16="http://schemas.microsoft.com/office/drawing/2014/main" id="{FED9E681-4A0B-4C58-948A-D16313E89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120552</xdr:colOff>
      <xdr:row>3</xdr:row>
      <xdr:rowOff>179294</xdr:rowOff>
    </xdr:from>
    <xdr:to>
      <xdr:col>23</xdr:col>
      <xdr:colOff>0</xdr:colOff>
      <xdr:row>16</xdr:row>
      <xdr:rowOff>179294</xdr:rowOff>
    </xdr:to>
    <xdr:graphicFrame macro="">
      <xdr:nvGraphicFramePr>
        <xdr:cNvPr id="29" name="Chart 28">
          <a:extLst>
            <a:ext uri="{FF2B5EF4-FFF2-40B4-BE49-F238E27FC236}">
              <a16:creationId xmlns:a16="http://schemas.microsoft.com/office/drawing/2014/main" id="{82181B46-ABB9-4740-BB49-D60EE2E09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13</xdr:col>
      <xdr:colOff>344866</xdr:colOff>
      <xdr:row>30</xdr:row>
      <xdr:rowOff>106450</xdr:rowOff>
    </xdr:from>
    <xdr:to>
      <xdr:col>14</xdr:col>
      <xdr:colOff>201528</xdr:colOff>
      <xdr:row>32</xdr:row>
      <xdr:rowOff>183938</xdr:rowOff>
    </xdr:to>
    <xdr:pic>
      <xdr:nvPicPr>
        <xdr:cNvPr id="30" name="Graphic 29" descr="Call center with solid fill">
          <a:extLst>
            <a:ext uri="{FF2B5EF4-FFF2-40B4-BE49-F238E27FC236}">
              <a16:creationId xmlns:a16="http://schemas.microsoft.com/office/drawing/2014/main" id="{FB4BF1AC-4E72-45BE-8E82-3F7FEFC6812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132954" y="5933509"/>
          <a:ext cx="461780" cy="4584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10</xdr:row>
      <xdr:rowOff>104196</xdr:rowOff>
    </xdr:from>
    <xdr:to>
      <xdr:col>1</xdr:col>
      <xdr:colOff>485850</xdr:colOff>
      <xdr:row>12</xdr:row>
      <xdr:rowOff>132846</xdr:rowOff>
    </xdr:to>
    <xdr:pic>
      <xdr:nvPicPr>
        <xdr:cNvPr id="2" name="Graphic 1" descr="Star-struck face outline with solid fill">
          <a:extLst>
            <a:ext uri="{FF2B5EF4-FFF2-40B4-BE49-F238E27FC236}">
              <a16:creationId xmlns:a16="http://schemas.microsoft.com/office/drawing/2014/main" id="{1072E5B2-A1B4-4ECA-A9BC-7FB8E316A8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009196"/>
          <a:ext cx="409650" cy="409650"/>
        </a:xfrm>
        <a:prstGeom prst="rect">
          <a:avLst/>
        </a:prstGeom>
      </xdr:spPr>
    </xdr:pic>
    <xdr:clientData/>
  </xdr:twoCellAnchor>
  <xdr:twoCellAnchor editAs="oneCell">
    <xdr:from>
      <xdr:col>1</xdr:col>
      <xdr:colOff>85725</xdr:colOff>
      <xdr:row>3</xdr:row>
      <xdr:rowOff>180975</xdr:rowOff>
    </xdr:from>
    <xdr:to>
      <xdr:col>1</xdr:col>
      <xdr:colOff>495375</xdr:colOff>
      <xdr:row>6</xdr:row>
      <xdr:rowOff>19125</xdr:rowOff>
    </xdr:to>
    <xdr:pic>
      <xdr:nvPicPr>
        <xdr:cNvPr id="3" name="Graphic 2" descr="Hourglass Finished with solid fill">
          <a:extLst>
            <a:ext uri="{FF2B5EF4-FFF2-40B4-BE49-F238E27FC236}">
              <a16:creationId xmlns:a16="http://schemas.microsoft.com/office/drawing/2014/main" id="{ABFD641F-7185-4481-8F96-AE171566E83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5325" y="752475"/>
          <a:ext cx="409650" cy="409650"/>
        </a:xfrm>
        <a:prstGeom prst="rect">
          <a:avLst/>
        </a:prstGeom>
      </xdr:spPr>
    </xdr:pic>
    <xdr:clientData/>
  </xdr:twoCellAnchor>
  <xdr:twoCellAnchor editAs="oneCell">
    <xdr:from>
      <xdr:col>1</xdr:col>
      <xdr:colOff>95250</xdr:colOff>
      <xdr:row>17</xdr:row>
      <xdr:rowOff>2984</xdr:rowOff>
    </xdr:from>
    <xdr:to>
      <xdr:col>1</xdr:col>
      <xdr:colOff>504900</xdr:colOff>
      <xdr:row>19</xdr:row>
      <xdr:rowOff>31634</xdr:rowOff>
    </xdr:to>
    <xdr:pic>
      <xdr:nvPicPr>
        <xdr:cNvPr id="4" name="Graphic 3" descr="Shopping cart with solid fill">
          <a:extLst>
            <a:ext uri="{FF2B5EF4-FFF2-40B4-BE49-F238E27FC236}">
              <a16:creationId xmlns:a16="http://schemas.microsoft.com/office/drawing/2014/main" id="{227630FF-8064-4A27-BEB0-216D9490F0B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04850" y="3241484"/>
          <a:ext cx="409650" cy="409650"/>
        </a:xfrm>
        <a:prstGeom prst="rect">
          <a:avLst/>
        </a:prstGeom>
      </xdr:spPr>
    </xdr:pic>
    <xdr:clientData/>
  </xdr:twoCellAnchor>
  <xdr:twoCellAnchor editAs="oneCell">
    <xdr:from>
      <xdr:col>1</xdr:col>
      <xdr:colOff>66675</xdr:colOff>
      <xdr:row>7</xdr:row>
      <xdr:rowOff>19174</xdr:rowOff>
    </xdr:from>
    <xdr:to>
      <xdr:col>1</xdr:col>
      <xdr:colOff>476325</xdr:colOff>
      <xdr:row>9</xdr:row>
      <xdr:rowOff>45875</xdr:rowOff>
    </xdr:to>
    <xdr:pic>
      <xdr:nvPicPr>
        <xdr:cNvPr id="5" name="Graphic 4" descr="Call center with solid fill">
          <a:extLst>
            <a:ext uri="{FF2B5EF4-FFF2-40B4-BE49-F238E27FC236}">
              <a16:creationId xmlns:a16="http://schemas.microsoft.com/office/drawing/2014/main" id="{81C7C91A-3D7E-4C48-BC9A-AA7000A7B7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6275" y="1352674"/>
          <a:ext cx="409650" cy="407701"/>
        </a:xfrm>
        <a:prstGeom prst="rect">
          <a:avLst/>
        </a:prstGeom>
      </xdr:spPr>
    </xdr:pic>
    <xdr:clientData/>
  </xdr:twoCellAnchor>
  <xdr:twoCellAnchor editAs="oneCell">
    <xdr:from>
      <xdr:col>1</xdr:col>
      <xdr:colOff>104775</xdr:colOff>
      <xdr:row>13</xdr:row>
      <xdr:rowOff>134552</xdr:rowOff>
    </xdr:from>
    <xdr:to>
      <xdr:col>1</xdr:col>
      <xdr:colOff>514425</xdr:colOff>
      <xdr:row>15</xdr:row>
      <xdr:rowOff>163202</xdr:rowOff>
    </xdr:to>
    <xdr:pic>
      <xdr:nvPicPr>
        <xdr:cNvPr id="6" name="Graphic 5" descr="Receiver with solid fill">
          <a:extLst>
            <a:ext uri="{FF2B5EF4-FFF2-40B4-BE49-F238E27FC236}">
              <a16:creationId xmlns:a16="http://schemas.microsoft.com/office/drawing/2014/main" id="{FA04F762-7EC3-433D-A351-EDA9DC5F31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4375" y="2611052"/>
          <a:ext cx="409650" cy="409650"/>
        </a:xfrm>
        <a:prstGeom prst="rect">
          <a:avLst/>
        </a:prstGeom>
      </xdr:spPr>
    </xdr:pic>
    <xdr:clientData/>
  </xdr:twoCellAnchor>
  <xdr:twoCellAnchor editAs="oneCell">
    <xdr:from>
      <xdr:col>1</xdr:col>
      <xdr:colOff>114299</xdr:colOff>
      <xdr:row>20</xdr:row>
      <xdr:rowOff>72058</xdr:rowOff>
    </xdr:from>
    <xdr:to>
      <xdr:col>1</xdr:col>
      <xdr:colOff>525779</xdr:colOff>
      <xdr:row>22</xdr:row>
      <xdr:rowOff>102538</xdr:rowOff>
    </xdr:to>
    <xdr:pic>
      <xdr:nvPicPr>
        <xdr:cNvPr id="7" name="Graphic 6" descr="Rating Star with solid fill">
          <a:extLst>
            <a:ext uri="{FF2B5EF4-FFF2-40B4-BE49-F238E27FC236}">
              <a16:creationId xmlns:a16="http://schemas.microsoft.com/office/drawing/2014/main" id="{3BABD9CD-D531-4105-AD81-10EBE967168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23899" y="3882058"/>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0324077" backgroundQuery="1" createdVersion="8" refreshedVersion="8" minRefreshableVersion="3" recordCount="0" supportSubquery="1" supportAdvancedDrill="1" xr:uid="{087310D5-5167-4671-914C-5FD5F76155F2}">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Sum of Purchase Amount]" caption="Sum of Purchase Amount" numFmtId="0" hierarchy="31"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1481478" backgroundQuery="1" createdVersion="8" refreshedVersion="8" minRefreshableVersion="3" recordCount="0" supportSubquery="1" supportAdvancedDrill="1" xr:uid="{12612A72-271A-480E-93EB-CCC931EA43B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Purchase]" caption="Total Purchase" numFmtId="0" hierarchy="19"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240741" backgroundQuery="1" createdVersion="8" refreshedVersion="8" minRefreshableVersion="3" recordCount="0" supportSubquery="1" supportAdvancedDrill="1" xr:uid="{B4A0A144-25B8-4504-8D5F-D2BCBC2A66B9}">
  <cacheSource type="external" connectionId="1"/>
  <cacheFields count="5">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3449072" backgroundQuery="1" createdVersion="8" refreshedVersion="8" minRefreshableVersion="3" recordCount="0" supportSubquery="1" supportAdvancedDrill="1" xr:uid="{7F1E76AA-EB13-445E-980E-76BAB19769C3}">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8" level="32767"/>
    <cacheField name="[customers].[Gedner].[Gedner]" caption="Gedner" numFmtId="0" hierarchy="13" level="1">
      <sharedItems count="2">
        <s v="Female"/>
        <s v="Male"/>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7.796054166669" backgroundQuery="1" createdVersion="8" refreshedVersion="8" minRefreshableVersion="3" recordCount="0" supportSubquery="1" supportAdvancedDrill="1" xr:uid="{169DEDFB-9C64-4E0B-9D8F-B6C8C9898DCB}">
  <cacheSource type="external" connectionId="1"/>
  <cacheFields count="6">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7.796054513892" backgroundQuery="1" createdVersion="8" refreshedVersion="8" minRefreshableVersion="3" recordCount="0" supportSubquery="1" supportAdvancedDrill="1" xr:uid="{99E4A337-96AF-4674-99FD-E0E2219A0081}">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Dummy0" numFmtId="0" hierarchy="33" level="32767">
      <extLst>
        <ext xmlns:x14="http://schemas.microsoft.com/office/spreadsheetml/2009/9/main" uri="{63CAB8AC-B538-458d-9737-405883B0398D}">
          <x14:cacheField ignore="1"/>
        </ext>
      </extLst>
    </cacheField>
  </cacheFields>
  <cacheHierarchies count="34">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7.796054861108" backgroundQuery="1" createdVersion="8" refreshedVersion="8" minRefreshableVersion="3" recordCount="0" supportSubquery="1" supportAdvancedDrill="1" xr:uid="{B4CDE89A-B0FE-40E5-B5F8-E4CFCB2D964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7.796055324077" backgroundQuery="1" createdVersion="8" refreshedVersion="8" minRefreshableVersion="3" recordCount="0" supportSubquery="1" supportAdvancedDrill="1" xr:uid="{6A68BFEB-0D96-4F5F-A35E-00FC46DD1934}">
  <cacheSource type="external" connectionId="1"/>
  <cacheFields count="1">
    <cacheField name="[calls].[Representative].[Representative]" caption="Representative" numFmtId="0" hierarchy="3" level="1">
      <sharedItems count="1">
        <s v="R01"/>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7.796055671293" backgroundQuery="1" createdVersion="8" refreshedVersion="8" minRefreshableVersion="3" recordCount="0" supportSubquery="1" supportAdvancedDrill="1" xr:uid="{1BC46844-F205-458B-8168-F1EA70914B4F}">
  <cacheSource type="external" connectionId="1"/>
  <cacheFields count="3">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Rating].[Rating Value].[Rating Value]" caption="Rating Value" numFmtId="0" hierarchy="16"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ting].[Rating Value].&amp;[0]"/>
            <x15:cachedUniqueName index="1" name="[Rating].[Rating Value].&amp;[1]"/>
            <x15:cachedUniqueName index="2" name="[Rating].[Rating Value].&amp;[2]"/>
            <x15:cachedUniqueName index="3" name="[Rating].[Rating Value].&amp;[3]"/>
            <x15:cachedUniqueName index="4" name="[Rating].[Rating Value].&amp;[4]"/>
            <x15:cachedUniqueName index="5" name="[Rating].[Rating Value].&amp;[5]"/>
          </x15:cachedUniqueNames>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2" memberValueDatatype="2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72916665" backgroundQuery="1" createdVersion="3" refreshedVersion="8" minRefreshableVersion="3" recordCount="0" supportSubquery="1" supportAdvancedDrill="1" xr:uid="{14E5946B-BB5E-4527-8776-DA1D070F42B3}">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2368607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85C82-72B2-4EBD-B2A2-9B49488059D9}" name="PivotTable5" cacheId="0" applyNumberFormats="0" applyBorderFormats="0" applyFontFormats="0" applyPatternFormats="0" applyAlignmentFormats="0" applyWidthHeightFormats="1" dataCaption="Values" tag="c3b4506c-f3d6-4b76-a0e4-eb4a70778adb" updatedVersion="8" minRefreshableVersion="3" useAutoFormatting="1" subtotalHiddenItems="1" rowGrandTotals="0" itemPrintTitles="1" createdVersion="8" indent="0" outline="1" outlineData="1" multipleFieldFilters="0">
  <location ref="A74:G9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name="Sum of Purchase Amount" fld="2" baseField="0" baseItem="0" numFmtId="165"/>
  </dataFields>
  <formats count="3">
    <format dxfId="416">
      <pivotArea outline="0" collapsedLevelsAreSubtotals="1" fieldPosition="0"/>
    </format>
    <format dxfId="415">
      <pivotArea type="all" dataOnly="0" outline="0" fieldPosition="0"/>
    </format>
    <format dxfId="414">
      <pivotArea type="all" dataOnly="0"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072370-DB2D-4B3A-80B7-8C33914D5E3D}" name="Reps. Pivot" cacheId="1" applyNumberFormats="0" applyBorderFormats="0" applyFontFormats="0" applyPatternFormats="0" applyAlignmentFormats="0" applyWidthHeightFormats="1" dataCaption="Values" tag="3af92c44-c1b4-4581-8607-83d033195d9c" updatedVersion="8" minRefreshableVersion="3" useAutoFormatting="1" subtotalHiddenItems="1" itemPrintTitles="1" createdVersion="8" indent="0" outline="1" outlineData="1" multipleFieldFilters="0">
  <location ref="A61:C6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2">
    <format dxfId="428">
      <pivotArea type="all" dataOnly="0" outline="0" fieldPosition="0"/>
    </format>
    <format dxfId="427">
      <pivotArea outline="0" collapsedLevelsAreSubtotals="1" fieldPosition="0"/>
    </format>
    <format dxfId="426">
      <pivotArea field="0" type="button" dataOnly="0" labelOnly="1" outline="0" axis="axisRow" fieldPosition="0"/>
    </format>
    <format dxfId="425">
      <pivotArea dataOnly="0" labelOnly="1" fieldPosition="0">
        <references count="1">
          <reference field="0" count="0"/>
        </references>
      </pivotArea>
    </format>
    <format dxfId="424">
      <pivotArea dataOnly="0" labelOnly="1" grandRow="1" outline="0" fieldPosition="0"/>
    </format>
    <format dxfId="423">
      <pivotArea dataOnly="0" labelOnly="1" outline="0" fieldPosition="0">
        <references count="1">
          <reference field="4294967294" count="2">
            <x v="0"/>
            <x v="1"/>
          </reference>
        </references>
      </pivotArea>
    </format>
    <format dxfId="422">
      <pivotArea type="all" dataOnly="0" outline="0" fieldPosition="0"/>
    </format>
    <format dxfId="421">
      <pivotArea outline="0" collapsedLevelsAreSubtotals="1" fieldPosition="0"/>
    </format>
    <format dxfId="420">
      <pivotArea field="0" type="button" dataOnly="0" labelOnly="1" outline="0" axis="axisRow" fieldPosition="0"/>
    </format>
    <format dxfId="419">
      <pivotArea dataOnly="0" labelOnly="1" fieldPosition="0">
        <references count="1">
          <reference field="0" count="0"/>
        </references>
      </pivotArea>
    </format>
    <format dxfId="418">
      <pivotArea dataOnly="0" labelOnly="1" grandRow="1" outline="0" fieldPosition="0"/>
    </format>
    <format dxfId="417">
      <pivotArea dataOnly="0" labelOnly="1" outline="0" fieldPosition="0">
        <references count="1">
          <reference field="4294967294" count="2">
            <x v="0"/>
            <x v="1"/>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0E0C08-FCE4-477C-8A50-14E34C24A17A}" name="Rep. Pivot" cacheId="117" applyNumberFormats="0" applyBorderFormats="0" applyFontFormats="0" applyPatternFormats="0" applyAlignmentFormats="0" applyWidthHeightFormats="1" dataCaption="Values" tag="ccaaee74-92a2-4c12-807b-c1c37222d177" updatedVersion="8" minRefreshableVersion="3" useAutoFormatting="1" subtotalHiddenItems="1" itemPrintTitles="1" createdVersion="8" indent="0" outline="1" outlineData="1" multipleFieldFilters="0">
  <location ref="A8:E9" firstHeaderRow="0" firstDataRow="1" firstDataCol="0"/>
  <pivotFields count="6">
    <pivotField dataField="1" showAll="0" defaultSubtotal="0"/>
    <pivotField dataField="1" showAll="0" defaultSubtotal="0"/>
    <pivotField dataField="1" showAll="0" defaultSubtotal="0"/>
    <pivotField dataField="1" showAll="0" defaultSubtotal="0"/>
    <pivotField dataField="1" showAll="0" defaultSubtotal="0"/>
    <pivotField allDrilled="1"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2"/>
    <dataField fld="4" subtotal="count" baseField="0" baseItem="0"/>
  </dataFields>
  <formats count="6">
    <format dxfId="434">
      <pivotArea type="all" dataOnly="0" outline="0" fieldPosition="0"/>
    </format>
    <format dxfId="433">
      <pivotArea outline="0" collapsedLevelsAreSubtotals="1" fieldPosition="0"/>
    </format>
    <format dxfId="432">
      <pivotArea dataOnly="0" labelOnly="1" outline="0" fieldPosition="0">
        <references count="1">
          <reference field="4294967294" count="5">
            <x v="0"/>
            <x v="1"/>
            <x v="2"/>
            <x v="3"/>
            <x v="4"/>
          </reference>
        </references>
      </pivotArea>
    </format>
    <format dxfId="431">
      <pivotArea type="all" dataOnly="0" outline="0" fieldPosition="0"/>
    </format>
    <format dxfId="430">
      <pivotArea outline="0" collapsedLevelsAreSubtotals="1" fieldPosition="0"/>
    </format>
    <format dxfId="429">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D281B8-C501-4BED-B148-6E589ECE08AB}" name="Selected Rep" cacheId="126" applyNumberFormats="0" applyBorderFormats="0" applyFontFormats="0" applyPatternFormats="0" applyAlignmentFormats="0" applyWidthHeightFormats="1" dataCaption="Values" updatedVersion="8" minRefreshableVersion="3" showDrill="0" useAutoFormatting="1" subtotalHiddenItems="1" rowGrandTotals="0" colGrandTotals="0" itemPrintTitles="1" createdVersion="8" indent="0" outline="1" outlineData="1" multipleFieldFilters="0">
  <location ref="E61:E6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6">
    <format dxfId="440">
      <pivotArea type="all" dataOnly="0" outline="0" fieldPosition="0"/>
    </format>
    <format dxfId="439">
      <pivotArea field="0" type="button" dataOnly="0" labelOnly="1" outline="0" axis="axisRow" fieldPosition="0"/>
    </format>
    <format dxfId="438">
      <pivotArea dataOnly="0" labelOnly="1" fieldPosition="0">
        <references count="1">
          <reference field="0" count="0"/>
        </references>
      </pivotArea>
    </format>
    <format dxfId="437">
      <pivotArea type="all" dataOnly="0" outline="0" fieldPosition="0"/>
    </format>
    <format dxfId="436">
      <pivotArea field="0" type="button" dataOnly="0" labelOnly="1" outline="0" axis="axisRow" fieldPosition="0"/>
    </format>
    <format dxfId="435">
      <pivotArea dataOnly="0" labelOnly="1" fieldPosition="0">
        <references count="1">
          <reference field="0" count="0"/>
        </references>
      </pivotArea>
    </format>
  </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AA900E-79EA-476B-9644-EC86DC1661F1}" name="Call Trends Pivot" cacheId="1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13:C26"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formats count="12">
    <format dxfId="452">
      <pivotArea type="all" dataOnly="0" outline="0" fieldPosition="0"/>
    </format>
    <format dxfId="451">
      <pivotArea outline="0" collapsedLevelsAreSubtotals="1" fieldPosition="0"/>
    </format>
    <format dxfId="450">
      <pivotArea field="0" type="button" dataOnly="0" labelOnly="1" outline="0" axis="axisRow" fieldPosition="0"/>
    </format>
    <format dxfId="449">
      <pivotArea dataOnly="0" labelOnly="1" fieldPosition="0">
        <references count="1">
          <reference field="0" count="0"/>
        </references>
      </pivotArea>
    </format>
    <format dxfId="448">
      <pivotArea dataOnly="0" labelOnly="1" grandRow="1" outline="0" fieldPosition="0"/>
    </format>
    <format dxfId="447">
      <pivotArea dataOnly="0" labelOnly="1" outline="0" fieldPosition="0">
        <references count="1">
          <reference field="4294967294" count="2">
            <x v="0"/>
            <x v="1"/>
          </reference>
        </references>
      </pivotArea>
    </format>
    <format dxfId="446">
      <pivotArea type="all" dataOnly="0" outline="0" fieldPosition="0"/>
    </format>
    <format dxfId="445">
      <pivotArea outline="0" collapsedLevelsAreSubtotals="1" fieldPosition="0"/>
    </format>
    <format dxfId="444">
      <pivotArea field="0" type="button" dataOnly="0" labelOnly="1" outline="0" axis="axisRow" fieldPosition="0"/>
    </format>
    <format dxfId="443">
      <pivotArea dataOnly="0" labelOnly="1" fieldPosition="0">
        <references count="1">
          <reference field="0" count="0"/>
        </references>
      </pivotArea>
    </format>
    <format dxfId="442">
      <pivotArea dataOnly="0" labelOnly="1" grandRow="1" outline="0" fieldPosition="0"/>
    </format>
    <format dxfId="441">
      <pivotArea dataOnly="0" labelOnly="1" outline="0" fieldPosition="0">
        <references count="1">
          <reference field="4294967294" count="2">
            <x v="0"/>
            <x v="1"/>
          </reference>
        </references>
      </pivotArea>
    </format>
  </formats>
  <chartFormats count="2">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5A63D3-BC38-47D3-8433-B96A97C03777}" name="Gender Pivot" cacheId="3" applyNumberFormats="0" applyBorderFormats="0" applyFontFormats="0" applyPatternFormats="0" applyAlignmentFormats="0" applyWidthHeightFormats="1" dataCaption="Values" tag="6aa3649a-7d83-41c5-b1e5-45195c234526" updatedVersion="8" minRefreshableVersion="3" useAutoFormatting="1" subtotalHiddenItems="1" rowGrandTotals="0" colGrandTotals="0" itemPrintTitles="1" createdVersion="8" indent="0" outline="1" outlineData="1" multipleFieldFilters="0" chartFormat="20">
  <location ref="A42:C46" firstHeaderRow="1" firstDataRow="2" firstDataCol="1"/>
  <pivotFields count="3">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3">
    <i>
      <x/>
    </i>
    <i>
      <x v="1"/>
    </i>
    <i>
      <x v="2"/>
    </i>
  </rowItems>
  <colFields count="1">
    <field x="2"/>
  </colFields>
  <colItems count="2">
    <i>
      <x/>
    </i>
    <i>
      <x v="1"/>
    </i>
  </colItems>
  <dataFields count="1">
    <dataField fld="1" subtotal="count" baseField="0" baseItem="0"/>
  </dataFields>
  <formats count="2">
    <format dxfId="454">
      <pivotArea type="all" dataOnly="0" outline="0" fieldPosition="0"/>
    </format>
    <format dxfId="453">
      <pivotArea type="all" dataOnly="0" outline="0" fieldPosition="0"/>
    </format>
  </formats>
  <chartFormats count="2">
    <chartFormat chart="17" format="10" series="1">
      <pivotArea type="data" outline="0" fieldPosition="0">
        <references count="2">
          <reference field="4294967294" count="1" selected="0">
            <x v="0"/>
          </reference>
          <reference field="2" count="1" selected="0">
            <x v="0"/>
          </reference>
        </references>
      </pivotArea>
    </chartFormat>
    <chartFormat chart="17" format="11"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AB5ED4-FEDE-49B4-952C-4A91BC6CDB58}" name="Rating Pivot" cacheId="129" applyNumberFormats="0" applyBorderFormats="0" applyFontFormats="0" applyPatternFormats="0" applyAlignmentFormats="0" applyWidthHeightFormats="1" dataCaption="Values" tag="43385950-a3f7-47d7-a6c8-75c28db5015e" updatedVersion="8" minRefreshableVersion="3" useAutoFormatting="1" subtotalHiddenItems="1" itemPrintTitles="1" createdVersion="8" indent="0" showEmptyRow="1" compact="0" outline="1" outlineData="1" compactData="0" multipleFieldFilters="0" chartFormat="8">
  <location ref="A50:B57" firstHeaderRow="1" firstDataRow="1" firstDataCol="1"/>
  <pivotFields count="3">
    <pivotField dataField="1" compact="0" showAll="0" defaultSubtotal="0"/>
    <pivotField compact="0" allDrilled="1" showAll="0" dataSourceSort="1" defaultSubtotal="0" defaultAttributeDrillState="1"/>
    <pivotField axis="axisRow" compact="0" allDrilled="1"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fld="0" subtotal="count" baseField="0" baseItem="0"/>
  </dataFields>
  <formats count="15">
    <format dxfId="469">
      <pivotArea type="all" dataOnly="0" outline="0" fieldPosition="0"/>
    </format>
    <format dxfId="468">
      <pivotArea outline="0" collapsedLevelsAreSubtotals="1" fieldPosition="0"/>
    </format>
    <format dxfId="467">
      <pivotArea field="2" type="button" dataOnly="0" labelOnly="1" outline="0" axis="axisRow" fieldPosition="0"/>
    </format>
    <format dxfId="466">
      <pivotArea dataOnly="0" labelOnly="1" outline="0" fieldPosition="0">
        <references count="1">
          <reference field="2" count="0"/>
        </references>
      </pivotArea>
    </format>
    <format dxfId="465">
      <pivotArea dataOnly="0" labelOnly="1" grandRow="1" outline="0" fieldPosition="0"/>
    </format>
    <format dxfId="464">
      <pivotArea dataOnly="0" labelOnly="1" outline="0" axis="axisValues" fieldPosition="0"/>
    </format>
    <format dxfId="463">
      <pivotArea field="2" type="button" dataOnly="0" labelOnly="1" outline="0" axis="axisRow" fieldPosition="0"/>
    </format>
    <format dxfId="462">
      <pivotArea dataOnly="0" labelOnly="1" outline="0" fieldPosition="0">
        <references count="1">
          <reference field="2" count="0"/>
        </references>
      </pivotArea>
    </format>
    <format dxfId="461">
      <pivotArea dataOnly="0" labelOnly="1" grandRow="1" outline="0" fieldPosition="0"/>
    </format>
    <format dxfId="460">
      <pivotArea type="all" dataOnly="0" outline="0" fieldPosition="0"/>
    </format>
    <format dxfId="459">
      <pivotArea outline="0" collapsedLevelsAreSubtotals="1" fieldPosition="0"/>
    </format>
    <format dxfId="458">
      <pivotArea field="2" type="button" dataOnly="0" labelOnly="1" outline="0" axis="axisRow" fieldPosition="0"/>
    </format>
    <format dxfId="457">
      <pivotArea dataOnly="0" labelOnly="1" outline="0" fieldPosition="0">
        <references count="1">
          <reference field="2" count="0"/>
        </references>
      </pivotArea>
    </format>
    <format dxfId="456">
      <pivotArea dataOnly="0" labelOnly="1" grandRow="1" outline="0" fieldPosition="0"/>
    </format>
    <format dxfId="455">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ating]"/>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B15C6D-857D-4D62-886C-ADE7E44B3D6B}" name="Weekly Trend Pivot" cacheId="123" applyNumberFormats="0" applyBorderFormats="0" applyFontFormats="0" applyPatternFormats="0" applyAlignmentFormats="0" applyWidthHeightFormats="1" dataCaption="Values" tag="6514df4c-3b51-4dc0-a628-0ea26735da36" updatedVersion="8" minRefreshableVersion="3" useAutoFormatting="1" subtotalHiddenItems="1" itemPrintTitles="1" createdVersion="8" indent="0" outline="1" outlineData="1" multipleFieldFilters="0" chartFormat="18">
  <location ref="A30:B38" firstHeaderRow="1" firstDataRow="1" firstDataCol="1"/>
  <pivotFields count="3">
    <pivotField axis="axisRow" allDrilled="1" showAll="0" sortType="ascending" defaultSubtotal="0" defaultAttributeDrillState="1">
      <items count="7">
        <item x="3"/>
        <item x="1"/>
        <item x="5"/>
        <item x="6"/>
        <item x="4"/>
        <item x="0"/>
        <item x="2"/>
      </items>
    </pivotField>
    <pivotField dataField="1" showAll="0" defaultSubtotal="0"/>
    <pivotField allDrilled="1"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12">
    <format dxfId="481">
      <pivotArea type="all" dataOnly="0" outline="0" fieldPosition="0"/>
    </format>
    <format dxfId="480">
      <pivotArea outline="0" collapsedLevelsAreSubtotals="1" fieldPosition="0"/>
    </format>
    <format dxfId="479">
      <pivotArea field="0" type="button" dataOnly="0" labelOnly="1" outline="0" axis="axisRow" fieldPosition="0"/>
    </format>
    <format dxfId="478">
      <pivotArea dataOnly="0" labelOnly="1" fieldPosition="0">
        <references count="1">
          <reference field="0" count="0"/>
        </references>
      </pivotArea>
    </format>
    <format dxfId="477">
      <pivotArea dataOnly="0" labelOnly="1" grandRow="1" outline="0" fieldPosition="0"/>
    </format>
    <format dxfId="476">
      <pivotArea dataOnly="0" labelOnly="1" outline="0" axis="axisValues" fieldPosition="0"/>
    </format>
    <format dxfId="475">
      <pivotArea type="all" dataOnly="0" outline="0" fieldPosition="0"/>
    </format>
    <format dxfId="474">
      <pivotArea outline="0" collapsedLevelsAreSubtotals="1" fieldPosition="0"/>
    </format>
    <format dxfId="473">
      <pivotArea field="0" type="button" dataOnly="0" labelOnly="1" outline="0" axis="axisRow" fieldPosition="0"/>
    </format>
    <format dxfId="472">
      <pivotArea dataOnly="0" labelOnly="1" fieldPosition="0">
        <references count="1">
          <reference field="0" count="0"/>
        </references>
      </pivotArea>
    </format>
    <format dxfId="471">
      <pivotArea dataOnly="0" labelOnly="1" grandRow="1" outline="0" fieldPosition="0"/>
    </format>
    <format dxfId="470">
      <pivotArea dataOnly="0" labelOnly="1" outline="0" axis="axisValues" fieldPosition="0"/>
    </format>
  </formats>
  <chartFormats count="1">
    <chartFormat chart="16" format="7"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F7E6E1-7D5E-4C44-8831-A6449469ECA0}"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4">
    <format dxfId="485">
      <pivotArea dataOnly="0" outline="0" fieldPosition="0">
        <references count="1">
          <reference field="4294967294" count="5">
            <x v="0"/>
            <x v="1"/>
            <x v="2"/>
            <x v="3"/>
            <x v="4"/>
          </reference>
        </references>
      </pivotArea>
    </format>
    <format dxfId="484">
      <pivotArea type="all" dataOnly="0" outline="0" fieldPosition="0"/>
    </format>
    <format dxfId="483">
      <pivotArea outline="0" collapsedLevelsAreSubtotals="1" fieldPosition="0"/>
    </format>
    <format dxfId="482">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C994C92-495D-4B50-A595-E1F6DFF744B5}" sourceName="[calls].[Representative]">
  <pivotTables>
    <pivotTable tabId="2" name="Rep. Pivot"/>
    <pivotTable tabId="2" name="Call Trends Pivot"/>
    <pivotTable tabId="2" name="Weekly Trend Pivot"/>
    <pivotTable tabId="2" name="Selected Rep"/>
    <pivotTable tabId="2" name="Rating Pivot"/>
  </pivotTables>
  <data>
    <olap pivotCacheId="123686072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BBD69D3-D0A7-4F66-8758-2B3B2CEC5D74}" cache="Slicer_Representative" caption="Representatives" level="1"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9B8D-86BA-4DA0-B933-975EDA0EC155}" name="calls" displayName="calls" ref="B3:L1003" totalsRowShown="0">
  <autoFilter ref="B3:L1003" xr:uid="{D73B9B8D-86BA-4DA0-B933-975EDA0EC155}"/>
  <tableColumns count="11">
    <tableColumn id="1" xr3:uid="{EC855FC1-4470-44D6-B63B-6628CE223D53}" name="Call number" dataDxfId="505"/>
    <tableColumn id="2" xr3:uid="{33829AC6-6CEF-422C-B2B7-9A58B6562D70}" name="Customer ID" dataDxfId="504"/>
    <tableColumn id="3" xr3:uid="{A0C8DA46-BE4F-42AC-8485-4CCB0D490097}" name="Duration" dataDxfId="503"/>
    <tableColumn id="4" xr3:uid="{5AC541A2-634E-46A4-A114-7B4785E53A13}" name="Representative" dataDxfId="502"/>
    <tableColumn id="5" xr3:uid="{9DC1F635-8459-45C5-9B44-E4AEE06382C0}" name="Date of Call" dataDxfId="501"/>
    <tableColumn id="6" xr3:uid="{2A110DEF-66B1-48D9-8701-DE15F83EF1FC}" name="Purchase Amount" dataDxfId="500"/>
    <tableColumn id="7" xr3:uid="{4C6E22D3-89C0-4323-8529-356897F3C9FF}" name="Satisfaction Rating" dataDxfId="499"/>
    <tableColumn id="8" xr3:uid="{CC455236-CA61-4B1C-8D2D-30E12B2F0AB1}" name="FY" dataDxfId="498">
      <calculatedColumnFormula>IF(MONTH(calls[[#This Row],[Date of Call]])&lt;=6, YEAR(calls[[#This Row],[Date of Call]]), YEAR(calls[[#This Row],[Date of Call]])+1)</calculatedColumnFormula>
    </tableColumn>
    <tableColumn id="9" xr3:uid="{128F8E26-C658-42FD-88BE-511FD5160CF7}" name="Day of week" dataDxfId="497">
      <calculatedColumnFormula>TEXT(calls[[#This Row],[Date of Call]],"DDDD")</calculatedColumnFormula>
    </tableColumn>
    <tableColumn id="10" xr3:uid="{ADB0AB55-1CA6-4A28-A63A-5F7924CBACB8}" name="Duration Bucket" dataDxfId="49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83D16D08-2B3E-4DD0-BA9D-DAD19479E878}" name="Rating rounded" dataDxfId="49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07EEF7-5A91-4CFC-96BF-95C05D12867E}" name="customers" displayName="customers" ref="O3:R18" totalsRowShown="0" headerRowDxfId="494" dataDxfId="492" headerRowBorderDxfId="493" tableBorderDxfId="491" totalsRowBorderDxfId="490">
  <autoFilter ref="O3:R18" xr:uid="{1907EEF7-5A91-4CFC-96BF-95C05D12867E}"/>
  <tableColumns count="4">
    <tableColumn id="1" xr3:uid="{67C1791E-2DFF-4DE8-AC2E-F5C4E77FCB46}" name="Customer ID" dataDxfId="489"/>
    <tableColumn id="2" xr3:uid="{34EA9A8E-4C15-4120-A781-7F6A5FA1C56F}" name="Gedner" dataDxfId="488"/>
    <tableColumn id="3" xr3:uid="{460BC060-3909-4243-BB1A-CE5CE81639AB}" name="Age" dataDxfId="487"/>
    <tableColumn id="4" xr3:uid="{3A004073-16D9-44FA-B71D-FC1BE65D3EE8}" name="City" dataDxfId="48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E1365F-ED3E-42CD-898A-6176072A8249}" name="Rating" displayName="Rating" ref="D50:D56" totalsRowShown="0" headerRowDxfId="413" headerRowBorderDxfId="412" tableBorderDxfId="411" totalsRowBorderDxfId="410">
  <autoFilter ref="D50:D56" xr:uid="{DDE1365F-ED3E-42CD-898A-6176072A8249}"/>
  <tableColumns count="1">
    <tableColumn id="1" xr3:uid="{D70FFABE-36B2-46F0-81DC-780D96619E40}" name="Rating Value" dataDxfId="40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13D9-EAD1-45D4-BA9F-8648BDDC0D60}">
  <dimension ref="A1:V1003"/>
  <sheetViews>
    <sheetView workbookViewId="0">
      <selection activeCell="P26" sqref="P26"/>
    </sheetView>
  </sheetViews>
  <sheetFormatPr defaultRowHeight="15" x14ac:dyDescent="0.25"/>
  <cols>
    <col min="1" max="1" width="9.42578125" customWidth="1"/>
    <col min="2" max="2" width="16.28515625" style="15" bestFit="1" customWidth="1"/>
    <col min="3" max="3" width="16.42578125" style="15" bestFit="1" customWidth="1"/>
    <col min="4" max="4" width="13.28515625" style="15" bestFit="1" customWidth="1"/>
    <col min="5" max="5" width="19.28515625" bestFit="1" customWidth="1"/>
    <col min="6" max="6" width="15.7109375" bestFit="1" customWidth="1"/>
    <col min="7" max="7" width="21.28515625" style="15" bestFit="1" customWidth="1"/>
    <col min="8" max="8" width="22.140625" style="15" bestFit="1" customWidth="1"/>
    <col min="9" max="9" width="9.5703125" style="15" customWidth="1"/>
    <col min="10" max="10" width="14.140625" bestFit="1" customWidth="1"/>
    <col min="11" max="11" width="17.5703125" bestFit="1" customWidth="1"/>
    <col min="12" max="12" width="19.28515625" style="15" bestFit="1" customWidth="1"/>
    <col min="15" max="15" width="16.42578125" style="15" bestFit="1" customWidth="1"/>
    <col min="16" max="16" width="12.28515625" style="15" bestFit="1" customWidth="1"/>
    <col min="17" max="17" width="9" style="15" bestFit="1" customWidth="1"/>
    <col min="18" max="18" width="11.28515625" style="15" customWidth="1"/>
  </cols>
  <sheetData>
    <row r="1" spans="1:22" ht="46.5" customHeight="1" x14ac:dyDescent="0.25">
      <c r="A1" s="46" t="s">
        <v>1042</v>
      </c>
      <c r="B1" s="46"/>
      <c r="C1" s="46"/>
      <c r="D1" s="46"/>
      <c r="E1" s="46"/>
      <c r="F1" s="46"/>
      <c r="G1" s="46"/>
      <c r="H1" s="46"/>
      <c r="I1" s="46"/>
      <c r="J1" s="46"/>
      <c r="K1" s="46"/>
      <c r="L1" s="46"/>
      <c r="M1" s="46"/>
      <c r="N1" s="46"/>
      <c r="O1" s="46"/>
      <c r="P1" s="46"/>
      <c r="Q1" s="46"/>
      <c r="R1" s="46"/>
      <c r="S1" s="46"/>
      <c r="T1" s="46"/>
      <c r="U1" s="46"/>
      <c r="V1" s="46"/>
    </row>
    <row r="3" spans="1:22" x14ac:dyDescent="0.25">
      <c r="B3" s="1" t="s">
        <v>0</v>
      </c>
      <c r="C3" s="1" t="s">
        <v>1</v>
      </c>
      <c r="D3" s="1" t="s">
        <v>2</v>
      </c>
      <c r="E3" s="1" t="s">
        <v>3</v>
      </c>
      <c r="F3" s="1" t="s">
        <v>4</v>
      </c>
      <c r="G3" s="1" t="s">
        <v>5</v>
      </c>
      <c r="H3" s="1" t="s">
        <v>6</v>
      </c>
      <c r="I3" s="15" t="s">
        <v>7</v>
      </c>
      <c r="J3" t="s">
        <v>8</v>
      </c>
      <c r="K3" t="s">
        <v>9</v>
      </c>
      <c r="L3" s="15" t="s">
        <v>10</v>
      </c>
      <c r="O3" s="4" t="s">
        <v>1</v>
      </c>
      <c r="P3" s="5" t="s">
        <v>1031</v>
      </c>
      <c r="Q3" s="5" t="s">
        <v>1032</v>
      </c>
      <c r="R3" s="6" t="s">
        <v>1033</v>
      </c>
    </row>
    <row r="4" spans="1:22" x14ac:dyDescent="0.25">
      <c r="B4" s="15" t="s">
        <v>11</v>
      </c>
      <c r="C4" s="15" t="s">
        <v>12</v>
      </c>
      <c r="D4" s="15">
        <v>116</v>
      </c>
      <c r="E4" s="2" t="s">
        <v>13</v>
      </c>
      <c r="F4" s="3">
        <v>44927</v>
      </c>
      <c r="G4" s="15">
        <v>128</v>
      </c>
      <c r="H4" s="15">
        <v>4.9000000000000004</v>
      </c>
      <c r="I4" s="15">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s="15">
        <f>ROUND(calls[[#This Row],[Satisfaction Rating]],0)</f>
        <v>5</v>
      </c>
      <c r="O4" s="7" t="s">
        <v>64</v>
      </c>
      <c r="P4" s="8" t="s">
        <v>1034</v>
      </c>
      <c r="Q4" s="9">
        <v>41</v>
      </c>
      <c r="R4" s="10" t="s">
        <v>1035</v>
      </c>
    </row>
    <row r="5" spans="1:22" x14ac:dyDescent="0.25">
      <c r="B5" s="15" t="s">
        <v>14</v>
      </c>
      <c r="C5" s="15" t="s">
        <v>15</v>
      </c>
      <c r="D5" s="15">
        <v>119</v>
      </c>
      <c r="E5" s="2" t="s">
        <v>13</v>
      </c>
      <c r="F5" s="3">
        <v>44927</v>
      </c>
      <c r="G5" s="15">
        <v>135</v>
      </c>
      <c r="H5" s="15">
        <v>2.9</v>
      </c>
      <c r="I5" s="1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s="15">
        <f>ROUND(calls[[#This Row],[Satisfaction Rating]],0)</f>
        <v>3</v>
      </c>
      <c r="O5" s="7" t="s">
        <v>37</v>
      </c>
      <c r="P5" s="8" t="s">
        <v>1034</v>
      </c>
      <c r="Q5" s="9">
        <v>31</v>
      </c>
      <c r="R5" s="10" t="s">
        <v>1036</v>
      </c>
    </row>
    <row r="6" spans="1:22" x14ac:dyDescent="0.25">
      <c r="B6" s="15" t="s">
        <v>16</v>
      </c>
      <c r="C6" s="15" t="s">
        <v>17</v>
      </c>
      <c r="D6" s="15">
        <v>68</v>
      </c>
      <c r="E6" s="2" t="s">
        <v>18</v>
      </c>
      <c r="F6" s="3">
        <v>44927</v>
      </c>
      <c r="G6" s="15">
        <v>66</v>
      </c>
      <c r="H6" s="15">
        <v>4.7</v>
      </c>
      <c r="I6" s="15">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s="15">
        <f>ROUND(calls[[#This Row],[Satisfaction Rating]],0)</f>
        <v>5</v>
      </c>
      <c r="O6" s="7" t="s">
        <v>12</v>
      </c>
      <c r="P6" s="8" t="s">
        <v>1034</v>
      </c>
      <c r="Q6" s="9">
        <v>26</v>
      </c>
      <c r="R6" s="10" t="s">
        <v>1037</v>
      </c>
    </row>
    <row r="7" spans="1:22" x14ac:dyDescent="0.25">
      <c r="B7" s="15" t="s">
        <v>19</v>
      </c>
      <c r="C7" s="15" t="s">
        <v>20</v>
      </c>
      <c r="D7" s="15">
        <v>119</v>
      </c>
      <c r="E7" s="2" t="s">
        <v>18</v>
      </c>
      <c r="F7" s="3">
        <v>44927</v>
      </c>
      <c r="G7" s="15">
        <v>22</v>
      </c>
      <c r="H7" s="15">
        <v>2.9</v>
      </c>
      <c r="I7" s="15">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s="15">
        <f>ROUND(calls[[#This Row],[Satisfaction Rating]],0)</f>
        <v>3</v>
      </c>
      <c r="O7" s="7" t="s">
        <v>15</v>
      </c>
      <c r="P7" s="8" t="s">
        <v>1034</v>
      </c>
      <c r="Q7" s="9">
        <v>36</v>
      </c>
      <c r="R7" s="10" t="s">
        <v>1037</v>
      </c>
    </row>
    <row r="8" spans="1:22" x14ac:dyDescent="0.25">
      <c r="B8" s="15" t="s">
        <v>21</v>
      </c>
      <c r="C8" s="15" t="s">
        <v>22</v>
      </c>
      <c r="D8" s="15">
        <v>128</v>
      </c>
      <c r="E8" s="2" t="s">
        <v>23</v>
      </c>
      <c r="F8" s="3">
        <v>44928</v>
      </c>
      <c r="G8" s="15">
        <v>31</v>
      </c>
      <c r="H8" s="15">
        <v>2.8</v>
      </c>
      <c r="I8" s="15">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s="15">
        <f>ROUND(calls[[#This Row],[Satisfaction Rating]],0)</f>
        <v>3</v>
      </c>
      <c r="O8" s="7" t="s">
        <v>17</v>
      </c>
      <c r="P8" s="8" t="s">
        <v>1034</v>
      </c>
      <c r="Q8" s="9">
        <v>37</v>
      </c>
      <c r="R8" s="10" t="s">
        <v>1035</v>
      </c>
    </row>
    <row r="9" spans="1:22" x14ac:dyDescent="0.25">
      <c r="B9" s="15" t="s">
        <v>24</v>
      </c>
      <c r="C9" s="15" t="s">
        <v>22</v>
      </c>
      <c r="D9" s="15">
        <v>49</v>
      </c>
      <c r="E9" s="2" t="s">
        <v>18</v>
      </c>
      <c r="F9" s="3">
        <v>44929</v>
      </c>
      <c r="G9" s="15">
        <v>135</v>
      </c>
      <c r="H9" s="15">
        <v>4.8</v>
      </c>
      <c r="I9" s="15">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s="15">
        <f>ROUND(calls[[#This Row],[Satisfaction Rating]],0)</f>
        <v>5</v>
      </c>
      <c r="O9" s="7" t="s">
        <v>46</v>
      </c>
      <c r="P9" s="8" t="s">
        <v>1034</v>
      </c>
      <c r="Q9" s="9">
        <v>23</v>
      </c>
      <c r="R9" s="10" t="s">
        <v>1035</v>
      </c>
    </row>
    <row r="10" spans="1:22" x14ac:dyDescent="0.25">
      <c r="B10" s="15" t="s">
        <v>25</v>
      </c>
      <c r="C10" s="15" t="s">
        <v>26</v>
      </c>
      <c r="D10" s="15">
        <v>84</v>
      </c>
      <c r="E10" s="2" t="s">
        <v>13</v>
      </c>
      <c r="F10" s="3">
        <v>44929</v>
      </c>
      <c r="G10" s="15">
        <v>60</v>
      </c>
      <c r="H10" s="15">
        <v>4.7</v>
      </c>
      <c r="I10" s="15">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s="15">
        <f>ROUND(calls[[#This Row],[Satisfaction Rating]],0)</f>
        <v>5</v>
      </c>
      <c r="O10" s="7" t="s">
        <v>26</v>
      </c>
      <c r="P10" s="8" t="s">
        <v>1038</v>
      </c>
      <c r="Q10" s="9">
        <v>22</v>
      </c>
      <c r="R10" s="10" t="s">
        <v>1036</v>
      </c>
    </row>
    <row r="11" spans="1:22" x14ac:dyDescent="0.25">
      <c r="B11" s="15" t="s">
        <v>27</v>
      </c>
      <c r="C11" s="15" t="s">
        <v>12</v>
      </c>
      <c r="D11" s="15">
        <v>103</v>
      </c>
      <c r="E11" s="2" t="s">
        <v>28</v>
      </c>
      <c r="F11" s="3">
        <v>44929</v>
      </c>
      <c r="G11" s="15">
        <v>148</v>
      </c>
      <c r="H11" s="15">
        <v>4.4000000000000004</v>
      </c>
      <c r="I11" s="15">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s="15">
        <f>ROUND(calls[[#This Row],[Satisfaction Rating]],0)</f>
        <v>4</v>
      </c>
      <c r="O11" s="7" t="s">
        <v>84</v>
      </c>
      <c r="P11" s="8" t="s">
        <v>1038</v>
      </c>
      <c r="Q11" s="9">
        <v>42</v>
      </c>
      <c r="R11" s="10" t="s">
        <v>1036</v>
      </c>
    </row>
    <row r="12" spans="1:22" x14ac:dyDescent="0.25">
      <c r="B12" s="15" t="s">
        <v>29</v>
      </c>
      <c r="C12" s="15" t="s">
        <v>17</v>
      </c>
      <c r="D12" s="15">
        <v>31</v>
      </c>
      <c r="E12" s="2" t="s">
        <v>18</v>
      </c>
      <c r="F12" s="3">
        <v>44929</v>
      </c>
      <c r="G12" s="15">
        <v>135</v>
      </c>
      <c r="H12" s="15">
        <v>3.6</v>
      </c>
      <c r="I12" s="15">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s="15">
        <f>ROUND(calls[[#This Row],[Satisfaction Rating]],0)</f>
        <v>4</v>
      </c>
      <c r="N12" s="15"/>
      <c r="O12" s="7" t="s">
        <v>43</v>
      </c>
      <c r="P12" s="8" t="s">
        <v>1038</v>
      </c>
      <c r="Q12" s="9">
        <v>25</v>
      </c>
      <c r="R12" s="10" t="s">
        <v>1035</v>
      </c>
    </row>
    <row r="13" spans="1:22" x14ac:dyDescent="0.25">
      <c r="B13" s="15" t="s">
        <v>30</v>
      </c>
      <c r="C13" s="15" t="s">
        <v>31</v>
      </c>
      <c r="D13" s="15">
        <v>44</v>
      </c>
      <c r="E13" s="2" t="s">
        <v>32</v>
      </c>
      <c r="F13" s="3">
        <v>44929</v>
      </c>
      <c r="G13" s="15">
        <v>105</v>
      </c>
      <c r="H13" s="15">
        <v>2.9</v>
      </c>
      <c r="I13" s="15">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s="15">
        <f>ROUND(calls[[#This Row],[Satisfaction Rating]],0)</f>
        <v>3</v>
      </c>
      <c r="O13" s="7" t="s">
        <v>31</v>
      </c>
      <c r="P13" s="8" t="s">
        <v>1038</v>
      </c>
      <c r="Q13" s="9">
        <v>30</v>
      </c>
      <c r="R13" s="10" t="s">
        <v>1036</v>
      </c>
    </row>
    <row r="14" spans="1:22" x14ac:dyDescent="0.25">
      <c r="B14" s="15" t="s">
        <v>33</v>
      </c>
      <c r="C14" s="15" t="s">
        <v>22</v>
      </c>
      <c r="D14" s="15">
        <v>102</v>
      </c>
      <c r="E14" s="2" t="s">
        <v>18</v>
      </c>
      <c r="F14" s="3">
        <v>44929</v>
      </c>
      <c r="G14" s="15">
        <v>69</v>
      </c>
      <c r="H14" s="15">
        <v>4.9000000000000004</v>
      </c>
      <c r="I14" s="15">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s="15">
        <f>ROUND(calls[[#This Row],[Satisfaction Rating]],0)</f>
        <v>5</v>
      </c>
      <c r="O14" s="7" t="s">
        <v>22</v>
      </c>
      <c r="P14" s="8" t="s">
        <v>1038</v>
      </c>
      <c r="Q14" s="9">
        <v>30</v>
      </c>
      <c r="R14" s="10" t="s">
        <v>1037</v>
      </c>
    </row>
    <row r="15" spans="1:22" x14ac:dyDescent="0.25">
      <c r="B15" s="15" t="s">
        <v>34</v>
      </c>
      <c r="C15" s="15" t="s">
        <v>35</v>
      </c>
      <c r="D15" s="15">
        <v>135</v>
      </c>
      <c r="E15" s="2" t="s">
        <v>13</v>
      </c>
      <c r="F15" s="3">
        <v>44929</v>
      </c>
      <c r="G15" s="15">
        <v>46</v>
      </c>
      <c r="H15" s="15">
        <v>3.4</v>
      </c>
      <c r="I15" s="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s="15">
        <f>ROUND(calls[[#This Row],[Satisfaction Rating]],0)</f>
        <v>3</v>
      </c>
      <c r="O15" s="7" t="s">
        <v>54</v>
      </c>
      <c r="P15" s="8" t="s">
        <v>1038</v>
      </c>
      <c r="Q15" s="9">
        <v>28</v>
      </c>
      <c r="R15" s="10" t="s">
        <v>1037</v>
      </c>
    </row>
    <row r="16" spans="1:22" x14ac:dyDescent="0.25">
      <c r="B16" s="15" t="s">
        <v>36</v>
      </c>
      <c r="C16" s="15" t="s">
        <v>37</v>
      </c>
      <c r="D16" s="15">
        <v>98</v>
      </c>
      <c r="E16" s="2" t="s">
        <v>18</v>
      </c>
      <c r="F16" s="3">
        <v>44930</v>
      </c>
      <c r="G16" s="15">
        <v>108</v>
      </c>
      <c r="H16" s="15">
        <v>3.5</v>
      </c>
      <c r="I16" s="15">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s="15">
        <f>ROUND(calls[[#This Row],[Satisfaction Rating]],0)</f>
        <v>4</v>
      </c>
      <c r="O16" s="7" t="s">
        <v>35</v>
      </c>
      <c r="P16" s="8" t="s">
        <v>1038</v>
      </c>
      <c r="Q16" s="9">
        <v>37</v>
      </c>
      <c r="R16" s="10" t="s">
        <v>1036</v>
      </c>
    </row>
    <row r="17" spans="2:18" x14ac:dyDescent="0.25">
      <c r="B17" s="15" t="s">
        <v>38</v>
      </c>
      <c r="C17" s="15" t="s">
        <v>31</v>
      </c>
      <c r="D17" s="15">
        <v>139</v>
      </c>
      <c r="E17" s="2" t="s">
        <v>18</v>
      </c>
      <c r="F17" s="3">
        <v>44930</v>
      </c>
      <c r="G17" s="15">
        <v>96</v>
      </c>
      <c r="H17" s="15">
        <v>4</v>
      </c>
      <c r="I17" s="15">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s="15">
        <f>ROUND(calls[[#This Row],[Satisfaction Rating]],0)</f>
        <v>4</v>
      </c>
      <c r="O17" s="7" t="s">
        <v>20</v>
      </c>
      <c r="P17" s="8" t="s">
        <v>1038</v>
      </c>
      <c r="Q17" s="9">
        <v>38</v>
      </c>
      <c r="R17" s="10" t="s">
        <v>1035</v>
      </c>
    </row>
    <row r="18" spans="2:18" x14ac:dyDescent="0.25">
      <c r="B18" s="15" t="s">
        <v>39</v>
      </c>
      <c r="C18" s="15" t="s">
        <v>35</v>
      </c>
      <c r="D18" s="15">
        <v>48</v>
      </c>
      <c r="E18" s="2" t="s">
        <v>23</v>
      </c>
      <c r="F18" s="3">
        <v>44930</v>
      </c>
      <c r="G18" s="15">
        <v>68</v>
      </c>
      <c r="H18" s="15">
        <v>4.9000000000000004</v>
      </c>
      <c r="I18" s="15">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s="15">
        <f>ROUND(calls[[#This Row],[Satisfaction Rating]],0)</f>
        <v>5</v>
      </c>
      <c r="O18" s="11" t="s">
        <v>51</v>
      </c>
      <c r="P18" s="12" t="s">
        <v>1038</v>
      </c>
      <c r="Q18" s="13">
        <v>43</v>
      </c>
      <c r="R18" s="14" t="s">
        <v>1036</v>
      </c>
    </row>
    <row r="19" spans="2:18" x14ac:dyDescent="0.25">
      <c r="B19" s="15" t="s">
        <v>40</v>
      </c>
      <c r="C19" s="15" t="s">
        <v>31</v>
      </c>
      <c r="D19" s="15">
        <v>176</v>
      </c>
      <c r="E19" s="2" t="s">
        <v>13</v>
      </c>
      <c r="F19" s="3">
        <v>44931</v>
      </c>
      <c r="G19" s="15">
        <v>24</v>
      </c>
      <c r="H19" s="15">
        <v>4.8</v>
      </c>
      <c r="I19" s="15">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s="15">
        <f>ROUND(calls[[#This Row],[Satisfaction Rating]],0)</f>
        <v>5</v>
      </c>
    </row>
    <row r="20" spans="2:18" x14ac:dyDescent="0.25">
      <c r="B20" s="15" t="s">
        <v>41</v>
      </c>
      <c r="C20" s="15" t="s">
        <v>31</v>
      </c>
      <c r="D20" s="15">
        <v>99</v>
      </c>
      <c r="E20" s="2" t="s">
        <v>23</v>
      </c>
      <c r="F20" s="3">
        <v>44931</v>
      </c>
      <c r="G20" s="15">
        <v>195</v>
      </c>
      <c r="H20" s="15">
        <v>3.9</v>
      </c>
      <c r="I20" s="15">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s="15">
        <f>ROUND(calls[[#This Row],[Satisfaction Rating]],0)</f>
        <v>4</v>
      </c>
    </row>
    <row r="21" spans="2:18" x14ac:dyDescent="0.25">
      <c r="B21" s="15" t="s">
        <v>42</v>
      </c>
      <c r="C21" s="15" t="s">
        <v>43</v>
      </c>
      <c r="D21" s="15">
        <v>28</v>
      </c>
      <c r="E21" s="2" t="s">
        <v>32</v>
      </c>
      <c r="F21" s="3">
        <v>44931</v>
      </c>
      <c r="G21" s="15">
        <v>28</v>
      </c>
      <c r="H21" s="15">
        <v>3.8</v>
      </c>
      <c r="I21" s="15">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s="15">
        <f>ROUND(calls[[#This Row],[Satisfaction Rating]],0)</f>
        <v>4</v>
      </c>
    </row>
    <row r="22" spans="2:18" x14ac:dyDescent="0.25">
      <c r="B22" s="15" t="s">
        <v>44</v>
      </c>
      <c r="C22" s="15" t="s">
        <v>26</v>
      </c>
      <c r="D22" s="15">
        <v>54</v>
      </c>
      <c r="E22" s="2" t="s">
        <v>18</v>
      </c>
      <c r="F22" s="3">
        <v>44931</v>
      </c>
      <c r="G22" s="15">
        <v>170</v>
      </c>
      <c r="H22" s="15">
        <v>4.3</v>
      </c>
      <c r="I22" s="15">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s="15">
        <f>ROUND(calls[[#This Row],[Satisfaction Rating]],0)</f>
        <v>4</v>
      </c>
    </row>
    <row r="23" spans="2:18" x14ac:dyDescent="0.25">
      <c r="B23" s="15" t="s">
        <v>45</v>
      </c>
      <c r="C23" s="15" t="s">
        <v>46</v>
      </c>
      <c r="D23" s="15">
        <v>48</v>
      </c>
      <c r="E23" s="2" t="s">
        <v>13</v>
      </c>
      <c r="F23" s="3">
        <v>44932</v>
      </c>
      <c r="G23" s="15">
        <v>30</v>
      </c>
      <c r="H23" s="15">
        <v>4.4000000000000004</v>
      </c>
      <c r="I23" s="15">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s="15">
        <f>ROUND(calls[[#This Row],[Satisfaction Rating]],0)</f>
        <v>4</v>
      </c>
    </row>
    <row r="24" spans="2:18" x14ac:dyDescent="0.25">
      <c r="B24" s="15" t="s">
        <v>47</v>
      </c>
      <c r="C24" s="15" t="s">
        <v>15</v>
      </c>
      <c r="D24" s="15">
        <v>128</v>
      </c>
      <c r="E24" s="2" t="s">
        <v>13</v>
      </c>
      <c r="F24" s="3">
        <v>44932</v>
      </c>
      <c r="G24" s="15">
        <v>72</v>
      </c>
      <c r="H24" s="15">
        <v>5</v>
      </c>
      <c r="I24" s="15">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s="15">
        <f>ROUND(calls[[#This Row],[Satisfaction Rating]],0)</f>
        <v>5</v>
      </c>
    </row>
    <row r="25" spans="2:18" x14ac:dyDescent="0.25">
      <c r="B25" s="15" t="s">
        <v>48</v>
      </c>
      <c r="C25" s="15" t="s">
        <v>15</v>
      </c>
      <c r="D25" s="15">
        <v>38</v>
      </c>
      <c r="E25" s="2" t="s">
        <v>28</v>
      </c>
      <c r="F25" s="3">
        <v>44933</v>
      </c>
      <c r="G25" s="15">
        <v>92</v>
      </c>
      <c r="H25" s="15">
        <v>4.9000000000000004</v>
      </c>
      <c r="I25" s="1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s="15">
        <f>ROUND(calls[[#This Row],[Satisfaction Rating]],0)</f>
        <v>5</v>
      </c>
    </row>
    <row r="26" spans="2:18" x14ac:dyDescent="0.25">
      <c r="B26" s="15" t="s">
        <v>49</v>
      </c>
      <c r="C26" s="15" t="s">
        <v>12</v>
      </c>
      <c r="D26" s="15">
        <v>67</v>
      </c>
      <c r="E26" s="2" t="s">
        <v>28</v>
      </c>
      <c r="F26" s="3">
        <v>44934</v>
      </c>
      <c r="G26" s="15">
        <v>165</v>
      </c>
      <c r="H26" s="15">
        <v>4.5</v>
      </c>
      <c r="I26" s="15">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s="15">
        <f>ROUND(calls[[#This Row],[Satisfaction Rating]],0)</f>
        <v>5</v>
      </c>
    </row>
    <row r="27" spans="2:18" x14ac:dyDescent="0.25">
      <c r="B27" s="15" t="s">
        <v>50</v>
      </c>
      <c r="C27" s="15" t="s">
        <v>51</v>
      </c>
      <c r="D27" s="15">
        <v>58</v>
      </c>
      <c r="E27" s="2" t="s">
        <v>18</v>
      </c>
      <c r="F27" s="3">
        <v>44934</v>
      </c>
      <c r="G27" s="15">
        <v>140</v>
      </c>
      <c r="H27" s="15">
        <v>2.1</v>
      </c>
      <c r="I27" s="15">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s="15">
        <f>ROUND(calls[[#This Row],[Satisfaction Rating]],0)</f>
        <v>2</v>
      </c>
    </row>
    <row r="28" spans="2:18" x14ac:dyDescent="0.25">
      <c r="B28" s="15" t="s">
        <v>52</v>
      </c>
      <c r="C28" s="15" t="s">
        <v>31</v>
      </c>
      <c r="D28" s="15">
        <v>54</v>
      </c>
      <c r="E28" s="2" t="s">
        <v>23</v>
      </c>
      <c r="F28" s="3">
        <v>44934</v>
      </c>
      <c r="G28" s="15">
        <v>111</v>
      </c>
      <c r="H28" s="15">
        <v>3.3</v>
      </c>
      <c r="I28" s="15">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s="15">
        <f>ROUND(calls[[#This Row],[Satisfaction Rating]],0)</f>
        <v>3</v>
      </c>
    </row>
    <row r="29" spans="2:18" x14ac:dyDescent="0.25">
      <c r="B29" s="15" t="s">
        <v>53</v>
      </c>
      <c r="C29" s="15" t="s">
        <v>54</v>
      </c>
      <c r="D29" s="15">
        <v>28</v>
      </c>
      <c r="E29" s="2" t="s">
        <v>13</v>
      </c>
      <c r="F29" s="3">
        <v>44935</v>
      </c>
      <c r="G29" s="15">
        <v>63</v>
      </c>
      <c r="H29" s="15">
        <v>4.0999999999999996</v>
      </c>
      <c r="I29" s="15">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s="15">
        <f>ROUND(calls[[#This Row],[Satisfaction Rating]],0)</f>
        <v>4</v>
      </c>
    </row>
    <row r="30" spans="2:18" x14ac:dyDescent="0.25">
      <c r="B30" s="15" t="s">
        <v>55</v>
      </c>
      <c r="C30" s="15" t="s">
        <v>37</v>
      </c>
      <c r="D30" s="15">
        <v>73</v>
      </c>
      <c r="E30" s="2" t="s">
        <v>13</v>
      </c>
      <c r="F30" s="3">
        <v>44935</v>
      </c>
      <c r="G30" s="15">
        <v>80</v>
      </c>
      <c r="H30" s="15">
        <v>4.2</v>
      </c>
      <c r="I30" s="15">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s="15">
        <f>ROUND(calls[[#This Row],[Satisfaction Rating]],0)</f>
        <v>4</v>
      </c>
    </row>
    <row r="31" spans="2:18" x14ac:dyDescent="0.25">
      <c r="B31" s="15" t="s">
        <v>56</v>
      </c>
      <c r="C31" s="15" t="s">
        <v>22</v>
      </c>
      <c r="D31" s="15">
        <v>81</v>
      </c>
      <c r="E31" s="2" t="s">
        <v>13</v>
      </c>
      <c r="F31" s="3">
        <v>44936</v>
      </c>
      <c r="G31" s="15">
        <v>50</v>
      </c>
      <c r="H31" s="15">
        <v>4.5999999999999996</v>
      </c>
      <c r="I31" s="15">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s="15">
        <f>ROUND(calls[[#This Row],[Satisfaction Rating]],0)</f>
        <v>5</v>
      </c>
    </row>
    <row r="32" spans="2:18" x14ac:dyDescent="0.25">
      <c r="B32" s="15" t="s">
        <v>57</v>
      </c>
      <c r="C32" s="15" t="s">
        <v>43</v>
      </c>
      <c r="D32" s="15">
        <v>31</v>
      </c>
      <c r="E32" s="2" t="s">
        <v>28</v>
      </c>
      <c r="F32" s="3">
        <v>44936</v>
      </c>
      <c r="G32" s="15">
        <v>123</v>
      </c>
      <c r="H32" s="15">
        <v>2.9</v>
      </c>
      <c r="I32" s="15">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s="15">
        <f>ROUND(calls[[#This Row],[Satisfaction Rating]],0)</f>
        <v>3</v>
      </c>
    </row>
    <row r="33" spans="2:12" x14ac:dyDescent="0.25">
      <c r="B33" s="15" t="s">
        <v>58</v>
      </c>
      <c r="C33" s="15" t="s">
        <v>51</v>
      </c>
      <c r="D33" s="15">
        <v>155</v>
      </c>
      <c r="E33" s="2" t="s">
        <v>23</v>
      </c>
      <c r="F33" s="3">
        <v>44936</v>
      </c>
      <c r="G33" s="15">
        <v>110</v>
      </c>
      <c r="H33" s="15">
        <v>4.8</v>
      </c>
      <c r="I33" s="15">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s="15">
        <f>ROUND(calls[[#This Row],[Satisfaction Rating]],0)</f>
        <v>5</v>
      </c>
    </row>
    <row r="34" spans="2:12" x14ac:dyDescent="0.25">
      <c r="B34" s="15" t="s">
        <v>59</v>
      </c>
      <c r="C34" s="15" t="s">
        <v>43</v>
      </c>
      <c r="D34" s="15">
        <v>80</v>
      </c>
      <c r="E34" s="2" t="s">
        <v>13</v>
      </c>
      <c r="F34" s="3">
        <v>44936</v>
      </c>
      <c r="G34" s="15">
        <v>140</v>
      </c>
      <c r="H34" s="15">
        <v>4.2</v>
      </c>
      <c r="I34" s="15">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s="15">
        <f>ROUND(calls[[#This Row],[Satisfaction Rating]],0)</f>
        <v>4</v>
      </c>
    </row>
    <row r="35" spans="2:12" x14ac:dyDescent="0.25">
      <c r="B35" s="15" t="s">
        <v>60</v>
      </c>
      <c r="C35" s="15" t="s">
        <v>22</v>
      </c>
      <c r="D35" s="15">
        <v>82</v>
      </c>
      <c r="E35" s="2" t="s">
        <v>13</v>
      </c>
      <c r="F35" s="3">
        <v>44938</v>
      </c>
      <c r="G35" s="15">
        <v>42</v>
      </c>
      <c r="H35" s="15">
        <v>3.7</v>
      </c>
      <c r="I35" s="1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s="15">
        <f>ROUND(calls[[#This Row],[Satisfaction Rating]],0)</f>
        <v>4</v>
      </c>
    </row>
    <row r="36" spans="2:12" x14ac:dyDescent="0.25">
      <c r="B36" s="15" t="s">
        <v>61</v>
      </c>
      <c r="C36" s="15" t="s">
        <v>22</v>
      </c>
      <c r="D36" s="15">
        <v>29</v>
      </c>
      <c r="E36" s="2" t="s">
        <v>23</v>
      </c>
      <c r="F36" s="3">
        <v>44938</v>
      </c>
      <c r="G36" s="15">
        <v>170</v>
      </c>
      <c r="H36" s="15">
        <v>5</v>
      </c>
      <c r="I36" s="15">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s="15">
        <f>ROUND(calls[[#This Row],[Satisfaction Rating]],0)</f>
        <v>5</v>
      </c>
    </row>
    <row r="37" spans="2:12" x14ac:dyDescent="0.25">
      <c r="B37" s="15" t="s">
        <v>62</v>
      </c>
      <c r="C37" s="15" t="s">
        <v>46</v>
      </c>
      <c r="D37" s="15">
        <v>160</v>
      </c>
      <c r="E37" s="2" t="s">
        <v>18</v>
      </c>
      <c r="F37" s="3">
        <v>44940</v>
      </c>
      <c r="G37" s="15">
        <v>105</v>
      </c>
      <c r="H37" s="15">
        <v>5</v>
      </c>
      <c r="I37" s="15">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s="15">
        <f>ROUND(calls[[#This Row],[Satisfaction Rating]],0)</f>
        <v>5</v>
      </c>
    </row>
    <row r="38" spans="2:12" x14ac:dyDescent="0.25">
      <c r="B38" s="15" t="s">
        <v>63</v>
      </c>
      <c r="C38" s="15" t="s">
        <v>64</v>
      </c>
      <c r="D38" s="15">
        <v>105</v>
      </c>
      <c r="E38" s="2" t="s">
        <v>13</v>
      </c>
      <c r="F38" s="3">
        <v>44941</v>
      </c>
      <c r="G38" s="15">
        <v>125</v>
      </c>
      <c r="H38" s="15">
        <v>4.8</v>
      </c>
      <c r="I38" s="15">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s="15">
        <f>ROUND(calls[[#This Row],[Satisfaction Rating]],0)</f>
        <v>5</v>
      </c>
    </row>
    <row r="39" spans="2:12" x14ac:dyDescent="0.25">
      <c r="B39" s="15" t="s">
        <v>65</v>
      </c>
      <c r="C39" s="15" t="s">
        <v>43</v>
      </c>
      <c r="D39" s="15">
        <v>75</v>
      </c>
      <c r="E39" s="2" t="s">
        <v>32</v>
      </c>
      <c r="F39" s="3">
        <v>44941</v>
      </c>
      <c r="G39" s="15">
        <v>26</v>
      </c>
      <c r="H39" s="15">
        <v>2.4</v>
      </c>
      <c r="I39" s="15">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s="15">
        <f>ROUND(calls[[#This Row],[Satisfaction Rating]],0)</f>
        <v>2</v>
      </c>
    </row>
    <row r="40" spans="2:12" x14ac:dyDescent="0.25">
      <c r="B40" s="15" t="s">
        <v>66</v>
      </c>
      <c r="C40" s="15" t="s">
        <v>51</v>
      </c>
      <c r="D40" s="15">
        <v>94</v>
      </c>
      <c r="E40" s="2" t="s">
        <v>32</v>
      </c>
      <c r="F40" s="3">
        <v>44942</v>
      </c>
      <c r="G40" s="15">
        <v>120</v>
      </c>
      <c r="H40" s="15">
        <v>3.1</v>
      </c>
      <c r="I40" s="15">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s="15">
        <f>ROUND(calls[[#This Row],[Satisfaction Rating]],0)</f>
        <v>3</v>
      </c>
    </row>
    <row r="41" spans="2:12" x14ac:dyDescent="0.25">
      <c r="B41" s="15" t="s">
        <v>67</v>
      </c>
      <c r="C41" s="15" t="s">
        <v>15</v>
      </c>
      <c r="D41" s="15">
        <v>90</v>
      </c>
      <c r="E41" s="2" t="s">
        <v>18</v>
      </c>
      <c r="F41" s="3">
        <v>44942</v>
      </c>
      <c r="G41" s="15">
        <v>132</v>
      </c>
      <c r="H41" s="15">
        <v>3.2</v>
      </c>
      <c r="I41" s="15">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s="15">
        <f>ROUND(calls[[#This Row],[Satisfaction Rating]],0)</f>
        <v>3</v>
      </c>
    </row>
    <row r="42" spans="2:12" x14ac:dyDescent="0.25">
      <c r="B42" s="15" t="s">
        <v>68</v>
      </c>
      <c r="C42" s="15" t="s">
        <v>51</v>
      </c>
      <c r="D42" s="15">
        <v>81</v>
      </c>
      <c r="E42" s="2" t="s">
        <v>28</v>
      </c>
      <c r="F42" s="3">
        <v>44943</v>
      </c>
      <c r="G42" s="15">
        <v>86</v>
      </c>
      <c r="H42" s="15">
        <v>2.4</v>
      </c>
      <c r="I42" s="15">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s="15">
        <f>ROUND(calls[[#This Row],[Satisfaction Rating]],0)</f>
        <v>2</v>
      </c>
    </row>
    <row r="43" spans="2:12" x14ac:dyDescent="0.25">
      <c r="B43" s="15" t="s">
        <v>69</v>
      </c>
      <c r="C43" s="15" t="s">
        <v>43</v>
      </c>
      <c r="D43" s="15">
        <v>106</v>
      </c>
      <c r="E43" s="2" t="s">
        <v>13</v>
      </c>
      <c r="F43" s="3">
        <v>44943</v>
      </c>
      <c r="G43" s="15">
        <v>108</v>
      </c>
      <c r="H43" s="15">
        <v>5</v>
      </c>
      <c r="I43" s="15">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s="15">
        <f>ROUND(calls[[#This Row],[Satisfaction Rating]],0)</f>
        <v>5</v>
      </c>
    </row>
    <row r="44" spans="2:12" x14ac:dyDescent="0.25">
      <c r="B44" s="15" t="s">
        <v>70</v>
      </c>
      <c r="C44" s="15" t="s">
        <v>15</v>
      </c>
      <c r="D44" s="15">
        <v>74</v>
      </c>
      <c r="E44" s="2" t="s">
        <v>28</v>
      </c>
      <c r="F44" s="3">
        <v>44943</v>
      </c>
      <c r="G44" s="15">
        <v>96</v>
      </c>
      <c r="H44" s="15">
        <v>4.7</v>
      </c>
      <c r="I44" s="15">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s="15">
        <f>ROUND(calls[[#This Row],[Satisfaction Rating]],0)</f>
        <v>5</v>
      </c>
    </row>
    <row r="45" spans="2:12" x14ac:dyDescent="0.25">
      <c r="B45" s="15" t="s">
        <v>71</v>
      </c>
      <c r="C45" s="15" t="s">
        <v>31</v>
      </c>
      <c r="D45" s="15">
        <v>105</v>
      </c>
      <c r="E45" s="2" t="s">
        <v>18</v>
      </c>
      <c r="F45" s="3">
        <v>44944</v>
      </c>
      <c r="G45" s="15">
        <v>80</v>
      </c>
      <c r="H45" s="15">
        <v>4.7</v>
      </c>
      <c r="I45" s="1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s="15">
        <f>ROUND(calls[[#This Row],[Satisfaction Rating]],0)</f>
        <v>5</v>
      </c>
    </row>
    <row r="46" spans="2:12" x14ac:dyDescent="0.25">
      <c r="B46" s="15" t="s">
        <v>72</v>
      </c>
      <c r="C46" s="15" t="s">
        <v>43</v>
      </c>
      <c r="D46" s="15">
        <v>89</v>
      </c>
      <c r="E46" s="2" t="s">
        <v>13</v>
      </c>
      <c r="F46" s="3">
        <v>44944</v>
      </c>
      <c r="G46" s="15">
        <v>155</v>
      </c>
      <c r="H46" s="15">
        <v>4.0999999999999996</v>
      </c>
      <c r="I46" s="15">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s="15">
        <f>ROUND(calls[[#This Row],[Satisfaction Rating]],0)</f>
        <v>4</v>
      </c>
    </row>
    <row r="47" spans="2:12" x14ac:dyDescent="0.25">
      <c r="B47" s="15" t="s">
        <v>73</v>
      </c>
      <c r="C47" s="15" t="s">
        <v>35</v>
      </c>
      <c r="D47" s="15">
        <v>132</v>
      </c>
      <c r="E47" s="2" t="s">
        <v>32</v>
      </c>
      <c r="F47" s="3">
        <v>44944</v>
      </c>
      <c r="G47" s="15">
        <v>168</v>
      </c>
      <c r="H47" s="15">
        <v>4.0999999999999996</v>
      </c>
      <c r="I47" s="15">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s="15">
        <f>ROUND(calls[[#This Row],[Satisfaction Rating]],0)</f>
        <v>4</v>
      </c>
    </row>
    <row r="48" spans="2:12" x14ac:dyDescent="0.25">
      <c r="B48" s="15" t="s">
        <v>74</v>
      </c>
      <c r="C48" s="15" t="s">
        <v>64</v>
      </c>
      <c r="D48" s="15">
        <v>105</v>
      </c>
      <c r="E48" s="2" t="s">
        <v>23</v>
      </c>
      <c r="F48" s="3">
        <v>44944</v>
      </c>
      <c r="G48" s="15">
        <v>56</v>
      </c>
      <c r="H48" s="15">
        <v>3.6</v>
      </c>
      <c r="I48" s="15">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s="15">
        <f>ROUND(calls[[#This Row],[Satisfaction Rating]],0)</f>
        <v>4</v>
      </c>
    </row>
    <row r="49" spans="2:12" x14ac:dyDescent="0.25">
      <c r="B49" s="15" t="s">
        <v>75</v>
      </c>
      <c r="C49" s="15" t="s">
        <v>22</v>
      </c>
      <c r="D49" s="15">
        <v>13</v>
      </c>
      <c r="E49" s="2" t="s">
        <v>32</v>
      </c>
      <c r="F49" s="3">
        <v>44945</v>
      </c>
      <c r="G49" s="15">
        <v>32</v>
      </c>
      <c r="H49" s="15">
        <v>4.4000000000000004</v>
      </c>
      <c r="I49" s="15">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s="15">
        <f>ROUND(calls[[#This Row],[Satisfaction Rating]],0)</f>
        <v>4</v>
      </c>
    </row>
    <row r="50" spans="2:12" x14ac:dyDescent="0.25">
      <c r="B50" s="15" t="s">
        <v>76</v>
      </c>
      <c r="C50" s="15" t="s">
        <v>20</v>
      </c>
      <c r="D50" s="15">
        <v>131</v>
      </c>
      <c r="E50" s="2" t="s">
        <v>23</v>
      </c>
      <c r="F50" s="3">
        <v>44945</v>
      </c>
      <c r="G50" s="15">
        <v>78</v>
      </c>
      <c r="H50" s="15">
        <v>4.4000000000000004</v>
      </c>
      <c r="I50" s="15">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s="15">
        <f>ROUND(calls[[#This Row],[Satisfaction Rating]],0)</f>
        <v>4</v>
      </c>
    </row>
    <row r="51" spans="2:12" x14ac:dyDescent="0.25">
      <c r="B51" s="15" t="s">
        <v>77</v>
      </c>
      <c r="C51" s="15" t="s">
        <v>15</v>
      </c>
      <c r="D51" s="15">
        <v>104</v>
      </c>
      <c r="E51" s="2" t="s">
        <v>13</v>
      </c>
      <c r="F51" s="3">
        <v>44945</v>
      </c>
      <c r="G51" s="15">
        <v>86</v>
      </c>
      <c r="H51" s="15">
        <v>4</v>
      </c>
      <c r="I51" s="15">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s="15">
        <f>ROUND(calls[[#This Row],[Satisfaction Rating]],0)</f>
        <v>4</v>
      </c>
    </row>
    <row r="52" spans="2:12" x14ac:dyDescent="0.25">
      <c r="B52" s="15" t="s">
        <v>78</v>
      </c>
      <c r="C52" s="15" t="s">
        <v>12</v>
      </c>
      <c r="D52" s="15">
        <v>90</v>
      </c>
      <c r="E52" s="2" t="s">
        <v>18</v>
      </c>
      <c r="F52" s="3">
        <v>44946</v>
      </c>
      <c r="G52" s="15">
        <v>64</v>
      </c>
      <c r="H52" s="15">
        <v>3.8</v>
      </c>
      <c r="I52" s="15">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s="15">
        <f>ROUND(calls[[#This Row],[Satisfaction Rating]],0)</f>
        <v>4</v>
      </c>
    </row>
    <row r="53" spans="2:12" x14ac:dyDescent="0.25">
      <c r="B53" s="15" t="s">
        <v>79</v>
      </c>
      <c r="C53" s="15" t="s">
        <v>54</v>
      </c>
      <c r="D53" s="15">
        <v>37</v>
      </c>
      <c r="E53" s="2" t="s">
        <v>18</v>
      </c>
      <c r="F53" s="3">
        <v>44946</v>
      </c>
      <c r="G53" s="15">
        <v>96</v>
      </c>
      <c r="H53" s="15">
        <v>3.6</v>
      </c>
      <c r="I53" s="15">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s="15">
        <f>ROUND(calls[[#This Row],[Satisfaction Rating]],0)</f>
        <v>4</v>
      </c>
    </row>
    <row r="54" spans="2:12" x14ac:dyDescent="0.25">
      <c r="B54" s="15" t="s">
        <v>80</v>
      </c>
      <c r="C54" s="15" t="s">
        <v>37</v>
      </c>
      <c r="D54" s="15">
        <v>149</v>
      </c>
      <c r="E54" s="2" t="s">
        <v>23</v>
      </c>
      <c r="F54" s="3">
        <v>44946</v>
      </c>
      <c r="G54" s="15">
        <v>72</v>
      </c>
      <c r="H54" s="15">
        <v>4.3</v>
      </c>
      <c r="I54" s="15">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s="15">
        <f>ROUND(calls[[#This Row],[Satisfaction Rating]],0)</f>
        <v>4</v>
      </c>
    </row>
    <row r="55" spans="2:12" x14ac:dyDescent="0.25">
      <c r="B55" s="15" t="s">
        <v>81</v>
      </c>
      <c r="C55" s="15" t="s">
        <v>35</v>
      </c>
      <c r="D55" s="15">
        <v>100</v>
      </c>
      <c r="E55" s="2" t="s">
        <v>28</v>
      </c>
      <c r="F55" s="3">
        <v>44947</v>
      </c>
      <c r="G55" s="15">
        <v>135</v>
      </c>
      <c r="H55" s="15">
        <v>3.8</v>
      </c>
      <c r="I55" s="1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s="15">
        <f>ROUND(calls[[#This Row],[Satisfaction Rating]],0)</f>
        <v>4</v>
      </c>
    </row>
    <row r="56" spans="2:12" x14ac:dyDescent="0.25">
      <c r="B56" s="15" t="s">
        <v>82</v>
      </c>
      <c r="C56" s="15" t="s">
        <v>35</v>
      </c>
      <c r="D56" s="15">
        <v>79</v>
      </c>
      <c r="E56" s="2" t="s">
        <v>32</v>
      </c>
      <c r="F56" s="3">
        <v>44947</v>
      </c>
      <c r="G56" s="15">
        <v>140</v>
      </c>
      <c r="H56" s="15">
        <v>4.5</v>
      </c>
      <c r="I56" s="15">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s="15">
        <f>ROUND(calls[[#This Row],[Satisfaction Rating]],0)</f>
        <v>5</v>
      </c>
    </row>
    <row r="57" spans="2:12" x14ac:dyDescent="0.25">
      <c r="B57" s="15" t="s">
        <v>83</v>
      </c>
      <c r="C57" s="15" t="s">
        <v>84</v>
      </c>
      <c r="D57" s="15">
        <v>157</v>
      </c>
      <c r="E57" s="2" t="s">
        <v>23</v>
      </c>
      <c r="F57" s="3">
        <v>44947</v>
      </c>
      <c r="G57" s="15">
        <v>69</v>
      </c>
      <c r="H57" s="15">
        <v>4.5</v>
      </c>
      <c r="I57" s="15">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s="15">
        <f>ROUND(calls[[#This Row],[Satisfaction Rating]],0)</f>
        <v>5</v>
      </c>
    </row>
    <row r="58" spans="2:12" x14ac:dyDescent="0.25">
      <c r="B58" s="15" t="s">
        <v>85</v>
      </c>
      <c r="C58" s="15" t="s">
        <v>35</v>
      </c>
      <c r="D58" s="15">
        <v>59</v>
      </c>
      <c r="E58" s="2" t="s">
        <v>13</v>
      </c>
      <c r="F58" s="3">
        <v>44948</v>
      </c>
      <c r="G58" s="15">
        <v>136</v>
      </c>
      <c r="H58" s="15">
        <v>4.5999999999999996</v>
      </c>
      <c r="I58" s="15">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s="15">
        <f>ROUND(calls[[#This Row],[Satisfaction Rating]],0)</f>
        <v>5</v>
      </c>
    </row>
    <row r="59" spans="2:12" x14ac:dyDescent="0.25">
      <c r="B59" s="15" t="s">
        <v>86</v>
      </c>
      <c r="C59" s="15" t="s">
        <v>54</v>
      </c>
      <c r="D59" s="15">
        <v>83</v>
      </c>
      <c r="E59" s="2" t="s">
        <v>23</v>
      </c>
      <c r="F59" s="3">
        <v>44948</v>
      </c>
      <c r="G59" s="15">
        <v>28</v>
      </c>
      <c r="H59" s="15">
        <v>4.5</v>
      </c>
      <c r="I59" s="15">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s="15">
        <f>ROUND(calls[[#This Row],[Satisfaction Rating]],0)</f>
        <v>5</v>
      </c>
    </row>
    <row r="60" spans="2:12" x14ac:dyDescent="0.25">
      <c r="B60" s="15" t="s">
        <v>87</v>
      </c>
      <c r="C60" s="15" t="s">
        <v>84</v>
      </c>
      <c r="D60" s="15">
        <v>58</v>
      </c>
      <c r="E60" s="2" t="s">
        <v>18</v>
      </c>
      <c r="F60" s="3">
        <v>44949</v>
      </c>
      <c r="G60" s="15">
        <v>135</v>
      </c>
      <c r="H60" s="15">
        <v>3.3</v>
      </c>
      <c r="I60" s="15">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s="15">
        <f>ROUND(calls[[#This Row],[Satisfaction Rating]],0)</f>
        <v>3</v>
      </c>
    </row>
    <row r="61" spans="2:12" x14ac:dyDescent="0.25">
      <c r="B61" s="15" t="s">
        <v>88</v>
      </c>
      <c r="C61" s="15" t="s">
        <v>51</v>
      </c>
      <c r="D61" s="15">
        <v>118</v>
      </c>
      <c r="E61" s="2" t="s">
        <v>18</v>
      </c>
      <c r="F61" s="3">
        <v>44949</v>
      </c>
      <c r="G61" s="15">
        <v>126</v>
      </c>
      <c r="H61" s="15">
        <v>2.2999999999999998</v>
      </c>
      <c r="I61" s="15">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s="15">
        <f>ROUND(calls[[#This Row],[Satisfaction Rating]],0)</f>
        <v>2</v>
      </c>
    </row>
    <row r="62" spans="2:12" x14ac:dyDescent="0.25">
      <c r="B62" s="15" t="s">
        <v>89</v>
      </c>
      <c r="C62" s="15" t="s">
        <v>22</v>
      </c>
      <c r="D62" s="15">
        <v>63</v>
      </c>
      <c r="E62" s="2" t="s">
        <v>13</v>
      </c>
      <c r="F62" s="3">
        <v>44949</v>
      </c>
      <c r="G62" s="15">
        <v>160</v>
      </c>
      <c r="H62" s="15">
        <v>4.3</v>
      </c>
      <c r="I62" s="15">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s="15">
        <f>ROUND(calls[[#This Row],[Satisfaction Rating]],0)</f>
        <v>4</v>
      </c>
    </row>
    <row r="63" spans="2:12" x14ac:dyDescent="0.25">
      <c r="B63" s="15" t="s">
        <v>90</v>
      </c>
      <c r="C63" s="15" t="s">
        <v>84</v>
      </c>
      <c r="D63" s="15">
        <v>95</v>
      </c>
      <c r="E63" s="2" t="s">
        <v>18</v>
      </c>
      <c r="F63" s="3">
        <v>44950</v>
      </c>
      <c r="G63" s="15">
        <v>48</v>
      </c>
      <c r="H63" s="15">
        <v>4.5999999999999996</v>
      </c>
      <c r="I63" s="15">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s="15">
        <f>ROUND(calls[[#This Row],[Satisfaction Rating]],0)</f>
        <v>5</v>
      </c>
    </row>
    <row r="64" spans="2:12" x14ac:dyDescent="0.25">
      <c r="B64" s="15" t="s">
        <v>91</v>
      </c>
      <c r="C64" s="15" t="s">
        <v>35</v>
      </c>
      <c r="D64" s="15">
        <v>74</v>
      </c>
      <c r="E64" s="2" t="s">
        <v>23</v>
      </c>
      <c r="F64" s="3">
        <v>44950</v>
      </c>
      <c r="G64" s="15">
        <v>66</v>
      </c>
      <c r="H64" s="15">
        <v>4</v>
      </c>
      <c r="I64" s="15">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s="15">
        <f>ROUND(calls[[#This Row],[Satisfaction Rating]],0)</f>
        <v>4</v>
      </c>
    </row>
    <row r="65" spans="2:12" x14ac:dyDescent="0.25">
      <c r="B65" s="15" t="s">
        <v>92</v>
      </c>
      <c r="C65" s="15" t="s">
        <v>31</v>
      </c>
      <c r="D65" s="15">
        <v>130</v>
      </c>
      <c r="E65" s="2" t="s">
        <v>28</v>
      </c>
      <c r="F65" s="3">
        <v>44950</v>
      </c>
      <c r="G65" s="15">
        <v>126</v>
      </c>
      <c r="H65" s="15">
        <v>2.5</v>
      </c>
      <c r="I65" s="1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s="15">
        <f>ROUND(calls[[#This Row],[Satisfaction Rating]],0)</f>
        <v>3</v>
      </c>
    </row>
    <row r="66" spans="2:12" x14ac:dyDescent="0.25">
      <c r="B66" s="15" t="s">
        <v>93</v>
      </c>
      <c r="C66" s="15" t="s">
        <v>51</v>
      </c>
      <c r="D66" s="15">
        <v>110</v>
      </c>
      <c r="E66" s="2" t="s">
        <v>32</v>
      </c>
      <c r="F66" s="3">
        <v>44950</v>
      </c>
      <c r="G66" s="15">
        <v>96</v>
      </c>
      <c r="H66" s="15">
        <v>5</v>
      </c>
      <c r="I66" s="15">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s="15">
        <f>ROUND(calls[[#This Row],[Satisfaction Rating]],0)</f>
        <v>5</v>
      </c>
    </row>
    <row r="67" spans="2:12" x14ac:dyDescent="0.25">
      <c r="B67" s="15" t="s">
        <v>94</v>
      </c>
      <c r="C67" s="15" t="s">
        <v>35</v>
      </c>
      <c r="D67" s="15">
        <v>71</v>
      </c>
      <c r="E67" s="2" t="s">
        <v>13</v>
      </c>
      <c r="F67" s="3">
        <v>44951</v>
      </c>
      <c r="G67" s="15">
        <v>90</v>
      </c>
      <c r="H67" s="15">
        <v>3.8</v>
      </c>
      <c r="I67" s="15">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s="15">
        <f>ROUND(calls[[#This Row],[Satisfaction Rating]],0)</f>
        <v>4</v>
      </c>
    </row>
    <row r="68" spans="2:12" x14ac:dyDescent="0.25">
      <c r="B68" s="15" t="s">
        <v>95</v>
      </c>
      <c r="C68" s="15" t="s">
        <v>64</v>
      </c>
      <c r="D68" s="15">
        <v>147</v>
      </c>
      <c r="E68" s="2" t="s">
        <v>28</v>
      </c>
      <c r="F68" s="3">
        <v>44951</v>
      </c>
      <c r="G68" s="15">
        <v>105</v>
      </c>
      <c r="H68" s="15">
        <v>4.4000000000000004</v>
      </c>
      <c r="I68" s="15">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s="15">
        <f>ROUND(calls[[#This Row],[Satisfaction Rating]],0)</f>
        <v>4</v>
      </c>
    </row>
    <row r="69" spans="2:12" x14ac:dyDescent="0.25">
      <c r="B69" s="15" t="s">
        <v>96</v>
      </c>
      <c r="C69" s="15" t="s">
        <v>15</v>
      </c>
      <c r="D69" s="15">
        <v>69</v>
      </c>
      <c r="E69" s="2" t="s">
        <v>18</v>
      </c>
      <c r="F69" s="3">
        <v>44952</v>
      </c>
      <c r="G69" s="15">
        <v>40</v>
      </c>
      <c r="H69" s="15">
        <v>3.8</v>
      </c>
      <c r="I69" s="15">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s="15">
        <f>ROUND(calls[[#This Row],[Satisfaction Rating]],0)</f>
        <v>4</v>
      </c>
    </row>
    <row r="70" spans="2:12" x14ac:dyDescent="0.25">
      <c r="B70" s="15" t="s">
        <v>97</v>
      </c>
      <c r="C70" s="15" t="s">
        <v>51</v>
      </c>
      <c r="D70" s="15">
        <v>50</v>
      </c>
      <c r="E70" s="2" t="s">
        <v>13</v>
      </c>
      <c r="F70" s="3">
        <v>44952</v>
      </c>
      <c r="G70" s="15">
        <v>60</v>
      </c>
      <c r="H70" s="15">
        <v>2</v>
      </c>
      <c r="I70" s="15">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s="15">
        <f>ROUND(calls[[#This Row],[Satisfaction Rating]],0)</f>
        <v>2</v>
      </c>
    </row>
    <row r="71" spans="2:12" x14ac:dyDescent="0.25">
      <c r="B71" s="15" t="s">
        <v>98</v>
      </c>
      <c r="C71" s="15" t="s">
        <v>31</v>
      </c>
      <c r="D71" s="15">
        <v>124</v>
      </c>
      <c r="E71" s="2" t="s">
        <v>28</v>
      </c>
      <c r="F71" s="3">
        <v>44953</v>
      </c>
      <c r="G71" s="15">
        <v>215</v>
      </c>
      <c r="H71" s="15">
        <v>4.0999999999999996</v>
      </c>
      <c r="I71" s="15">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s="15">
        <f>ROUND(calls[[#This Row],[Satisfaction Rating]],0)</f>
        <v>4</v>
      </c>
    </row>
    <row r="72" spans="2:12" x14ac:dyDescent="0.25">
      <c r="B72" s="15" t="s">
        <v>99</v>
      </c>
      <c r="C72" s="15" t="s">
        <v>17</v>
      </c>
      <c r="D72" s="15">
        <v>81</v>
      </c>
      <c r="E72" s="2" t="s">
        <v>23</v>
      </c>
      <c r="F72" s="3">
        <v>44953</v>
      </c>
      <c r="G72" s="15">
        <v>156</v>
      </c>
      <c r="H72" s="15">
        <v>2.6</v>
      </c>
      <c r="I72" s="15">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s="15">
        <f>ROUND(calls[[#This Row],[Satisfaction Rating]],0)</f>
        <v>3</v>
      </c>
    </row>
    <row r="73" spans="2:12" x14ac:dyDescent="0.25">
      <c r="B73" s="15" t="s">
        <v>100</v>
      </c>
      <c r="C73" s="15" t="s">
        <v>46</v>
      </c>
      <c r="D73" s="15">
        <v>141</v>
      </c>
      <c r="E73" s="2" t="s">
        <v>32</v>
      </c>
      <c r="F73" s="3">
        <v>44953</v>
      </c>
      <c r="G73" s="15">
        <v>54</v>
      </c>
      <c r="H73" s="15">
        <v>0</v>
      </c>
      <c r="I73" s="15">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s="15">
        <f>ROUND(calls[[#This Row],[Satisfaction Rating]],0)</f>
        <v>0</v>
      </c>
    </row>
    <row r="74" spans="2:12" x14ac:dyDescent="0.25">
      <c r="B74" s="15" t="s">
        <v>101</v>
      </c>
      <c r="C74" s="15" t="s">
        <v>46</v>
      </c>
      <c r="D74" s="15">
        <v>168</v>
      </c>
      <c r="E74" s="2" t="s">
        <v>32</v>
      </c>
      <c r="F74" s="3">
        <v>44954</v>
      </c>
      <c r="G74" s="15">
        <v>160</v>
      </c>
      <c r="H74" s="15">
        <v>3.9</v>
      </c>
      <c r="I74" s="15">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s="15">
        <f>ROUND(calls[[#This Row],[Satisfaction Rating]],0)</f>
        <v>4</v>
      </c>
    </row>
    <row r="75" spans="2:12" x14ac:dyDescent="0.25">
      <c r="B75" s="15" t="s">
        <v>102</v>
      </c>
      <c r="C75" s="15" t="s">
        <v>64</v>
      </c>
      <c r="D75" s="15">
        <v>101</v>
      </c>
      <c r="E75" s="2" t="s">
        <v>23</v>
      </c>
      <c r="F75" s="3">
        <v>44954</v>
      </c>
      <c r="G75" s="15">
        <v>80</v>
      </c>
      <c r="H75" s="15">
        <v>4.8</v>
      </c>
      <c r="I75" s="1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s="15">
        <f>ROUND(calls[[#This Row],[Satisfaction Rating]],0)</f>
        <v>5</v>
      </c>
    </row>
    <row r="76" spans="2:12" x14ac:dyDescent="0.25">
      <c r="B76" s="15" t="s">
        <v>103</v>
      </c>
      <c r="C76" s="15" t="s">
        <v>35</v>
      </c>
      <c r="D76" s="15">
        <v>67</v>
      </c>
      <c r="E76" s="2" t="s">
        <v>23</v>
      </c>
      <c r="F76" s="3">
        <v>44954</v>
      </c>
      <c r="G76" s="15">
        <v>168</v>
      </c>
      <c r="H76" s="15">
        <v>2.6</v>
      </c>
      <c r="I76" s="15">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s="15">
        <f>ROUND(calls[[#This Row],[Satisfaction Rating]],0)</f>
        <v>3</v>
      </c>
    </row>
    <row r="77" spans="2:12" x14ac:dyDescent="0.25">
      <c r="B77" s="15" t="s">
        <v>104</v>
      </c>
      <c r="C77" s="15" t="s">
        <v>84</v>
      </c>
      <c r="D77" s="15">
        <v>114</v>
      </c>
      <c r="E77" s="2" t="s">
        <v>32</v>
      </c>
      <c r="F77" s="3">
        <v>44956</v>
      </c>
      <c r="G77" s="15">
        <v>42</v>
      </c>
      <c r="H77" s="15">
        <v>2.6</v>
      </c>
      <c r="I77" s="15">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s="15">
        <f>ROUND(calls[[#This Row],[Satisfaction Rating]],0)</f>
        <v>3</v>
      </c>
    </row>
    <row r="78" spans="2:12" x14ac:dyDescent="0.25">
      <c r="B78" s="15" t="s">
        <v>105</v>
      </c>
      <c r="C78" s="15" t="s">
        <v>17</v>
      </c>
      <c r="D78" s="15">
        <v>42</v>
      </c>
      <c r="E78" s="2" t="s">
        <v>23</v>
      </c>
      <c r="F78" s="3">
        <v>44956</v>
      </c>
      <c r="G78" s="15">
        <v>205</v>
      </c>
      <c r="H78" s="15">
        <v>3.6</v>
      </c>
      <c r="I78" s="15">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s="15">
        <f>ROUND(calls[[#This Row],[Satisfaction Rating]],0)</f>
        <v>4</v>
      </c>
    </row>
    <row r="79" spans="2:12" x14ac:dyDescent="0.25">
      <c r="B79" s="15" t="s">
        <v>106</v>
      </c>
      <c r="C79" s="15" t="s">
        <v>22</v>
      </c>
      <c r="D79" s="15">
        <v>69</v>
      </c>
      <c r="E79" s="2" t="s">
        <v>32</v>
      </c>
      <c r="F79" s="3">
        <v>44956</v>
      </c>
      <c r="G79" s="15">
        <v>108</v>
      </c>
      <c r="H79" s="15">
        <v>3.3</v>
      </c>
      <c r="I79" s="15">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s="15">
        <f>ROUND(calls[[#This Row],[Satisfaction Rating]],0)</f>
        <v>3</v>
      </c>
    </row>
    <row r="80" spans="2:12" x14ac:dyDescent="0.25">
      <c r="B80" s="15" t="s">
        <v>107</v>
      </c>
      <c r="C80" s="15" t="s">
        <v>31</v>
      </c>
      <c r="D80" s="15">
        <v>145</v>
      </c>
      <c r="E80" s="2" t="s">
        <v>18</v>
      </c>
      <c r="F80" s="3">
        <v>44956</v>
      </c>
      <c r="G80" s="15">
        <v>78</v>
      </c>
      <c r="H80" s="15">
        <v>1.9</v>
      </c>
      <c r="I80" s="15">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s="15">
        <f>ROUND(calls[[#This Row],[Satisfaction Rating]],0)</f>
        <v>2</v>
      </c>
    </row>
    <row r="81" spans="2:12" x14ac:dyDescent="0.25">
      <c r="B81" s="15" t="s">
        <v>108</v>
      </c>
      <c r="C81" s="15" t="s">
        <v>15</v>
      </c>
      <c r="D81" s="15">
        <v>43</v>
      </c>
      <c r="E81" s="2" t="s">
        <v>32</v>
      </c>
      <c r="F81" s="3">
        <v>44956</v>
      </c>
      <c r="G81" s="15">
        <v>23</v>
      </c>
      <c r="H81" s="15">
        <v>4.9000000000000004</v>
      </c>
      <c r="I81" s="15">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s="15">
        <f>ROUND(calls[[#This Row],[Satisfaction Rating]],0)</f>
        <v>5</v>
      </c>
    </row>
    <row r="82" spans="2:12" x14ac:dyDescent="0.25">
      <c r="B82" s="15" t="s">
        <v>109</v>
      </c>
      <c r="C82" s="15" t="s">
        <v>22</v>
      </c>
      <c r="D82" s="15">
        <v>62</v>
      </c>
      <c r="E82" s="2" t="s">
        <v>13</v>
      </c>
      <c r="F82" s="3">
        <v>44957</v>
      </c>
      <c r="G82" s="15">
        <v>99</v>
      </c>
      <c r="H82" s="15">
        <v>3.6</v>
      </c>
      <c r="I82" s="15">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s="15">
        <f>ROUND(calls[[#This Row],[Satisfaction Rating]],0)</f>
        <v>4</v>
      </c>
    </row>
    <row r="83" spans="2:12" x14ac:dyDescent="0.25">
      <c r="B83" s="15" t="s">
        <v>110</v>
      </c>
      <c r="C83" s="15" t="s">
        <v>43</v>
      </c>
      <c r="D83" s="15">
        <v>79</v>
      </c>
      <c r="E83" s="2" t="s">
        <v>32</v>
      </c>
      <c r="F83" s="3">
        <v>44958</v>
      </c>
      <c r="G83" s="15">
        <v>148</v>
      </c>
      <c r="H83" s="15">
        <v>4.5</v>
      </c>
      <c r="I83" s="15">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s="15">
        <f>ROUND(calls[[#This Row],[Satisfaction Rating]],0)</f>
        <v>5</v>
      </c>
    </row>
    <row r="84" spans="2:12" x14ac:dyDescent="0.25">
      <c r="B84" s="15" t="s">
        <v>111</v>
      </c>
      <c r="C84" s="15" t="s">
        <v>31</v>
      </c>
      <c r="D84" s="15">
        <v>45</v>
      </c>
      <c r="E84" s="2" t="s">
        <v>28</v>
      </c>
      <c r="F84" s="3">
        <v>44958</v>
      </c>
      <c r="G84" s="15">
        <v>34</v>
      </c>
      <c r="H84" s="15">
        <v>3.7</v>
      </c>
      <c r="I84" s="15">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s="15">
        <f>ROUND(calls[[#This Row],[Satisfaction Rating]],0)</f>
        <v>4</v>
      </c>
    </row>
    <row r="85" spans="2:12" x14ac:dyDescent="0.25">
      <c r="B85" s="15" t="s">
        <v>112</v>
      </c>
      <c r="C85" s="15" t="s">
        <v>22</v>
      </c>
      <c r="D85" s="15">
        <v>137</v>
      </c>
      <c r="E85" s="2" t="s">
        <v>32</v>
      </c>
      <c r="F85" s="3">
        <v>44958</v>
      </c>
      <c r="G85" s="15">
        <v>86</v>
      </c>
      <c r="H85" s="15">
        <v>4.8</v>
      </c>
      <c r="I85" s="1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s="15">
        <f>ROUND(calls[[#This Row],[Satisfaction Rating]],0)</f>
        <v>5</v>
      </c>
    </row>
    <row r="86" spans="2:12" x14ac:dyDescent="0.25">
      <c r="B86" s="15" t="s">
        <v>113</v>
      </c>
      <c r="C86" s="15" t="s">
        <v>84</v>
      </c>
      <c r="D86" s="15">
        <v>109</v>
      </c>
      <c r="E86" s="2" t="s">
        <v>13</v>
      </c>
      <c r="F86" s="3">
        <v>44958</v>
      </c>
      <c r="G86" s="15">
        <v>105</v>
      </c>
      <c r="H86" s="15">
        <v>3.3</v>
      </c>
      <c r="I86" s="15">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s="15">
        <f>ROUND(calls[[#This Row],[Satisfaction Rating]],0)</f>
        <v>3</v>
      </c>
    </row>
    <row r="87" spans="2:12" x14ac:dyDescent="0.25">
      <c r="B87" s="15" t="s">
        <v>114</v>
      </c>
      <c r="C87" s="15" t="s">
        <v>15</v>
      </c>
      <c r="D87" s="15">
        <v>78</v>
      </c>
      <c r="E87" s="2" t="s">
        <v>13</v>
      </c>
      <c r="F87" s="3">
        <v>44958</v>
      </c>
      <c r="G87" s="15">
        <v>62</v>
      </c>
      <c r="H87" s="15">
        <v>3.1</v>
      </c>
      <c r="I87" s="15">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s="15">
        <f>ROUND(calls[[#This Row],[Satisfaction Rating]],0)</f>
        <v>3</v>
      </c>
    </row>
    <row r="88" spans="2:12" x14ac:dyDescent="0.25">
      <c r="B88" s="15" t="s">
        <v>115</v>
      </c>
      <c r="C88" s="15" t="s">
        <v>22</v>
      </c>
      <c r="D88" s="15">
        <v>137</v>
      </c>
      <c r="E88" s="2" t="s">
        <v>28</v>
      </c>
      <c r="F88" s="3">
        <v>44958</v>
      </c>
      <c r="G88" s="15">
        <v>90</v>
      </c>
      <c r="H88" s="15">
        <v>4.0999999999999996</v>
      </c>
      <c r="I88" s="15">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s="15">
        <f>ROUND(calls[[#This Row],[Satisfaction Rating]],0)</f>
        <v>4</v>
      </c>
    </row>
    <row r="89" spans="2:12" x14ac:dyDescent="0.25">
      <c r="B89" s="15" t="s">
        <v>116</v>
      </c>
      <c r="C89" s="15" t="s">
        <v>20</v>
      </c>
      <c r="D89" s="15">
        <v>99</v>
      </c>
      <c r="E89" s="2" t="s">
        <v>13</v>
      </c>
      <c r="F89" s="3">
        <v>44959</v>
      </c>
      <c r="G89" s="15">
        <v>112</v>
      </c>
      <c r="H89" s="15">
        <v>4.9000000000000004</v>
      </c>
      <c r="I89" s="15">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s="15">
        <f>ROUND(calls[[#This Row],[Satisfaction Rating]],0)</f>
        <v>5</v>
      </c>
    </row>
    <row r="90" spans="2:12" x14ac:dyDescent="0.25">
      <c r="B90" s="15" t="s">
        <v>117</v>
      </c>
      <c r="C90" s="15" t="s">
        <v>51</v>
      </c>
      <c r="D90" s="15">
        <v>100</v>
      </c>
      <c r="E90" s="2" t="s">
        <v>13</v>
      </c>
      <c r="F90" s="3">
        <v>44959</v>
      </c>
      <c r="G90" s="15">
        <v>135</v>
      </c>
      <c r="H90" s="15">
        <v>4</v>
      </c>
      <c r="I90" s="15">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s="15">
        <f>ROUND(calls[[#This Row],[Satisfaction Rating]],0)</f>
        <v>4</v>
      </c>
    </row>
    <row r="91" spans="2:12" x14ac:dyDescent="0.25">
      <c r="B91" s="15" t="s">
        <v>118</v>
      </c>
      <c r="C91" s="15" t="s">
        <v>15</v>
      </c>
      <c r="D91" s="15">
        <v>47</v>
      </c>
      <c r="E91" s="2" t="s">
        <v>18</v>
      </c>
      <c r="F91" s="3">
        <v>44959</v>
      </c>
      <c r="G91" s="15">
        <v>34</v>
      </c>
      <c r="H91" s="15">
        <v>2.1</v>
      </c>
      <c r="I91" s="15">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s="15">
        <f>ROUND(calls[[#This Row],[Satisfaction Rating]],0)</f>
        <v>2</v>
      </c>
    </row>
    <row r="92" spans="2:12" x14ac:dyDescent="0.25">
      <c r="B92" s="15" t="s">
        <v>119</v>
      </c>
      <c r="C92" s="15" t="s">
        <v>84</v>
      </c>
      <c r="D92" s="15">
        <v>87</v>
      </c>
      <c r="E92" s="2" t="s">
        <v>23</v>
      </c>
      <c r="F92" s="3">
        <v>44959</v>
      </c>
      <c r="G92" s="15">
        <v>155</v>
      </c>
      <c r="H92" s="15">
        <v>4.5</v>
      </c>
      <c r="I92" s="15">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s="15">
        <f>ROUND(calls[[#This Row],[Satisfaction Rating]],0)</f>
        <v>5</v>
      </c>
    </row>
    <row r="93" spans="2:12" x14ac:dyDescent="0.25">
      <c r="B93" s="15" t="s">
        <v>120</v>
      </c>
      <c r="C93" s="15" t="s">
        <v>20</v>
      </c>
      <c r="D93" s="15">
        <v>143</v>
      </c>
      <c r="E93" s="2" t="s">
        <v>23</v>
      </c>
      <c r="F93" s="3">
        <v>44961</v>
      </c>
      <c r="G93" s="15">
        <v>124</v>
      </c>
      <c r="H93" s="15">
        <v>4.9000000000000004</v>
      </c>
      <c r="I93" s="15">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s="15">
        <f>ROUND(calls[[#This Row],[Satisfaction Rating]],0)</f>
        <v>5</v>
      </c>
    </row>
    <row r="94" spans="2:12" x14ac:dyDescent="0.25">
      <c r="B94" s="15" t="s">
        <v>121</v>
      </c>
      <c r="C94" s="15" t="s">
        <v>51</v>
      </c>
      <c r="D94" s="15">
        <v>84</v>
      </c>
      <c r="E94" s="2" t="s">
        <v>13</v>
      </c>
      <c r="F94" s="3">
        <v>44961</v>
      </c>
      <c r="G94" s="15">
        <v>195</v>
      </c>
      <c r="H94" s="15">
        <v>4.0999999999999996</v>
      </c>
      <c r="I94" s="15">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s="15">
        <f>ROUND(calls[[#This Row],[Satisfaction Rating]],0)</f>
        <v>4</v>
      </c>
    </row>
    <row r="95" spans="2:12" x14ac:dyDescent="0.25">
      <c r="B95" s="15" t="s">
        <v>122</v>
      </c>
      <c r="C95" s="15" t="s">
        <v>64</v>
      </c>
      <c r="D95" s="15">
        <v>55</v>
      </c>
      <c r="E95" s="2" t="s">
        <v>23</v>
      </c>
      <c r="F95" s="3">
        <v>44962</v>
      </c>
      <c r="G95" s="15">
        <v>78</v>
      </c>
      <c r="H95" s="15">
        <v>4.5</v>
      </c>
      <c r="I95" s="1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s="15">
        <f>ROUND(calls[[#This Row],[Satisfaction Rating]],0)</f>
        <v>5</v>
      </c>
    </row>
    <row r="96" spans="2:12" x14ac:dyDescent="0.25">
      <c r="B96" s="15" t="s">
        <v>123</v>
      </c>
      <c r="C96" s="15" t="s">
        <v>26</v>
      </c>
      <c r="D96" s="15">
        <v>135</v>
      </c>
      <c r="E96" s="2" t="s">
        <v>28</v>
      </c>
      <c r="F96" s="3">
        <v>44964</v>
      </c>
      <c r="G96" s="15">
        <v>35</v>
      </c>
      <c r="H96" s="15">
        <v>4.8</v>
      </c>
      <c r="I96" s="15">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s="15">
        <f>ROUND(calls[[#This Row],[Satisfaction Rating]],0)</f>
        <v>5</v>
      </c>
    </row>
    <row r="97" spans="2:12" x14ac:dyDescent="0.25">
      <c r="B97" s="15" t="s">
        <v>124</v>
      </c>
      <c r="C97" s="15" t="s">
        <v>54</v>
      </c>
      <c r="D97" s="15">
        <v>152</v>
      </c>
      <c r="E97" s="2" t="s">
        <v>18</v>
      </c>
      <c r="F97" s="3">
        <v>44964</v>
      </c>
      <c r="G97" s="15">
        <v>123</v>
      </c>
      <c r="H97" s="15">
        <v>4.5999999999999996</v>
      </c>
      <c r="I97" s="15">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s="15">
        <f>ROUND(calls[[#This Row],[Satisfaction Rating]],0)</f>
        <v>5</v>
      </c>
    </row>
    <row r="98" spans="2:12" x14ac:dyDescent="0.25">
      <c r="B98" s="15" t="s">
        <v>125</v>
      </c>
      <c r="C98" s="15" t="s">
        <v>17</v>
      </c>
      <c r="D98" s="15">
        <v>132</v>
      </c>
      <c r="E98" s="2" t="s">
        <v>18</v>
      </c>
      <c r="F98" s="3">
        <v>44964</v>
      </c>
      <c r="G98" s="15">
        <v>43</v>
      </c>
      <c r="H98" s="15">
        <v>4.5999999999999996</v>
      </c>
      <c r="I98" s="15">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s="15">
        <f>ROUND(calls[[#This Row],[Satisfaction Rating]],0)</f>
        <v>5</v>
      </c>
    </row>
    <row r="99" spans="2:12" x14ac:dyDescent="0.25">
      <c r="B99" s="15" t="s">
        <v>126</v>
      </c>
      <c r="C99" s="15" t="s">
        <v>46</v>
      </c>
      <c r="D99" s="15">
        <v>60</v>
      </c>
      <c r="E99" s="2" t="s">
        <v>13</v>
      </c>
      <c r="F99" s="3">
        <v>44965</v>
      </c>
      <c r="G99" s="15">
        <v>69</v>
      </c>
      <c r="H99" s="15">
        <v>4.3</v>
      </c>
      <c r="I99" s="15">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s="15">
        <f>ROUND(calls[[#This Row],[Satisfaction Rating]],0)</f>
        <v>4</v>
      </c>
    </row>
    <row r="100" spans="2:12" x14ac:dyDescent="0.25">
      <c r="B100" s="15" t="s">
        <v>127</v>
      </c>
      <c r="C100" s="15" t="s">
        <v>54</v>
      </c>
      <c r="D100" s="15">
        <v>95</v>
      </c>
      <c r="E100" s="2" t="s">
        <v>18</v>
      </c>
      <c r="F100" s="3">
        <v>44965</v>
      </c>
      <c r="G100" s="15">
        <v>130</v>
      </c>
      <c r="H100" s="15">
        <v>5</v>
      </c>
      <c r="I100" s="15">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s="15">
        <f>ROUND(calls[[#This Row],[Satisfaction Rating]],0)</f>
        <v>5</v>
      </c>
    </row>
    <row r="101" spans="2:12" x14ac:dyDescent="0.25">
      <c r="B101" s="15" t="s">
        <v>128</v>
      </c>
      <c r="C101" s="15" t="s">
        <v>12</v>
      </c>
      <c r="D101" s="15">
        <v>96</v>
      </c>
      <c r="E101" s="2" t="s">
        <v>32</v>
      </c>
      <c r="F101" s="3">
        <v>44965</v>
      </c>
      <c r="G101" s="15">
        <v>120</v>
      </c>
      <c r="H101" s="15">
        <v>4</v>
      </c>
      <c r="I101" s="15">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s="15">
        <f>ROUND(calls[[#This Row],[Satisfaction Rating]],0)</f>
        <v>4</v>
      </c>
    </row>
    <row r="102" spans="2:12" x14ac:dyDescent="0.25">
      <c r="B102" s="15" t="s">
        <v>129</v>
      </c>
      <c r="C102" s="15" t="s">
        <v>64</v>
      </c>
      <c r="D102" s="15">
        <v>45</v>
      </c>
      <c r="E102" s="2" t="s">
        <v>13</v>
      </c>
      <c r="F102" s="3">
        <v>44966</v>
      </c>
      <c r="G102" s="15">
        <v>84</v>
      </c>
      <c r="H102" s="15">
        <v>4.5999999999999996</v>
      </c>
      <c r="I102" s="15">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s="15">
        <f>ROUND(calls[[#This Row],[Satisfaction Rating]],0)</f>
        <v>5</v>
      </c>
    </row>
    <row r="103" spans="2:12" x14ac:dyDescent="0.25">
      <c r="B103" s="15" t="s">
        <v>130</v>
      </c>
      <c r="C103" s="15" t="s">
        <v>12</v>
      </c>
      <c r="D103" s="15">
        <v>132</v>
      </c>
      <c r="E103" s="2" t="s">
        <v>32</v>
      </c>
      <c r="F103" s="3">
        <v>44967</v>
      </c>
      <c r="G103" s="15">
        <v>112</v>
      </c>
      <c r="H103" s="15">
        <v>4.5</v>
      </c>
      <c r="I103" s="15">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s="15">
        <f>ROUND(calls[[#This Row],[Satisfaction Rating]],0)</f>
        <v>5</v>
      </c>
    </row>
    <row r="104" spans="2:12" x14ac:dyDescent="0.25">
      <c r="B104" s="15" t="s">
        <v>131</v>
      </c>
      <c r="C104" s="15" t="s">
        <v>35</v>
      </c>
      <c r="D104" s="15">
        <v>95</v>
      </c>
      <c r="E104" s="2" t="s">
        <v>13</v>
      </c>
      <c r="F104" s="3">
        <v>44967</v>
      </c>
      <c r="G104" s="15">
        <v>66</v>
      </c>
      <c r="H104" s="15">
        <v>4.5999999999999996</v>
      </c>
      <c r="I104" s="15">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s="15">
        <f>ROUND(calls[[#This Row],[Satisfaction Rating]],0)</f>
        <v>5</v>
      </c>
    </row>
    <row r="105" spans="2:12" x14ac:dyDescent="0.25">
      <c r="B105" s="15" t="s">
        <v>132</v>
      </c>
      <c r="C105" s="15" t="s">
        <v>54</v>
      </c>
      <c r="D105" s="15">
        <v>131</v>
      </c>
      <c r="E105" s="2" t="s">
        <v>23</v>
      </c>
      <c r="F105" s="3">
        <v>44967</v>
      </c>
      <c r="G105" s="15">
        <v>172</v>
      </c>
      <c r="H105" s="15">
        <v>2.6</v>
      </c>
      <c r="I105" s="1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s="15">
        <f>ROUND(calls[[#This Row],[Satisfaction Rating]],0)</f>
        <v>3</v>
      </c>
    </row>
    <row r="106" spans="2:12" x14ac:dyDescent="0.25">
      <c r="B106" s="15" t="s">
        <v>133</v>
      </c>
      <c r="C106" s="15" t="s">
        <v>43</v>
      </c>
      <c r="D106" s="15">
        <v>67</v>
      </c>
      <c r="E106" s="2" t="s">
        <v>28</v>
      </c>
      <c r="F106" s="3">
        <v>44968</v>
      </c>
      <c r="G106" s="15">
        <v>24</v>
      </c>
      <c r="H106" s="15">
        <v>4.3</v>
      </c>
      <c r="I106" s="15">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s="15">
        <f>ROUND(calls[[#This Row],[Satisfaction Rating]],0)</f>
        <v>4</v>
      </c>
    </row>
    <row r="107" spans="2:12" x14ac:dyDescent="0.25">
      <c r="B107" s="15" t="s">
        <v>134</v>
      </c>
      <c r="C107" s="15" t="s">
        <v>20</v>
      </c>
      <c r="D107" s="15">
        <v>111</v>
      </c>
      <c r="E107" s="2" t="s">
        <v>23</v>
      </c>
      <c r="F107" s="3">
        <v>44969</v>
      </c>
      <c r="G107" s="15">
        <v>43</v>
      </c>
      <c r="H107" s="15">
        <v>3.9</v>
      </c>
      <c r="I107" s="15">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s="15">
        <f>ROUND(calls[[#This Row],[Satisfaction Rating]],0)</f>
        <v>4</v>
      </c>
    </row>
    <row r="108" spans="2:12" x14ac:dyDescent="0.25">
      <c r="B108" s="15" t="s">
        <v>135</v>
      </c>
      <c r="C108" s="15" t="s">
        <v>17</v>
      </c>
      <c r="D108" s="15">
        <v>78</v>
      </c>
      <c r="E108" s="2" t="s">
        <v>18</v>
      </c>
      <c r="F108" s="3">
        <v>44969</v>
      </c>
      <c r="G108" s="15">
        <v>23</v>
      </c>
      <c r="H108" s="15">
        <v>5</v>
      </c>
      <c r="I108" s="15">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s="15">
        <f>ROUND(calls[[#This Row],[Satisfaction Rating]],0)</f>
        <v>5</v>
      </c>
    </row>
    <row r="109" spans="2:12" x14ac:dyDescent="0.25">
      <c r="B109" s="15" t="s">
        <v>136</v>
      </c>
      <c r="C109" s="15" t="s">
        <v>37</v>
      </c>
      <c r="D109" s="15">
        <v>28</v>
      </c>
      <c r="E109" s="2" t="s">
        <v>32</v>
      </c>
      <c r="F109" s="3">
        <v>44969</v>
      </c>
      <c r="G109" s="15">
        <v>74</v>
      </c>
      <c r="H109" s="15">
        <v>3.5</v>
      </c>
      <c r="I109" s="15">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s="15">
        <f>ROUND(calls[[#This Row],[Satisfaction Rating]],0)</f>
        <v>4</v>
      </c>
    </row>
    <row r="110" spans="2:12" x14ac:dyDescent="0.25">
      <c r="B110" s="15" t="s">
        <v>137</v>
      </c>
      <c r="C110" s="15" t="s">
        <v>15</v>
      </c>
      <c r="D110" s="15">
        <v>127</v>
      </c>
      <c r="E110" s="2" t="s">
        <v>28</v>
      </c>
      <c r="F110" s="3">
        <v>44970</v>
      </c>
      <c r="G110" s="15">
        <v>165</v>
      </c>
      <c r="H110" s="15">
        <v>4.7</v>
      </c>
      <c r="I110" s="15">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s="15">
        <f>ROUND(calls[[#This Row],[Satisfaction Rating]],0)</f>
        <v>5</v>
      </c>
    </row>
    <row r="111" spans="2:12" x14ac:dyDescent="0.25">
      <c r="B111" s="15" t="s">
        <v>138</v>
      </c>
      <c r="C111" s="15" t="s">
        <v>51</v>
      </c>
      <c r="D111" s="15">
        <v>137</v>
      </c>
      <c r="E111" s="2" t="s">
        <v>23</v>
      </c>
      <c r="F111" s="3">
        <v>44970</v>
      </c>
      <c r="G111" s="15">
        <v>34</v>
      </c>
      <c r="H111" s="15">
        <v>2.9</v>
      </c>
      <c r="I111" s="15">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s="15">
        <f>ROUND(calls[[#This Row],[Satisfaction Rating]],0)</f>
        <v>3</v>
      </c>
    </row>
    <row r="112" spans="2:12" x14ac:dyDescent="0.25">
      <c r="B112" s="15" t="s">
        <v>139</v>
      </c>
      <c r="C112" s="15" t="s">
        <v>15</v>
      </c>
      <c r="D112" s="15">
        <v>76</v>
      </c>
      <c r="E112" s="2" t="s">
        <v>32</v>
      </c>
      <c r="F112" s="3">
        <v>44970</v>
      </c>
      <c r="G112" s="15">
        <v>64</v>
      </c>
      <c r="H112" s="15">
        <v>3.4</v>
      </c>
      <c r="I112" s="15">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s="15">
        <f>ROUND(calls[[#This Row],[Satisfaction Rating]],0)</f>
        <v>3</v>
      </c>
    </row>
    <row r="113" spans="2:12" x14ac:dyDescent="0.25">
      <c r="B113" s="15" t="s">
        <v>140</v>
      </c>
      <c r="C113" s="15" t="s">
        <v>17</v>
      </c>
      <c r="D113" s="15">
        <v>80</v>
      </c>
      <c r="E113" s="2" t="s">
        <v>28</v>
      </c>
      <c r="F113" s="3">
        <v>44971</v>
      </c>
      <c r="G113" s="15">
        <v>155</v>
      </c>
      <c r="H113" s="15">
        <v>3.2</v>
      </c>
      <c r="I113" s="15">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s="15">
        <f>ROUND(calls[[#This Row],[Satisfaction Rating]],0)</f>
        <v>3</v>
      </c>
    </row>
    <row r="114" spans="2:12" x14ac:dyDescent="0.25">
      <c r="B114" s="15" t="s">
        <v>141</v>
      </c>
      <c r="C114" s="15" t="s">
        <v>15</v>
      </c>
      <c r="D114" s="15">
        <v>95</v>
      </c>
      <c r="E114" s="2" t="s">
        <v>18</v>
      </c>
      <c r="F114" s="3">
        <v>44972</v>
      </c>
      <c r="G114" s="15">
        <v>120</v>
      </c>
      <c r="H114" s="15">
        <v>4.8</v>
      </c>
      <c r="I114" s="15">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s="15">
        <f>ROUND(calls[[#This Row],[Satisfaction Rating]],0)</f>
        <v>5</v>
      </c>
    </row>
    <row r="115" spans="2:12" x14ac:dyDescent="0.25">
      <c r="B115" s="15" t="s">
        <v>142</v>
      </c>
      <c r="C115" s="15" t="s">
        <v>46</v>
      </c>
      <c r="D115" s="15">
        <v>30</v>
      </c>
      <c r="E115" s="2" t="s">
        <v>32</v>
      </c>
      <c r="F115" s="3">
        <v>44972</v>
      </c>
      <c r="G115" s="15">
        <v>105</v>
      </c>
      <c r="H115" s="15">
        <v>3.6</v>
      </c>
      <c r="I115" s="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s="15">
        <f>ROUND(calls[[#This Row],[Satisfaction Rating]],0)</f>
        <v>4</v>
      </c>
    </row>
    <row r="116" spans="2:12" x14ac:dyDescent="0.25">
      <c r="B116" s="15" t="s">
        <v>143</v>
      </c>
      <c r="C116" s="15" t="s">
        <v>22</v>
      </c>
      <c r="D116" s="15">
        <v>19</v>
      </c>
      <c r="E116" s="2" t="s">
        <v>23</v>
      </c>
      <c r="F116" s="3">
        <v>44972</v>
      </c>
      <c r="G116" s="15">
        <v>28</v>
      </c>
      <c r="H116" s="15">
        <v>4.9000000000000004</v>
      </c>
      <c r="I116" s="15">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s="15">
        <f>ROUND(calls[[#This Row],[Satisfaction Rating]],0)</f>
        <v>5</v>
      </c>
    </row>
    <row r="117" spans="2:12" x14ac:dyDescent="0.25">
      <c r="B117" s="15" t="s">
        <v>144</v>
      </c>
      <c r="C117" s="15" t="s">
        <v>31</v>
      </c>
      <c r="D117" s="15">
        <v>38</v>
      </c>
      <c r="E117" s="2" t="s">
        <v>28</v>
      </c>
      <c r="F117" s="3">
        <v>44972</v>
      </c>
      <c r="G117" s="15">
        <v>100</v>
      </c>
      <c r="H117" s="15">
        <v>4.8</v>
      </c>
      <c r="I117" s="15">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s="15">
        <f>ROUND(calls[[#This Row],[Satisfaction Rating]],0)</f>
        <v>5</v>
      </c>
    </row>
    <row r="118" spans="2:12" x14ac:dyDescent="0.25">
      <c r="B118" s="15" t="s">
        <v>145</v>
      </c>
      <c r="C118" s="15" t="s">
        <v>35</v>
      </c>
      <c r="D118" s="15">
        <v>55</v>
      </c>
      <c r="E118" s="2" t="s">
        <v>23</v>
      </c>
      <c r="F118" s="3">
        <v>44972</v>
      </c>
      <c r="G118" s="15">
        <v>23</v>
      </c>
      <c r="H118" s="15">
        <v>3.6</v>
      </c>
      <c r="I118" s="15">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s="15">
        <f>ROUND(calls[[#This Row],[Satisfaction Rating]],0)</f>
        <v>4</v>
      </c>
    </row>
    <row r="119" spans="2:12" x14ac:dyDescent="0.25">
      <c r="B119" s="15" t="s">
        <v>146</v>
      </c>
      <c r="C119" s="15" t="s">
        <v>43</v>
      </c>
      <c r="D119" s="15">
        <v>27</v>
      </c>
      <c r="E119" s="2" t="s">
        <v>32</v>
      </c>
      <c r="F119" s="3">
        <v>44973</v>
      </c>
      <c r="G119" s="15">
        <v>70</v>
      </c>
      <c r="H119" s="15">
        <v>3.9</v>
      </c>
      <c r="I119" s="15">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s="15">
        <f>ROUND(calls[[#This Row],[Satisfaction Rating]],0)</f>
        <v>4</v>
      </c>
    </row>
    <row r="120" spans="2:12" x14ac:dyDescent="0.25">
      <c r="B120" s="15" t="s">
        <v>147</v>
      </c>
      <c r="C120" s="15" t="s">
        <v>43</v>
      </c>
      <c r="D120" s="15">
        <v>32</v>
      </c>
      <c r="E120" s="2" t="s">
        <v>32</v>
      </c>
      <c r="F120" s="3">
        <v>44973</v>
      </c>
      <c r="G120" s="15">
        <v>37</v>
      </c>
      <c r="H120" s="15">
        <v>1.9</v>
      </c>
      <c r="I120" s="15">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s="15">
        <f>ROUND(calls[[#This Row],[Satisfaction Rating]],0)</f>
        <v>2</v>
      </c>
    </row>
    <row r="121" spans="2:12" x14ac:dyDescent="0.25">
      <c r="B121" s="15" t="s">
        <v>148</v>
      </c>
      <c r="C121" s="15" t="s">
        <v>37</v>
      </c>
      <c r="D121" s="15">
        <v>116</v>
      </c>
      <c r="E121" s="2" t="s">
        <v>13</v>
      </c>
      <c r="F121" s="3">
        <v>44973</v>
      </c>
      <c r="G121" s="15">
        <v>140</v>
      </c>
      <c r="H121" s="15">
        <v>3.6</v>
      </c>
      <c r="I121" s="15">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s="15">
        <f>ROUND(calls[[#This Row],[Satisfaction Rating]],0)</f>
        <v>4</v>
      </c>
    </row>
    <row r="122" spans="2:12" x14ac:dyDescent="0.25">
      <c r="B122" s="15" t="s">
        <v>149</v>
      </c>
      <c r="C122" s="15" t="s">
        <v>12</v>
      </c>
      <c r="D122" s="15">
        <v>99</v>
      </c>
      <c r="E122" s="2" t="s">
        <v>18</v>
      </c>
      <c r="F122" s="3">
        <v>44973</v>
      </c>
      <c r="G122" s="15">
        <v>78</v>
      </c>
      <c r="H122" s="15">
        <v>4.0999999999999996</v>
      </c>
      <c r="I122" s="15">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s="15">
        <f>ROUND(calls[[#This Row],[Satisfaction Rating]],0)</f>
        <v>4</v>
      </c>
    </row>
    <row r="123" spans="2:12" x14ac:dyDescent="0.25">
      <c r="B123" s="15" t="s">
        <v>150</v>
      </c>
      <c r="C123" s="15" t="s">
        <v>15</v>
      </c>
      <c r="D123" s="15">
        <v>75</v>
      </c>
      <c r="E123" s="2" t="s">
        <v>32</v>
      </c>
      <c r="F123" s="3">
        <v>44974</v>
      </c>
      <c r="G123" s="15">
        <v>21</v>
      </c>
      <c r="H123" s="15">
        <v>4.2</v>
      </c>
      <c r="I123" s="15">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s="15">
        <f>ROUND(calls[[#This Row],[Satisfaction Rating]],0)</f>
        <v>4</v>
      </c>
    </row>
    <row r="124" spans="2:12" x14ac:dyDescent="0.25">
      <c r="B124" s="15" t="s">
        <v>151</v>
      </c>
      <c r="C124" s="15" t="s">
        <v>17</v>
      </c>
      <c r="D124" s="15">
        <v>57</v>
      </c>
      <c r="E124" s="2" t="s">
        <v>13</v>
      </c>
      <c r="F124" s="3">
        <v>44974</v>
      </c>
      <c r="G124" s="15">
        <v>88</v>
      </c>
      <c r="H124" s="15">
        <v>4.3</v>
      </c>
      <c r="I124" s="15">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s="15">
        <f>ROUND(calls[[#This Row],[Satisfaction Rating]],0)</f>
        <v>4</v>
      </c>
    </row>
    <row r="125" spans="2:12" x14ac:dyDescent="0.25">
      <c r="B125" s="15" t="s">
        <v>152</v>
      </c>
      <c r="C125" s="15" t="s">
        <v>26</v>
      </c>
      <c r="D125" s="15">
        <v>155</v>
      </c>
      <c r="E125" s="2" t="s">
        <v>13</v>
      </c>
      <c r="F125" s="3">
        <v>44975</v>
      </c>
      <c r="G125" s="15">
        <v>180</v>
      </c>
      <c r="H125" s="15">
        <v>2.2000000000000002</v>
      </c>
      <c r="I125" s="1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s="15">
        <f>ROUND(calls[[#This Row],[Satisfaction Rating]],0)</f>
        <v>2</v>
      </c>
    </row>
    <row r="126" spans="2:12" x14ac:dyDescent="0.25">
      <c r="B126" s="15" t="s">
        <v>153</v>
      </c>
      <c r="C126" s="15" t="s">
        <v>12</v>
      </c>
      <c r="D126" s="15">
        <v>68</v>
      </c>
      <c r="E126" s="2" t="s">
        <v>18</v>
      </c>
      <c r="F126" s="3">
        <v>44975</v>
      </c>
      <c r="G126" s="15">
        <v>22</v>
      </c>
      <c r="H126" s="15">
        <v>3.3</v>
      </c>
      <c r="I126" s="15">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s="15">
        <f>ROUND(calls[[#This Row],[Satisfaction Rating]],0)</f>
        <v>3</v>
      </c>
    </row>
    <row r="127" spans="2:12" x14ac:dyDescent="0.25">
      <c r="B127" s="15" t="s">
        <v>154</v>
      </c>
      <c r="C127" s="15" t="s">
        <v>31</v>
      </c>
      <c r="D127" s="15">
        <v>95</v>
      </c>
      <c r="E127" s="2" t="s">
        <v>18</v>
      </c>
      <c r="F127" s="3">
        <v>44975</v>
      </c>
      <c r="G127" s="15">
        <v>52</v>
      </c>
      <c r="H127" s="15">
        <v>4.8</v>
      </c>
      <c r="I127" s="15">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s="15">
        <f>ROUND(calls[[#This Row],[Satisfaction Rating]],0)</f>
        <v>5</v>
      </c>
    </row>
    <row r="128" spans="2:12" x14ac:dyDescent="0.25">
      <c r="B128" s="15" t="s">
        <v>155</v>
      </c>
      <c r="C128" s="15" t="s">
        <v>51</v>
      </c>
      <c r="D128" s="15">
        <v>65</v>
      </c>
      <c r="E128" s="2" t="s">
        <v>13</v>
      </c>
      <c r="F128" s="3">
        <v>44976</v>
      </c>
      <c r="G128" s="15">
        <v>80</v>
      </c>
      <c r="H128" s="15">
        <v>4</v>
      </c>
      <c r="I128" s="15">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s="15">
        <f>ROUND(calls[[#This Row],[Satisfaction Rating]],0)</f>
        <v>4</v>
      </c>
    </row>
    <row r="129" spans="2:12" x14ac:dyDescent="0.25">
      <c r="B129" s="15" t="s">
        <v>156</v>
      </c>
      <c r="C129" s="15" t="s">
        <v>22</v>
      </c>
      <c r="D129" s="15">
        <v>114</v>
      </c>
      <c r="E129" s="2" t="s">
        <v>23</v>
      </c>
      <c r="F129" s="3">
        <v>44976</v>
      </c>
      <c r="G129" s="15">
        <v>54</v>
      </c>
      <c r="H129" s="15">
        <v>1.1000000000000001</v>
      </c>
      <c r="I129" s="15">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s="15">
        <f>ROUND(calls[[#This Row],[Satisfaction Rating]],0)</f>
        <v>1</v>
      </c>
    </row>
    <row r="130" spans="2:12" x14ac:dyDescent="0.25">
      <c r="B130" s="15" t="s">
        <v>157</v>
      </c>
      <c r="C130" s="15" t="s">
        <v>15</v>
      </c>
      <c r="D130" s="15">
        <v>155</v>
      </c>
      <c r="E130" s="2" t="s">
        <v>23</v>
      </c>
      <c r="F130" s="3">
        <v>44977</v>
      </c>
      <c r="G130" s="15">
        <v>80</v>
      </c>
      <c r="H130" s="15">
        <v>3.9</v>
      </c>
      <c r="I130" s="15">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s="15">
        <f>ROUND(calls[[#This Row],[Satisfaction Rating]],0)</f>
        <v>4</v>
      </c>
    </row>
    <row r="131" spans="2:12" x14ac:dyDescent="0.25">
      <c r="B131" s="15" t="s">
        <v>158</v>
      </c>
      <c r="C131" s="15" t="s">
        <v>51</v>
      </c>
      <c r="D131" s="15">
        <v>114</v>
      </c>
      <c r="E131" s="2" t="s">
        <v>13</v>
      </c>
      <c r="F131" s="3">
        <v>44978</v>
      </c>
      <c r="G131" s="15">
        <v>120</v>
      </c>
      <c r="H131" s="15">
        <v>1.8</v>
      </c>
      <c r="I131" s="15">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s="15">
        <f>ROUND(calls[[#This Row],[Satisfaction Rating]],0)</f>
        <v>2</v>
      </c>
    </row>
    <row r="132" spans="2:12" x14ac:dyDescent="0.25">
      <c r="B132" s="15" t="s">
        <v>159</v>
      </c>
      <c r="C132" s="15" t="s">
        <v>26</v>
      </c>
      <c r="D132" s="15">
        <v>130</v>
      </c>
      <c r="E132" s="2" t="s">
        <v>28</v>
      </c>
      <c r="F132" s="3">
        <v>44978</v>
      </c>
      <c r="G132" s="15">
        <v>150</v>
      </c>
      <c r="H132" s="15">
        <v>1</v>
      </c>
      <c r="I132" s="15">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s="15">
        <f>ROUND(calls[[#This Row],[Satisfaction Rating]],0)</f>
        <v>1</v>
      </c>
    </row>
    <row r="133" spans="2:12" x14ac:dyDescent="0.25">
      <c r="B133" s="15" t="s">
        <v>160</v>
      </c>
      <c r="C133" s="15" t="s">
        <v>15</v>
      </c>
      <c r="D133" s="15">
        <v>89</v>
      </c>
      <c r="E133" s="2" t="s">
        <v>13</v>
      </c>
      <c r="F133" s="3">
        <v>44978</v>
      </c>
      <c r="G133" s="15">
        <v>90</v>
      </c>
      <c r="H133" s="15">
        <v>4.3</v>
      </c>
      <c r="I133" s="15">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s="15">
        <f>ROUND(calls[[#This Row],[Satisfaction Rating]],0)</f>
        <v>4</v>
      </c>
    </row>
    <row r="134" spans="2:12" x14ac:dyDescent="0.25">
      <c r="B134" s="15" t="s">
        <v>161</v>
      </c>
      <c r="C134" s="15" t="s">
        <v>64</v>
      </c>
      <c r="D134" s="15">
        <v>61</v>
      </c>
      <c r="E134" s="2" t="s">
        <v>32</v>
      </c>
      <c r="F134" s="3">
        <v>44979</v>
      </c>
      <c r="G134" s="15">
        <v>140</v>
      </c>
      <c r="H134" s="15">
        <v>3.4</v>
      </c>
      <c r="I134" s="15">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s="15">
        <f>ROUND(calls[[#This Row],[Satisfaction Rating]],0)</f>
        <v>3</v>
      </c>
    </row>
    <row r="135" spans="2:12" x14ac:dyDescent="0.25">
      <c r="B135" s="15" t="s">
        <v>162</v>
      </c>
      <c r="C135" s="15" t="s">
        <v>31</v>
      </c>
      <c r="D135" s="15">
        <v>154</v>
      </c>
      <c r="E135" s="2" t="s">
        <v>23</v>
      </c>
      <c r="F135" s="3">
        <v>44979</v>
      </c>
      <c r="G135" s="15">
        <v>22</v>
      </c>
      <c r="H135" s="15">
        <v>3.4</v>
      </c>
      <c r="I135" s="1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s="15">
        <f>ROUND(calls[[#This Row],[Satisfaction Rating]],0)</f>
        <v>3</v>
      </c>
    </row>
    <row r="136" spans="2:12" x14ac:dyDescent="0.25">
      <c r="B136" s="15" t="s">
        <v>163</v>
      </c>
      <c r="C136" s="15" t="s">
        <v>51</v>
      </c>
      <c r="D136" s="15">
        <v>115</v>
      </c>
      <c r="E136" s="2" t="s">
        <v>28</v>
      </c>
      <c r="F136" s="3">
        <v>44980</v>
      </c>
      <c r="G136" s="15">
        <v>150</v>
      </c>
      <c r="H136" s="15">
        <v>4.0999999999999996</v>
      </c>
      <c r="I136" s="15">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s="15">
        <f>ROUND(calls[[#This Row],[Satisfaction Rating]],0)</f>
        <v>4</v>
      </c>
    </row>
    <row r="137" spans="2:12" x14ac:dyDescent="0.25">
      <c r="B137" s="15" t="s">
        <v>164</v>
      </c>
      <c r="C137" s="15" t="s">
        <v>84</v>
      </c>
      <c r="D137" s="15">
        <v>138</v>
      </c>
      <c r="E137" s="2" t="s">
        <v>18</v>
      </c>
      <c r="F137" s="3">
        <v>44981</v>
      </c>
      <c r="G137" s="15">
        <v>35</v>
      </c>
      <c r="H137" s="15">
        <v>4.8</v>
      </c>
      <c r="I137" s="15">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s="15">
        <f>ROUND(calls[[#This Row],[Satisfaction Rating]],0)</f>
        <v>5</v>
      </c>
    </row>
    <row r="138" spans="2:12" x14ac:dyDescent="0.25">
      <c r="B138" s="15" t="s">
        <v>165</v>
      </c>
      <c r="C138" s="15" t="s">
        <v>20</v>
      </c>
      <c r="D138" s="15">
        <v>153</v>
      </c>
      <c r="E138" s="2" t="s">
        <v>13</v>
      </c>
      <c r="F138" s="3">
        <v>44981</v>
      </c>
      <c r="G138" s="15">
        <v>200</v>
      </c>
      <c r="H138" s="15">
        <v>2</v>
      </c>
      <c r="I138" s="15">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s="15">
        <f>ROUND(calls[[#This Row],[Satisfaction Rating]],0)</f>
        <v>2</v>
      </c>
    </row>
    <row r="139" spans="2:12" x14ac:dyDescent="0.25">
      <c r="B139" s="15" t="s">
        <v>166</v>
      </c>
      <c r="C139" s="15" t="s">
        <v>51</v>
      </c>
      <c r="D139" s="15">
        <v>61</v>
      </c>
      <c r="E139" s="2" t="s">
        <v>32</v>
      </c>
      <c r="F139" s="3">
        <v>44982</v>
      </c>
      <c r="G139" s="15">
        <v>150</v>
      </c>
      <c r="H139" s="15">
        <v>4.5999999999999996</v>
      </c>
      <c r="I139" s="15">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s="15">
        <f>ROUND(calls[[#This Row],[Satisfaction Rating]],0)</f>
        <v>5</v>
      </c>
    </row>
    <row r="140" spans="2:12" x14ac:dyDescent="0.25">
      <c r="B140" s="15" t="s">
        <v>167</v>
      </c>
      <c r="C140" s="15" t="s">
        <v>43</v>
      </c>
      <c r="D140" s="15">
        <v>62</v>
      </c>
      <c r="E140" s="2" t="s">
        <v>13</v>
      </c>
      <c r="F140" s="3">
        <v>44982</v>
      </c>
      <c r="G140" s="15">
        <v>21</v>
      </c>
      <c r="H140" s="15">
        <v>2.6</v>
      </c>
      <c r="I140" s="15">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s="15">
        <f>ROUND(calls[[#This Row],[Satisfaction Rating]],0)</f>
        <v>3</v>
      </c>
    </row>
    <row r="141" spans="2:12" x14ac:dyDescent="0.25">
      <c r="B141" s="15" t="s">
        <v>168</v>
      </c>
      <c r="C141" s="15" t="s">
        <v>64</v>
      </c>
      <c r="D141" s="15">
        <v>151</v>
      </c>
      <c r="E141" s="2" t="s">
        <v>28</v>
      </c>
      <c r="F141" s="3">
        <v>44983</v>
      </c>
      <c r="G141" s="15">
        <v>46</v>
      </c>
      <c r="H141" s="15">
        <v>4.9000000000000004</v>
      </c>
      <c r="I141" s="15">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s="15">
        <f>ROUND(calls[[#This Row],[Satisfaction Rating]],0)</f>
        <v>5</v>
      </c>
    </row>
    <row r="142" spans="2:12" x14ac:dyDescent="0.25">
      <c r="B142" s="15" t="s">
        <v>169</v>
      </c>
      <c r="C142" s="15" t="s">
        <v>54</v>
      </c>
      <c r="D142" s="15">
        <v>102</v>
      </c>
      <c r="E142" s="2" t="s">
        <v>23</v>
      </c>
      <c r="F142" s="3">
        <v>44983</v>
      </c>
      <c r="G142" s="15">
        <v>165</v>
      </c>
      <c r="H142" s="15">
        <v>2.7</v>
      </c>
      <c r="I142" s="15">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s="15">
        <f>ROUND(calls[[#This Row],[Satisfaction Rating]],0)</f>
        <v>3</v>
      </c>
    </row>
    <row r="143" spans="2:12" x14ac:dyDescent="0.25">
      <c r="B143" s="15" t="s">
        <v>170</v>
      </c>
      <c r="C143" s="15" t="s">
        <v>46</v>
      </c>
      <c r="D143" s="15">
        <v>64</v>
      </c>
      <c r="E143" s="2" t="s">
        <v>13</v>
      </c>
      <c r="F143" s="3">
        <v>44983</v>
      </c>
      <c r="G143" s="15">
        <v>84</v>
      </c>
      <c r="H143" s="15">
        <v>4.0999999999999996</v>
      </c>
      <c r="I143" s="15">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s="15">
        <f>ROUND(calls[[#This Row],[Satisfaction Rating]],0)</f>
        <v>4</v>
      </c>
    </row>
    <row r="144" spans="2:12" x14ac:dyDescent="0.25">
      <c r="B144" s="15" t="s">
        <v>171</v>
      </c>
      <c r="C144" s="15" t="s">
        <v>15</v>
      </c>
      <c r="D144" s="15">
        <v>6</v>
      </c>
      <c r="E144" s="2" t="s">
        <v>23</v>
      </c>
      <c r="F144" s="3">
        <v>44984</v>
      </c>
      <c r="G144" s="15">
        <v>102</v>
      </c>
      <c r="H144" s="15">
        <v>4.4000000000000004</v>
      </c>
      <c r="I144" s="15">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s="15">
        <f>ROUND(calls[[#This Row],[Satisfaction Rating]],0)</f>
        <v>4</v>
      </c>
    </row>
    <row r="145" spans="2:12" x14ac:dyDescent="0.25">
      <c r="B145" s="15" t="s">
        <v>172</v>
      </c>
      <c r="C145" s="15" t="s">
        <v>46</v>
      </c>
      <c r="D145" s="15">
        <v>129</v>
      </c>
      <c r="E145" s="2" t="s">
        <v>13</v>
      </c>
      <c r="F145" s="3">
        <v>44984</v>
      </c>
      <c r="G145" s="15">
        <v>180</v>
      </c>
      <c r="H145" s="15">
        <v>4.8</v>
      </c>
      <c r="I145" s="1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s="15">
        <f>ROUND(calls[[#This Row],[Satisfaction Rating]],0)</f>
        <v>5</v>
      </c>
    </row>
    <row r="146" spans="2:12" x14ac:dyDescent="0.25">
      <c r="B146" s="15" t="s">
        <v>173</v>
      </c>
      <c r="C146" s="15" t="s">
        <v>43</v>
      </c>
      <c r="D146" s="15">
        <v>42</v>
      </c>
      <c r="E146" s="2" t="s">
        <v>28</v>
      </c>
      <c r="F146" s="3">
        <v>44985</v>
      </c>
      <c r="G146" s="15">
        <v>111</v>
      </c>
      <c r="H146" s="15">
        <v>3</v>
      </c>
      <c r="I146" s="15">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s="15">
        <f>ROUND(calls[[#This Row],[Satisfaction Rating]],0)</f>
        <v>3</v>
      </c>
    </row>
    <row r="147" spans="2:12" x14ac:dyDescent="0.25">
      <c r="B147" s="15" t="s">
        <v>174</v>
      </c>
      <c r="C147" s="15" t="s">
        <v>43</v>
      </c>
      <c r="D147" s="15">
        <v>71</v>
      </c>
      <c r="E147" s="2" t="s">
        <v>32</v>
      </c>
      <c r="F147" s="3">
        <v>44985</v>
      </c>
      <c r="G147" s="15">
        <v>104</v>
      </c>
      <c r="H147" s="15">
        <v>3.1</v>
      </c>
      <c r="I147" s="15">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s="15">
        <f>ROUND(calls[[#This Row],[Satisfaction Rating]],0)</f>
        <v>3</v>
      </c>
    </row>
    <row r="148" spans="2:12" x14ac:dyDescent="0.25">
      <c r="B148" s="15" t="s">
        <v>175</v>
      </c>
      <c r="C148" s="15" t="s">
        <v>17</v>
      </c>
      <c r="D148" s="15">
        <v>53</v>
      </c>
      <c r="E148" s="2" t="s">
        <v>23</v>
      </c>
      <c r="F148" s="3">
        <v>44985</v>
      </c>
      <c r="G148" s="15">
        <v>80</v>
      </c>
      <c r="H148" s="15">
        <v>2.6</v>
      </c>
      <c r="I148" s="15">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s="15">
        <f>ROUND(calls[[#This Row],[Satisfaction Rating]],0)</f>
        <v>3</v>
      </c>
    </row>
    <row r="149" spans="2:12" x14ac:dyDescent="0.25">
      <c r="B149" s="15" t="s">
        <v>176</v>
      </c>
      <c r="C149" s="15" t="s">
        <v>22</v>
      </c>
      <c r="D149" s="15">
        <v>155</v>
      </c>
      <c r="E149" s="2" t="s">
        <v>32</v>
      </c>
      <c r="F149" s="3">
        <v>44986</v>
      </c>
      <c r="G149" s="15">
        <v>132</v>
      </c>
      <c r="H149" s="15">
        <v>4.5999999999999996</v>
      </c>
      <c r="I149" s="15">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s="15">
        <f>ROUND(calls[[#This Row],[Satisfaction Rating]],0)</f>
        <v>5</v>
      </c>
    </row>
    <row r="150" spans="2:12" x14ac:dyDescent="0.25">
      <c r="B150" s="15" t="s">
        <v>177</v>
      </c>
      <c r="C150" s="15" t="s">
        <v>22</v>
      </c>
      <c r="D150" s="15">
        <v>90</v>
      </c>
      <c r="E150" s="2" t="s">
        <v>28</v>
      </c>
      <c r="F150" s="3">
        <v>44986</v>
      </c>
      <c r="G150" s="15">
        <v>170</v>
      </c>
      <c r="H150" s="15">
        <v>3.7</v>
      </c>
      <c r="I150" s="15">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s="15">
        <f>ROUND(calls[[#This Row],[Satisfaction Rating]],0)</f>
        <v>4</v>
      </c>
    </row>
    <row r="151" spans="2:12" x14ac:dyDescent="0.25">
      <c r="B151" s="15" t="s">
        <v>178</v>
      </c>
      <c r="C151" s="15" t="s">
        <v>46</v>
      </c>
      <c r="D151" s="15">
        <v>166</v>
      </c>
      <c r="E151" s="2" t="s">
        <v>18</v>
      </c>
      <c r="F151" s="3">
        <v>44986</v>
      </c>
      <c r="G151" s="15">
        <v>36</v>
      </c>
      <c r="H151" s="15">
        <v>3.8</v>
      </c>
      <c r="I151" s="15">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s="15">
        <f>ROUND(calls[[#This Row],[Satisfaction Rating]],0)</f>
        <v>4</v>
      </c>
    </row>
    <row r="152" spans="2:12" x14ac:dyDescent="0.25">
      <c r="B152" s="15" t="s">
        <v>179</v>
      </c>
      <c r="C152" s="15" t="s">
        <v>37</v>
      </c>
      <c r="D152" s="15">
        <v>89</v>
      </c>
      <c r="E152" s="2" t="s">
        <v>32</v>
      </c>
      <c r="F152" s="3">
        <v>44986</v>
      </c>
      <c r="G152" s="15">
        <v>126</v>
      </c>
      <c r="H152" s="15">
        <v>3.6</v>
      </c>
      <c r="I152" s="15">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s="15">
        <f>ROUND(calls[[#This Row],[Satisfaction Rating]],0)</f>
        <v>4</v>
      </c>
    </row>
    <row r="153" spans="2:12" x14ac:dyDescent="0.25">
      <c r="B153" s="15" t="s">
        <v>180</v>
      </c>
      <c r="C153" s="15" t="s">
        <v>51</v>
      </c>
      <c r="D153" s="15">
        <v>152</v>
      </c>
      <c r="E153" s="2" t="s">
        <v>23</v>
      </c>
      <c r="F153" s="3">
        <v>44986</v>
      </c>
      <c r="G153" s="15">
        <v>215</v>
      </c>
      <c r="H153" s="15">
        <v>4.4000000000000004</v>
      </c>
      <c r="I153" s="15">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s="15">
        <f>ROUND(calls[[#This Row],[Satisfaction Rating]],0)</f>
        <v>4</v>
      </c>
    </row>
    <row r="154" spans="2:12" x14ac:dyDescent="0.25">
      <c r="B154" s="15" t="s">
        <v>181</v>
      </c>
      <c r="C154" s="15" t="s">
        <v>37</v>
      </c>
      <c r="D154" s="15">
        <v>137</v>
      </c>
      <c r="E154" s="2" t="s">
        <v>28</v>
      </c>
      <c r="F154" s="3">
        <v>44986</v>
      </c>
      <c r="G154" s="15">
        <v>114</v>
      </c>
      <c r="H154" s="15">
        <v>3.2</v>
      </c>
      <c r="I154" s="15">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s="15">
        <f>ROUND(calls[[#This Row],[Satisfaction Rating]],0)</f>
        <v>3</v>
      </c>
    </row>
    <row r="155" spans="2:12" x14ac:dyDescent="0.25">
      <c r="B155" s="15" t="s">
        <v>182</v>
      </c>
      <c r="C155" s="15" t="s">
        <v>37</v>
      </c>
      <c r="D155" s="15">
        <v>43</v>
      </c>
      <c r="E155" s="2" t="s">
        <v>28</v>
      </c>
      <c r="F155" s="3">
        <v>44986</v>
      </c>
      <c r="G155" s="15">
        <v>99</v>
      </c>
      <c r="H155" s="15">
        <v>4.7</v>
      </c>
      <c r="I155" s="1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s="15">
        <f>ROUND(calls[[#This Row],[Satisfaction Rating]],0)</f>
        <v>5</v>
      </c>
    </row>
    <row r="156" spans="2:12" x14ac:dyDescent="0.25">
      <c r="B156" s="15" t="s">
        <v>183</v>
      </c>
      <c r="C156" s="15" t="s">
        <v>31</v>
      </c>
      <c r="D156" s="15">
        <v>114</v>
      </c>
      <c r="E156" s="2" t="s">
        <v>28</v>
      </c>
      <c r="F156" s="3">
        <v>44987</v>
      </c>
      <c r="G156" s="15">
        <v>23</v>
      </c>
      <c r="H156" s="15">
        <v>4.8</v>
      </c>
      <c r="I156" s="15">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s="15">
        <f>ROUND(calls[[#This Row],[Satisfaction Rating]],0)</f>
        <v>5</v>
      </c>
    </row>
    <row r="157" spans="2:12" x14ac:dyDescent="0.25">
      <c r="B157" s="15" t="s">
        <v>184</v>
      </c>
      <c r="C157" s="15" t="s">
        <v>20</v>
      </c>
      <c r="D157" s="15">
        <v>103</v>
      </c>
      <c r="E157" s="2" t="s">
        <v>32</v>
      </c>
      <c r="F157" s="3">
        <v>44987</v>
      </c>
      <c r="G157" s="15">
        <v>75</v>
      </c>
      <c r="H157" s="15">
        <v>2.7</v>
      </c>
      <c r="I157" s="15">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s="15">
        <f>ROUND(calls[[#This Row],[Satisfaction Rating]],0)</f>
        <v>3</v>
      </c>
    </row>
    <row r="158" spans="2:12" x14ac:dyDescent="0.25">
      <c r="B158" s="15" t="s">
        <v>185</v>
      </c>
      <c r="C158" s="15" t="s">
        <v>37</v>
      </c>
      <c r="D158" s="15">
        <v>98</v>
      </c>
      <c r="E158" s="2" t="s">
        <v>23</v>
      </c>
      <c r="F158" s="3">
        <v>44987</v>
      </c>
      <c r="G158" s="15">
        <v>100</v>
      </c>
      <c r="H158" s="15">
        <v>3.8</v>
      </c>
      <c r="I158" s="15">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s="15">
        <f>ROUND(calls[[#This Row],[Satisfaction Rating]],0)</f>
        <v>4</v>
      </c>
    </row>
    <row r="159" spans="2:12" x14ac:dyDescent="0.25">
      <c r="B159" s="15" t="s">
        <v>186</v>
      </c>
      <c r="C159" s="15" t="s">
        <v>46</v>
      </c>
      <c r="D159" s="15">
        <v>106</v>
      </c>
      <c r="E159" s="2" t="s">
        <v>18</v>
      </c>
      <c r="F159" s="3">
        <v>44987</v>
      </c>
      <c r="G159" s="15">
        <v>108</v>
      </c>
      <c r="H159" s="15">
        <v>4.3</v>
      </c>
      <c r="I159" s="15">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s="15">
        <f>ROUND(calls[[#This Row],[Satisfaction Rating]],0)</f>
        <v>4</v>
      </c>
    </row>
    <row r="160" spans="2:12" x14ac:dyDescent="0.25">
      <c r="B160" s="15" t="s">
        <v>187</v>
      </c>
      <c r="C160" s="15" t="s">
        <v>15</v>
      </c>
      <c r="D160" s="15">
        <v>96</v>
      </c>
      <c r="E160" s="2" t="s">
        <v>18</v>
      </c>
      <c r="F160" s="3">
        <v>44987</v>
      </c>
      <c r="G160" s="15">
        <v>108</v>
      </c>
      <c r="H160" s="15">
        <v>5</v>
      </c>
      <c r="I160" s="15">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s="15">
        <f>ROUND(calls[[#This Row],[Satisfaction Rating]],0)</f>
        <v>5</v>
      </c>
    </row>
    <row r="161" spans="2:12" x14ac:dyDescent="0.25">
      <c r="B161" s="15" t="s">
        <v>188</v>
      </c>
      <c r="C161" s="15" t="s">
        <v>20</v>
      </c>
      <c r="D161" s="15">
        <v>70</v>
      </c>
      <c r="E161" s="2" t="s">
        <v>18</v>
      </c>
      <c r="F161" s="3">
        <v>44987</v>
      </c>
      <c r="G161" s="15">
        <v>28</v>
      </c>
      <c r="H161" s="15">
        <v>4.8</v>
      </c>
      <c r="I161" s="15">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s="15">
        <f>ROUND(calls[[#This Row],[Satisfaction Rating]],0)</f>
        <v>5</v>
      </c>
    </row>
    <row r="162" spans="2:12" x14ac:dyDescent="0.25">
      <c r="B162" s="15" t="s">
        <v>189</v>
      </c>
      <c r="C162" s="15" t="s">
        <v>43</v>
      </c>
      <c r="D162" s="15">
        <v>86</v>
      </c>
      <c r="E162" s="2" t="s">
        <v>13</v>
      </c>
      <c r="F162" s="3">
        <v>44988</v>
      </c>
      <c r="G162" s="15">
        <v>70</v>
      </c>
      <c r="H162" s="15">
        <v>4.9000000000000004</v>
      </c>
      <c r="I162" s="15">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s="15">
        <f>ROUND(calls[[#This Row],[Satisfaction Rating]],0)</f>
        <v>5</v>
      </c>
    </row>
    <row r="163" spans="2:12" x14ac:dyDescent="0.25">
      <c r="B163" s="15" t="s">
        <v>190</v>
      </c>
      <c r="C163" s="15" t="s">
        <v>17</v>
      </c>
      <c r="D163" s="15">
        <v>64</v>
      </c>
      <c r="E163" s="2" t="s">
        <v>13</v>
      </c>
      <c r="F163" s="3">
        <v>44988</v>
      </c>
      <c r="G163" s="15">
        <v>172</v>
      </c>
      <c r="H163" s="15">
        <v>4.0999999999999996</v>
      </c>
      <c r="I163" s="15">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s="15">
        <f>ROUND(calls[[#This Row],[Satisfaction Rating]],0)</f>
        <v>4</v>
      </c>
    </row>
    <row r="164" spans="2:12" x14ac:dyDescent="0.25">
      <c r="B164" s="15" t="s">
        <v>191</v>
      </c>
      <c r="C164" s="15" t="s">
        <v>15</v>
      </c>
      <c r="D164" s="15">
        <v>113</v>
      </c>
      <c r="E164" s="2" t="s">
        <v>23</v>
      </c>
      <c r="F164" s="3">
        <v>44988</v>
      </c>
      <c r="G164" s="15">
        <v>123</v>
      </c>
      <c r="H164" s="15">
        <v>4.4000000000000004</v>
      </c>
      <c r="I164" s="15">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s="15">
        <f>ROUND(calls[[#This Row],[Satisfaction Rating]],0)</f>
        <v>4</v>
      </c>
    </row>
    <row r="165" spans="2:12" x14ac:dyDescent="0.25">
      <c r="B165" s="15" t="s">
        <v>192</v>
      </c>
      <c r="C165" s="15" t="s">
        <v>15</v>
      </c>
      <c r="D165" s="15">
        <v>21</v>
      </c>
      <c r="E165" s="2" t="s">
        <v>18</v>
      </c>
      <c r="F165" s="3">
        <v>44988</v>
      </c>
      <c r="G165" s="15">
        <v>93</v>
      </c>
      <c r="H165" s="15">
        <v>3.4</v>
      </c>
      <c r="I165" s="1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s="15">
        <f>ROUND(calls[[#This Row],[Satisfaction Rating]],0)</f>
        <v>3</v>
      </c>
    </row>
    <row r="166" spans="2:12" x14ac:dyDescent="0.25">
      <c r="B166" s="15" t="s">
        <v>193</v>
      </c>
      <c r="C166" s="15" t="s">
        <v>54</v>
      </c>
      <c r="D166" s="15">
        <v>107</v>
      </c>
      <c r="E166" s="2" t="s">
        <v>13</v>
      </c>
      <c r="F166" s="3">
        <v>44988</v>
      </c>
      <c r="G166" s="15">
        <v>66</v>
      </c>
      <c r="H166" s="15">
        <v>4</v>
      </c>
      <c r="I166" s="15">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s="15">
        <f>ROUND(calls[[#This Row],[Satisfaction Rating]],0)</f>
        <v>4</v>
      </c>
    </row>
    <row r="167" spans="2:12" x14ac:dyDescent="0.25">
      <c r="B167" s="15" t="s">
        <v>194</v>
      </c>
      <c r="C167" s="15" t="s">
        <v>54</v>
      </c>
      <c r="D167" s="15">
        <v>131</v>
      </c>
      <c r="E167" s="2" t="s">
        <v>18</v>
      </c>
      <c r="F167" s="3">
        <v>44988</v>
      </c>
      <c r="G167" s="15">
        <v>39</v>
      </c>
      <c r="H167" s="15">
        <v>2.4</v>
      </c>
      <c r="I167" s="15">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s="15">
        <f>ROUND(calls[[#This Row],[Satisfaction Rating]],0)</f>
        <v>2</v>
      </c>
    </row>
    <row r="168" spans="2:12" x14ac:dyDescent="0.25">
      <c r="B168" s="15" t="s">
        <v>195</v>
      </c>
      <c r="C168" s="15" t="s">
        <v>12</v>
      </c>
      <c r="D168" s="15">
        <v>11</v>
      </c>
      <c r="E168" s="2" t="s">
        <v>32</v>
      </c>
      <c r="F168" s="3">
        <v>44988</v>
      </c>
      <c r="G168" s="15">
        <v>25</v>
      </c>
      <c r="H168" s="15">
        <v>2.1</v>
      </c>
      <c r="I168" s="15">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s="15">
        <f>ROUND(calls[[#This Row],[Satisfaction Rating]],0)</f>
        <v>2</v>
      </c>
    </row>
    <row r="169" spans="2:12" x14ac:dyDescent="0.25">
      <c r="B169" s="15" t="s">
        <v>196</v>
      </c>
      <c r="C169" s="15" t="s">
        <v>64</v>
      </c>
      <c r="D169" s="15">
        <v>86</v>
      </c>
      <c r="E169" s="2" t="s">
        <v>23</v>
      </c>
      <c r="F169" s="3">
        <v>44988</v>
      </c>
      <c r="G169" s="15">
        <v>68</v>
      </c>
      <c r="H169" s="15">
        <v>3</v>
      </c>
      <c r="I169" s="15">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s="15">
        <f>ROUND(calls[[#This Row],[Satisfaction Rating]],0)</f>
        <v>3</v>
      </c>
    </row>
    <row r="170" spans="2:12" x14ac:dyDescent="0.25">
      <c r="B170" s="15" t="s">
        <v>197</v>
      </c>
      <c r="C170" s="15" t="s">
        <v>17</v>
      </c>
      <c r="D170" s="15">
        <v>28</v>
      </c>
      <c r="E170" s="2" t="s">
        <v>32</v>
      </c>
      <c r="F170" s="3">
        <v>44988</v>
      </c>
      <c r="G170" s="15">
        <v>84</v>
      </c>
      <c r="H170" s="15">
        <v>3.2</v>
      </c>
      <c r="I170" s="15">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s="15">
        <f>ROUND(calls[[#This Row],[Satisfaction Rating]],0)</f>
        <v>3</v>
      </c>
    </row>
    <row r="171" spans="2:12" x14ac:dyDescent="0.25">
      <c r="B171" s="15" t="s">
        <v>198</v>
      </c>
      <c r="C171" s="15" t="s">
        <v>22</v>
      </c>
      <c r="D171" s="15">
        <v>139</v>
      </c>
      <c r="E171" s="2" t="s">
        <v>18</v>
      </c>
      <c r="F171" s="3">
        <v>44989</v>
      </c>
      <c r="G171" s="15">
        <v>88</v>
      </c>
      <c r="H171" s="15">
        <v>3.4</v>
      </c>
      <c r="I171" s="15">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s="15">
        <f>ROUND(calls[[#This Row],[Satisfaction Rating]],0)</f>
        <v>3</v>
      </c>
    </row>
    <row r="172" spans="2:12" x14ac:dyDescent="0.25">
      <c r="B172" s="15" t="s">
        <v>199</v>
      </c>
      <c r="C172" s="15" t="s">
        <v>46</v>
      </c>
      <c r="D172" s="15">
        <v>82</v>
      </c>
      <c r="E172" s="2" t="s">
        <v>23</v>
      </c>
      <c r="F172" s="3">
        <v>44989</v>
      </c>
      <c r="G172" s="15">
        <v>93</v>
      </c>
      <c r="H172" s="15">
        <v>2.7</v>
      </c>
      <c r="I172" s="15">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s="15">
        <f>ROUND(calls[[#This Row],[Satisfaction Rating]],0)</f>
        <v>3</v>
      </c>
    </row>
    <row r="173" spans="2:12" x14ac:dyDescent="0.25">
      <c r="B173" s="15" t="s">
        <v>200</v>
      </c>
      <c r="C173" s="15" t="s">
        <v>15</v>
      </c>
      <c r="D173" s="15">
        <v>101</v>
      </c>
      <c r="E173" s="2" t="s">
        <v>32</v>
      </c>
      <c r="F173" s="3">
        <v>44989</v>
      </c>
      <c r="G173" s="15">
        <v>128</v>
      </c>
      <c r="H173" s="15">
        <v>5</v>
      </c>
      <c r="I173" s="15">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s="15">
        <f>ROUND(calls[[#This Row],[Satisfaction Rating]],0)</f>
        <v>5</v>
      </c>
    </row>
    <row r="174" spans="2:12" x14ac:dyDescent="0.25">
      <c r="B174" s="15" t="s">
        <v>201</v>
      </c>
      <c r="C174" s="15" t="s">
        <v>17</v>
      </c>
      <c r="D174" s="15">
        <v>75</v>
      </c>
      <c r="E174" s="2" t="s">
        <v>28</v>
      </c>
      <c r="F174" s="3">
        <v>44989</v>
      </c>
      <c r="G174" s="15">
        <v>40</v>
      </c>
      <c r="H174" s="15">
        <v>3.4</v>
      </c>
      <c r="I174" s="15">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s="15">
        <f>ROUND(calls[[#This Row],[Satisfaction Rating]],0)</f>
        <v>3</v>
      </c>
    </row>
    <row r="175" spans="2:12" x14ac:dyDescent="0.25">
      <c r="B175" s="15" t="s">
        <v>202</v>
      </c>
      <c r="C175" s="15" t="s">
        <v>31</v>
      </c>
      <c r="D175" s="15">
        <v>40</v>
      </c>
      <c r="E175" s="2" t="s">
        <v>32</v>
      </c>
      <c r="F175" s="3">
        <v>44990</v>
      </c>
      <c r="G175" s="15">
        <v>92</v>
      </c>
      <c r="H175" s="15">
        <v>4.7</v>
      </c>
      <c r="I175" s="1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s="15">
        <f>ROUND(calls[[#This Row],[Satisfaction Rating]],0)</f>
        <v>5</v>
      </c>
    </row>
    <row r="176" spans="2:12" x14ac:dyDescent="0.25">
      <c r="B176" s="15" t="s">
        <v>203</v>
      </c>
      <c r="C176" s="15" t="s">
        <v>37</v>
      </c>
      <c r="D176" s="15">
        <v>86</v>
      </c>
      <c r="E176" s="2" t="s">
        <v>18</v>
      </c>
      <c r="F176" s="3">
        <v>44990</v>
      </c>
      <c r="G176" s="15">
        <v>27</v>
      </c>
      <c r="H176" s="15">
        <v>4.5</v>
      </c>
      <c r="I176" s="15">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s="15">
        <f>ROUND(calls[[#This Row],[Satisfaction Rating]],0)</f>
        <v>5</v>
      </c>
    </row>
    <row r="177" spans="2:12" x14ac:dyDescent="0.25">
      <c r="B177" s="15" t="s">
        <v>204</v>
      </c>
      <c r="C177" s="15" t="s">
        <v>26</v>
      </c>
      <c r="D177" s="15">
        <v>131</v>
      </c>
      <c r="E177" s="2" t="s">
        <v>13</v>
      </c>
      <c r="F177" s="3">
        <v>44990</v>
      </c>
      <c r="G177" s="15">
        <v>140</v>
      </c>
      <c r="H177" s="15">
        <v>4.0999999999999996</v>
      </c>
      <c r="I177" s="15">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s="15">
        <f>ROUND(calls[[#This Row],[Satisfaction Rating]],0)</f>
        <v>4</v>
      </c>
    </row>
    <row r="178" spans="2:12" x14ac:dyDescent="0.25">
      <c r="B178" s="15" t="s">
        <v>205</v>
      </c>
      <c r="C178" s="15" t="s">
        <v>54</v>
      </c>
      <c r="D178" s="15">
        <v>67</v>
      </c>
      <c r="E178" s="2" t="s">
        <v>23</v>
      </c>
      <c r="F178" s="3">
        <v>44990</v>
      </c>
      <c r="G178" s="15">
        <v>40</v>
      </c>
      <c r="H178" s="15">
        <v>5</v>
      </c>
      <c r="I178" s="15">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s="15">
        <f>ROUND(calls[[#This Row],[Satisfaction Rating]],0)</f>
        <v>5</v>
      </c>
    </row>
    <row r="179" spans="2:12" x14ac:dyDescent="0.25">
      <c r="B179" s="15" t="s">
        <v>206</v>
      </c>
      <c r="C179" s="15" t="s">
        <v>84</v>
      </c>
      <c r="D179" s="15">
        <v>71</v>
      </c>
      <c r="E179" s="2" t="s">
        <v>32</v>
      </c>
      <c r="F179" s="3">
        <v>44990</v>
      </c>
      <c r="G179" s="15">
        <v>102</v>
      </c>
      <c r="H179" s="15">
        <v>4.7</v>
      </c>
      <c r="I179" s="15">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s="15">
        <f>ROUND(calls[[#This Row],[Satisfaction Rating]],0)</f>
        <v>5</v>
      </c>
    </row>
    <row r="180" spans="2:12" x14ac:dyDescent="0.25">
      <c r="B180" s="15" t="s">
        <v>207</v>
      </c>
      <c r="C180" s="15" t="s">
        <v>26</v>
      </c>
      <c r="D180" s="15">
        <v>113</v>
      </c>
      <c r="E180" s="2" t="s">
        <v>13</v>
      </c>
      <c r="F180" s="3">
        <v>44990</v>
      </c>
      <c r="G180" s="15">
        <v>42</v>
      </c>
      <c r="H180" s="15">
        <v>4.2</v>
      </c>
      <c r="I180" s="15">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s="15">
        <f>ROUND(calls[[#This Row],[Satisfaction Rating]],0)</f>
        <v>4</v>
      </c>
    </row>
    <row r="181" spans="2:12" x14ac:dyDescent="0.25">
      <c r="B181" s="15" t="s">
        <v>208</v>
      </c>
      <c r="C181" s="15" t="s">
        <v>46</v>
      </c>
      <c r="D181" s="15">
        <v>53</v>
      </c>
      <c r="E181" s="2" t="s">
        <v>18</v>
      </c>
      <c r="F181" s="3">
        <v>44991</v>
      </c>
      <c r="G181" s="15">
        <v>210</v>
      </c>
      <c r="H181" s="15">
        <v>3.9</v>
      </c>
      <c r="I181" s="15">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s="15">
        <f>ROUND(calls[[#This Row],[Satisfaction Rating]],0)</f>
        <v>4</v>
      </c>
    </row>
    <row r="182" spans="2:12" x14ac:dyDescent="0.25">
      <c r="B182" s="15" t="s">
        <v>209</v>
      </c>
      <c r="C182" s="15" t="s">
        <v>26</v>
      </c>
      <c r="D182" s="15">
        <v>153</v>
      </c>
      <c r="E182" s="2" t="s">
        <v>23</v>
      </c>
      <c r="F182" s="3">
        <v>44991</v>
      </c>
      <c r="G182" s="15">
        <v>34</v>
      </c>
      <c r="H182" s="15">
        <v>3</v>
      </c>
      <c r="I182" s="15">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s="15">
        <f>ROUND(calls[[#This Row],[Satisfaction Rating]],0)</f>
        <v>3</v>
      </c>
    </row>
    <row r="183" spans="2:12" x14ac:dyDescent="0.25">
      <c r="B183" s="15" t="s">
        <v>210</v>
      </c>
      <c r="C183" s="15" t="s">
        <v>54</v>
      </c>
      <c r="D183" s="15">
        <v>73</v>
      </c>
      <c r="E183" s="2" t="s">
        <v>28</v>
      </c>
      <c r="F183" s="3">
        <v>44991</v>
      </c>
      <c r="G183" s="15">
        <v>215</v>
      </c>
      <c r="H183" s="15">
        <v>3.6</v>
      </c>
      <c r="I183" s="15">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s="15">
        <f>ROUND(calls[[#This Row],[Satisfaction Rating]],0)</f>
        <v>4</v>
      </c>
    </row>
    <row r="184" spans="2:12" x14ac:dyDescent="0.25">
      <c r="B184" s="15" t="s">
        <v>211</v>
      </c>
      <c r="C184" s="15" t="s">
        <v>43</v>
      </c>
      <c r="D184" s="15">
        <v>62</v>
      </c>
      <c r="E184" s="2" t="s">
        <v>28</v>
      </c>
      <c r="F184" s="3">
        <v>44991</v>
      </c>
      <c r="G184" s="15">
        <v>32</v>
      </c>
      <c r="H184" s="15">
        <v>0.7</v>
      </c>
      <c r="I184" s="15">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s="15">
        <f>ROUND(calls[[#This Row],[Satisfaction Rating]],0)</f>
        <v>1</v>
      </c>
    </row>
    <row r="185" spans="2:12" x14ac:dyDescent="0.25">
      <c r="B185" s="15" t="s">
        <v>212</v>
      </c>
      <c r="C185" s="15" t="s">
        <v>22</v>
      </c>
      <c r="D185" s="15">
        <v>115</v>
      </c>
      <c r="E185" s="2" t="s">
        <v>18</v>
      </c>
      <c r="F185" s="3">
        <v>44992</v>
      </c>
      <c r="G185" s="15">
        <v>48</v>
      </c>
      <c r="H185" s="15">
        <v>4.7</v>
      </c>
      <c r="I185" s="1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s="15">
        <f>ROUND(calls[[#This Row],[Satisfaction Rating]],0)</f>
        <v>5</v>
      </c>
    </row>
    <row r="186" spans="2:12" x14ac:dyDescent="0.25">
      <c r="B186" s="15" t="s">
        <v>213</v>
      </c>
      <c r="C186" s="15" t="s">
        <v>26</v>
      </c>
      <c r="D186" s="15">
        <v>69</v>
      </c>
      <c r="E186" s="2" t="s">
        <v>18</v>
      </c>
      <c r="F186" s="3">
        <v>44992</v>
      </c>
      <c r="G186" s="15">
        <v>132</v>
      </c>
      <c r="H186" s="15">
        <v>4.5</v>
      </c>
      <c r="I186" s="15">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s="15">
        <f>ROUND(calls[[#This Row],[Satisfaction Rating]],0)</f>
        <v>5</v>
      </c>
    </row>
    <row r="187" spans="2:12" x14ac:dyDescent="0.25">
      <c r="B187" s="15" t="s">
        <v>214</v>
      </c>
      <c r="C187" s="15" t="s">
        <v>37</v>
      </c>
      <c r="D187" s="15">
        <v>103</v>
      </c>
      <c r="E187" s="2" t="s">
        <v>13</v>
      </c>
      <c r="F187" s="3">
        <v>44992</v>
      </c>
      <c r="G187" s="15">
        <v>172</v>
      </c>
      <c r="H187" s="15">
        <v>4.3</v>
      </c>
      <c r="I187" s="15">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s="15">
        <f>ROUND(calls[[#This Row],[Satisfaction Rating]],0)</f>
        <v>4</v>
      </c>
    </row>
    <row r="188" spans="2:12" x14ac:dyDescent="0.25">
      <c r="B188" s="15" t="s">
        <v>215</v>
      </c>
      <c r="C188" s="15" t="s">
        <v>37</v>
      </c>
      <c r="D188" s="15">
        <v>75</v>
      </c>
      <c r="E188" s="2" t="s">
        <v>13</v>
      </c>
      <c r="F188" s="3">
        <v>44992</v>
      </c>
      <c r="G188" s="15">
        <v>111</v>
      </c>
      <c r="H188" s="15">
        <v>3.4</v>
      </c>
      <c r="I188" s="15">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s="15">
        <f>ROUND(calls[[#This Row],[Satisfaction Rating]],0)</f>
        <v>3</v>
      </c>
    </row>
    <row r="189" spans="2:12" x14ac:dyDescent="0.25">
      <c r="B189" s="15" t="s">
        <v>216</v>
      </c>
      <c r="C189" s="15" t="s">
        <v>35</v>
      </c>
      <c r="D189" s="15">
        <v>92</v>
      </c>
      <c r="E189" s="2" t="s">
        <v>13</v>
      </c>
      <c r="F189" s="3">
        <v>44992</v>
      </c>
      <c r="G189" s="15">
        <v>58</v>
      </c>
      <c r="H189" s="15">
        <v>3.6</v>
      </c>
      <c r="I189" s="15">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s="15">
        <f>ROUND(calls[[#This Row],[Satisfaction Rating]],0)</f>
        <v>4</v>
      </c>
    </row>
    <row r="190" spans="2:12" x14ac:dyDescent="0.25">
      <c r="B190" s="15" t="s">
        <v>217</v>
      </c>
      <c r="C190" s="15" t="s">
        <v>35</v>
      </c>
      <c r="D190" s="15">
        <v>41</v>
      </c>
      <c r="E190" s="2" t="s">
        <v>28</v>
      </c>
      <c r="F190" s="3">
        <v>44992</v>
      </c>
      <c r="G190" s="15">
        <v>68</v>
      </c>
      <c r="H190" s="15">
        <v>4</v>
      </c>
      <c r="I190" s="15">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s="15">
        <f>ROUND(calls[[#This Row],[Satisfaction Rating]],0)</f>
        <v>4</v>
      </c>
    </row>
    <row r="191" spans="2:12" x14ac:dyDescent="0.25">
      <c r="B191" s="15" t="s">
        <v>218</v>
      </c>
      <c r="C191" s="15" t="s">
        <v>37</v>
      </c>
      <c r="D191" s="15">
        <v>134</v>
      </c>
      <c r="E191" s="2" t="s">
        <v>23</v>
      </c>
      <c r="F191" s="3">
        <v>44992</v>
      </c>
      <c r="G191" s="15">
        <v>160</v>
      </c>
      <c r="H191" s="15">
        <v>4.5</v>
      </c>
      <c r="I191" s="15">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s="15">
        <f>ROUND(calls[[#This Row],[Satisfaction Rating]],0)</f>
        <v>5</v>
      </c>
    </row>
    <row r="192" spans="2:12" x14ac:dyDescent="0.25">
      <c r="B192" s="15" t="s">
        <v>219</v>
      </c>
      <c r="C192" s="15" t="s">
        <v>64</v>
      </c>
      <c r="D192" s="15">
        <v>80</v>
      </c>
      <c r="E192" s="2" t="s">
        <v>32</v>
      </c>
      <c r="F192" s="3">
        <v>44992</v>
      </c>
      <c r="G192" s="15">
        <v>45</v>
      </c>
      <c r="H192" s="15">
        <v>3</v>
      </c>
      <c r="I192" s="15">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s="15">
        <f>ROUND(calls[[#This Row],[Satisfaction Rating]],0)</f>
        <v>3</v>
      </c>
    </row>
    <row r="193" spans="2:12" x14ac:dyDescent="0.25">
      <c r="B193" s="15" t="s">
        <v>220</v>
      </c>
      <c r="C193" s="15" t="s">
        <v>84</v>
      </c>
      <c r="D193" s="15">
        <v>103</v>
      </c>
      <c r="E193" s="2" t="s">
        <v>18</v>
      </c>
      <c r="F193" s="3">
        <v>44993</v>
      </c>
      <c r="G193" s="15">
        <v>117</v>
      </c>
      <c r="H193" s="15">
        <v>3</v>
      </c>
      <c r="I193" s="15">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s="15">
        <f>ROUND(calls[[#This Row],[Satisfaction Rating]],0)</f>
        <v>3</v>
      </c>
    </row>
    <row r="194" spans="2:12" x14ac:dyDescent="0.25">
      <c r="B194" s="15" t="s">
        <v>221</v>
      </c>
      <c r="C194" s="15" t="s">
        <v>46</v>
      </c>
      <c r="D194" s="15">
        <v>20</v>
      </c>
      <c r="E194" s="2" t="s">
        <v>13</v>
      </c>
      <c r="F194" s="3">
        <v>44994</v>
      </c>
      <c r="G194" s="15">
        <v>22</v>
      </c>
      <c r="H194" s="15">
        <v>1.6</v>
      </c>
      <c r="I194" s="15">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s="15">
        <f>ROUND(calls[[#This Row],[Satisfaction Rating]],0)</f>
        <v>2</v>
      </c>
    </row>
    <row r="195" spans="2:12" x14ac:dyDescent="0.25">
      <c r="B195" s="15" t="s">
        <v>222</v>
      </c>
      <c r="C195" s="15" t="s">
        <v>84</v>
      </c>
      <c r="D195" s="15">
        <v>75</v>
      </c>
      <c r="E195" s="2" t="s">
        <v>32</v>
      </c>
      <c r="F195" s="3">
        <v>44994</v>
      </c>
      <c r="G195" s="15">
        <v>195</v>
      </c>
      <c r="H195" s="15">
        <v>3</v>
      </c>
      <c r="I195" s="1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s="15">
        <f>ROUND(calls[[#This Row],[Satisfaction Rating]],0)</f>
        <v>3</v>
      </c>
    </row>
    <row r="196" spans="2:12" x14ac:dyDescent="0.25">
      <c r="B196" s="15" t="s">
        <v>223</v>
      </c>
      <c r="C196" s="15" t="s">
        <v>35</v>
      </c>
      <c r="D196" s="15">
        <v>80</v>
      </c>
      <c r="E196" s="2" t="s">
        <v>23</v>
      </c>
      <c r="F196" s="3">
        <v>44994</v>
      </c>
      <c r="G196" s="15">
        <v>168</v>
      </c>
      <c r="H196" s="15">
        <v>3.7</v>
      </c>
      <c r="I196" s="15">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s="15">
        <f>ROUND(calls[[#This Row],[Satisfaction Rating]],0)</f>
        <v>4</v>
      </c>
    </row>
    <row r="197" spans="2:12" x14ac:dyDescent="0.25">
      <c r="B197" s="15" t="s">
        <v>224</v>
      </c>
      <c r="C197" s="15" t="s">
        <v>26</v>
      </c>
      <c r="D197" s="15">
        <v>85</v>
      </c>
      <c r="E197" s="2" t="s">
        <v>28</v>
      </c>
      <c r="F197" s="3">
        <v>44995</v>
      </c>
      <c r="G197" s="15">
        <v>46</v>
      </c>
      <c r="H197" s="15">
        <v>4.9000000000000004</v>
      </c>
      <c r="I197" s="15">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s="15">
        <f>ROUND(calls[[#This Row],[Satisfaction Rating]],0)</f>
        <v>5</v>
      </c>
    </row>
    <row r="198" spans="2:12" x14ac:dyDescent="0.25">
      <c r="B198" s="15" t="s">
        <v>225</v>
      </c>
      <c r="C198" s="15" t="s">
        <v>15</v>
      </c>
      <c r="D198" s="15">
        <v>155</v>
      </c>
      <c r="E198" s="2" t="s">
        <v>13</v>
      </c>
      <c r="F198" s="3">
        <v>44995</v>
      </c>
      <c r="G198" s="15">
        <v>164</v>
      </c>
      <c r="H198" s="15">
        <v>3.4</v>
      </c>
      <c r="I198" s="15">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s="15">
        <f>ROUND(calls[[#This Row],[Satisfaction Rating]],0)</f>
        <v>3</v>
      </c>
    </row>
    <row r="199" spans="2:12" x14ac:dyDescent="0.25">
      <c r="B199" s="15" t="s">
        <v>226</v>
      </c>
      <c r="C199" s="15" t="s">
        <v>26</v>
      </c>
      <c r="D199" s="15">
        <v>63</v>
      </c>
      <c r="E199" s="2" t="s">
        <v>28</v>
      </c>
      <c r="F199" s="3">
        <v>44995</v>
      </c>
      <c r="G199" s="15">
        <v>48</v>
      </c>
      <c r="H199" s="15">
        <v>5</v>
      </c>
      <c r="I199" s="15">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s="15">
        <f>ROUND(calls[[#This Row],[Satisfaction Rating]],0)</f>
        <v>5</v>
      </c>
    </row>
    <row r="200" spans="2:12" x14ac:dyDescent="0.25">
      <c r="B200" s="15" t="s">
        <v>227</v>
      </c>
      <c r="C200" s="15" t="s">
        <v>17</v>
      </c>
      <c r="D200" s="15">
        <v>105</v>
      </c>
      <c r="E200" s="2" t="s">
        <v>18</v>
      </c>
      <c r="F200" s="3">
        <v>44995</v>
      </c>
      <c r="G200" s="15">
        <v>96</v>
      </c>
      <c r="H200" s="15">
        <v>5</v>
      </c>
      <c r="I200" s="15">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s="15">
        <f>ROUND(calls[[#This Row],[Satisfaction Rating]],0)</f>
        <v>5</v>
      </c>
    </row>
    <row r="201" spans="2:12" x14ac:dyDescent="0.25">
      <c r="B201" s="15" t="s">
        <v>228</v>
      </c>
      <c r="C201" s="15" t="s">
        <v>26</v>
      </c>
      <c r="D201" s="15">
        <v>71</v>
      </c>
      <c r="E201" s="2" t="s">
        <v>28</v>
      </c>
      <c r="F201" s="3">
        <v>44995</v>
      </c>
      <c r="G201" s="15">
        <v>105</v>
      </c>
      <c r="H201" s="15">
        <v>4</v>
      </c>
      <c r="I201" s="15">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s="15">
        <f>ROUND(calls[[#This Row],[Satisfaction Rating]],0)</f>
        <v>4</v>
      </c>
    </row>
    <row r="202" spans="2:12" x14ac:dyDescent="0.25">
      <c r="B202" s="15" t="s">
        <v>229</v>
      </c>
      <c r="C202" s="15" t="s">
        <v>15</v>
      </c>
      <c r="D202" s="15">
        <v>100</v>
      </c>
      <c r="E202" s="2" t="s">
        <v>28</v>
      </c>
      <c r="F202" s="3">
        <v>44996</v>
      </c>
      <c r="G202" s="15">
        <v>44</v>
      </c>
      <c r="H202" s="15">
        <v>3.6</v>
      </c>
      <c r="I202" s="15">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s="15">
        <f>ROUND(calls[[#This Row],[Satisfaction Rating]],0)</f>
        <v>4</v>
      </c>
    </row>
    <row r="203" spans="2:12" x14ac:dyDescent="0.25">
      <c r="B203" s="15" t="s">
        <v>230</v>
      </c>
      <c r="C203" s="15" t="s">
        <v>12</v>
      </c>
      <c r="D203" s="15">
        <v>93</v>
      </c>
      <c r="E203" s="2" t="s">
        <v>23</v>
      </c>
      <c r="F203" s="3">
        <v>44996</v>
      </c>
      <c r="G203" s="15">
        <v>132</v>
      </c>
      <c r="H203" s="15">
        <v>3.7</v>
      </c>
      <c r="I203" s="15">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s="15">
        <f>ROUND(calls[[#This Row],[Satisfaction Rating]],0)</f>
        <v>4</v>
      </c>
    </row>
    <row r="204" spans="2:12" x14ac:dyDescent="0.25">
      <c r="B204" s="15" t="s">
        <v>231</v>
      </c>
      <c r="C204" s="15" t="s">
        <v>17</v>
      </c>
      <c r="D204" s="15">
        <v>84</v>
      </c>
      <c r="E204" s="2" t="s">
        <v>13</v>
      </c>
      <c r="F204" s="3">
        <v>44996</v>
      </c>
      <c r="G204" s="15">
        <v>54</v>
      </c>
      <c r="H204" s="15">
        <v>4.2</v>
      </c>
      <c r="I204" s="15">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s="15">
        <f>ROUND(calls[[#This Row],[Satisfaction Rating]],0)</f>
        <v>4</v>
      </c>
    </row>
    <row r="205" spans="2:12" x14ac:dyDescent="0.25">
      <c r="B205" s="15" t="s">
        <v>232</v>
      </c>
      <c r="C205" s="15" t="s">
        <v>64</v>
      </c>
      <c r="D205" s="15">
        <v>56</v>
      </c>
      <c r="E205" s="2" t="s">
        <v>32</v>
      </c>
      <c r="F205" s="3">
        <v>44996</v>
      </c>
      <c r="G205" s="15">
        <v>129</v>
      </c>
      <c r="H205" s="15">
        <v>2.1</v>
      </c>
      <c r="I205" s="1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s="15">
        <f>ROUND(calls[[#This Row],[Satisfaction Rating]],0)</f>
        <v>2</v>
      </c>
    </row>
    <row r="206" spans="2:12" x14ac:dyDescent="0.25">
      <c r="B206" s="15" t="s">
        <v>233</v>
      </c>
      <c r="C206" s="15" t="s">
        <v>64</v>
      </c>
      <c r="D206" s="15">
        <v>63</v>
      </c>
      <c r="E206" s="2" t="s">
        <v>28</v>
      </c>
      <c r="F206" s="3">
        <v>44996</v>
      </c>
      <c r="G206" s="15">
        <v>42</v>
      </c>
      <c r="H206" s="15">
        <v>4</v>
      </c>
      <c r="I206" s="15">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s="15">
        <f>ROUND(calls[[#This Row],[Satisfaction Rating]],0)</f>
        <v>4</v>
      </c>
    </row>
    <row r="207" spans="2:12" x14ac:dyDescent="0.25">
      <c r="B207" s="15" t="s">
        <v>234</v>
      </c>
      <c r="C207" s="15" t="s">
        <v>43</v>
      </c>
      <c r="D207" s="15">
        <v>83</v>
      </c>
      <c r="E207" s="2" t="s">
        <v>28</v>
      </c>
      <c r="F207" s="3">
        <v>44996</v>
      </c>
      <c r="G207" s="15">
        <v>42</v>
      </c>
      <c r="H207" s="15">
        <v>4.2</v>
      </c>
      <c r="I207" s="15">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s="15">
        <f>ROUND(calls[[#This Row],[Satisfaction Rating]],0)</f>
        <v>4</v>
      </c>
    </row>
    <row r="208" spans="2:12" x14ac:dyDescent="0.25">
      <c r="B208" s="15" t="s">
        <v>235</v>
      </c>
      <c r="C208" s="15" t="s">
        <v>35</v>
      </c>
      <c r="D208" s="15">
        <v>134</v>
      </c>
      <c r="E208" s="2" t="s">
        <v>13</v>
      </c>
      <c r="F208" s="3">
        <v>44996</v>
      </c>
      <c r="G208" s="15">
        <v>180</v>
      </c>
      <c r="H208" s="15">
        <v>3.1</v>
      </c>
      <c r="I208" s="15">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s="15">
        <f>ROUND(calls[[#This Row],[Satisfaction Rating]],0)</f>
        <v>3</v>
      </c>
    </row>
    <row r="209" spans="2:12" x14ac:dyDescent="0.25">
      <c r="B209" s="15" t="s">
        <v>236</v>
      </c>
      <c r="C209" s="15" t="s">
        <v>22</v>
      </c>
      <c r="D209" s="15">
        <v>73</v>
      </c>
      <c r="E209" s="2" t="s">
        <v>28</v>
      </c>
      <c r="F209" s="3">
        <v>44997</v>
      </c>
      <c r="G209" s="15">
        <v>34</v>
      </c>
      <c r="H209" s="15">
        <v>4.8</v>
      </c>
      <c r="I209" s="15">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s="15">
        <f>ROUND(calls[[#This Row],[Satisfaction Rating]],0)</f>
        <v>5</v>
      </c>
    </row>
    <row r="210" spans="2:12" x14ac:dyDescent="0.25">
      <c r="B210" s="15" t="s">
        <v>237</v>
      </c>
      <c r="C210" s="15" t="s">
        <v>84</v>
      </c>
      <c r="D210" s="15">
        <v>6</v>
      </c>
      <c r="E210" s="2" t="s">
        <v>32</v>
      </c>
      <c r="F210" s="3">
        <v>44997</v>
      </c>
      <c r="G210" s="15">
        <v>29</v>
      </c>
      <c r="H210" s="15">
        <v>4.7</v>
      </c>
      <c r="I210" s="15">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s="15">
        <f>ROUND(calls[[#This Row],[Satisfaction Rating]],0)</f>
        <v>5</v>
      </c>
    </row>
    <row r="211" spans="2:12" x14ac:dyDescent="0.25">
      <c r="B211" s="15" t="s">
        <v>238</v>
      </c>
      <c r="C211" s="15" t="s">
        <v>54</v>
      </c>
      <c r="D211" s="15">
        <v>46</v>
      </c>
      <c r="E211" s="2" t="s">
        <v>18</v>
      </c>
      <c r="F211" s="3">
        <v>44997</v>
      </c>
      <c r="G211" s="15">
        <v>165</v>
      </c>
      <c r="H211" s="15">
        <v>3.3</v>
      </c>
      <c r="I211" s="15">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s="15">
        <f>ROUND(calls[[#This Row],[Satisfaction Rating]],0)</f>
        <v>3</v>
      </c>
    </row>
    <row r="212" spans="2:12" x14ac:dyDescent="0.25">
      <c r="B212" s="15" t="s">
        <v>239</v>
      </c>
      <c r="C212" s="15" t="s">
        <v>84</v>
      </c>
      <c r="D212" s="15">
        <v>121</v>
      </c>
      <c r="E212" s="2" t="s">
        <v>28</v>
      </c>
      <c r="F212" s="3">
        <v>44998</v>
      </c>
      <c r="G212" s="15">
        <v>32</v>
      </c>
      <c r="H212" s="15">
        <v>3.7</v>
      </c>
      <c r="I212" s="15">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s="15">
        <f>ROUND(calls[[#This Row],[Satisfaction Rating]],0)</f>
        <v>4</v>
      </c>
    </row>
    <row r="213" spans="2:12" x14ac:dyDescent="0.25">
      <c r="B213" s="15" t="s">
        <v>240</v>
      </c>
      <c r="C213" s="15" t="s">
        <v>64</v>
      </c>
      <c r="D213" s="15">
        <v>61</v>
      </c>
      <c r="E213" s="2" t="s">
        <v>23</v>
      </c>
      <c r="F213" s="3">
        <v>44998</v>
      </c>
      <c r="G213" s="15">
        <v>160</v>
      </c>
      <c r="H213" s="15">
        <v>4.9000000000000004</v>
      </c>
      <c r="I213" s="15">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s="15">
        <f>ROUND(calls[[#This Row],[Satisfaction Rating]],0)</f>
        <v>5</v>
      </c>
    </row>
    <row r="214" spans="2:12" x14ac:dyDescent="0.25">
      <c r="B214" s="15" t="s">
        <v>241</v>
      </c>
      <c r="C214" s="15" t="s">
        <v>35</v>
      </c>
      <c r="D214" s="15">
        <v>144</v>
      </c>
      <c r="E214" s="2" t="s">
        <v>13</v>
      </c>
      <c r="F214" s="3">
        <v>44998</v>
      </c>
      <c r="G214" s="15">
        <v>140</v>
      </c>
      <c r="H214" s="15">
        <v>3.5</v>
      </c>
      <c r="I214" s="15">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s="15">
        <f>ROUND(calls[[#This Row],[Satisfaction Rating]],0)</f>
        <v>4</v>
      </c>
    </row>
    <row r="215" spans="2:12" x14ac:dyDescent="0.25">
      <c r="B215" s="15" t="s">
        <v>242</v>
      </c>
      <c r="C215" s="15" t="s">
        <v>54</v>
      </c>
      <c r="D215" s="15">
        <v>145</v>
      </c>
      <c r="E215" s="2" t="s">
        <v>13</v>
      </c>
      <c r="F215" s="3">
        <v>44998</v>
      </c>
      <c r="G215" s="15">
        <v>136</v>
      </c>
      <c r="H215" s="15">
        <v>4.4000000000000004</v>
      </c>
      <c r="I215" s="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s="15">
        <f>ROUND(calls[[#This Row],[Satisfaction Rating]],0)</f>
        <v>4</v>
      </c>
    </row>
    <row r="216" spans="2:12" x14ac:dyDescent="0.25">
      <c r="B216" s="15" t="s">
        <v>243</v>
      </c>
      <c r="C216" s="15" t="s">
        <v>17</v>
      </c>
      <c r="D216" s="15">
        <v>85</v>
      </c>
      <c r="E216" s="2" t="s">
        <v>32</v>
      </c>
      <c r="F216" s="3">
        <v>44998</v>
      </c>
      <c r="G216" s="15">
        <v>66</v>
      </c>
      <c r="H216" s="15">
        <v>2.8</v>
      </c>
      <c r="I216" s="15">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s="15">
        <f>ROUND(calls[[#This Row],[Satisfaction Rating]],0)</f>
        <v>3</v>
      </c>
    </row>
    <row r="217" spans="2:12" x14ac:dyDescent="0.25">
      <c r="B217" s="15" t="s">
        <v>244</v>
      </c>
      <c r="C217" s="15" t="s">
        <v>54</v>
      </c>
      <c r="D217" s="15">
        <v>13</v>
      </c>
      <c r="E217" s="2" t="s">
        <v>23</v>
      </c>
      <c r="F217" s="3">
        <v>44999</v>
      </c>
      <c r="G217" s="15">
        <v>63</v>
      </c>
      <c r="H217" s="15">
        <v>4.0999999999999996</v>
      </c>
      <c r="I217" s="15">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s="15">
        <f>ROUND(calls[[#This Row],[Satisfaction Rating]],0)</f>
        <v>4</v>
      </c>
    </row>
    <row r="218" spans="2:12" x14ac:dyDescent="0.25">
      <c r="B218" s="15" t="s">
        <v>245</v>
      </c>
      <c r="C218" s="15" t="s">
        <v>12</v>
      </c>
      <c r="D218" s="15">
        <v>142</v>
      </c>
      <c r="E218" s="2" t="s">
        <v>28</v>
      </c>
      <c r="F218" s="3">
        <v>44999</v>
      </c>
      <c r="G218" s="15">
        <v>44</v>
      </c>
      <c r="H218" s="15">
        <v>3.5</v>
      </c>
      <c r="I218" s="15">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s="15">
        <f>ROUND(calls[[#This Row],[Satisfaction Rating]],0)</f>
        <v>4</v>
      </c>
    </row>
    <row r="219" spans="2:12" x14ac:dyDescent="0.25">
      <c r="B219" s="15" t="s">
        <v>246</v>
      </c>
      <c r="C219" s="15" t="s">
        <v>35</v>
      </c>
      <c r="D219" s="15">
        <v>28</v>
      </c>
      <c r="E219" s="2" t="s">
        <v>18</v>
      </c>
      <c r="F219" s="3">
        <v>44999</v>
      </c>
      <c r="G219" s="15">
        <v>78</v>
      </c>
      <c r="H219" s="15">
        <v>3.8</v>
      </c>
      <c r="I219" s="15">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s="15">
        <f>ROUND(calls[[#This Row],[Satisfaction Rating]],0)</f>
        <v>4</v>
      </c>
    </row>
    <row r="220" spans="2:12" x14ac:dyDescent="0.25">
      <c r="B220" s="15" t="s">
        <v>247</v>
      </c>
      <c r="C220" s="15" t="s">
        <v>35</v>
      </c>
      <c r="D220" s="15">
        <v>119</v>
      </c>
      <c r="E220" s="2" t="s">
        <v>28</v>
      </c>
      <c r="F220" s="3">
        <v>44999</v>
      </c>
      <c r="G220" s="15">
        <v>20</v>
      </c>
      <c r="H220" s="15">
        <v>3.9</v>
      </c>
      <c r="I220" s="15">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s="15">
        <f>ROUND(calls[[#This Row],[Satisfaction Rating]],0)</f>
        <v>4</v>
      </c>
    </row>
    <row r="221" spans="2:12" x14ac:dyDescent="0.25">
      <c r="B221" s="15" t="s">
        <v>248</v>
      </c>
      <c r="C221" s="15" t="s">
        <v>84</v>
      </c>
      <c r="D221" s="15">
        <v>65</v>
      </c>
      <c r="E221" s="2" t="s">
        <v>32</v>
      </c>
      <c r="F221" s="3">
        <v>44999</v>
      </c>
      <c r="G221" s="15">
        <v>84</v>
      </c>
      <c r="H221" s="15">
        <v>2.5</v>
      </c>
      <c r="I221" s="15">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s="15">
        <f>ROUND(calls[[#This Row],[Satisfaction Rating]],0)</f>
        <v>3</v>
      </c>
    </row>
    <row r="222" spans="2:12" x14ac:dyDescent="0.25">
      <c r="B222" s="15" t="s">
        <v>249</v>
      </c>
      <c r="C222" s="15" t="s">
        <v>37</v>
      </c>
      <c r="D222" s="15">
        <v>68</v>
      </c>
      <c r="E222" s="2" t="s">
        <v>32</v>
      </c>
      <c r="F222" s="3">
        <v>44999</v>
      </c>
      <c r="G222" s="15">
        <v>32</v>
      </c>
      <c r="H222" s="15">
        <v>4.9000000000000004</v>
      </c>
      <c r="I222" s="15">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s="15">
        <f>ROUND(calls[[#This Row],[Satisfaction Rating]],0)</f>
        <v>5</v>
      </c>
    </row>
    <row r="223" spans="2:12" x14ac:dyDescent="0.25">
      <c r="B223" s="15" t="s">
        <v>250</v>
      </c>
      <c r="C223" s="15" t="s">
        <v>43</v>
      </c>
      <c r="D223" s="15">
        <v>72</v>
      </c>
      <c r="E223" s="2" t="s">
        <v>18</v>
      </c>
      <c r="F223" s="3">
        <v>44999</v>
      </c>
      <c r="G223" s="15">
        <v>132</v>
      </c>
      <c r="H223" s="15">
        <v>3.4</v>
      </c>
      <c r="I223" s="15">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s="15">
        <f>ROUND(calls[[#This Row],[Satisfaction Rating]],0)</f>
        <v>3</v>
      </c>
    </row>
    <row r="224" spans="2:12" x14ac:dyDescent="0.25">
      <c r="B224" s="15" t="s">
        <v>251</v>
      </c>
      <c r="C224" s="15" t="s">
        <v>43</v>
      </c>
      <c r="D224" s="15">
        <v>63</v>
      </c>
      <c r="E224" s="2" t="s">
        <v>13</v>
      </c>
      <c r="F224" s="3">
        <v>44999</v>
      </c>
      <c r="G224" s="15">
        <v>105</v>
      </c>
      <c r="H224" s="15">
        <v>3.3</v>
      </c>
      <c r="I224" s="15">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s="15">
        <f>ROUND(calls[[#This Row],[Satisfaction Rating]],0)</f>
        <v>3</v>
      </c>
    </row>
    <row r="225" spans="2:12" x14ac:dyDescent="0.25">
      <c r="B225" s="15" t="s">
        <v>252</v>
      </c>
      <c r="C225" s="15" t="s">
        <v>15</v>
      </c>
      <c r="D225" s="15">
        <v>139</v>
      </c>
      <c r="E225" s="2" t="s">
        <v>28</v>
      </c>
      <c r="F225" s="3">
        <v>45000</v>
      </c>
      <c r="G225" s="15">
        <v>48</v>
      </c>
      <c r="H225" s="15">
        <v>4.7</v>
      </c>
      <c r="I225" s="1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s="15">
        <f>ROUND(calls[[#This Row],[Satisfaction Rating]],0)</f>
        <v>5</v>
      </c>
    </row>
    <row r="226" spans="2:12" x14ac:dyDescent="0.25">
      <c r="B226" s="15" t="s">
        <v>253</v>
      </c>
      <c r="C226" s="15" t="s">
        <v>35</v>
      </c>
      <c r="D226" s="15">
        <v>59</v>
      </c>
      <c r="E226" s="2" t="s">
        <v>28</v>
      </c>
      <c r="F226" s="3">
        <v>45000</v>
      </c>
      <c r="G226" s="15">
        <v>64</v>
      </c>
      <c r="H226" s="15">
        <v>4</v>
      </c>
      <c r="I226" s="15">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s="15">
        <f>ROUND(calls[[#This Row],[Satisfaction Rating]],0)</f>
        <v>4</v>
      </c>
    </row>
    <row r="227" spans="2:12" x14ac:dyDescent="0.25">
      <c r="B227" s="15" t="s">
        <v>254</v>
      </c>
      <c r="C227" s="15" t="s">
        <v>46</v>
      </c>
      <c r="D227" s="15">
        <v>138</v>
      </c>
      <c r="E227" s="2" t="s">
        <v>13</v>
      </c>
      <c r="F227" s="3">
        <v>45000</v>
      </c>
      <c r="G227" s="15">
        <v>44</v>
      </c>
      <c r="H227" s="15">
        <v>3.8</v>
      </c>
      <c r="I227" s="15">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s="15">
        <f>ROUND(calls[[#This Row],[Satisfaction Rating]],0)</f>
        <v>4</v>
      </c>
    </row>
    <row r="228" spans="2:12" x14ac:dyDescent="0.25">
      <c r="B228" s="15" t="s">
        <v>255</v>
      </c>
      <c r="C228" s="15" t="s">
        <v>15</v>
      </c>
      <c r="D228" s="15">
        <v>47</v>
      </c>
      <c r="E228" s="2" t="s">
        <v>18</v>
      </c>
      <c r="F228" s="3">
        <v>45000</v>
      </c>
      <c r="G228" s="15">
        <v>120</v>
      </c>
      <c r="H228" s="15">
        <v>3.1</v>
      </c>
      <c r="I228" s="15">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s="15">
        <f>ROUND(calls[[#This Row],[Satisfaction Rating]],0)</f>
        <v>3</v>
      </c>
    </row>
    <row r="229" spans="2:12" x14ac:dyDescent="0.25">
      <c r="B229" s="15" t="s">
        <v>256</v>
      </c>
      <c r="C229" s="15" t="s">
        <v>46</v>
      </c>
      <c r="D229" s="15">
        <v>74</v>
      </c>
      <c r="E229" s="2" t="s">
        <v>18</v>
      </c>
      <c r="F229" s="3">
        <v>45000</v>
      </c>
      <c r="G229" s="15">
        <v>144</v>
      </c>
      <c r="H229" s="15">
        <v>4.8</v>
      </c>
      <c r="I229" s="15">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s="15">
        <f>ROUND(calls[[#This Row],[Satisfaction Rating]],0)</f>
        <v>5</v>
      </c>
    </row>
    <row r="230" spans="2:12" x14ac:dyDescent="0.25">
      <c r="B230" s="15" t="s">
        <v>257</v>
      </c>
      <c r="C230" s="15" t="s">
        <v>43</v>
      </c>
      <c r="D230" s="15">
        <v>65</v>
      </c>
      <c r="E230" s="2" t="s">
        <v>18</v>
      </c>
      <c r="F230" s="3">
        <v>45000</v>
      </c>
      <c r="G230" s="15">
        <v>87</v>
      </c>
      <c r="H230" s="15">
        <v>2.7</v>
      </c>
      <c r="I230" s="15">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s="15">
        <f>ROUND(calls[[#This Row],[Satisfaction Rating]],0)</f>
        <v>3</v>
      </c>
    </row>
    <row r="231" spans="2:12" x14ac:dyDescent="0.25">
      <c r="B231" s="15" t="s">
        <v>258</v>
      </c>
      <c r="C231" s="15" t="s">
        <v>22</v>
      </c>
      <c r="D231" s="15">
        <v>123</v>
      </c>
      <c r="E231" s="2" t="s">
        <v>32</v>
      </c>
      <c r="F231" s="3">
        <v>45000</v>
      </c>
      <c r="G231" s="15">
        <v>36</v>
      </c>
      <c r="H231" s="15">
        <v>3.6</v>
      </c>
      <c r="I231" s="15">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s="15">
        <f>ROUND(calls[[#This Row],[Satisfaction Rating]],0)</f>
        <v>4</v>
      </c>
    </row>
    <row r="232" spans="2:12" x14ac:dyDescent="0.25">
      <c r="B232" s="15" t="s">
        <v>259</v>
      </c>
      <c r="C232" s="15" t="s">
        <v>43</v>
      </c>
      <c r="D232" s="15">
        <v>90</v>
      </c>
      <c r="E232" s="2" t="s">
        <v>28</v>
      </c>
      <c r="F232" s="3">
        <v>45001</v>
      </c>
      <c r="G232" s="15">
        <v>72</v>
      </c>
      <c r="H232" s="15">
        <v>4.7</v>
      </c>
      <c r="I232" s="15">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s="15">
        <f>ROUND(calls[[#This Row],[Satisfaction Rating]],0)</f>
        <v>5</v>
      </c>
    </row>
    <row r="233" spans="2:12" x14ac:dyDescent="0.25">
      <c r="B233" s="15" t="s">
        <v>260</v>
      </c>
      <c r="C233" s="15" t="s">
        <v>64</v>
      </c>
      <c r="D233" s="15">
        <v>127</v>
      </c>
      <c r="E233" s="2" t="s">
        <v>13</v>
      </c>
      <c r="F233" s="3">
        <v>45001</v>
      </c>
      <c r="G233" s="15">
        <v>150</v>
      </c>
      <c r="H233" s="15">
        <v>4.4000000000000004</v>
      </c>
      <c r="I233" s="15">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s="15">
        <f>ROUND(calls[[#This Row],[Satisfaction Rating]],0)</f>
        <v>4</v>
      </c>
    </row>
    <row r="234" spans="2:12" x14ac:dyDescent="0.25">
      <c r="B234" s="15" t="s">
        <v>261</v>
      </c>
      <c r="C234" s="15" t="s">
        <v>20</v>
      </c>
      <c r="D234" s="15">
        <v>60</v>
      </c>
      <c r="E234" s="2" t="s">
        <v>18</v>
      </c>
      <c r="F234" s="3">
        <v>45001</v>
      </c>
      <c r="G234" s="15">
        <v>68</v>
      </c>
      <c r="H234" s="15">
        <v>4.3</v>
      </c>
      <c r="I234" s="15">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s="15">
        <f>ROUND(calls[[#This Row],[Satisfaction Rating]],0)</f>
        <v>4</v>
      </c>
    </row>
    <row r="235" spans="2:12" x14ac:dyDescent="0.25">
      <c r="B235" s="15" t="s">
        <v>262</v>
      </c>
      <c r="C235" s="15" t="s">
        <v>15</v>
      </c>
      <c r="D235" s="15">
        <v>94</v>
      </c>
      <c r="E235" s="2" t="s">
        <v>13</v>
      </c>
      <c r="F235" s="3">
        <v>45001</v>
      </c>
      <c r="G235" s="15">
        <v>99</v>
      </c>
      <c r="H235" s="15">
        <v>4.9000000000000004</v>
      </c>
      <c r="I235" s="1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s="15">
        <f>ROUND(calls[[#This Row],[Satisfaction Rating]],0)</f>
        <v>5</v>
      </c>
    </row>
    <row r="236" spans="2:12" x14ac:dyDescent="0.25">
      <c r="B236" s="15" t="s">
        <v>263</v>
      </c>
      <c r="C236" s="15" t="s">
        <v>22</v>
      </c>
      <c r="D236" s="15">
        <v>54</v>
      </c>
      <c r="E236" s="2" t="s">
        <v>18</v>
      </c>
      <c r="F236" s="3">
        <v>45001</v>
      </c>
      <c r="G236" s="15">
        <v>26</v>
      </c>
      <c r="H236" s="15">
        <v>4.8</v>
      </c>
      <c r="I236" s="15">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s="15">
        <f>ROUND(calls[[#This Row],[Satisfaction Rating]],0)</f>
        <v>5</v>
      </c>
    </row>
    <row r="237" spans="2:12" x14ac:dyDescent="0.25">
      <c r="B237" s="15" t="s">
        <v>264</v>
      </c>
      <c r="C237" s="15" t="s">
        <v>43</v>
      </c>
      <c r="D237" s="15">
        <v>104</v>
      </c>
      <c r="E237" s="2" t="s">
        <v>18</v>
      </c>
      <c r="F237" s="3">
        <v>45001</v>
      </c>
      <c r="G237" s="15">
        <v>88</v>
      </c>
      <c r="H237" s="15">
        <v>3.2</v>
      </c>
      <c r="I237" s="15">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s="15">
        <f>ROUND(calls[[#This Row],[Satisfaction Rating]],0)</f>
        <v>3</v>
      </c>
    </row>
    <row r="238" spans="2:12" x14ac:dyDescent="0.25">
      <c r="B238" s="15" t="s">
        <v>265</v>
      </c>
      <c r="C238" s="15" t="s">
        <v>26</v>
      </c>
      <c r="D238" s="15">
        <v>100</v>
      </c>
      <c r="E238" s="2" t="s">
        <v>18</v>
      </c>
      <c r="F238" s="3">
        <v>45001</v>
      </c>
      <c r="G238" s="15">
        <v>124</v>
      </c>
      <c r="H238" s="15">
        <v>3.4</v>
      </c>
      <c r="I238" s="15">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s="15">
        <f>ROUND(calls[[#This Row],[Satisfaction Rating]],0)</f>
        <v>3</v>
      </c>
    </row>
    <row r="239" spans="2:12" x14ac:dyDescent="0.25">
      <c r="B239" s="15" t="s">
        <v>266</v>
      </c>
      <c r="C239" s="15" t="s">
        <v>46</v>
      </c>
      <c r="D239" s="15">
        <v>84</v>
      </c>
      <c r="E239" s="2" t="s">
        <v>18</v>
      </c>
      <c r="F239" s="3">
        <v>45001</v>
      </c>
      <c r="G239" s="15">
        <v>72</v>
      </c>
      <c r="H239" s="15">
        <v>3.5</v>
      </c>
      <c r="I239" s="15">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s="15">
        <f>ROUND(calls[[#This Row],[Satisfaction Rating]],0)</f>
        <v>4</v>
      </c>
    </row>
    <row r="240" spans="2:12" x14ac:dyDescent="0.25">
      <c r="B240" s="15" t="s">
        <v>267</v>
      </c>
      <c r="C240" s="15" t="s">
        <v>12</v>
      </c>
      <c r="D240" s="15">
        <v>92</v>
      </c>
      <c r="E240" s="2" t="s">
        <v>23</v>
      </c>
      <c r="F240" s="3">
        <v>45002</v>
      </c>
      <c r="G240" s="15">
        <v>125</v>
      </c>
      <c r="H240" s="15">
        <v>4.9000000000000004</v>
      </c>
      <c r="I240" s="15">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s="15">
        <f>ROUND(calls[[#This Row],[Satisfaction Rating]],0)</f>
        <v>5</v>
      </c>
    </row>
    <row r="241" spans="2:12" x14ac:dyDescent="0.25">
      <c r="B241" s="15" t="s">
        <v>268</v>
      </c>
      <c r="C241" s="15" t="s">
        <v>31</v>
      </c>
      <c r="D241" s="15">
        <v>64</v>
      </c>
      <c r="E241" s="2" t="s">
        <v>13</v>
      </c>
      <c r="F241" s="3">
        <v>45002</v>
      </c>
      <c r="G241" s="15">
        <v>22</v>
      </c>
      <c r="H241" s="15">
        <v>4.0999999999999996</v>
      </c>
      <c r="I241" s="15">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s="15">
        <f>ROUND(calls[[#This Row],[Satisfaction Rating]],0)</f>
        <v>4</v>
      </c>
    </row>
    <row r="242" spans="2:12" x14ac:dyDescent="0.25">
      <c r="B242" s="15" t="s">
        <v>269</v>
      </c>
      <c r="C242" s="15" t="s">
        <v>17</v>
      </c>
      <c r="D242" s="15">
        <v>89</v>
      </c>
      <c r="E242" s="2" t="s">
        <v>28</v>
      </c>
      <c r="F242" s="3">
        <v>45003</v>
      </c>
      <c r="G242" s="15">
        <v>70</v>
      </c>
      <c r="H242" s="15">
        <v>4.9000000000000004</v>
      </c>
      <c r="I242" s="15">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s="15">
        <f>ROUND(calls[[#This Row],[Satisfaction Rating]],0)</f>
        <v>5</v>
      </c>
    </row>
    <row r="243" spans="2:12" x14ac:dyDescent="0.25">
      <c r="B243" s="15" t="s">
        <v>270</v>
      </c>
      <c r="C243" s="15" t="s">
        <v>51</v>
      </c>
      <c r="D243" s="15">
        <v>40</v>
      </c>
      <c r="E243" s="2" t="s">
        <v>18</v>
      </c>
      <c r="F243" s="3">
        <v>45003</v>
      </c>
      <c r="G243" s="15">
        <v>24</v>
      </c>
      <c r="H243" s="15">
        <v>4.3</v>
      </c>
      <c r="I243" s="15">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s="15">
        <f>ROUND(calls[[#This Row],[Satisfaction Rating]],0)</f>
        <v>4</v>
      </c>
    </row>
    <row r="244" spans="2:12" x14ac:dyDescent="0.25">
      <c r="B244" s="15" t="s">
        <v>271</v>
      </c>
      <c r="C244" s="15" t="s">
        <v>35</v>
      </c>
      <c r="D244" s="15">
        <v>75</v>
      </c>
      <c r="E244" s="2" t="s">
        <v>32</v>
      </c>
      <c r="F244" s="3">
        <v>45003</v>
      </c>
      <c r="G244" s="15">
        <v>32</v>
      </c>
      <c r="H244" s="15">
        <v>4.0999999999999996</v>
      </c>
      <c r="I244" s="15">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s="15">
        <f>ROUND(calls[[#This Row],[Satisfaction Rating]],0)</f>
        <v>4</v>
      </c>
    </row>
    <row r="245" spans="2:12" x14ac:dyDescent="0.25">
      <c r="B245" s="15" t="s">
        <v>272</v>
      </c>
      <c r="C245" s="15" t="s">
        <v>64</v>
      </c>
      <c r="D245" s="15">
        <v>106</v>
      </c>
      <c r="E245" s="2" t="s">
        <v>23</v>
      </c>
      <c r="F245" s="3">
        <v>45003</v>
      </c>
      <c r="G245" s="15">
        <v>112</v>
      </c>
      <c r="H245" s="15">
        <v>4.4000000000000004</v>
      </c>
      <c r="I245" s="1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s="15">
        <f>ROUND(calls[[#This Row],[Satisfaction Rating]],0)</f>
        <v>4</v>
      </c>
    </row>
    <row r="246" spans="2:12" x14ac:dyDescent="0.25">
      <c r="B246" s="15" t="s">
        <v>273</v>
      </c>
      <c r="C246" s="15" t="s">
        <v>31</v>
      </c>
      <c r="D246" s="15">
        <v>58</v>
      </c>
      <c r="E246" s="2" t="s">
        <v>18</v>
      </c>
      <c r="F246" s="3">
        <v>45004</v>
      </c>
      <c r="G246" s="15">
        <v>43</v>
      </c>
      <c r="H246" s="15">
        <v>4.5</v>
      </c>
      <c r="I246" s="15">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s="15">
        <f>ROUND(calls[[#This Row],[Satisfaction Rating]],0)</f>
        <v>5</v>
      </c>
    </row>
    <row r="247" spans="2:12" x14ac:dyDescent="0.25">
      <c r="B247" s="15" t="s">
        <v>274</v>
      </c>
      <c r="C247" s="15" t="s">
        <v>46</v>
      </c>
      <c r="D247" s="15">
        <v>84</v>
      </c>
      <c r="E247" s="2" t="s">
        <v>23</v>
      </c>
      <c r="F247" s="3">
        <v>45004</v>
      </c>
      <c r="G247" s="15">
        <v>22</v>
      </c>
      <c r="H247" s="15">
        <v>3.5</v>
      </c>
      <c r="I247" s="15">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s="15">
        <f>ROUND(calls[[#This Row],[Satisfaction Rating]],0)</f>
        <v>4</v>
      </c>
    </row>
    <row r="248" spans="2:12" x14ac:dyDescent="0.25">
      <c r="B248" s="15" t="s">
        <v>275</v>
      </c>
      <c r="C248" s="15" t="s">
        <v>43</v>
      </c>
      <c r="D248" s="15">
        <v>140</v>
      </c>
      <c r="E248" s="2" t="s">
        <v>23</v>
      </c>
      <c r="F248" s="3">
        <v>45004</v>
      </c>
      <c r="G248" s="15">
        <v>93</v>
      </c>
      <c r="H248" s="15">
        <v>4.4000000000000004</v>
      </c>
      <c r="I248" s="15">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s="15">
        <f>ROUND(calls[[#This Row],[Satisfaction Rating]],0)</f>
        <v>4</v>
      </c>
    </row>
    <row r="249" spans="2:12" x14ac:dyDescent="0.25">
      <c r="B249" s="15" t="s">
        <v>276</v>
      </c>
      <c r="C249" s="15" t="s">
        <v>31</v>
      </c>
      <c r="D249" s="15">
        <v>67</v>
      </c>
      <c r="E249" s="2" t="s">
        <v>23</v>
      </c>
      <c r="F249" s="3">
        <v>45004</v>
      </c>
      <c r="G249" s="15">
        <v>45</v>
      </c>
      <c r="H249" s="15">
        <v>3.5</v>
      </c>
      <c r="I249" s="15">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s="15">
        <f>ROUND(calls[[#This Row],[Satisfaction Rating]],0)</f>
        <v>4</v>
      </c>
    </row>
    <row r="250" spans="2:12" x14ac:dyDescent="0.25">
      <c r="B250" s="15" t="s">
        <v>277</v>
      </c>
      <c r="C250" s="15" t="s">
        <v>15</v>
      </c>
      <c r="D250" s="15">
        <v>126</v>
      </c>
      <c r="E250" s="2" t="s">
        <v>23</v>
      </c>
      <c r="F250" s="3">
        <v>45005</v>
      </c>
      <c r="G250" s="15">
        <v>96</v>
      </c>
      <c r="H250" s="15">
        <v>3.8</v>
      </c>
      <c r="I250" s="15">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s="15">
        <f>ROUND(calls[[#This Row],[Satisfaction Rating]],0)</f>
        <v>4</v>
      </c>
    </row>
    <row r="251" spans="2:12" x14ac:dyDescent="0.25">
      <c r="B251" s="15" t="s">
        <v>278</v>
      </c>
      <c r="C251" s="15" t="s">
        <v>15</v>
      </c>
      <c r="D251" s="15">
        <v>89</v>
      </c>
      <c r="E251" s="2" t="s">
        <v>18</v>
      </c>
      <c r="F251" s="3">
        <v>45005</v>
      </c>
      <c r="G251" s="15">
        <v>96</v>
      </c>
      <c r="H251" s="15">
        <v>3.3</v>
      </c>
      <c r="I251" s="15">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s="15">
        <f>ROUND(calls[[#This Row],[Satisfaction Rating]],0)</f>
        <v>3</v>
      </c>
    </row>
    <row r="252" spans="2:12" x14ac:dyDescent="0.25">
      <c r="B252" s="15" t="s">
        <v>279</v>
      </c>
      <c r="C252" s="15" t="s">
        <v>17</v>
      </c>
      <c r="D252" s="15">
        <v>56</v>
      </c>
      <c r="E252" s="2" t="s">
        <v>13</v>
      </c>
      <c r="F252" s="3">
        <v>45005</v>
      </c>
      <c r="G252" s="15">
        <v>31</v>
      </c>
      <c r="H252" s="15">
        <v>4.4000000000000004</v>
      </c>
      <c r="I252" s="15">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s="15">
        <f>ROUND(calls[[#This Row],[Satisfaction Rating]],0)</f>
        <v>4</v>
      </c>
    </row>
    <row r="253" spans="2:12" x14ac:dyDescent="0.25">
      <c r="B253" s="15" t="s">
        <v>280</v>
      </c>
      <c r="C253" s="15" t="s">
        <v>22</v>
      </c>
      <c r="D253" s="15">
        <v>48</v>
      </c>
      <c r="E253" s="2" t="s">
        <v>18</v>
      </c>
      <c r="F253" s="3">
        <v>45005</v>
      </c>
      <c r="G253" s="15">
        <v>200</v>
      </c>
      <c r="H253" s="15">
        <v>3.9</v>
      </c>
      <c r="I253" s="15">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s="15">
        <f>ROUND(calls[[#This Row],[Satisfaction Rating]],0)</f>
        <v>4</v>
      </c>
    </row>
    <row r="254" spans="2:12" x14ac:dyDescent="0.25">
      <c r="B254" s="15" t="s">
        <v>281</v>
      </c>
      <c r="C254" s="15" t="s">
        <v>15</v>
      </c>
      <c r="D254" s="15">
        <v>55</v>
      </c>
      <c r="E254" s="2" t="s">
        <v>13</v>
      </c>
      <c r="F254" s="3">
        <v>45005</v>
      </c>
      <c r="G254" s="15">
        <v>99</v>
      </c>
      <c r="H254" s="15">
        <v>2.7</v>
      </c>
      <c r="I254" s="15">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s="15">
        <f>ROUND(calls[[#This Row],[Satisfaction Rating]],0)</f>
        <v>3</v>
      </c>
    </row>
    <row r="255" spans="2:12" x14ac:dyDescent="0.25">
      <c r="B255" s="15" t="s">
        <v>282</v>
      </c>
      <c r="C255" s="15" t="s">
        <v>20</v>
      </c>
      <c r="D255" s="15">
        <v>88</v>
      </c>
      <c r="E255" s="2" t="s">
        <v>32</v>
      </c>
      <c r="F255" s="3">
        <v>45005</v>
      </c>
      <c r="G255" s="15">
        <v>144</v>
      </c>
      <c r="H255" s="15">
        <v>2.9</v>
      </c>
      <c r="I255" s="1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s="15">
        <f>ROUND(calls[[#This Row],[Satisfaction Rating]],0)</f>
        <v>3</v>
      </c>
    </row>
    <row r="256" spans="2:12" x14ac:dyDescent="0.25">
      <c r="B256" s="15" t="s">
        <v>283</v>
      </c>
      <c r="C256" s="15" t="s">
        <v>17</v>
      </c>
      <c r="D256" s="15">
        <v>102</v>
      </c>
      <c r="E256" s="2" t="s">
        <v>23</v>
      </c>
      <c r="F256" s="3">
        <v>45006</v>
      </c>
      <c r="G256" s="15">
        <v>81</v>
      </c>
      <c r="H256" s="15">
        <v>4</v>
      </c>
      <c r="I256" s="15">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s="15">
        <f>ROUND(calls[[#This Row],[Satisfaction Rating]],0)</f>
        <v>4</v>
      </c>
    </row>
    <row r="257" spans="2:12" x14ac:dyDescent="0.25">
      <c r="B257" s="15" t="s">
        <v>284</v>
      </c>
      <c r="C257" s="15" t="s">
        <v>20</v>
      </c>
      <c r="D257" s="15">
        <v>155</v>
      </c>
      <c r="E257" s="2" t="s">
        <v>32</v>
      </c>
      <c r="F257" s="3">
        <v>45006</v>
      </c>
      <c r="G257" s="15">
        <v>70</v>
      </c>
      <c r="H257" s="15">
        <v>4.4000000000000004</v>
      </c>
      <c r="I257" s="15">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s="15">
        <f>ROUND(calls[[#This Row],[Satisfaction Rating]],0)</f>
        <v>4</v>
      </c>
    </row>
    <row r="258" spans="2:12" x14ac:dyDescent="0.25">
      <c r="B258" s="15" t="s">
        <v>285</v>
      </c>
      <c r="C258" s="15" t="s">
        <v>15</v>
      </c>
      <c r="D258" s="15">
        <v>63</v>
      </c>
      <c r="E258" s="2" t="s">
        <v>32</v>
      </c>
      <c r="F258" s="3">
        <v>45006</v>
      </c>
      <c r="G258" s="15">
        <v>148</v>
      </c>
      <c r="H258" s="15">
        <v>5</v>
      </c>
      <c r="I258" s="15">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s="15">
        <f>ROUND(calls[[#This Row],[Satisfaction Rating]],0)</f>
        <v>5</v>
      </c>
    </row>
    <row r="259" spans="2:12" x14ac:dyDescent="0.25">
      <c r="B259" s="15" t="s">
        <v>286</v>
      </c>
      <c r="C259" s="15" t="s">
        <v>26</v>
      </c>
      <c r="D259" s="15">
        <v>59</v>
      </c>
      <c r="E259" s="2" t="s">
        <v>23</v>
      </c>
      <c r="F259" s="3">
        <v>45006</v>
      </c>
      <c r="G259" s="15">
        <v>215</v>
      </c>
      <c r="H259" s="15">
        <v>4.0999999999999996</v>
      </c>
      <c r="I259" s="15">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s="15">
        <f>ROUND(calls[[#This Row],[Satisfaction Rating]],0)</f>
        <v>4</v>
      </c>
    </row>
    <row r="260" spans="2:12" x14ac:dyDescent="0.25">
      <c r="B260" s="15" t="s">
        <v>287</v>
      </c>
      <c r="C260" s="15" t="s">
        <v>26</v>
      </c>
      <c r="D260" s="15">
        <v>144</v>
      </c>
      <c r="E260" s="2" t="s">
        <v>18</v>
      </c>
      <c r="F260" s="3">
        <v>45006</v>
      </c>
      <c r="G260" s="15">
        <v>124</v>
      </c>
      <c r="H260" s="15">
        <v>4.4000000000000004</v>
      </c>
      <c r="I260" s="15">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s="15">
        <f>ROUND(calls[[#This Row],[Satisfaction Rating]],0)</f>
        <v>4</v>
      </c>
    </row>
    <row r="261" spans="2:12" x14ac:dyDescent="0.25">
      <c r="B261" s="15" t="s">
        <v>288</v>
      </c>
      <c r="C261" s="15" t="s">
        <v>46</v>
      </c>
      <c r="D261" s="15">
        <v>113</v>
      </c>
      <c r="E261" s="2" t="s">
        <v>28</v>
      </c>
      <c r="F261" s="3">
        <v>45006</v>
      </c>
      <c r="G261" s="15">
        <v>168</v>
      </c>
      <c r="H261" s="15">
        <v>4.0999999999999996</v>
      </c>
      <c r="I261" s="15">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s="15">
        <f>ROUND(calls[[#This Row],[Satisfaction Rating]],0)</f>
        <v>4</v>
      </c>
    </row>
    <row r="262" spans="2:12" x14ac:dyDescent="0.25">
      <c r="B262" s="15" t="s">
        <v>289</v>
      </c>
      <c r="C262" s="15" t="s">
        <v>54</v>
      </c>
      <c r="D262" s="15">
        <v>154</v>
      </c>
      <c r="E262" s="2" t="s">
        <v>13</v>
      </c>
      <c r="F262" s="3">
        <v>45006</v>
      </c>
      <c r="G262" s="15">
        <v>90</v>
      </c>
      <c r="H262" s="15">
        <v>4.5</v>
      </c>
      <c r="I262" s="15">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s="15">
        <f>ROUND(calls[[#This Row],[Satisfaction Rating]],0)</f>
        <v>5</v>
      </c>
    </row>
    <row r="263" spans="2:12" x14ac:dyDescent="0.25">
      <c r="B263" s="15" t="s">
        <v>290</v>
      </c>
      <c r="C263" s="15" t="s">
        <v>54</v>
      </c>
      <c r="D263" s="15">
        <v>58</v>
      </c>
      <c r="E263" s="2" t="s">
        <v>23</v>
      </c>
      <c r="F263" s="3">
        <v>45007</v>
      </c>
      <c r="G263" s="15">
        <v>176</v>
      </c>
      <c r="H263" s="15">
        <v>4.2</v>
      </c>
      <c r="I263" s="15">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s="15">
        <f>ROUND(calls[[#This Row],[Satisfaction Rating]],0)</f>
        <v>4</v>
      </c>
    </row>
    <row r="264" spans="2:12" x14ac:dyDescent="0.25">
      <c r="B264" s="15" t="s">
        <v>291</v>
      </c>
      <c r="C264" s="15" t="s">
        <v>22</v>
      </c>
      <c r="D264" s="15">
        <v>63</v>
      </c>
      <c r="E264" s="2" t="s">
        <v>32</v>
      </c>
      <c r="F264" s="3">
        <v>45007</v>
      </c>
      <c r="G264" s="15">
        <v>87</v>
      </c>
      <c r="H264" s="15">
        <v>4.5999999999999996</v>
      </c>
      <c r="I264" s="15">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s="15">
        <f>ROUND(calls[[#This Row],[Satisfaction Rating]],0)</f>
        <v>5</v>
      </c>
    </row>
    <row r="265" spans="2:12" x14ac:dyDescent="0.25">
      <c r="B265" s="15" t="s">
        <v>292</v>
      </c>
      <c r="C265" s="15" t="s">
        <v>43</v>
      </c>
      <c r="D265" s="15">
        <v>59</v>
      </c>
      <c r="E265" s="2" t="s">
        <v>18</v>
      </c>
      <c r="F265" s="3">
        <v>45007</v>
      </c>
      <c r="G265" s="15">
        <v>128</v>
      </c>
      <c r="H265" s="15">
        <v>4.5</v>
      </c>
      <c r="I265" s="1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s="15">
        <f>ROUND(calls[[#This Row],[Satisfaction Rating]],0)</f>
        <v>5</v>
      </c>
    </row>
    <row r="266" spans="2:12" x14ac:dyDescent="0.25">
      <c r="B266" s="15" t="s">
        <v>293</v>
      </c>
      <c r="C266" s="15" t="s">
        <v>84</v>
      </c>
      <c r="D266" s="15">
        <v>129</v>
      </c>
      <c r="E266" s="2" t="s">
        <v>32</v>
      </c>
      <c r="F266" s="3">
        <v>45007</v>
      </c>
      <c r="G266" s="15">
        <v>120</v>
      </c>
      <c r="H266" s="15">
        <v>4.0999999999999996</v>
      </c>
      <c r="I266" s="15">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s="15">
        <f>ROUND(calls[[#This Row],[Satisfaction Rating]],0)</f>
        <v>4</v>
      </c>
    </row>
    <row r="267" spans="2:12" x14ac:dyDescent="0.25">
      <c r="B267" s="15" t="s">
        <v>294</v>
      </c>
      <c r="C267" s="15" t="s">
        <v>37</v>
      </c>
      <c r="D267" s="15">
        <v>101</v>
      </c>
      <c r="E267" s="2" t="s">
        <v>28</v>
      </c>
      <c r="F267" s="3">
        <v>45007</v>
      </c>
      <c r="G267" s="15">
        <v>130</v>
      </c>
      <c r="H267" s="15">
        <v>4.8</v>
      </c>
      <c r="I267" s="15">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s="15">
        <f>ROUND(calls[[#This Row],[Satisfaction Rating]],0)</f>
        <v>5</v>
      </c>
    </row>
    <row r="268" spans="2:12" x14ac:dyDescent="0.25">
      <c r="B268" s="15" t="s">
        <v>295</v>
      </c>
      <c r="C268" s="15" t="s">
        <v>51</v>
      </c>
      <c r="D268" s="15">
        <v>154</v>
      </c>
      <c r="E268" s="2" t="s">
        <v>18</v>
      </c>
      <c r="F268" s="3">
        <v>45007</v>
      </c>
      <c r="G268" s="15">
        <v>172</v>
      </c>
      <c r="H268" s="15">
        <v>3.1</v>
      </c>
      <c r="I268" s="15">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s="15">
        <f>ROUND(calls[[#This Row],[Satisfaction Rating]],0)</f>
        <v>3</v>
      </c>
    </row>
    <row r="269" spans="2:12" x14ac:dyDescent="0.25">
      <c r="B269" s="15" t="s">
        <v>296</v>
      </c>
      <c r="C269" s="15" t="s">
        <v>31</v>
      </c>
      <c r="D269" s="15">
        <v>131</v>
      </c>
      <c r="E269" s="2" t="s">
        <v>18</v>
      </c>
      <c r="F269" s="3">
        <v>45007</v>
      </c>
      <c r="G269" s="15">
        <v>58</v>
      </c>
      <c r="H269" s="15">
        <v>4.9000000000000004</v>
      </c>
      <c r="I269" s="15">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s="15">
        <f>ROUND(calls[[#This Row],[Satisfaction Rating]],0)</f>
        <v>5</v>
      </c>
    </row>
    <row r="270" spans="2:12" x14ac:dyDescent="0.25">
      <c r="B270" s="15" t="s">
        <v>297</v>
      </c>
      <c r="C270" s="15" t="s">
        <v>26</v>
      </c>
      <c r="D270" s="15">
        <v>111</v>
      </c>
      <c r="E270" s="2" t="s">
        <v>28</v>
      </c>
      <c r="F270" s="3">
        <v>45008</v>
      </c>
      <c r="G270" s="15">
        <v>86</v>
      </c>
      <c r="H270" s="15">
        <v>4.0999999999999996</v>
      </c>
      <c r="I270" s="15">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s="15">
        <f>ROUND(calls[[#This Row],[Satisfaction Rating]],0)</f>
        <v>4</v>
      </c>
    </row>
    <row r="271" spans="2:12" x14ac:dyDescent="0.25">
      <c r="B271" s="15" t="s">
        <v>298</v>
      </c>
      <c r="C271" s="15" t="s">
        <v>54</v>
      </c>
      <c r="D271" s="15">
        <v>142</v>
      </c>
      <c r="E271" s="2" t="s">
        <v>28</v>
      </c>
      <c r="F271" s="3">
        <v>45009</v>
      </c>
      <c r="G271" s="15">
        <v>31</v>
      </c>
      <c r="H271" s="15">
        <v>4.4000000000000004</v>
      </c>
      <c r="I271" s="15">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s="15">
        <f>ROUND(calls[[#This Row],[Satisfaction Rating]],0)</f>
        <v>4</v>
      </c>
    </row>
    <row r="272" spans="2:12" x14ac:dyDescent="0.25">
      <c r="B272" s="15" t="s">
        <v>299</v>
      </c>
      <c r="C272" s="15" t="s">
        <v>17</v>
      </c>
      <c r="D272" s="15">
        <v>93</v>
      </c>
      <c r="E272" s="2" t="s">
        <v>32</v>
      </c>
      <c r="F272" s="3">
        <v>45009</v>
      </c>
      <c r="G272" s="15">
        <v>72</v>
      </c>
      <c r="H272" s="15">
        <v>4.4000000000000004</v>
      </c>
      <c r="I272" s="15">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s="15">
        <f>ROUND(calls[[#This Row],[Satisfaction Rating]],0)</f>
        <v>4</v>
      </c>
    </row>
    <row r="273" spans="2:12" x14ac:dyDescent="0.25">
      <c r="B273" s="15" t="s">
        <v>300</v>
      </c>
      <c r="C273" s="15" t="s">
        <v>54</v>
      </c>
      <c r="D273" s="15">
        <v>125</v>
      </c>
      <c r="E273" s="2" t="s">
        <v>13</v>
      </c>
      <c r="F273" s="3">
        <v>45010</v>
      </c>
      <c r="G273" s="15">
        <v>27</v>
      </c>
      <c r="H273" s="15">
        <v>3</v>
      </c>
      <c r="I273" s="15">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s="15">
        <f>ROUND(calls[[#This Row],[Satisfaction Rating]],0)</f>
        <v>3</v>
      </c>
    </row>
    <row r="274" spans="2:12" x14ac:dyDescent="0.25">
      <c r="B274" s="15" t="s">
        <v>301</v>
      </c>
      <c r="C274" s="15" t="s">
        <v>84</v>
      </c>
      <c r="D274" s="15">
        <v>76</v>
      </c>
      <c r="E274" s="2" t="s">
        <v>18</v>
      </c>
      <c r="F274" s="3">
        <v>45010</v>
      </c>
      <c r="G274" s="15">
        <v>110</v>
      </c>
      <c r="H274" s="15">
        <v>4.4000000000000004</v>
      </c>
      <c r="I274" s="15">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s="15">
        <f>ROUND(calls[[#This Row],[Satisfaction Rating]],0)</f>
        <v>4</v>
      </c>
    </row>
    <row r="275" spans="2:12" x14ac:dyDescent="0.25">
      <c r="B275" s="15" t="s">
        <v>302</v>
      </c>
      <c r="C275" s="15" t="s">
        <v>46</v>
      </c>
      <c r="D275" s="15">
        <v>69</v>
      </c>
      <c r="E275" s="2" t="s">
        <v>32</v>
      </c>
      <c r="F275" s="3">
        <v>45010</v>
      </c>
      <c r="G275" s="15">
        <v>126</v>
      </c>
      <c r="H275" s="15">
        <v>3.7</v>
      </c>
      <c r="I275" s="1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s="15">
        <f>ROUND(calls[[#This Row],[Satisfaction Rating]],0)</f>
        <v>4</v>
      </c>
    </row>
    <row r="276" spans="2:12" x14ac:dyDescent="0.25">
      <c r="B276" s="15" t="s">
        <v>303</v>
      </c>
      <c r="C276" s="15" t="s">
        <v>43</v>
      </c>
      <c r="D276" s="15">
        <v>149</v>
      </c>
      <c r="E276" s="2" t="s">
        <v>13</v>
      </c>
      <c r="F276" s="3">
        <v>45010</v>
      </c>
      <c r="G276" s="15">
        <v>60</v>
      </c>
      <c r="H276" s="15">
        <v>3.9</v>
      </c>
      <c r="I276" s="15">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s="15">
        <f>ROUND(calls[[#This Row],[Satisfaction Rating]],0)</f>
        <v>4</v>
      </c>
    </row>
    <row r="277" spans="2:12" x14ac:dyDescent="0.25">
      <c r="B277" s="15" t="s">
        <v>304</v>
      </c>
      <c r="C277" s="15" t="s">
        <v>54</v>
      </c>
      <c r="D277" s="15">
        <v>57</v>
      </c>
      <c r="E277" s="2" t="s">
        <v>32</v>
      </c>
      <c r="F277" s="3">
        <v>45010</v>
      </c>
      <c r="G277" s="15">
        <v>35</v>
      </c>
      <c r="H277" s="15">
        <v>3.5</v>
      </c>
      <c r="I277" s="15">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s="15">
        <f>ROUND(calls[[#This Row],[Satisfaction Rating]],0)</f>
        <v>4</v>
      </c>
    </row>
    <row r="278" spans="2:12" x14ac:dyDescent="0.25">
      <c r="B278" s="15" t="s">
        <v>305</v>
      </c>
      <c r="C278" s="15" t="s">
        <v>15</v>
      </c>
      <c r="D278" s="15">
        <v>113</v>
      </c>
      <c r="E278" s="2" t="s">
        <v>18</v>
      </c>
      <c r="F278" s="3">
        <v>45010</v>
      </c>
      <c r="G278" s="15">
        <v>81</v>
      </c>
      <c r="H278" s="15">
        <v>3.5</v>
      </c>
      <c r="I278" s="15">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s="15">
        <f>ROUND(calls[[#This Row],[Satisfaction Rating]],0)</f>
        <v>4</v>
      </c>
    </row>
    <row r="279" spans="2:12" x14ac:dyDescent="0.25">
      <c r="B279" s="15" t="s">
        <v>306</v>
      </c>
      <c r="C279" s="15" t="s">
        <v>12</v>
      </c>
      <c r="D279" s="15">
        <v>160</v>
      </c>
      <c r="E279" s="2" t="s">
        <v>13</v>
      </c>
      <c r="F279" s="3">
        <v>45010</v>
      </c>
      <c r="G279" s="15">
        <v>116</v>
      </c>
      <c r="H279" s="15">
        <v>3.4</v>
      </c>
      <c r="I279" s="15">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s="15">
        <f>ROUND(calls[[#This Row],[Satisfaction Rating]],0)</f>
        <v>3</v>
      </c>
    </row>
    <row r="280" spans="2:12" x14ac:dyDescent="0.25">
      <c r="B280" s="15" t="s">
        <v>307</v>
      </c>
      <c r="C280" s="15" t="s">
        <v>22</v>
      </c>
      <c r="D280" s="15">
        <v>158</v>
      </c>
      <c r="E280" s="2" t="s">
        <v>23</v>
      </c>
      <c r="F280" s="3">
        <v>45010</v>
      </c>
      <c r="G280" s="15">
        <v>60</v>
      </c>
      <c r="H280" s="15">
        <v>4.5</v>
      </c>
      <c r="I280" s="15">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s="15">
        <f>ROUND(calls[[#This Row],[Satisfaction Rating]],0)</f>
        <v>5</v>
      </c>
    </row>
    <row r="281" spans="2:12" x14ac:dyDescent="0.25">
      <c r="B281" s="15" t="s">
        <v>308</v>
      </c>
      <c r="C281" s="15" t="s">
        <v>46</v>
      </c>
      <c r="D281" s="15">
        <v>77</v>
      </c>
      <c r="E281" s="2" t="s">
        <v>13</v>
      </c>
      <c r="F281" s="3">
        <v>45011</v>
      </c>
      <c r="G281" s="15">
        <v>130</v>
      </c>
      <c r="H281" s="15">
        <v>4.2</v>
      </c>
      <c r="I281" s="15">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s="15">
        <f>ROUND(calls[[#This Row],[Satisfaction Rating]],0)</f>
        <v>4</v>
      </c>
    </row>
    <row r="282" spans="2:12" x14ac:dyDescent="0.25">
      <c r="B282" s="15" t="s">
        <v>309</v>
      </c>
      <c r="C282" s="15" t="s">
        <v>35</v>
      </c>
      <c r="D282" s="15">
        <v>118</v>
      </c>
      <c r="E282" s="2" t="s">
        <v>28</v>
      </c>
      <c r="F282" s="3">
        <v>45011</v>
      </c>
      <c r="G282" s="15">
        <v>99</v>
      </c>
      <c r="H282" s="15">
        <v>5</v>
      </c>
      <c r="I282" s="15">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s="15">
        <f>ROUND(calls[[#This Row],[Satisfaction Rating]],0)</f>
        <v>5</v>
      </c>
    </row>
    <row r="283" spans="2:12" x14ac:dyDescent="0.25">
      <c r="B283" s="15" t="s">
        <v>310</v>
      </c>
      <c r="C283" s="15" t="s">
        <v>51</v>
      </c>
      <c r="D283" s="15">
        <v>75</v>
      </c>
      <c r="E283" s="2" t="s">
        <v>18</v>
      </c>
      <c r="F283" s="3">
        <v>45011</v>
      </c>
      <c r="G283" s="15">
        <v>135</v>
      </c>
      <c r="H283" s="15">
        <v>4.7</v>
      </c>
      <c r="I283" s="15">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s="15">
        <f>ROUND(calls[[#This Row],[Satisfaction Rating]],0)</f>
        <v>5</v>
      </c>
    </row>
    <row r="284" spans="2:12" x14ac:dyDescent="0.25">
      <c r="B284" s="15" t="s">
        <v>311</v>
      </c>
      <c r="C284" s="15" t="s">
        <v>15</v>
      </c>
      <c r="D284" s="15">
        <v>103</v>
      </c>
      <c r="E284" s="2" t="s">
        <v>13</v>
      </c>
      <c r="F284" s="3">
        <v>45011</v>
      </c>
      <c r="G284" s="15">
        <v>42</v>
      </c>
      <c r="H284" s="15">
        <v>2.8</v>
      </c>
      <c r="I284" s="15">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s="15">
        <f>ROUND(calls[[#This Row],[Satisfaction Rating]],0)</f>
        <v>3</v>
      </c>
    </row>
    <row r="285" spans="2:12" x14ac:dyDescent="0.25">
      <c r="B285" s="15" t="s">
        <v>312</v>
      </c>
      <c r="C285" s="15" t="s">
        <v>46</v>
      </c>
      <c r="D285" s="15">
        <v>116</v>
      </c>
      <c r="E285" s="2" t="s">
        <v>28</v>
      </c>
      <c r="F285" s="3">
        <v>45012</v>
      </c>
      <c r="G285" s="15">
        <v>63</v>
      </c>
      <c r="H285" s="15">
        <v>3.4</v>
      </c>
      <c r="I285" s="1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s="15">
        <f>ROUND(calls[[#This Row],[Satisfaction Rating]],0)</f>
        <v>3</v>
      </c>
    </row>
    <row r="286" spans="2:12" x14ac:dyDescent="0.25">
      <c r="B286" s="15" t="s">
        <v>313</v>
      </c>
      <c r="C286" s="15" t="s">
        <v>26</v>
      </c>
      <c r="D286" s="15">
        <v>61</v>
      </c>
      <c r="E286" s="2" t="s">
        <v>23</v>
      </c>
      <c r="F286" s="3">
        <v>45012</v>
      </c>
      <c r="G286" s="15">
        <v>140</v>
      </c>
      <c r="H286" s="15">
        <v>1.8</v>
      </c>
      <c r="I286" s="15">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s="15">
        <f>ROUND(calls[[#This Row],[Satisfaction Rating]],0)</f>
        <v>2</v>
      </c>
    </row>
    <row r="287" spans="2:12" x14ac:dyDescent="0.25">
      <c r="B287" s="15" t="s">
        <v>314</v>
      </c>
      <c r="C287" s="15" t="s">
        <v>54</v>
      </c>
      <c r="D287" s="15">
        <v>126</v>
      </c>
      <c r="E287" s="2" t="s">
        <v>18</v>
      </c>
      <c r="F287" s="3">
        <v>45012</v>
      </c>
      <c r="G287" s="15">
        <v>128</v>
      </c>
      <c r="H287" s="15">
        <v>4.2</v>
      </c>
      <c r="I287" s="15">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s="15">
        <f>ROUND(calls[[#This Row],[Satisfaction Rating]],0)</f>
        <v>4</v>
      </c>
    </row>
    <row r="288" spans="2:12" x14ac:dyDescent="0.25">
      <c r="B288" s="15" t="s">
        <v>315</v>
      </c>
      <c r="C288" s="15" t="s">
        <v>37</v>
      </c>
      <c r="D288" s="15">
        <v>141</v>
      </c>
      <c r="E288" s="2" t="s">
        <v>32</v>
      </c>
      <c r="F288" s="3">
        <v>45012</v>
      </c>
      <c r="G288" s="15">
        <v>80</v>
      </c>
      <c r="H288" s="15">
        <v>4.4000000000000004</v>
      </c>
      <c r="I288" s="15">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s="15">
        <f>ROUND(calls[[#This Row],[Satisfaction Rating]],0)</f>
        <v>4</v>
      </c>
    </row>
    <row r="289" spans="2:12" x14ac:dyDescent="0.25">
      <c r="B289" s="15" t="s">
        <v>316</v>
      </c>
      <c r="C289" s="15" t="s">
        <v>22</v>
      </c>
      <c r="D289" s="15">
        <v>95</v>
      </c>
      <c r="E289" s="2" t="s">
        <v>28</v>
      </c>
      <c r="F289" s="3">
        <v>45012</v>
      </c>
      <c r="G289" s="15">
        <v>28</v>
      </c>
      <c r="H289" s="15">
        <v>2.7</v>
      </c>
      <c r="I289" s="15">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s="15">
        <f>ROUND(calls[[#This Row],[Satisfaction Rating]],0)</f>
        <v>3</v>
      </c>
    </row>
    <row r="290" spans="2:12" x14ac:dyDescent="0.25">
      <c r="B290" s="15" t="s">
        <v>317</v>
      </c>
      <c r="C290" s="15" t="s">
        <v>51</v>
      </c>
      <c r="D290" s="15">
        <v>39</v>
      </c>
      <c r="E290" s="2" t="s">
        <v>23</v>
      </c>
      <c r="F290" s="3">
        <v>45013</v>
      </c>
      <c r="G290" s="15">
        <v>81</v>
      </c>
      <c r="H290" s="15">
        <v>5</v>
      </c>
      <c r="I290" s="15">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s="15">
        <f>ROUND(calls[[#This Row],[Satisfaction Rating]],0)</f>
        <v>5</v>
      </c>
    </row>
    <row r="291" spans="2:12" x14ac:dyDescent="0.25">
      <c r="B291" s="15" t="s">
        <v>318</v>
      </c>
      <c r="C291" s="15" t="s">
        <v>15</v>
      </c>
      <c r="D291" s="15">
        <v>127</v>
      </c>
      <c r="E291" s="2" t="s">
        <v>18</v>
      </c>
      <c r="F291" s="3">
        <v>45013</v>
      </c>
      <c r="G291" s="15">
        <v>99</v>
      </c>
      <c r="H291" s="15">
        <v>3.9</v>
      </c>
      <c r="I291" s="15">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s="15">
        <f>ROUND(calls[[#This Row],[Satisfaction Rating]],0)</f>
        <v>4</v>
      </c>
    </row>
    <row r="292" spans="2:12" x14ac:dyDescent="0.25">
      <c r="B292" s="15" t="s">
        <v>319</v>
      </c>
      <c r="C292" s="15" t="s">
        <v>26</v>
      </c>
      <c r="D292" s="15">
        <v>78</v>
      </c>
      <c r="E292" s="2" t="s">
        <v>18</v>
      </c>
      <c r="F292" s="3">
        <v>45013</v>
      </c>
      <c r="G292" s="15">
        <v>43</v>
      </c>
      <c r="H292" s="15">
        <v>3.8</v>
      </c>
      <c r="I292" s="15">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s="15">
        <f>ROUND(calls[[#This Row],[Satisfaction Rating]],0)</f>
        <v>4</v>
      </c>
    </row>
    <row r="293" spans="2:12" x14ac:dyDescent="0.25">
      <c r="B293" s="15" t="s">
        <v>320</v>
      </c>
      <c r="C293" s="15" t="s">
        <v>35</v>
      </c>
      <c r="D293" s="15">
        <v>40</v>
      </c>
      <c r="E293" s="2" t="s">
        <v>18</v>
      </c>
      <c r="F293" s="3">
        <v>45013</v>
      </c>
      <c r="G293" s="15">
        <v>34</v>
      </c>
      <c r="H293" s="15">
        <v>4.5999999999999996</v>
      </c>
      <c r="I293" s="15">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s="15">
        <f>ROUND(calls[[#This Row],[Satisfaction Rating]],0)</f>
        <v>5</v>
      </c>
    </row>
    <row r="294" spans="2:12" x14ac:dyDescent="0.25">
      <c r="B294" s="15" t="s">
        <v>321</v>
      </c>
      <c r="C294" s="15" t="s">
        <v>26</v>
      </c>
      <c r="D294" s="15">
        <v>56</v>
      </c>
      <c r="E294" s="2" t="s">
        <v>23</v>
      </c>
      <c r="F294" s="3">
        <v>45013</v>
      </c>
      <c r="G294" s="15">
        <v>225</v>
      </c>
      <c r="H294" s="15">
        <v>4.5999999999999996</v>
      </c>
      <c r="I294" s="15">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s="15">
        <f>ROUND(calls[[#This Row],[Satisfaction Rating]],0)</f>
        <v>5</v>
      </c>
    </row>
    <row r="295" spans="2:12" x14ac:dyDescent="0.25">
      <c r="B295" s="15" t="s">
        <v>322</v>
      </c>
      <c r="C295" s="15" t="s">
        <v>51</v>
      </c>
      <c r="D295" s="15">
        <v>59</v>
      </c>
      <c r="E295" s="2" t="s">
        <v>32</v>
      </c>
      <c r="F295" s="3">
        <v>45013</v>
      </c>
      <c r="G295" s="15">
        <v>210</v>
      </c>
      <c r="H295" s="15">
        <v>4.5</v>
      </c>
      <c r="I295" s="1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s="15">
        <f>ROUND(calls[[#This Row],[Satisfaction Rating]],0)</f>
        <v>5</v>
      </c>
    </row>
    <row r="296" spans="2:12" x14ac:dyDescent="0.25">
      <c r="B296" s="15" t="s">
        <v>323</v>
      </c>
      <c r="C296" s="15" t="s">
        <v>54</v>
      </c>
      <c r="D296" s="15">
        <v>30</v>
      </c>
      <c r="E296" s="2" t="s">
        <v>18</v>
      </c>
      <c r="F296" s="3">
        <v>45013</v>
      </c>
      <c r="G296" s="15">
        <v>168</v>
      </c>
      <c r="H296" s="15">
        <v>4.2</v>
      </c>
      <c r="I296" s="15">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s="15">
        <f>ROUND(calls[[#This Row],[Satisfaction Rating]],0)</f>
        <v>4</v>
      </c>
    </row>
    <row r="297" spans="2:12" x14ac:dyDescent="0.25">
      <c r="B297" s="15" t="s">
        <v>324</v>
      </c>
      <c r="C297" s="15" t="s">
        <v>35</v>
      </c>
      <c r="D297" s="15">
        <v>63</v>
      </c>
      <c r="E297" s="2" t="s">
        <v>13</v>
      </c>
      <c r="F297" s="3">
        <v>45014</v>
      </c>
      <c r="G297" s="15">
        <v>82</v>
      </c>
      <c r="H297" s="15">
        <v>4.5</v>
      </c>
      <c r="I297" s="15">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s="15">
        <f>ROUND(calls[[#This Row],[Satisfaction Rating]],0)</f>
        <v>5</v>
      </c>
    </row>
    <row r="298" spans="2:12" x14ac:dyDescent="0.25">
      <c r="B298" s="15" t="s">
        <v>325</v>
      </c>
      <c r="C298" s="15" t="s">
        <v>17</v>
      </c>
      <c r="D298" s="15">
        <v>56</v>
      </c>
      <c r="E298" s="2" t="s">
        <v>28</v>
      </c>
      <c r="F298" s="3">
        <v>45014</v>
      </c>
      <c r="G298" s="15">
        <v>88</v>
      </c>
      <c r="H298" s="15">
        <v>4.0999999999999996</v>
      </c>
      <c r="I298" s="15">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s="15">
        <f>ROUND(calls[[#This Row],[Satisfaction Rating]],0)</f>
        <v>4</v>
      </c>
    </row>
    <row r="299" spans="2:12" x14ac:dyDescent="0.25">
      <c r="B299" s="15" t="s">
        <v>326</v>
      </c>
      <c r="C299" s="15" t="s">
        <v>84</v>
      </c>
      <c r="D299" s="15">
        <v>95</v>
      </c>
      <c r="E299" s="2" t="s">
        <v>13</v>
      </c>
      <c r="F299" s="3">
        <v>45014</v>
      </c>
      <c r="G299" s="15">
        <v>111</v>
      </c>
      <c r="H299" s="15">
        <v>3.3</v>
      </c>
      <c r="I299" s="15">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s="15">
        <f>ROUND(calls[[#This Row],[Satisfaction Rating]],0)</f>
        <v>3</v>
      </c>
    </row>
    <row r="300" spans="2:12" x14ac:dyDescent="0.25">
      <c r="B300" s="15" t="s">
        <v>327</v>
      </c>
      <c r="C300" s="15" t="s">
        <v>64</v>
      </c>
      <c r="D300" s="15">
        <v>128</v>
      </c>
      <c r="E300" s="2" t="s">
        <v>32</v>
      </c>
      <c r="F300" s="3">
        <v>45014</v>
      </c>
      <c r="G300" s="15">
        <v>60</v>
      </c>
      <c r="H300" s="15">
        <v>3.8</v>
      </c>
      <c r="I300" s="15">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s="15">
        <f>ROUND(calls[[#This Row],[Satisfaction Rating]],0)</f>
        <v>4</v>
      </c>
    </row>
    <row r="301" spans="2:12" x14ac:dyDescent="0.25">
      <c r="B301" s="15" t="s">
        <v>328</v>
      </c>
      <c r="C301" s="15" t="s">
        <v>22</v>
      </c>
      <c r="D301" s="15">
        <v>49</v>
      </c>
      <c r="E301" s="2" t="s">
        <v>13</v>
      </c>
      <c r="F301" s="3">
        <v>45014</v>
      </c>
      <c r="G301" s="15">
        <v>80</v>
      </c>
      <c r="H301" s="15">
        <v>3</v>
      </c>
      <c r="I301" s="15">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s="15">
        <f>ROUND(calls[[#This Row],[Satisfaction Rating]],0)</f>
        <v>3</v>
      </c>
    </row>
    <row r="302" spans="2:12" x14ac:dyDescent="0.25">
      <c r="B302" s="15" t="s">
        <v>329</v>
      </c>
      <c r="C302" s="15" t="s">
        <v>64</v>
      </c>
      <c r="D302" s="15">
        <v>89</v>
      </c>
      <c r="E302" s="2" t="s">
        <v>23</v>
      </c>
      <c r="F302" s="3">
        <v>45016</v>
      </c>
      <c r="G302" s="15">
        <v>90</v>
      </c>
      <c r="H302" s="15">
        <v>4.5999999999999996</v>
      </c>
      <c r="I302" s="15">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s="15">
        <f>ROUND(calls[[#This Row],[Satisfaction Rating]],0)</f>
        <v>5</v>
      </c>
    </row>
    <row r="303" spans="2:12" x14ac:dyDescent="0.25">
      <c r="B303" s="15" t="s">
        <v>330</v>
      </c>
      <c r="C303" s="15" t="s">
        <v>43</v>
      </c>
      <c r="D303" s="15">
        <v>87</v>
      </c>
      <c r="E303" s="2" t="s">
        <v>13</v>
      </c>
      <c r="F303" s="3">
        <v>45016</v>
      </c>
      <c r="G303" s="15">
        <v>225</v>
      </c>
      <c r="H303" s="15">
        <v>2.9</v>
      </c>
      <c r="I303" s="15">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s="15">
        <f>ROUND(calls[[#This Row],[Satisfaction Rating]],0)</f>
        <v>3</v>
      </c>
    </row>
    <row r="304" spans="2:12" x14ac:dyDescent="0.25">
      <c r="B304" s="15" t="s">
        <v>331</v>
      </c>
      <c r="C304" s="15" t="s">
        <v>12</v>
      </c>
      <c r="D304" s="15">
        <v>60</v>
      </c>
      <c r="E304" s="2" t="s">
        <v>18</v>
      </c>
      <c r="F304" s="3">
        <v>45017</v>
      </c>
      <c r="G304" s="15">
        <v>215</v>
      </c>
      <c r="H304" s="15">
        <v>3.2</v>
      </c>
      <c r="I304" s="15">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s="15">
        <f>ROUND(calls[[#This Row],[Satisfaction Rating]],0)</f>
        <v>3</v>
      </c>
    </row>
    <row r="305" spans="2:12" x14ac:dyDescent="0.25">
      <c r="B305" s="15" t="s">
        <v>332</v>
      </c>
      <c r="C305" s="15" t="s">
        <v>20</v>
      </c>
      <c r="D305" s="15">
        <v>42</v>
      </c>
      <c r="E305" s="2" t="s">
        <v>23</v>
      </c>
      <c r="F305" s="3">
        <v>45017</v>
      </c>
      <c r="G305" s="15">
        <v>45</v>
      </c>
      <c r="H305" s="15">
        <v>1.5</v>
      </c>
      <c r="I305" s="1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s="15">
        <f>ROUND(calls[[#This Row],[Satisfaction Rating]],0)</f>
        <v>2</v>
      </c>
    </row>
    <row r="306" spans="2:12" x14ac:dyDescent="0.25">
      <c r="B306" s="15" t="s">
        <v>333</v>
      </c>
      <c r="C306" s="15" t="s">
        <v>31</v>
      </c>
      <c r="D306" s="15">
        <v>99</v>
      </c>
      <c r="E306" s="2" t="s">
        <v>18</v>
      </c>
      <c r="F306" s="3">
        <v>45017</v>
      </c>
      <c r="G306" s="15">
        <v>74</v>
      </c>
      <c r="H306" s="15">
        <v>4</v>
      </c>
      <c r="I306" s="15">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s="15">
        <f>ROUND(calls[[#This Row],[Satisfaction Rating]],0)</f>
        <v>4</v>
      </c>
    </row>
    <row r="307" spans="2:12" x14ac:dyDescent="0.25">
      <c r="B307" s="15" t="s">
        <v>334</v>
      </c>
      <c r="C307" s="15" t="s">
        <v>17</v>
      </c>
      <c r="D307" s="15">
        <v>20</v>
      </c>
      <c r="E307" s="2" t="s">
        <v>23</v>
      </c>
      <c r="F307" s="3">
        <v>45017</v>
      </c>
      <c r="G307" s="15">
        <v>60</v>
      </c>
      <c r="H307" s="15">
        <v>3.6</v>
      </c>
      <c r="I307" s="15">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s="15">
        <f>ROUND(calls[[#This Row],[Satisfaction Rating]],0)</f>
        <v>4</v>
      </c>
    </row>
    <row r="308" spans="2:12" x14ac:dyDescent="0.25">
      <c r="B308" s="15" t="s">
        <v>335</v>
      </c>
      <c r="C308" s="15" t="s">
        <v>35</v>
      </c>
      <c r="D308" s="15">
        <v>65</v>
      </c>
      <c r="E308" s="2" t="s">
        <v>18</v>
      </c>
      <c r="F308" s="3">
        <v>45017</v>
      </c>
      <c r="G308" s="15">
        <v>64</v>
      </c>
      <c r="H308" s="15">
        <v>3.7</v>
      </c>
      <c r="I308" s="15">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s="15">
        <f>ROUND(calls[[#This Row],[Satisfaction Rating]],0)</f>
        <v>4</v>
      </c>
    </row>
    <row r="309" spans="2:12" x14ac:dyDescent="0.25">
      <c r="B309" s="15" t="s">
        <v>336</v>
      </c>
      <c r="C309" s="15" t="s">
        <v>54</v>
      </c>
      <c r="D309" s="15">
        <v>71</v>
      </c>
      <c r="E309" s="2" t="s">
        <v>13</v>
      </c>
      <c r="F309" s="3">
        <v>45018</v>
      </c>
      <c r="G309" s="15">
        <v>110</v>
      </c>
      <c r="H309" s="15">
        <v>4.8</v>
      </c>
      <c r="I309" s="15">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s="15">
        <f>ROUND(calls[[#This Row],[Satisfaction Rating]],0)</f>
        <v>5</v>
      </c>
    </row>
    <row r="310" spans="2:12" x14ac:dyDescent="0.25">
      <c r="B310" s="15" t="s">
        <v>337</v>
      </c>
      <c r="C310" s="15" t="s">
        <v>15</v>
      </c>
      <c r="D310" s="15">
        <v>95</v>
      </c>
      <c r="E310" s="2" t="s">
        <v>32</v>
      </c>
      <c r="F310" s="3">
        <v>45018</v>
      </c>
      <c r="G310" s="15">
        <v>52</v>
      </c>
      <c r="H310" s="15">
        <v>1.2</v>
      </c>
      <c r="I310" s="15">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s="15">
        <f>ROUND(calls[[#This Row],[Satisfaction Rating]],0)</f>
        <v>1</v>
      </c>
    </row>
    <row r="311" spans="2:12" x14ac:dyDescent="0.25">
      <c r="B311" s="15" t="s">
        <v>338</v>
      </c>
      <c r="C311" s="15" t="s">
        <v>17</v>
      </c>
      <c r="D311" s="15">
        <v>81</v>
      </c>
      <c r="E311" s="2" t="s">
        <v>28</v>
      </c>
      <c r="F311" s="3">
        <v>45019</v>
      </c>
      <c r="G311" s="15">
        <v>160</v>
      </c>
      <c r="H311" s="15">
        <v>4.7</v>
      </c>
      <c r="I311" s="15">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s="15">
        <f>ROUND(calls[[#This Row],[Satisfaction Rating]],0)</f>
        <v>5</v>
      </c>
    </row>
    <row r="312" spans="2:12" x14ac:dyDescent="0.25">
      <c r="B312" s="15" t="s">
        <v>339</v>
      </c>
      <c r="C312" s="15" t="s">
        <v>46</v>
      </c>
      <c r="D312" s="15">
        <v>137</v>
      </c>
      <c r="E312" s="2" t="s">
        <v>28</v>
      </c>
      <c r="F312" s="3">
        <v>45019</v>
      </c>
      <c r="G312" s="15">
        <v>215</v>
      </c>
      <c r="H312" s="15">
        <v>4.7</v>
      </c>
      <c r="I312" s="15">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s="15">
        <f>ROUND(calls[[#This Row],[Satisfaction Rating]],0)</f>
        <v>5</v>
      </c>
    </row>
    <row r="313" spans="2:12" x14ac:dyDescent="0.25">
      <c r="B313" s="15" t="s">
        <v>340</v>
      </c>
      <c r="C313" s="15" t="s">
        <v>46</v>
      </c>
      <c r="D313" s="15">
        <v>40</v>
      </c>
      <c r="E313" s="2" t="s">
        <v>32</v>
      </c>
      <c r="F313" s="3">
        <v>45019</v>
      </c>
      <c r="G313" s="15">
        <v>220</v>
      </c>
      <c r="H313" s="15">
        <v>4.5</v>
      </c>
      <c r="I313" s="15">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s="15">
        <f>ROUND(calls[[#This Row],[Satisfaction Rating]],0)</f>
        <v>5</v>
      </c>
    </row>
    <row r="314" spans="2:12" x14ac:dyDescent="0.25">
      <c r="B314" s="15" t="s">
        <v>341</v>
      </c>
      <c r="C314" s="15" t="s">
        <v>31</v>
      </c>
      <c r="D314" s="15">
        <v>111</v>
      </c>
      <c r="E314" s="2" t="s">
        <v>18</v>
      </c>
      <c r="F314" s="3">
        <v>45020</v>
      </c>
      <c r="G314" s="15">
        <v>175</v>
      </c>
      <c r="H314" s="15">
        <v>3.5</v>
      </c>
      <c r="I314" s="15">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s="15">
        <f>ROUND(calls[[#This Row],[Satisfaction Rating]],0)</f>
        <v>4</v>
      </c>
    </row>
    <row r="315" spans="2:12" x14ac:dyDescent="0.25">
      <c r="B315" s="15" t="s">
        <v>342</v>
      </c>
      <c r="C315" s="15" t="s">
        <v>54</v>
      </c>
      <c r="D315" s="15">
        <v>106</v>
      </c>
      <c r="E315" s="2" t="s">
        <v>18</v>
      </c>
      <c r="F315" s="3">
        <v>45020</v>
      </c>
      <c r="G315" s="15">
        <v>145</v>
      </c>
      <c r="H315" s="15">
        <v>4.0999999999999996</v>
      </c>
      <c r="I315" s="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s="15">
        <f>ROUND(calls[[#This Row],[Satisfaction Rating]],0)</f>
        <v>4</v>
      </c>
    </row>
    <row r="316" spans="2:12" x14ac:dyDescent="0.25">
      <c r="B316" s="15" t="s">
        <v>343</v>
      </c>
      <c r="C316" s="15" t="s">
        <v>20</v>
      </c>
      <c r="D316" s="15">
        <v>133</v>
      </c>
      <c r="E316" s="2" t="s">
        <v>23</v>
      </c>
      <c r="F316" s="3">
        <v>45020</v>
      </c>
      <c r="G316" s="15">
        <v>72</v>
      </c>
      <c r="H316" s="15">
        <v>4.4000000000000004</v>
      </c>
      <c r="I316" s="15">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s="15">
        <f>ROUND(calls[[#This Row],[Satisfaction Rating]],0)</f>
        <v>4</v>
      </c>
    </row>
    <row r="317" spans="2:12" x14ac:dyDescent="0.25">
      <c r="B317" s="15" t="s">
        <v>344</v>
      </c>
      <c r="C317" s="15" t="s">
        <v>26</v>
      </c>
      <c r="D317" s="15">
        <v>38</v>
      </c>
      <c r="E317" s="2" t="s">
        <v>18</v>
      </c>
      <c r="F317" s="3">
        <v>45021</v>
      </c>
      <c r="G317" s="15">
        <v>81</v>
      </c>
      <c r="H317" s="15">
        <v>3.6</v>
      </c>
      <c r="I317" s="15">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s="15">
        <f>ROUND(calls[[#This Row],[Satisfaction Rating]],0)</f>
        <v>4</v>
      </c>
    </row>
    <row r="318" spans="2:12" x14ac:dyDescent="0.25">
      <c r="B318" s="15" t="s">
        <v>345</v>
      </c>
      <c r="C318" s="15" t="s">
        <v>51</v>
      </c>
      <c r="D318" s="15">
        <v>130</v>
      </c>
      <c r="E318" s="2" t="s">
        <v>32</v>
      </c>
      <c r="F318" s="3">
        <v>45021</v>
      </c>
      <c r="G318" s="15">
        <v>54</v>
      </c>
      <c r="H318" s="15">
        <v>4.0999999999999996</v>
      </c>
      <c r="I318" s="15">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s="15">
        <f>ROUND(calls[[#This Row],[Satisfaction Rating]],0)</f>
        <v>4</v>
      </c>
    </row>
    <row r="319" spans="2:12" x14ac:dyDescent="0.25">
      <c r="B319" s="15" t="s">
        <v>346</v>
      </c>
      <c r="C319" s="15" t="s">
        <v>35</v>
      </c>
      <c r="D319" s="15">
        <v>23</v>
      </c>
      <c r="E319" s="2" t="s">
        <v>23</v>
      </c>
      <c r="F319" s="3">
        <v>45021</v>
      </c>
      <c r="G319" s="15">
        <v>105</v>
      </c>
      <c r="H319" s="15">
        <v>4.8</v>
      </c>
      <c r="I319" s="15">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s="15">
        <f>ROUND(calls[[#This Row],[Satisfaction Rating]],0)</f>
        <v>5</v>
      </c>
    </row>
    <row r="320" spans="2:12" x14ac:dyDescent="0.25">
      <c r="B320" s="15" t="s">
        <v>347</v>
      </c>
      <c r="C320" s="15" t="s">
        <v>51</v>
      </c>
      <c r="D320" s="15">
        <v>124</v>
      </c>
      <c r="E320" s="2" t="s">
        <v>18</v>
      </c>
      <c r="F320" s="3">
        <v>45022</v>
      </c>
      <c r="G320" s="15">
        <v>176</v>
      </c>
      <c r="H320" s="15">
        <v>3.9</v>
      </c>
      <c r="I320" s="15">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s="15">
        <f>ROUND(calls[[#This Row],[Satisfaction Rating]],0)</f>
        <v>4</v>
      </c>
    </row>
    <row r="321" spans="2:12" x14ac:dyDescent="0.25">
      <c r="B321" s="15" t="s">
        <v>348</v>
      </c>
      <c r="C321" s="15" t="s">
        <v>17</v>
      </c>
      <c r="D321" s="15">
        <v>107</v>
      </c>
      <c r="E321" s="2" t="s">
        <v>18</v>
      </c>
      <c r="F321" s="3">
        <v>45022</v>
      </c>
      <c r="G321" s="15">
        <v>115</v>
      </c>
      <c r="H321" s="15">
        <v>3.8</v>
      </c>
      <c r="I321" s="15">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s="15">
        <f>ROUND(calls[[#This Row],[Satisfaction Rating]],0)</f>
        <v>4</v>
      </c>
    </row>
    <row r="322" spans="2:12" x14ac:dyDescent="0.25">
      <c r="B322" s="15" t="s">
        <v>349</v>
      </c>
      <c r="C322" s="15" t="s">
        <v>46</v>
      </c>
      <c r="D322" s="15">
        <v>60</v>
      </c>
      <c r="E322" s="2" t="s">
        <v>13</v>
      </c>
      <c r="F322" s="3">
        <v>45022</v>
      </c>
      <c r="G322" s="15">
        <v>116</v>
      </c>
      <c r="H322" s="15">
        <v>3.9</v>
      </c>
      <c r="I322" s="15">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s="15">
        <f>ROUND(calls[[#This Row],[Satisfaction Rating]],0)</f>
        <v>4</v>
      </c>
    </row>
    <row r="323" spans="2:12" x14ac:dyDescent="0.25">
      <c r="B323" s="15" t="s">
        <v>350</v>
      </c>
      <c r="C323" s="15" t="s">
        <v>46</v>
      </c>
      <c r="D323" s="15">
        <v>158</v>
      </c>
      <c r="E323" s="2" t="s">
        <v>32</v>
      </c>
      <c r="F323" s="3">
        <v>45022</v>
      </c>
      <c r="G323" s="15">
        <v>100</v>
      </c>
      <c r="H323" s="15">
        <v>4.0999999999999996</v>
      </c>
      <c r="I323" s="15">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s="15">
        <f>ROUND(calls[[#This Row],[Satisfaction Rating]],0)</f>
        <v>4</v>
      </c>
    </row>
    <row r="324" spans="2:12" x14ac:dyDescent="0.25">
      <c r="B324" s="15" t="s">
        <v>351</v>
      </c>
      <c r="C324" s="15" t="s">
        <v>43</v>
      </c>
      <c r="D324" s="15">
        <v>110</v>
      </c>
      <c r="E324" s="2" t="s">
        <v>32</v>
      </c>
      <c r="F324" s="3">
        <v>45023</v>
      </c>
      <c r="G324" s="15">
        <v>36</v>
      </c>
      <c r="H324" s="15">
        <v>2.2000000000000002</v>
      </c>
      <c r="I324" s="15">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s="15">
        <f>ROUND(calls[[#This Row],[Satisfaction Rating]],0)</f>
        <v>2</v>
      </c>
    </row>
    <row r="325" spans="2:12" x14ac:dyDescent="0.25">
      <c r="B325" s="15" t="s">
        <v>352</v>
      </c>
      <c r="C325" s="15" t="s">
        <v>64</v>
      </c>
      <c r="D325" s="15">
        <v>70</v>
      </c>
      <c r="E325" s="2" t="s">
        <v>32</v>
      </c>
      <c r="F325" s="3">
        <v>45023</v>
      </c>
      <c r="G325" s="15">
        <v>114</v>
      </c>
      <c r="H325" s="15">
        <v>5</v>
      </c>
      <c r="I325" s="1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s="15">
        <f>ROUND(calls[[#This Row],[Satisfaction Rating]],0)</f>
        <v>5</v>
      </c>
    </row>
    <row r="326" spans="2:12" x14ac:dyDescent="0.25">
      <c r="B326" s="15" t="s">
        <v>353</v>
      </c>
      <c r="C326" s="15" t="s">
        <v>64</v>
      </c>
      <c r="D326" s="15">
        <v>150</v>
      </c>
      <c r="E326" s="2" t="s">
        <v>13</v>
      </c>
      <c r="F326" s="3">
        <v>45023</v>
      </c>
      <c r="G326" s="15">
        <v>24</v>
      </c>
      <c r="H326" s="15">
        <v>3.8</v>
      </c>
      <c r="I326" s="15">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s="15">
        <f>ROUND(calls[[#This Row],[Satisfaction Rating]],0)</f>
        <v>4</v>
      </c>
    </row>
    <row r="327" spans="2:12" x14ac:dyDescent="0.25">
      <c r="B327" s="15" t="s">
        <v>354</v>
      </c>
      <c r="C327" s="15" t="s">
        <v>26</v>
      </c>
      <c r="D327" s="15">
        <v>36</v>
      </c>
      <c r="E327" s="2" t="s">
        <v>18</v>
      </c>
      <c r="F327" s="3">
        <v>45023</v>
      </c>
      <c r="G327" s="15">
        <v>135</v>
      </c>
      <c r="H327" s="15">
        <v>4.5999999999999996</v>
      </c>
      <c r="I327" s="15">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s="15">
        <f>ROUND(calls[[#This Row],[Satisfaction Rating]],0)</f>
        <v>5</v>
      </c>
    </row>
    <row r="328" spans="2:12" x14ac:dyDescent="0.25">
      <c r="B328" s="15" t="s">
        <v>355</v>
      </c>
      <c r="C328" s="15" t="s">
        <v>51</v>
      </c>
      <c r="D328" s="15">
        <v>74</v>
      </c>
      <c r="E328" s="2" t="s">
        <v>18</v>
      </c>
      <c r="F328" s="3">
        <v>45023</v>
      </c>
      <c r="G328" s="15">
        <v>30</v>
      </c>
      <c r="H328" s="15">
        <v>4</v>
      </c>
      <c r="I328" s="15">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s="15">
        <f>ROUND(calls[[#This Row],[Satisfaction Rating]],0)</f>
        <v>4</v>
      </c>
    </row>
    <row r="329" spans="2:12" x14ac:dyDescent="0.25">
      <c r="B329" s="15" t="s">
        <v>356</v>
      </c>
      <c r="C329" s="15" t="s">
        <v>15</v>
      </c>
      <c r="D329" s="15">
        <v>75</v>
      </c>
      <c r="E329" s="2" t="s">
        <v>18</v>
      </c>
      <c r="F329" s="3">
        <v>45023</v>
      </c>
      <c r="G329" s="15">
        <v>84</v>
      </c>
      <c r="H329" s="15">
        <v>2.8</v>
      </c>
      <c r="I329" s="15">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s="15">
        <f>ROUND(calls[[#This Row],[Satisfaction Rating]],0)</f>
        <v>3</v>
      </c>
    </row>
    <row r="330" spans="2:12" x14ac:dyDescent="0.25">
      <c r="B330" s="15" t="s">
        <v>357</v>
      </c>
      <c r="C330" s="15" t="s">
        <v>84</v>
      </c>
      <c r="D330" s="15">
        <v>70</v>
      </c>
      <c r="E330" s="2" t="s">
        <v>28</v>
      </c>
      <c r="F330" s="3">
        <v>45023</v>
      </c>
      <c r="G330" s="15">
        <v>42</v>
      </c>
      <c r="H330" s="15">
        <v>4.4000000000000004</v>
      </c>
      <c r="I330" s="15">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s="15">
        <f>ROUND(calls[[#This Row],[Satisfaction Rating]],0)</f>
        <v>4</v>
      </c>
    </row>
    <row r="331" spans="2:12" x14ac:dyDescent="0.25">
      <c r="B331" s="15" t="s">
        <v>358</v>
      </c>
      <c r="C331" s="15" t="s">
        <v>43</v>
      </c>
      <c r="D331" s="15">
        <v>23</v>
      </c>
      <c r="E331" s="2" t="s">
        <v>32</v>
      </c>
      <c r="F331" s="3">
        <v>45023</v>
      </c>
      <c r="G331" s="15">
        <v>117</v>
      </c>
      <c r="H331" s="15">
        <v>2.4</v>
      </c>
      <c r="I331" s="15">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s="15">
        <f>ROUND(calls[[#This Row],[Satisfaction Rating]],0)</f>
        <v>2</v>
      </c>
    </row>
    <row r="332" spans="2:12" x14ac:dyDescent="0.25">
      <c r="B332" s="15" t="s">
        <v>359</v>
      </c>
      <c r="C332" s="15" t="s">
        <v>31</v>
      </c>
      <c r="D332" s="15">
        <v>104</v>
      </c>
      <c r="E332" s="2" t="s">
        <v>23</v>
      </c>
      <c r="F332" s="3">
        <v>45023</v>
      </c>
      <c r="G332" s="15">
        <v>164</v>
      </c>
      <c r="H332" s="15">
        <v>4</v>
      </c>
      <c r="I332" s="15">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s="15">
        <f>ROUND(calls[[#This Row],[Satisfaction Rating]],0)</f>
        <v>4</v>
      </c>
    </row>
    <row r="333" spans="2:12" x14ac:dyDescent="0.25">
      <c r="B333" s="15" t="s">
        <v>360</v>
      </c>
      <c r="C333" s="15" t="s">
        <v>64</v>
      </c>
      <c r="D333" s="15">
        <v>95</v>
      </c>
      <c r="E333" s="2" t="s">
        <v>28</v>
      </c>
      <c r="F333" s="3">
        <v>45024</v>
      </c>
      <c r="G333" s="15">
        <v>123</v>
      </c>
      <c r="H333" s="15">
        <v>4.4000000000000004</v>
      </c>
      <c r="I333" s="15">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s="15">
        <f>ROUND(calls[[#This Row],[Satisfaction Rating]],0)</f>
        <v>4</v>
      </c>
    </row>
    <row r="334" spans="2:12" x14ac:dyDescent="0.25">
      <c r="B334" s="15" t="s">
        <v>361</v>
      </c>
      <c r="C334" s="15" t="s">
        <v>22</v>
      </c>
      <c r="D334" s="15">
        <v>49</v>
      </c>
      <c r="E334" s="2" t="s">
        <v>13</v>
      </c>
      <c r="F334" s="3">
        <v>45024</v>
      </c>
      <c r="G334" s="15">
        <v>172</v>
      </c>
      <c r="H334" s="15">
        <v>2.9</v>
      </c>
      <c r="I334" s="15">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s="15">
        <f>ROUND(calls[[#This Row],[Satisfaction Rating]],0)</f>
        <v>3</v>
      </c>
    </row>
    <row r="335" spans="2:12" x14ac:dyDescent="0.25">
      <c r="B335" s="15" t="s">
        <v>362</v>
      </c>
      <c r="C335" s="15" t="s">
        <v>54</v>
      </c>
      <c r="D335" s="15">
        <v>8</v>
      </c>
      <c r="E335" s="2" t="s">
        <v>32</v>
      </c>
      <c r="F335" s="3">
        <v>45024</v>
      </c>
      <c r="G335" s="15">
        <v>20</v>
      </c>
      <c r="H335" s="15">
        <v>4.8</v>
      </c>
      <c r="I335" s="1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s="15">
        <f>ROUND(calls[[#This Row],[Satisfaction Rating]],0)</f>
        <v>5</v>
      </c>
    </row>
    <row r="336" spans="2:12" x14ac:dyDescent="0.25">
      <c r="B336" s="15" t="s">
        <v>363</v>
      </c>
      <c r="C336" s="15" t="s">
        <v>64</v>
      </c>
      <c r="D336" s="15">
        <v>157</v>
      </c>
      <c r="E336" s="2" t="s">
        <v>13</v>
      </c>
      <c r="F336" s="3">
        <v>45024</v>
      </c>
      <c r="G336" s="15">
        <v>72</v>
      </c>
      <c r="H336" s="15">
        <v>3.7</v>
      </c>
      <c r="I336" s="15">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s="15">
        <f>ROUND(calls[[#This Row],[Satisfaction Rating]],0)</f>
        <v>4</v>
      </c>
    </row>
    <row r="337" spans="2:12" x14ac:dyDescent="0.25">
      <c r="B337" s="15" t="s">
        <v>364</v>
      </c>
      <c r="C337" s="15" t="s">
        <v>17</v>
      </c>
      <c r="D337" s="15">
        <v>74</v>
      </c>
      <c r="E337" s="2" t="s">
        <v>18</v>
      </c>
      <c r="F337" s="3">
        <v>45024</v>
      </c>
      <c r="G337" s="15">
        <v>32</v>
      </c>
      <c r="H337" s="15">
        <v>4.8</v>
      </c>
      <c r="I337" s="15">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s="15">
        <f>ROUND(calls[[#This Row],[Satisfaction Rating]],0)</f>
        <v>5</v>
      </c>
    </row>
    <row r="338" spans="2:12" x14ac:dyDescent="0.25">
      <c r="B338" s="15" t="s">
        <v>365</v>
      </c>
      <c r="C338" s="15" t="s">
        <v>43</v>
      </c>
      <c r="D338" s="15">
        <v>72</v>
      </c>
      <c r="E338" s="2" t="s">
        <v>28</v>
      </c>
      <c r="F338" s="3">
        <v>45024</v>
      </c>
      <c r="G338" s="15">
        <v>140</v>
      </c>
      <c r="H338" s="15">
        <v>3.2</v>
      </c>
      <c r="I338" s="15">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s="15">
        <f>ROUND(calls[[#This Row],[Satisfaction Rating]],0)</f>
        <v>3</v>
      </c>
    </row>
    <row r="339" spans="2:12" x14ac:dyDescent="0.25">
      <c r="B339" s="15" t="s">
        <v>366</v>
      </c>
      <c r="C339" s="15" t="s">
        <v>17</v>
      </c>
      <c r="D339" s="15">
        <v>79</v>
      </c>
      <c r="E339" s="2" t="s">
        <v>18</v>
      </c>
      <c r="F339" s="3">
        <v>45025</v>
      </c>
      <c r="G339" s="15">
        <v>120</v>
      </c>
      <c r="H339" s="15">
        <v>4.9000000000000004</v>
      </c>
      <c r="I339" s="15">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s="15">
        <f>ROUND(calls[[#This Row],[Satisfaction Rating]],0)</f>
        <v>5</v>
      </c>
    </row>
    <row r="340" spans="2:12" x14ac:dyDescent="0.25">
      <c r="B340" s="15" t="s">
        <v>367</v>
      </c>
      <c r="C340" s="15" t="s">
        <v>51</v>
      </c>
      <c r="D340" s="15">
        <v>23</v>
      </c>
      <c r="E340" s="2" t="s">
        <v>18</v>
      </c>
      <c r="F340" s="3">
        <v>45025</v>
      </c>
      <c r="G340" s="15">
        <v>86</v>
      </c>
      <c r="H340" s="15">
        <v>2.2000000000000002</v>
      </c>
      <c r="I340" s="15">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s="15">
        <f>ROUND(calls[[#This Row],[Satisfaction Rating]],0)</f>
        <v>2</v>
      </c>
    </row>
    <row r="341" spans="2:12" x14ac:dyDescent="0.25">
      <c r="B341" s="15" t="s">
        <v>368</v>
      </c>
      <c r="C341" s="15" t="s">
        <v>15</v>
      </c>
      <c r="D341" s="15">
        <v>69</v>
      </c>
      <c r="E341" s="2" t="s">
        <v>18</v>
      </c>
      <c r="F341" s="3">
        <v>45025</v>
      </c>
      <c r="G341" s="15">
        <v>132</v>
      </c>
      <c r="H341" s="15">
        <v>5</v>
      </c>
      <c r="I341" s="15">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s="15">
        <f>ROUND(calls[[#This Row],[Satisfaction Rating]],0)</f>
        <v>5</v>
      </c>
    </row>
    <row r="342" spans="2:12" x14ac:dyDescent="0.25">
      <c r="B342" s="15" t="s">
        <v>369</v>
      </c>
      <c r="C342" s="15" t="s">
        <v>46</v>
      </c>
      <c r="D342" s="15">
        <v>64</v>
      </c>
      <c r="E342" s="2" t="s">
        <v>18</v>
      </c>
      <c r="F342" s="3">
        <v>45025</v>
      </c>
      <c r="G342" s="15">
        <v>80</v>
      </c>
      <c r="H342" s="15">
        <v>3.3</v>
      </c>
      <c r="I342" s="15">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s="15">
        <f>ROUND(calls[[#This Row],[Satisfaction Rating]],0)</f>
        <v>3</v>
      </c>
    </row>
    <row r="343" spans="2:12" x14ac:dyDescent="0.25">
      <c r="B343" s="15" t="s">
        <v>370</v>
      </c>
      <c r="C343" s="15" t="s">
        <v>37</v>
      </c>
      <c r="D343" s="15">
        <v>47</v>
      </c>
      <c r="E343" s="2" t="s">
        <v>13</v>
      </c>
      <c r="F343" s="3">
        <v>45025</v>
      </c>
      <c r="G343" s="15">
        <v>132</v>
      </c>
      <c r="H343" s="15">
        <v>3.7</v>
      </c>
      <c r="I343" s="15">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s="15">
        <f>ROUND(calls[[#This Row],[Satisfaction Rating]],0)</f>
        <v>4</v>
      </c>
    </row>
    <row r="344" spans="2:12" x14ac:dyDescent="0.25">
      <c r="B344" s="15" t="s">
        <v>371</v>
      </c>
      <c r="C344" s="15" t="s">
        <v>17</v>
      </c>
      <c r="D344" s="15">
        <v>55</v>
      </c>
      <c r="E344" s="2" t="s">
        <v>28</v>
      </c>
      <c r="F344" s="3">
        <v>45025</v>
      </c>
      <c r="G344" s="15">
        <v>27</v>
      </c>
      <c r="H344" s="15">
        <v>3.7</v>
      </c>
      <c r="I344" s="15">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s="15">
        <f>ROUND(calls[[#This Row],[Satisfaction Rating]],0)</f>
        <v>4</v>
      </c>
    </row>
    <row r="345" spans="2:12" x14ac:dyDescent="0.25">
      <c r="B345" s="15" t="s">
        <v>372</v>
      </c>
      <c r="C345" s="15" t="s">
        <v>31</v>
      </c>
      <c r="D345" s="15">
        <v>104</v>
      </c>
      <c r="E345" s="2" t="s">
        <v>28</v>
      </c>
      <c r="F345" s="3">
        <v>45026</v>
      </c>
      <c r="G345" s="15">
        <v>68</v>
      </c>
      <c r="H345" s="15">
        <v>3.6</v>
      </c>
      <c r="I345" s="1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s="15">
        <f>ROUND(calls[[#This Row],[Satisfaction Rating]],0)</f>
        <v>4</v>
      </c>
    </row>
    <row r="346" spans="2:12" x14ac:dyDescent="0.25">
      <c r="B346" s="15" t="s">
        <v>373</v>
      </c>
      <c r="C346" s="15" t="s">
        <v>37</v>
      </c>
      <c r="D346" s="15">
        <v>116</v>
      </c>
      <c r="E346" s="2" t="s">
        <v>18</v>
      </c>
      <c r="F346" s="3">
        <v>45026</v>
      </c>
      <c r="G346" s="15">
        <v>22</v>
      </c>
      <c r="H346" s="15">
        <v>4.7</v>
      </c>
      <c r="I346" s="15">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s="15">
        <f>ROUND(calls[[#This Row],[Satisfaction Rating]],0)</f>
        <v>5</v>
      </c>
    </row>
    <row r="347" spans="2:12" x14ac:dyDescent="0.25">
      <c r="B347" s="15" t="s">
        <v>374</v>
      </c>
      <c r="C347" s="15" t="s">
        <v>51</v>
      </c>
      <c r="D347" s="15">
        <v>99</v>
      </c>
      <c r="E347" s="2" t="s">
        <v>28</v>
      </c>
      <c r="F347" s="3">
        <v>45026</v>
      </c>
      <c r="G347" s="15">
        <v>42</v>
      </c>
      <c r="H347" s="15">
        <v>3.1</v>
      </c>
      <c r="I347" s="15">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s="15">
        <f>ROUND(calls[[#This Row],[Satisfaction Rating]],0)</f>
        <v>3</v>
      </c>
    </row>
    <row r="348" spans="2:12" x14ac:dyDescent="0.25">
      <c r="B348" s="15" t="s">
        <v>375</v>
      </c>
      <c r="C348" s="15" t="s">
        <v>31</v>
      </c>
      <c r="D348" s="15">
        <v>84</v>
      </c>
      <c r="E348" s="2" t="s">
        <v>28</v>
      </c>
      <c r="F348" s="3">
        <v>45027</v>
      </c>
      <c r="G348" s="15">
        <v>38</v>
      </c>
      <c r="H348" s="15">
        <v>3.3</v>
      </c>
      <c r="I348" s="15">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s="15">
        <f>ROUND(calls[[#This Row],[Satisfaction Rating]],0)</f>
        <v>3</v>
      </c>
    </row>
    <row r="349" spans="2:12" x14ac:dyDescent="0.25">
      <c r="B349" s="15" t="s">
        <v>376</v>
      </c>
      <c r="C349" s="15" t="s">
        <v>54</v>
      </c>
      <c r="D349" s="15">
        <v>159</v>
      </c>
      <c r="E349" s="2" t="s">
        <v>28</v>
      </c>
      <c r="F349" s="3">
        <v>45027</v>
      </c>
      <c r="G349" s="15">
        <v>42</v>
      </c>
      <c r="H349" s="15">
        <v>4.5</v>
      </c>
      <c r="I349" s="15">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s="15">
        <f>ROUND(calls[[#This Row],[Satisfaction Rating]],0)</f>
        <v>5</v>
      </c>
    </row>
    <row r="350" spans="2:12" x14ac:dyDescent="0.25">
      <c r="B350" s="15" t="s">
        <v>377</v>
      </c>
      <c r="C350" s="15" t="s">
        <v>26</v>
      </c>
      <c r="D350" s="15">
        <v>25</v>
      </c>
      <c r="E350" s="2" t="s">
        <v>13</v>
      </c>
      <c r="F350" s="3">
        <v>45027</v>
      </c>
      <c r="G350" s="15">
        <v>75</v>
      </c>
      <c r="H350" s="15">
        <v>3.9</v>
      </c>
      <c r="I350" s="15">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s="15">
        <f>ROUND(calls[[#This Row],[Satisfaction Rating]],0)</f>
        <v>4</v>
      </c>
    </row>
    <row r="351" spans="2:12" x14ac:dyDescent="0.25">
      <c r="B351" s="15" t="s">
        <v>378</v>
      </c>
      <c r="C351" s="15" t="s">
        <v>54</v>
      </c>
      <c r="D351" s="15">
        <v>53</v>
      </c>
      <c r="E351" s="2" t="s">
        <v>32</v>
      </c>
      <c r="F351" s="3">
        <v>45028</v>
      </c>
      <c r="G351" s="15">
        <v>23</v>
      </c>
      <c r="H351" s="15">
        <v>4.9000000000000004</v>
      </c>
      <c r="I351" s="15">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s="15">
        <f>ROUND(calls[[#This Row],[Satisfaction Rating]],0)</f>
        <v>5</v>
      </c>
    </row>
    <row r="352" spans="2:12" x14ac:dyDescent="0.25">
      <c r="B352" s="15" t="s">
        <v>379</v>
      </c>
      <c r="C352" s="15" t="s">
        <v>54</v>
      </c>
      <c r="D352" s="15">
        <v>89</v>
      </c>
      <c r="E352" s="2" t="s">
        <v>13</v>
      </c>
      <c r="F352" s="3">
        <v>45028</v>
      </c>
      <c r="G352" s="15">
        <v>200</v>
      </c>
      <c r="H352" s="15">
        <v>4.8</v>
      </c>
      <c r="I352" s="15">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s="15">
        <f>ROUND(calls[[#This Row],[Satisfaction Rating]],0)</f>
        <v>5</v>
      </c>
    </row>
    <row r="353" spans="2:12" x14ac:dyDescent="0.25">
      <c r="B353" s="15" t="s">
        <v>380</v>
      </c>
      <c r="C353" s="15" t="s">
        <v>20</v>
      </c>
      <c r="D353" s="15">
        <v>73</v>
      </c>
      <c r="E353" s="2" t="s">
        <v>18</v>
      </c>
      <c r="F353" s="3">
        <v>45029</v>
      </c>
      <c r="G353" s="15">
        <v>45</v>
      </c>
      <c r="H353" s="15">
        <v>3.6</v>
      </c>
      <c r="I353" s="15">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s="15">
        <f>ROUND(calls[[#This Row],[Satisfaction Rating]],0)</f>
        <v>4</v>
      </c>
    </row>
    <row r="354" spans="2:12" x14ac:dyDescent="0.25">
      <c r="B354" s="15" t="s">
        <v>381</v>
      </c>
      <c r="C354" s="15" t="s">
        <v>51</v>
      </c>
      <c r="D354" s="15">
        <v>50</v>
      </c>
      <c r="E354" s="2" t="s">
        <v>18</v>
      </c>
      <c r="F354" s="3">
        <v>45029</v>
      </c>
      <c r="G354" s="15">
        <v>105</v>
      </c>
      <c r="H354" s="15">
        <v>3.5</v>
      </c>
      <c r="I354" s="15">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s="15">
        <f>ROUND(calls[[#This Row],[Satisfaction Rating]],0)</f>
        <v>4</v>
      </c>
    </row>
    <row r="355" spans="2:12" x14ac:dyDescent="0.25">
      <c r="B355" s="15" t="s">
        <v>382</v>
      </c>
      <c r="C355" s="15" t="s">
        <v>22</v>
      </c>
      <c r="D355" s="15">
        <v>98</v>
      </c>
      <c r="E355" s="2" t="s">
        <v>18</v>
      </c>
      <c r="F355" s="3">
        <v>45029</v>
      </c>
      <c r="G355" s="15">
        <v>22</v>
      </c>
      <c r="H355" s="15">
        <v>3.8</v>
      </c>
      <c r="I355" s="1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s="15">
        <f>ROUND(calls[[#This Row],[Satisfaction Rating]],0)</f>
        <v>4</v>
      </c>
    </row>
    <row r="356" spans="2:12" x14ac:dyDescent="0.25">
      <c r="B356" s="15" t="s">
        <v>383</v>
      </c>
      <c r="C356" s="15" t="s">
        <v>35</v>
      </c>
      <c r="D356" s="15">
        <v>114</v>
      </c>
      <c r="E356" s="2" t="s">
        <v>28</v>
      </c>
      <c r="F356" s="3">
        <v>45030</v>
      </c>
      <c r="G356" s="15">
        <v>126</v>
      </c>
      <c r="H356" s="15">
        <v>4.4000000000000004</v>
      </c>
      <c r="I356" s="15">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s="15">
        <f>ROUND(calls[[#This Row],[Satisfaction Rating]],0)</f>
        <v>4</v>
      </c>
    </row>
    <row r="357" spans="2:12" x14ac:dyDescent="0.25">
      <c r="B357" s="15" t="s">
        <v>384</v>
      </c>
      <c r="C357" s="15" t="s">
        <v>46</v>
      </c>
      <c r="D357" s="15">
        <v>67</v>
      </c>
      <c r="E357" s="2" t="s">
        <v>28</v>
      </c>
      <c r="F357" s="3">
        <v>45030</v>
      </c>
      <c r="G357" s="15">
        <v>35</v>
      </c>
      <c r="H357" s="15">
        <v>3</v>
      </c>
      <c r="I357" s="15">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s="15">
        <f>ROUND(calls[[#This Row],[Satisfaction Rating]],0)</f>
        <v>3</v>
      </c>
    </row>
    <row r="358" spans="2:12" x14ac:dyDescent="0.25">
      <c r="B358" s="15" t="s">
        <v>385</v>
      </c>
      <c r="C358" s="15" t="s">
        <v>17</v>
      </c>
      <c r="D358" s="15">
        <v>91</v>
      </c>
      <c r="E358" s="2" t="s">
        <v>18</v>
      </c>
      <c r="F358" s="3">
        <v>45030</v>
      </c>
      <c r="G358" s="15">
        <v>84</v>
      </c>
      <c r="H358" s="15">
        <v>4.5</v>
      </c>
      <c r="I358" s="15">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s="15">
        <f>ROUND(calls[[#This Row],[Satisfaction Rating]],0)</f>
        <v>5</v>
      </c>
    </row>
    <row r="359" spans="2:12" x14ac:dyDescent="0.25">
      <c r="B359" s="15" t="s">
        <v>386</v>
      </c>
      <c r="C359" s="15" t="s">
        <v>84</v>
      </c>
      <c r="D359" s="15">
        <v>67</v>
      </c>
      <c r="E359" s="2" t="s">
        <v>18</v>
      </c>
      <c r="F359" s="3">
        <v>45031</v>
      </c>
      <c r="G359" s="15">
        <v>172</v>
      </c>
      <c r="H359" s="15">
        <v>4.5</v>
      </c>
      <c r="I359" s="15">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s="15">
        <f>ROUND(calls[[#This Row],[Satisfaction Rating]],0)</f>
        <v>5</v>
      </c>
    </row>
    <row r="360" spans="2:12" x14ac:dyDescent="0.25">
      <c r="B360" s="15" t="s">
        <v>387</v>
      </c>
      <c r="C360" s="15" t="s">
        <v>35</v>
      </c>
      <c r="D360" s="15">
        <v>139</v>
      </c>
      <c r="E360" s="2" t="s">
        <v>13</v>
      </c>
      <c r="F360" s="3">
        <v>45031</v>
      </c>
      <c r="G360" s="15">
        <v>114</v>
      </c>
      <c r="H360" s="15">
        <v>4</v>
      </c>
      <c r="I360" s="15">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s="15">
        <f>ROUND(calls[[#This Row],[Satisfaction Rating]],0)</f>
        <v>4</v>
      </c>
    </row>
    <row r="361" spans="2:12" x14ac:dyDescent="0.25">
      <c r="B361" s="15" t="s">
        <v>388</v>
      </c>
      <c r="C361" s="15" t="s">
        <v>84</v>
      </c>
      <c r="D361" s="15">
        <v>102</v>
      </c>
      <c r="E361" s="2" t="s">
        <v>13</v>
      </c>
      <c r="F361" s="3">
        <v>45031</v>
      </c>
      <c r="G361" s="15">
        <v>60</v>
      </c>
      <c r="H361" s="15">
        <v>3.8</v>
      </c>
      <c r="I361" s="15">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s="15">
        <f>ROUND(calls[[#This Row],[Satisfaction Rating]],0)</f>
        <v>4</v>
      </c>
    </row>
    <row r="362" spans="2:12" x14ac:dyDescent="0.25">
      <c r="B362" s="15" t="s">
        <v>389</v>
      </c>
      <c r="C362" s="15" t="s">
        <v>64</v>
      </c>
      <c r="D362" s="15">
        <v>108</v>
      </c>
      <c r="E362" s="2" t="s">
        <v>23</v>
      </c>
      <c r="F362" s="3">
        <v>45031</v>
      </c>
      <c r="G362" s="15">
        <v>26</v>
      </c>
      <c r="H362" s="15">
        <v>3.3</v>
      </c>
      <c r="I362" s="15">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s="15">
        <f>ROUND(calls[[#This Row],[Satisfaction Rating]],0)</f>
        <v>3</v>
      </c>
    </row>
    <row r="363" spans="2:12" x14ac:dyDescent="0.25">
      <c r="B363" s="15" t="s">
        <v>390</v>
      </c>
      <c r="C363" s="15" t="s">
        <v>26</v>
      </c>
      <c r="D363" s="15">
        <v>66</v>
      </c>
      <c r="E363" s="2" t="s">
        <v>18</v>
      </c>
      <c r="F363" s="3">
        <v>45031</v>
      </c>
      <c r="G363" s="15">
        <v>210</v>
      </c>
      <c r="H363" s="15">
        <v>4.3</v>
      </c>
      <c r="I363" s="15">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s="15">
        <f>ROUND(calls[[#This Row],[Satisfaction Rating]],0)</f>
        <v>4</v>
      </c>
    </row>
    <row r="364" spans="2:12" x14ac:dyDescent="0.25">
      <c r="B364" s="15" t="s">
        <v>391</v>
      </c>
      <c r="C364" s="15" t="s">
        <v>43</v>
      </c>
      <c r="D364" s="15">
        <v>85</v>
      </c>
      <c r="E364" s="2" t="s">
        <v>13</v>
      </c>
      <c r="F364" s="3">
        <v>45031</v>
      </c>
      <c r="G364" s="15">
        <v>129</v>
      </c>
      <c r="H364" s="15">
        <v>4.2</v>
      </c>
      <c r="I364" s="15">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s="15">
        <f>ROUND(calls[[#This Row],[Satisfaction Rating]],0)</f>
        <v>4</v>
      </c>
    </row>
    <row r="365" spans="2:12" x14ac:dyDescent="0.25">
      <c r="B365" s="15" t="s">
        <v>392</v>
      </c>
      <c r="C365" s="15" t="s">
        <v>46</v>
      </c>
      <c r="D365" s="15">
        <v>55</v>
      </c>
      <c r="E365" s="2" t="s">
        <v>23</v>
      </c>
      <c r="F365" s="3">
        <v>45031</v>
      </c>
      <c r="G365" s="15">
        <v>215</v>
      </c>
      <c r="H365" s="15">
        <v>4.3</v>
      </c>
      <c r="I365" s="1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s="15">
        <f>ROUND(calls[[#This Row],[Satisfaction Rating]],0)</f>
        <v>4</v>
      </c>
    </row>
    <row r="366" spans="2:12" x14ac:dyDescent="0.25">
      <c r="B366" s="15" t="s">
        <v>393</v>
      </c>
      <c r="C366" s="15" t="s">
        <v>64</v>
      </c>
      <c r="D366" s="15">
        <v>17</v>
      </c>
      <c r="E366" s="2" t="s">
        <v>32</v>
      </c>
      <c r="F366" s="3">
        <v>45031</v>
      </c>
      <c r="G366" s="15">
        <v>69</v>
      </c>
      <c r="H366" s="15">
        <v>4.5999999999999996</v>
      </c>
      <c r="I366" s="15">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s="15">
        <f>ROUND(calls[[#This Row],[Satisfaction Rating]],0)</f>
        <v>5</v>
      </c>
    </row>
    <row r="367" spans="2:12" x14ac:dyDescent="0.25">
      <c r="B367" s="15" t="s">
        <v>394</v>
      </c>
      <c r="C367" s="15" t="s">
        <v>46</v>
      </c>
      <c r="D367" s="15">
        <v>128</v>
      </c>
      <c r="E367" s="2" t="s">
        <v>32</v>
      </c>
      <c r="F367" s="3">
        <v>45031</v>
      </c>
      <c r="G367" s="15">
        <v>140</v>
      </c>
      <c r="H367" s="15">
        <v>3</v>
      </c>
      <c r="I367" s="15">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s="15">
        <f>ROUND(calls[[#This Row],[Satisfaction Rating]],0)</f>
        <v>3</v>
      </c>
    </row>
    <row r="368" spans="2:12" x14ac:dyDescent="0.25">
      <c r="B368" s="15" t="s">
        <v>395</v>
      </c>
      <c r="C368" s="15" t="s">
        <v>51</v>
      </c>
      <c r="D368" s="15">
        <v>45</v>
      </c>
      <c r="E368" s="2" t="s">
        <v>23</v>
      </c>
      <c r="F368" s="3">
        <v>45032</v>
      </c>
      <c r="G368" s="15">
        <v>156</v>
      </c>
      <c r="H368" s="15">
        <v>2.7</v>
      </c>
      <c r="I368" s="15">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s="15">
        <f>ROUND(calls[[#This Row],[Satisfaction Rating]],0)</f>
        <v>3</v>
      </c>
    </row>
    <row r="369" spans="2:12" x14ac:dyDescent="0.25">
      <c r="B369" s="15" t="s">
        <v>396</v>
      </c>
      <c r="C369" s="15" t="s">
        <v>64</v>
      </c>
      <c r="D369" s="15">
        <v>41</v>
      </c>
      <c r="E369" s="2" t="s">
        <v>32</v>
      </c>
      <c r="F369" s="3">
        <v>45032</v>
      </c>
      <c r="G369" s="15">
        <v>164</v>
      </c>
      <c r="H369" s="15">
        <v>3.1</v>
      </c>
      <c r="I369" s="15">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s="15">
        <f>ROUND(calls[[#This Row],[Satisfaction Rating]],0)</f>
        <v>3</v>
      </c>
    </row>
    <row r="370" spans="2:12" x14ac:dyDescent="0.25">
      <c r="B370" s="15" t="s">
        <v>397</v>
      </c>
      <c r="C370" s="15" t="s">
        <v>37</v>
      </c>
      <c r="D370" s="15">
        <v>49</v>
      </c>
      <c r="E370" s="2" t="s">
        <v>32</v>
      </c>
      <c r="F370" s="3">
        <v>45032</v>
      </c>
      <c r="G370" s="15">
        <v>195</v>
      </c>
      <c r="H370" s="15">
        <v>2.6</v>
      </c>
      <c r="I370" s="15">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s="15">
        <f>ROUND(calls[[#This Row],[Satisfaction Rating]],0)</f>
        <v>3</v>
      </c>
    </row>
    <row r="371" spans="2:12" x14ac:dyDescent="0.25">
      <c r="B371" s="15" t="s">
        <v>398</v>
      </c>
      <c r="C371" s="15" t="s">
        <v>15</v>
      </c>
      <c r="D371" s="15">
        <v>21</v>
      </c>
      <c r="E371" s="2" t="s">
        <v>28</v>
      </c>
      <c r="F371" s="3">
        <v>45032</v>
      </c>
      <c r="G371" s="15">
        <v>74</v>
      </c>
      <c r="H371" s="15">
        <v>4.5999999999999996</v>
      </c>
      <c r="I371" s="15">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s="15">
        <f>ROUND(calls[[#This Row],[Satisfaction Rating]],0)</f>
        <v>5</v>
      </c>
    </row>
    <row r="372" spans="2:12" x14ac:dyDescent="0.25">
      <c r="B372" s="15" t="s">
        <v>399</v>
      </c>
      <c r="C372" s="15" t="s">
        <v>54</v>
      </c>
      <c r="D372" s="15">
        <v>133</v>
      </c>
      <c r="E372" s="2" t="s">
        <v>23</v>
      </c>
      <c r="F372" s="3">
        <v>45032</v>
      </c>
      <c r="G372" s="15">
        <v>100</v>
      </c>
      <c r="H372" s="15">
        <v>4</v>
      </c>
      <c r="I372" s="15">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s="15">
        <f>ROUND(calls[[#This Row],[Satisfaction Rating]],0)</f>
        <v>4</v>
      </c>
    </row>
    <row r="373" spans="2:12" x14ac:dyDescent="0.25">
      <c r="B373" s="15" t="s">
        <v>400</v>
      </c>
      <c r="C373" s="15" t="s">
        <v>12</v>
      </c>
      <c r="D373" s="15">
        <v>135</v>
      </c>
      <c r="E373" s="2" t="s">
        <v>18</v>
      </c>
      <c r="F373" s="3">
        <v>45032</v>
      </c>
      <c r="G373" s="15">
        <v>185</v>
      </c>
      <c r="H373" s="15">
        <v>4.5</v>
      </c>
      <c r="I373" s="15">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s="15">
        <f>ROUND(calls[[#This Row],[Satisfaction Rating]],0)</f>
        <v>5</v>
      </c>
    </row>
    <row r="374" spans="2:12" x14ac:dyDescent="0.25">
      <c r="B374" s="15" t="s">
        <v>401</v>
      </c>
      <c r="C374" s="15" t="s">
        <v>35</v>
      </c>
      <c r="D374" s="15">
        <v>69</v>
      </c>
      <c r="E374" s="2" t="s">
        <v>23</v>
      </c>
      <c r="F374" s="3">
        <v>45032</v>
      </c>
      <c r="G374" s="15">
        <v>130</v>
      </c>
      <c r="H374" s="15">
        <v>1.9</v>
      </c>
      <c r="I374" s="15">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s="15">
        <f>ROUND(calls[[#This Row],[Satisfaction Rating]],0)</f>
        <v>2</v>
      </c>
    </row>
    <row r="375" spans="2:12" x14ac:dyDescent="0.25">
      <c r="B375" s="15" t="s">
        <v>402</v>
      </c>
      <c r="C375" s="15" t="s">
        <v>31</v>
      </c>
      <c r="D375" s="15">
        <v>110</v>
      </c>
      <c r="E375" s="2" t="s">
        <v>28</v>
      </c>
      <c r="F375" s="3">
        <v>45033</v>
      </c>
      <c r="G375" s="15">
        <v>21</v>
      </c>
      <c r="H375" s="15">
        <v>2.6</v>
      </c>
      <c r="I375" s="1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s="15">
        <f>ROUND(calls[[#This Row],[Satisfaction Rating]],0)</f>
        <v>3</v>
      </c>
    </row>
    <row r="376" spans="2:12" x14ac:dyDescent="0.25">
      <c r="B376" s="15" t="s">
        <v>403</v>
      </c>
      <c r="C376" s="15" t="s">
        <v>84</v>
      </c>
      <c r="D376" s="15">
        <v>64</v>
      </c>
      <c r="E376" s="2" t="s">
        <v>13</v>
      </c>
      <c r="F376" s="3">
        <v>45033</v>
      </c>
      <c r="G376" s="15">
        <v>88</v>
      </c>
      <c r="H376" s="15">
        <v>4.3</v>
      </c>
      <c r="I376" s="15">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s="15">
        <f>ROUND(calls[[#This Row],[Satisfaction Rating]],0)</f>
        <v>4</v>
      </c>
    </row>
    <row r="377" spans="2:12" x14ac:dyDescent="0.25">
      <c r="B377" s="15" t="s">
        <v>404</v>
      </c>
      <c r="C377" s="15" t="s">
        <v>17</v>
      </c>
      <c r="D377" s="15">
        <v>105</v>
      </c>
      <c r="E377" s="2" t="s">
        <v>32</v>
      </c>
      <c r="F377" s="3">
        <v>45033</v>
      </c>
      <c r="G377" s="15">
        <v>35</v>
      </c>
      <c r="H377" s="15">
        <v>4.4000000000000004</v>
      </c>
      <c r="I377" s="15">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s="15">
        <f>ROUND(calls[[#This Row],[Satisfaction Rating]],0)</f>
        <v>4</v>
      </c>
    </row>
    <row r="378" spans="2:12" x14ac:dyDescent="0.25">
      <c r="B378" s="15" t="s">
        <v>405</v>
      </c>
      <c r="C378" s="15" t="s">
        <v>84</v>
      </c>
      <c r="D378" s="15">
        <v>165</v>
      </c>
      <c r="E378" s="2" t="s">
        <v>18</v>
      </c>
      <c r="F378" s="3">
        <v>45033</v>
      </c>
      <c r="G378" s="15">
        <v>68</v>
      </c>
      <c r="H378" s="15">
        <v>4.3</v>
      </c>
      <c r="I378" s="15">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s="15">
        <f>ROUND(calls[[#This Row],[Satisfaction Rating]],0)</f>
        <v>4</v>
      </c>
    </row>
    <row r="379" spans="2:12" x14ac:dyDescent="0.25">
      <c r="B379" s="15" t="s">
        <v>406</v>
      </c>
      <c r="C379" s="15" t="s">
        <v>51</v>
      </c>
      <c r="D379" s="15">
        <v>125</v>
      </c>
      <c r="E379" s="2" t="s">
        <v>18</v>
      </c>
      <c r="F379" s="3">
        <v>45033</v>
      </c>
      <c r="G379" s="15">
        <v>148</v>
      </c>
      <c r="H379" s="15">
        <v>4.5</v>
      </c>
      <c r="I379" s="15">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s="15">
        <f>ROUND(calls[[#This Row],[Satisfaction Rating]],0)</f>
        <v>5</v>
      </c>
    </row>
    <row r="380" spans="2:12" x14ac:dyDescent="0.25">
      <c r="B380" s="15" t="s">
        <v>407</v>
      </c>
      <c r="C380" s="15" t="s">
        <v>17</v>
      </c>
      <c r="D380" s="15">
        <v>88</v>
      </c>
      <c r="E380" s="2" t="s">
        <v>13</v>
      </c>
      <c r="F380" s="3">
        <v>45034</v>
      </c>
      <c r="G380" s="15">
        <v>81</v>
      </c>
      <c r="H380" s="15">
        <v>4.2</v>
      </c>
      <c r="I380" s="15">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s="15">
        <f>ROUND(calls[[#This Row],[Satisfaction Rating]],0)</f>
        <v>4</v>
      </c>
    </row>
    <row r="381" spans="2:12" x14ac:dyDescent="0.25">
      <c r="B381" s="15" t="s">
        <v>408</v>
      </c>
      <c r="C381" s="15" t="s">
        <v>35</v>
      </c>
      <c r="D381" s="15">
        <v>6</v>
      </c>
      <c r="E381" s="2" t="s">
        <v>13</v>
      </c>
      <c r="F381" s="3">
        <v>45034</v>
      </c>
      <c r="G381" s="15">
        <v>75</v>
      </c>
      <c r="H381" s="15">
        <v>3.9</v>
      </c>
      <c r="I381" s="15">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s="15">
        <f>ROUND(calls[[#This Row],[Satisfaction Rating]],0)</f>
        <v>4</v>
      </c>
    </row>
    <row r="382" spans="2:12" x14ac:dyDescent="0.25">
      <c r="B382" s="15" t="s">
        <v>409</v>
      </c>
      <c r="C382" s="15" t="s">
        <v>43</v>
      </c>
      <c r="D382" s="15">
        <v>69</v>
      </c>
      <c r="E382" s="2" t="s">
        <v>23</v>
      </c>
      <c r="F382" s="3">
        <v>45035</v>
      </c>
      <c r="G382" s="15">
        <v>32</v>
      </c>
      <c r="H382" s="15">
        <v>3.6</v>
      </c>
      <c r="I382" s="15">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s="15">
        <f>ROUND(calls[[#This Row],[Satisfaction Rating]],0)</f>
        <v>4</v>
      </c>
    </row>
    <row r="383" spans="2:12" x14ac:dyDescent="0.25">
      <c r="B383" s="15" t="s">
        <v>410</v>
      </c>
      <c r="C383" s="15" t="s">
        <v>64</v>
      </c>
      <c r="D383" s="15">
        <v>107</v>
      </c>
      <c r="E383" s="2" t="s">
        <v>23</v>
      </c>
      <c r="F383" s="3">
        <v>45035</v>
      </c>
      <c r="G383" s="15">
        <v>156</v>
      </c>
      <c r="H383" s="15">
        <v>3.8</v>
      </c>
      <c r="I383" s="15">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s="15">
        <f>ROUND(calls[[#This Row],[Satisfaction Rating]],0)</f>
        <v>4</v>
      </c>
    </row>
    <row r="384" spans="2:12" x14ac:dyDescent="0.25">
      <c r="B384" s="15" t="s">
        <v>411</v>
      </c>
      <c r="C384" s="15" t="s">
        <v>15</v>
      </c>
      <c r="D384" s="15">
        <v>90</v>
      </c>
      <c r="E384" s="2" t="s">
        <v>18</v>
      </c>
      <c r="F384" s="3">
        <v>45035</v>
      </c>
      <c r="G384" s="15">
        <v>99</v>
      </c>
      <c r="H384" s="15">
        <v>4.9000000000000004</v>
      </c>
      <c r="I384" s="15">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s="15">
        <f>ROUND(calls[[#This Row],[Satisfaction Rating]],0)</f>
        <v>5</v>
      </c>
    </row>
    <row r="385" spans="2:12" x14ac:dyDescent="0.25">
      <c r="B385" s="15" t="s">
        <v>412</v>
      </c>
      <c r="C385" s="15" t="s">
        <v>12</v>
      </c>
      <c r="D385" s="15">
        <v>120</v>
      </c>
      <c r="E385" s="2" t="s">
        <v>32</v>
      </c>
      <c r="F385" s="3">
        <v>45035</v>
      </c>
      <c r="G385" s="15">
        <v>26</v>
      </c>
      <c r="H385" s="15">
        <v>4</v>
      </c>
      <c r="I385" s="1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s="15">
        <f>ROUND(calls[[#This Row],[Satisfaction Rating]],0)</f>
        <v>4</v>
      </c>
    </row>
    <row r="386" spans="2:12" x14ac:dyDescent="0.25">
      <c r="B386" s="15" t="s">
        <v>413</v>
      </c>
      <c r="C386" s="15" t="s">
        <v>22</v>
      </c>
      <c r="D386" s="15">
        <v>47</v>
      </c>
      <c r="E386" s="2" t="s">
        <v>23</v>
      </c>
      <c r="F386" s="3">
        <v>45035</v>
      </c>
      <c r="G386" s="15">
        <v>84</v>
      </c>
      <c r="H386" s="15">
        <v>4.0999999999999996</v>
      </c>
      <c r="I386" s="15">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s="15">
        <f>ROUND(calls[[#This Row],[Satisfaction Rating]],0)</f>
        <v>4</v>
      </c>
    </row>
    <row r="387" spans="2:12" x14ac:dyDescent="0.25">
      <c r="B387" s="15" t="s">
        <v>414</v>
      </c>
      <c r="C387" s="15" t="s">
        <v>20</v>
      </c>
      <c r="D387" s="15">
        <v>60</v>
      </c>
      <c r="E387" s="2" t="s">
        <v>32</v>
      </c>
      <c r="F387" s="3">
        <v>45035</v>
      </c>
      <c r="G387" s="15">
        <v>84</v>
      </c>
      <c r="H387" s="15">
        <v>4.8</v>
      </c>
      <c r="I387" s="15">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s="15">
        <f>ROUND(calls[[#This Row],[Satisfaction Rating]],0)</f>
        <v>5</v>
      </c>
    </row>
    <row r="388" spans="2:12" x14ac:dyDescent="0.25">
      <c r="B388" s="15" t="s">
        <v>415</v>
      </c>
      <c r="C388" s="15" t="s">
        <v>46</v>
      </c>
      <c r="D388" s="15">
        <v>64</v>
      </c>
      <c r="E388" s="2" t="s">
        <v>18</v>
      </c>
      <c r="F388" s="3">
        <v>45035</v>
      </c>
      <c r="G388" s="15">
        <v>170</v>
      </c>
      <c r="H388" s="15">
        <v>2.2999999999999998</v>
      </c>
      <c r="I388" s="15">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s="15">
        <f>ROUND(calls[[#This Row],[Satisfaction Rating]],0)</f>
        <v>2</v>
      </c>
    </row>
    <row r="389" spans="2:12" x14ac:dyDescent="0.25">
      <c r="B389" s="15" t="s">
        <v>416</v>
      </c>
      <c r="C389" s="15" t="s">
        <v>84</v>
      </c>
      <c r="D389" s="15">
        <v>62</v>
      </c>
      <c r="E389" s="2" t="s">
        <v>23</v>
      </c>
      <c r="F389" s="3">
        <v>45035</v>
      </c>
      <c r="G389" s="15">
        <v>35</v>
      </c>
      <c r="H389" s="15">
        <v>4.4000000000000004</v>
      </c>
      <c r="I389" s="15">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s="15">
        <f>ROUND(calls[[#This Row],[Satisfaction Rating]],0)</f>
        <v>4</v>
      </c>
    </row>
    <row r="390" spans="2:12" x14ac:dyDescent="0.25">
      <c r="B390" s="15" t="s">
        <v>417</v>
      </c>
      <c r="C390" s="15" t="s">
        <v>31</v>
      </c>
      <c r="D390" s="15">
        <v>88</v>
      </c>
      <c r="E390" s="2" t="s">
        <v>23</v>
      </c>
      <c r="F390" s="3">
        <v>45036</v>
      </c>
      <c r="G390" s="15">
        <v>35</v>
      </c>
      <c r="H390" s="15">
        <v>3.8</v>
      </c>
      <c r="I390" s="15">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s="15">
        <f>ROUND(calls[[#This Row],[Satisfaction Rating]],0)</f>
        <v>4</v>
      </c>
    </row>
    <row r="391" spans="2:12" x14ac:dyDescent="0.25">
      <c r="B391" s="15" t="s">
        <v>418</v>
      </c>
      <c r="C391" s="15" t="s">
        <v>51</v>
      </c>
      <c r="D391" s="15">
        <v>116</v>
      </c>
      <c r="E391" s="2" t="s">
        <v>23</v>
      </c>
      <c r="F391" s="3">
        <v>45036</v>
      </c>
      <c r="G391" s="15">
        <v>132</v>
      </c>
      <c r="H391" s="15">
        <v>5</v>
      </c>
      <c r="I391" s="15">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s="15">
        <f>ROUND(calls[[#This Row],[Satisfaction Rating]],0)</f>
        <v>5</v>
      </c>
    </row>
    <row r="392" spans="2:12" x14ac:dyDescent="0.25">
      <c r="B392" s="15" t="s">
        <v>419</v>
      </c>
      <c r="C392" s="15" t="s">
        <v>15</v>
      </c>
      <c r="D392" s="15">
        <v>82</v>
      </c>
      <c r="E392" s="2" t="s">
        <v>13</v>
      </c>
      <c r="F392" s="3">
        <v>45037</v>
      </c>
      <c r="G392" s="15">
        <v>144</v>
      </c>
      <c r="H392" s="15">
        <v>3.3</v>
      </c>
      <c r="I392" s="15">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s="15">
        <f>ROUND(calls[[#This Row],[Satisfaction Rating]],0)</f>
        <v>3</v>
      </c>
    </row>
    <row r="393" spans="2:12" x14ac:dyDescent="0.25">
      <c r="B393" s="15" t="s">
        <v>420</v>
      </c>
      <c r="C393" s="15" t="s">
        <v>84</v>
      </c>
      <c r="D393" s="15">
        <v>99</v>
      </c>
      <c r="E393" s="2" t="s">
        <v>18</v>
      </c>
      <c r="F393" s="3">
        <v>45037</v>
      </c>
      <c r="G393" s="15">
        <v>48</v>
      </c>
      <c r="H393" s="15">
        <v>5</v>
      </c>
      <c r="I393" s="15">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s="15">
        <f>ROUND(calls[[#This Row],[Satisfaction Rating]],0)</f>
        <v>5</v>
      </c>
    </row>
    <row r="394" spans="2:12" x14ac:dyDescent="0.25">
      <c r="B394" s="15" t="s">
        <v>421</v>
      </c>
      <c r="C394" s="15" t="s">
        <v>84</v>
      </c>
      <c r="D394" s="15">
        <v>55</v>
      </c>
      <c r="E394" s="2" t="s">
        <v>13</v>
      </c>
      <c r="F394" s="3">
        <v>45037</v>
      </c>
      <c r="G394" s="15">
        <v>200</v>
      </c>
      <c r="H394" s="15">
        <v>2.2999999999999998</v>
      </c>
      <c r="I394" s="15">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s="15">
        <f>ROUND(calls[[#This Row],[Satisfaction Rating]],0)</f>
        <v>2</v>
      </c>
    </row>
    <row r="395" spans="2:12" x14ac:dyDescent="0.25">
      <c r="B395" s="15" t="s">
        <v>422</v>
      </c>
      <c r="C395" s="15" t="s">
        <v>46</v>
      </c>
      <c r="D395" s="15">
        <v>61</v>
      </c>
      <c r="E395" s="2" t="s">
        <v>32</v>
      </c>
      <c r="F395" s="3">
        <v>45037</v>
      </c>
      <c r="G395" s="15">
        <v>38</v>
      </c>
      <c r="H395" s="15">
        <v>4.8</v>
      </c>
      <c r="I395" s="1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s="15">
        <f>ROUND(calls[[#This Row],[Satisfaction Rating]],0)</f>
        <v>5</v>
      </c>
    </row>
    <row r="396" spans="2:12" x14ac:dyDescent="0.25">
      <c r="B396" s="15" t="s">
        <v>423</v>
      </c>
      <c r="C396" s="15" t="s">
        <v>51</v>
      </c>
      <c r="D396" s="15">
        <v>36</v>
      </c>
      <c r="E396" s="2" t="s">
        <v>28</v>
      </c>
      <c r="F396" s="3">
        <v>45037</v>
      </c>
      <c r="G396" s="15">
        <v>81</v>
      </c>
      <c r="H396" s="15">
        <v>3.7</v>
      </c>
      <c r="I396" s="15">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s="15">
        <f>ROUND(calls[[#This Row],[Satisfaction Rating]],0)</f>
        <v>4</v>
      </c>
    </row>
    <row r="397" spans="2:12" x14ac:dyDescent="0.25">
      <c r="B397" s="15" t="s">
        <v>424</v>
      </c>
      <c r="C397" s="15" t="s">
        <v>15</v>
      </c>
      <c r="D397" s="15">
        <v>123</v>
      </c>
      <c r="E397" s="2" t="s">
        <v>23</v>
      </c>
      <c r="F397" s="3">
        <v>45037</v>
      </c>
      <c r="G397" s="15">
        <v>120</v>
      </c>
      <c r="H397" s="15">
        <v>4.2</v>
      </c>
      <c r="I397" s="15">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s="15">
        <f>ROUND(calls[[#This Row],[Satisfaction Rating]],0)</f>
        <v>4</v>
      </c>
    </row>
    <row r="398" spans="2:12" x14ac:dyDescent="0.25">
      <c r="B398" s="15" t="s">
        <v>425</v>
      </c>
      <c r="C398" s="15" t="s">
        <v>37</v>
      </c>
      <c r="D398" s="15">
        <v>24</v>
      </c>
      <c r="E398" s="2" t="s">
        <v>32</v>
      </c>
      <c r="F398" s="3">
        <v>45037</v>
      </c>
      <c r="G398" s="15">
        <v>74</v>
      </c>
      <c r="H398" s="15">
        <v>4.8</v>
      </c>
      <c r="I398" s="15">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s="15">
        <f>ROUND(calls[[#This Row],[Satisfaction Rating]],0)</f>
        <v>5</v>
      </c>
    </row>
    <row r="399" spans="2:12" x14ac:dyDescent="0.25">
      <c r="B399" s="15" t="s">
        <v>426</v>
      </c>
      <c r="C399" s="15" t="s">
        <v>15</v>
      </c>
      <c r="D399" s="15">
        <v>43</v>
      </c>
      <c r="E399" s="2" t="s">
        <v>23</v>
      </c>
      <c r="F399" s="3">
        <v>45038</v>
      </c>
      <c r="G399" s="15">
        <v>128</v>
      </c>
      <c r="H399" s="15">
        <v>4.7</v>
      </c>
      <c r="I399" s="15">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s="15">
        <f>ROUND(calls[[#This Row],[Satisfaction Rating]],0)</f>
        <v>5</v>
      </c>
    </row>
    <row r="400" spans="2:12" x14ac:dyDescent="0.25">
      <c r="B400" s="15" t="s">
        <v>427</v>
      </c>
      <c r="C400" s="15" t="s">
        <v>20</v>
      </c>
      <c r="D400" s="15">
        <v>95</v>
      </c>
      <c r="E400" s="2" t="s">
        <v>18</v>
      </c>
      <c r="F400" s="3">
        <v>45038</v>
      </c>
      <c r="G400" s="15">
        <v>21</v>
      </c>
      <c r="H400" s="15">
        <v>3.9</v>
      </c>
      <c r="I400" s="15">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s="15">
        <f>ROUND(calls[[#This Row],[Satisfaction Rating]],0)</f>
        <v>4</v>
      </c>
    </row>
    <row r="401" spans="2:12" x14ac:dyDescent="0.25">
      <c r="B401" s="15" t="s">
        <v>428</v>
      </c>
      <c r="C401" s="15" t="s">
        <v>84</v>
      </c>
      <c r="D401" s="15">
        <v>53</v>
      </c>
      <c r="E401" s="2" t="s">
        <v>23</v>
      </c>
      <c r="F401" s="3">
        <v>45038</v>
      </c>
      <c r="G401" s="15">
        <v>110</v>
      </c>
      <c r="H401" s="15">
        <v>4.3</v>
      </c>
      <c r="I401" s="15">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s="15">
        <f>ROUND(calls[[#This Row],[Satisfaction Rating]],0)</f>
        <v>4</v>
      </c>
    </row>
    <row r="402" spans="2:12" x14ac:dyDescent="0.25">
      <c r="B402" s="15" t="s">
        <v>429</v>
      </c>
      <c r="C402" s="15" t="s">
        <v>15</v>
      </c>
      <c r="D402" s="15">
        <v>113</v>
      </c>
      <c r="E402" s="2" t="s">
        <v>23</v>
      </c>
      <c r="F402" s="3">
        <v>45038</v>
      </c>
      <c r="G402" s="15">
        <v>145</v>
      </c>
      <c r="H402" s="15">
        <v>4</v>
      </c>
      <c r="I402" s="15">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s="15">
        <f>ROUND(calls[[#This Row],[Satisfaction Rating]],0)</f>
        <v>4</v>
      </c>
    </row>
    <row r="403" spans="2:12" x14ac:dyDescent="0.25">
      <c r="B403" s="15" t="s">
        <v>430</v>
      </c>
      <c r="C403" s="15" t="s">
        <v>84</v>
      </c>
      <c r="D403" s="15">
        <v>89</v>
      </c>
      <c r="E403" s="2" t="s">
        <v>28</v>
      </c>
      <c r="F403" s="3">
        <v>45038</v>
      </c>
      <c r="G403" s="15">
        <v>129</v>
      </c>
      <c r="H403" s="15">
        <v>4</v>
      </c>
      <c r="I403" s="15">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s="15">
        <f>ROUND(calls[[#This Row],[Satisfaction Rating]],0)</f>
        <v>4</v>
      </c>
    </row>
    <row r="404" spans="2:12" x14ac:dyDescent="0.25">
      <c r="B404" s="15" t="s">
        <v>431</v>
      </c>
      <c r="C404" s="15" t="s">
        <v>31</v>
      </c>
      <c r="D404" s="15">
        <v>84</v>
      </c>
      <c r="E404" s="2" t="s">
        <v>13</v>
      </c>
      <c r="F404" s="3">
        <v>45038</v>
      </c>
      <c r="G404" s="15">
        <v>156</v>
      </c>
      <c r="H404" s="15">
        <v>3.2</v>
      </c>
      <c r="I404" s="15">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s="15">
        <f>ROUND(calls[[#This Row],[Satisfaction Rating]],0)</f>
        <v>3</v>
      </c>
    </row>
    <row r="405" spans="2:12" x14ac:dyDescent="0.25">
      <c r="B405" s="15" t="s">
        <v>432</v>
      </c>
      <c r="C405" s="15" t="s">
        <v>37</v>
      </c>
      <c r="D405" s="15">
        <v>130</v>
      </c>
      <c r="E405" s="2" t="s">
        <v>23</v>
      </c>
      <c r="F405" s="3">
        <v>45039</v>
      </c>
      <c r="G405" s="15">
        <v>120</v>
      </c>
      <c r="H405" s="15">
        <v>3.8</v>
      </c>
      <c r="I405" s="1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s="15">
        <f>ROUND(calls[[#This Row],[Satisfaction Rating]],0)</f>
        <v>4</v>
      </c>
    </row>
    <row r="406" spans="2:12" x14ac:dyDescent="0.25">
      <c r="B406" s="15" t="s">
        <v>433</v>
      </c>
      <c r="C406" s="15" t="s">
        <v>20</v>
      </c>
      <c r="D406" s="15">
        <v>163</v>
      </c>
      <c r="E406" s="2" t="s">
        <v>28</v>
      </c>
      <c r="F406" s="3">
        <v>45039</v>
      </c>
      <c r="G406" s="15">
        <v>62</v>
      </c>
      <c r="H406" s="15">
        <v>3.4</v>
      </c>
      <c r="I406" s="15">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s="15">
        <f>ROUND(calls[[#This Row],[Satisfaction Rating]],0)</f>
        <v>3</v>
      </c>
    </row>
    <row r="407" spans="2:12" x14ac:dyDescent="0.25">
      <c r="B407" s="15" t="s">
        <v>434</v>
      </c>
      <c r="C407" s="15" t="s">
        <v>43</v>
      </c>
      <c r="D407" s="15">
        <v>127</v>
      </c>
      <c r="E407" s="2" t="s">
        <v>23</v>
      </c>
      <c r="F407" s="3">
        <v>45039</v>
      </c>
      <c r="G407" s="15">
        <v>160</v>
      </c>
      <c r="H407" s="15">
        <v>3.2</v>
      </c>
      <c r="I407" s="15">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s="15">
        <f>ROUND(calls[[#This Row],[Satisfaction Rating]],0)</f>
        <v>3</v>
      </c>
    </row>
    <row r="408" spans="2:12" x14ac:dyDescent="0.25">
      <c r="B408" s="15" t="s">
        <v>435</v>
      </c>
      <c r="C408" s="15" t="s">
        <v>15</v>
      </c>
      <c r="D408" s="15">
        <v>50</v>
      </c>
      <c r="E408" s="2" t="s">
        <v>23</v>
      </c>
      <c r="F408" s="3">
        <v>45039</v>
      </c>
      <c r="G408" s="15">
        <v>56</v>
      </c>
      <c r="H408" s="15">
        <v>4.7</v>
      </c>
      <c r="I408" s="15">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s="15">
        <f>ROUND(calls[[#This Row],[Satisfaction Rating]],0)</f>
        <v>5</v>
      </c>
    </row>
    <row r="409" spans="2:12" x14ac:dyDescent="0.25">
      <c r="B409" s="15" t="s">
        <v>436</v>
      </c>
      <c r="C409" s="15" t="s">
        <v>26</v>
      </c>
      <c r="D409" s="15">
        <v>88</v>
      </c>
      <c r="E409" s="2" t="s">
        <v>32</v>
      </c>
      <c r="F409" s="3">
        <v>45039</v>
      </c>
      <c r="G409" s="15">
        <v>72</v>
      </c>
      <c r="H409" s="15">
        <v>4</v>
      </c>
      <c r="I409" s="15">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s="15">
        <f>ROUND(calls[[#This Row],[Satisfaction Rating]],0)</f>
        <v>4</v>
      </c>
    </row>
    <row r="410" spans="2:12" x14ac:dyDescent="0.25">
      <c r="B410" s="15" t="s">
        <v>437</v>
      </c>
      <c r="C410" s="15" t="s">
        <v>15</v>
      </c>
      <c r="D410" s="15">
        <v>139</v>
      </c>
      <c r="E410" s="2" t="s">
        <v>18</v>
      </c>
      <c r="F410" s="3">
        <v>45040</v>
      </c>
      <c r="G410" s="15">
        <v>81</v>
      </c>
      <c r="H410" s="15">
        <v>4.8</v>
      </c>
      <c r="I410" s="15">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s="15">
        <f>ROUND(calls[[#This Row],[Satisfaction Rating]],0)</f>
        <v>5</v>
      </c>
    </row>
    <row r="411" spans="2:12" x14ac:dyDescent="0.25">
      <c r="B411" s="15" t="s">
        <v>438</v>
      </c>
      <c r="C411" s="15" t="s">
        <v>20</v>
      </c>
      <c r="D411" s="15">
        <v>111</v>
      </c>
      <c r="E411" s="2" t="s">
        <v>23</v>
      </c>
      <c r="F411" s="3">
        <v>45040</v>
      </c>
      <c r="G411" s="15">
        <v>144</v>
      </c>
      <c r="H411" s="15">
        <v>3.9</v>
      </c>
      <c r="I411" s="15">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s="15">
        <f>ROUND(calls[[#This Row],[Satisfaction Rating]],0)</f>
        <v>4</v>
      </c>
    </row>
    <row r="412" spans="2:12" x14ac:dyDescent="0.25">
      <c r="B412" s="15" t="s">
        <v>439</v>
      </c>
      <c r="C412" s="15" t="s">
        <v>17</v>
      </c>
      <c r="D412" s="15">
        <v>115</v>
      </c>
      <c r="E412" s="2" t="s">
        <v>18</v>
      </c>
      <c r="F412" s="3">
        <v>45040</v>
      </c>
      <c r="G412" s="15">
        <v>111</v>
      </c>
      <c r="H412" s="15">
        <v>4.3</v>
      </c>
      <c r="I412" s="15">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s="15">
        <f>ROUND(calls[[#This Row],[Satisfaction Rating]],0)</f>
        <v>4</v>
      </c>
    </row>
    <row r="413" spans="2:12" x14ac:dyDescent="0.25">
      <c r="B413" s="15" t="s">
        <v>440</v>
      </c>
      <c r="C413" s="15" t="s">
        <v>84</v>
      </c>
      <c r="D413" s="15">
        <v>26</v>
      </c>
      <c r="E413" s="2" t="s">
        <v>28</v>
      </c>
      <c r="F413" s="3">
        <v>45040</v>
      </c>
      <c r="G413" s="15">
        <v>43</v>
      </c>
      <c r="H413" s="15">
        <v>4.2</v>
      </c>
      <c r="I413" s="15">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s="15">
        <f>ROUND(calls[[#This Row],[Satisfaction Rating]],0)</f>
        <v>4</v>
      </c>
    </row>
    <row r="414" spans="2:12" x14ac:dyDescent="0.25">
      <c r="B414" s="15" t="s">
        <v>441</v>
      </c>
      <c r="C414" s="15" t="s">
        <v>31</v>
      </c>
      <c r="D414" s="15">
        <v>131</v>
      </c>
      <c r="E414" s="2" t="s">
        <v>32</v>
      </c>
      <c r="F414" s="3">
        <v>45040</v>
      </c>
      <c r="G414" s="15">
        <v>41</v>
      </c>
      <c r="H414" s="15">
        <v>4.9000000000000004</v>
      </c>
      <c r="I414" s="15">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s="15">
        <f>ROUND(calls[[#This Row],[Satisfaction Rating]],0)</f>
        <v>5</v>
      </c>
    </row>
    <row r="415" spans="2:12" x14ac:dyDescent="0.25">
      <c r="B415" s="15" t="s">
        <v>442</v>
      </c>
      <c r="C415" s="15" t="s">
        <v>17</v>
      </c>
      <c r="D415" s="15">
        <v>27</v>
      </c>
      <c r="E415" s="2" t="s">
        <v>32</v>
      </c>
      <c r="F415" s="3">
        <v>45040</v>
      </c>
      <c r="G415" s="15">
        <v>74</v>
      </c>
      <c r="H415" s="15">
        <v>4</v>
      </c>
      <c r="I415" s="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s="15">
        <f>ROUND(calls[[#This Row],[Satisfaction Rating]],0)</f>
        <v>4</v>
      </c>
    </row>
    <row r="416" spans="2:12" x14ac:dyDescent="0.25">
      <c r="B416" s="15" t="s">
        <v>443</v>
      </c>
      <c r="C416" s="15" t="s">
        <v>54</v>
      </c>
      <c r="D416" s="15">
        <v>75</v>
      </c>
      <c r="E416" s="2" t="s">
        <v>23</v>
      </c>
      <c r="F416" s="3">
        <v>45040</v>
      </c>
      <c r="G416" s="15">
        <v>43</v>
      </c>
      <c r="H416" s="15">
        <v>4.9000000000000004</v>
      </c>
      <c r="I416" s="15">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s="15">
        <f>ROUND(calls[[#This Row],[Satisfaction Rating]],0)</f>
        <v>5</v>
      </c>
    </row>
    <row r="417" spans="2:12" x14ac:dyDescent="0.25">
      <c r="B417" s="15" t="s">
        <v>444</v>
      </c>
      <c r="C417" s="15" t="s">
        <v>46</v>
      </c>
      <c r="D417" s="15">
        <v>123</v>
      </c>
      <c r="E417" s="2" t="s">
        <v>32</v>
      </c>
      <c r="F417" s="3">
        <v>45040</v>
      </c>
      <c r="G417" s="15">
        <v>128</v>
      </c>
      <c r="H417" s="15">
        <v>3.6</v>
      </c>
      <c r="I417" s="15">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s="15">
        <f>ROUND(calls[[#This Row],[Satisfaction Rating]],0)</f>
        <v>4</v>
      </c>
    </row>
    <row r="418" spans="2:12" x14ac:dyDescent="0.25">
      <c r="B418" s="15" t="s">
        <v>445</v>
      </c>
      <c r="C418" s="15" t="s">
        <v>12</v>
      </c>
      <c r="D418" s="15">
        <v>129</v>
      </c>
      <c r="E418" s="2" t="s">
        <v>32</v>
      </c>
      <c r="F418" s="3">
        <v>45041</v>
      </c>
      <c r="G418" s="15">
        <v>144</v>
      </c>
      <c r="H418" s="15">
        <v>4.0999999999999996</v>
      </c>
      <c r="I418" s="15">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s="15">
        <f>ROUND(calls[[#This Row],[Satisfaction Rating]],0)</f>
        <v>4</v>
      </c>
    </row>
    <row r="419" spans="2:12" x14ac:dyDescent="0.25">
      <c r="B419" s="15" t="s">
        <v>446</v>
      </c>
      <c r="C419" s="15" t="s">
        <v>54</v>
      </c>
      <c r="D419" s="15">
        <v>124</v>
      </c>
      <c r="E419" s="2" t="s">
        <v>18</v>
      </c>
      <c r="F419" s="3">
        <v>45041</v>
      </c>
      <c r="G419" s="15">
        <v>132</v>
      </c>
      <c r="H419" s="15">
        <v>4.9000000000000004</v>
      </c>
      <c r="I419" s="15">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s="15">
        <f>ROUND(calls[[#This Row],[Satisfaction Rating]],0)</f>
        <v>5</v>
      </c>
    </row>
    <row r="420" spans="2:12" x14ac:dyDescent="0.25">
      <c r="B420" s="15" t="s">
        <v>447</v>
      </c>
      <c r="C420" s="15" t="s">
        <v>17</v>
      </c>
      <c r="D420" s="15">
        <v>108</v>
      </c>
      <c r="E420" s="2" t="s">
        <v>18</v>
      </c>
      <c r="F420" s="3">
        <v>45041</v>
      </c>
      <c r="G420" s="15">
        <v>180</v>
      </c>
      <c r="H420" s="15">
        <v>3.9</v>
      </c>
      <c r="I420" s="15">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s="15">
        <f>ROUND(calls[[#This Row],[Satisfaction Rating]],0)</f>
        <v>4</v>
      </c>
    </row>
    <row r="421" spans="2:12" x14ac:dyDescent="0.25">
      <c r="B421" s="15" t="s">
        <v>448</v>
      </c>
      <c r="C421" s="15" t="s">
        <v>22</v>
      </c>
      <c r="D421" s="15">
        <v>15</v>
      </c>
      <c r="E421" s="2" t="s">
        <v>18</v>
      </c>
      <c r="F421" s="3">
        <v>45041</v>
      </c>
      <c r="G421" s="15">
        <v>31</v>
      </c>
      <c r="H421" s="15">
        <v>4.0999999999999996</v>
      </c>
      <c r="I421" s="15">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s="15">
        <f>ROUND(calls[[#This Row],[Satisfaction Rating]],0)</f>
        <v>4</v>
      </c>
    </row>
    <row r="422" spans="2:12" x14ac:dyDescent="0.25">
      <c r="B422" s="15" t="s">
        <v>449</v>
      </c>
      <c r="C422" s="15" t="s">
        <v>17</v>
      </c>
      <c r="D422" s="15">
        <v>66</v>
      </c>
      <c r="E422" s="2" t="s">
        <v>18</v>
      </c>
      <c r="F422" s="3">
        <v>45041</v>
      </c>
      <c r="G422" s="15">
        <v>102</v>
      </c>
      <c r="H422" s="15">
        <v>3.8</v>
      </c>
      <c r="I422" s="15">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s="15">
        <f>ROUND(calls[[#This Row],[Satisfaction Rating]],0)</f>
        <v>4</v>
      </c>
    </row>
    <row r="423" spans="2:12" x14ac:dyDescent="0.25">
      <c r="B423" s="15" t="s">
        <v>450</v>
      </c>
      <c r="C423" s="15" t="s">
        <v>26</v>
      </c>
      <c r="D423" s="15">
        <v>126</v>
      </c>
      <c r="E423" s="2" t="s">
        <v>23</v>
      </c>
      <c r="F423" s="3">
        <v>45042</v>
      </c>
      <c r="G423" s="15">
        <v>175</v>
      </c>
      <c r="H423" s="15">
        <v>4.8</v>
      </c>
      <c r="I423" s="15">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s="15">
        <f>ROUND(calls[[#This Row],[Satisfaction Rating]],0)</f>
        <v>5</v>
      </c>
    </row>
    <row r="424" spans="2:12" x14ac:dyDescent="0.25">
      <c r="B424" s="15" t="s">
        <v>451</v>
      </c>
      <c r="C424" s="15" t="s">
        <v>54</v>
      </c>
      <c r="D424" s="15">
        <v>26</v>
      </c>
      <c r="E424" s="2" t="s">
        <v>13</v>
      </c>
      <c r="F424" s="3">
        <v>45042</v>
      </c>
      <c r="G424" s="15">
        <v>87</v>
      </c>
      <c r="H424" s="15">
        <v>4.7</v>
      </c>
      <c r="I424" s="15">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s="15">
        <f>ROUND(calls[[#This Row],[Satisfaction Rating]],0)</f>
        <v>5</v>
      </c>
    </row>
    <row r="425" spans="2:12" x14ac:dyDescent="0.25">
      <c r="B425" s="15" t="s">
        <v>452</v>
      </c>
      <c r="C425" s="15" t="s">
        <v>37</v>
      </c>
      <c r="D425" s="15">
        <v>105</v>
      </c>
      <c r="E425" s="2" t="s">
        <v>23</v>
      </c>
      <c r="F425" s="3">
        <v>45042</v>
      </c>
      <c r="G425" s="15">
        <v>66</v>
      </c>
      <c r="H425" s="15">
        <v>4.2</v>
      </c>
      <c r="I425" s="1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s="15">
        <f>ROUND(calls[[#This Row],[Satisfaction Rating]],0)</f>
        <v>4</v>
      </c>
    </row>
    <row r="426" spans="2:12" x14ac:dyDescent="0.25">
      <c r="B426" s="15" t="s">
        <v>453</v>
      </c>
      <c r="C426" s="15" t="s">
        <v>37</v>
      </c>
      <c r="D426" s="15">
        <v>31</v>
      </c>
      <c r="E426" s="2" t="s">
        <v>23</v>
      </c>
      <c r="F426" s="3">
        <v>45042</v>
      </c>
      <c r="G426" s="15">
        <v>25</v>
      </c>
      <c r="H426" s="15">
        <v>3.2</v>
      </c>
      <c r="I426" s="15">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s="15">
        <f>ROUND(calls[[#This Row],[Satisfaction Rating]],0)</f>
        <v>3</v>
      </c>
    </row>
    <row r="427" spans="2:12" x14ac:dyDescent="0.25">
      <c r="B427" s="15" t="s">
        <v>454</v>
      </c>
      <c r="C427" s="15" t="s">
        <v>17</v>
      </c>
      <c r="D427" s="15">
        <v>109</v>
      </c>
      <c r="E427" s="2" t="s">
        <v>18</v>
      </c>
      <c r="F427" s="3">
        <v>45042</v>
      </c>
      <c r="G427" s="15">
        <v>126</v>
      </c>
      <c r="H427" s="15">
        <v>3.4</v>
      </c>
      <c r="I427" s="15">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s="15">
        <f>ROUND(calls[[#This Row],[Satisfaction Rating]],0)</f>
        <v>3</v>
      </c>
    </row>
    <row r="428" spans="2:12" x14ac:dyDescent="0.25">
      <c r="B428" s="15" t="s">
        <v>455</v>
      </c>
      <c r="C428" s="15" t="s">
        <v>12</v>
      </c>
      <c r="D428" s="15">
        <v>113</v>
      </c>
      <c r="E428" s="2" t="s">
        <v>28</v>
      </c>
      <c r="F428" s="3">
        <v>45043</v>
      </c>
      <c r="G428" s="15">
        <v>42</v>
      </c>
      <c r="H428" s="15">
        <v>4.5999999999999996</v>
      </c>
      <c r="I428" s="15">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s="15">
        <f>ROUND(calls[[#This Row],[Satisfaction Rating]],0)</f>
        <v>5</v>
      </c>
    </row>
    <row r="429" spans="2:12" x14ac:dyDescent="0.25">
      <c r="B429" s="15" t="s">
        <v>456</v>
      </c>
      <c r="C429" s="15" t="s">
        <v>26</v>
      </c>
      <c r="D429" s="15">
        <v>101</v>
      </c>
      <c r="E429" s="2" t="s">
        <v>13</v>
      </c>
      <c r="F429" s="3">
        <v>45043</v>
      </c>
      <c r="G429" s="15">
        <v>225</v>
      </c>
      <c r="H429" s="15">
        <v>1.9</v>
      </c>
      <c r="I429" s="15">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s="15">
        <f>ROUND(calls[[#This Row],[Satisfaction Rating]],0)</f>
        <v>2</v>
      </c>
    </row>
    <row r="430" spans="2:12" x14ac:dyDescent="0.25">
      <c r="B430" s="15" t="s">
        <v>457</v>
      </c>
      <c r="C430" s="15" t="s">
        <v>20</v>
      </c>
      <c r="D430" s="15">
        <v>156</v>
      </c>
      <c r="E430" s="2" t="s">
        <v>13</v>
      </c>
      <c r="F430" s="3">
        <v>45043</v>
      </c>
      <c r="G430" s="15">
        <v>42</v>
      </c>
      <c r="H430" s="15">
        <v>3.3</v>
      </c>
      <c r="I430" s="15">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s="15">
        <f>ROUND(calls[[#This Row],[Satisfaction Rating]],0)</f>
        <v>3</v>
      </c>
    </row>
    <row r="431" spans="2:12" x14ac:dyDescent="0.25">
      <c r="B431" s="15" t="s">
        <v>458</v>
      </c>
      <c r="C431" s="15" t="s">
        <v>17</v>
      </c>
      <c r="D431" s="15">
        <v>145</v>
      </c>
      <c r="E431" s="2" t="s">
        <v>28</v>
      </c>
      <c r="F431" s="3">
        <v>45044</v>
      </c>
      <c r="G431" s="15">
        <v>110</v>
      </c>
      <c r="H431" s="15">
        <v>3.1</v>
      </c>
      <c r="I431" s="15">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s="15">
        <f>ROUND(calls[[#This Row],[Satisfaction Rating]],0)</f>
        <v>3</v>
      </c>
    </row>
    <row r="432" spans="2:12" x14ac:dyDescent="0.25">
      <c r="B432" s="15" t="s">
        <v>459</v>
      </c>
      <c r="C432" s="15" t="s">
        <v>46</v>
      </c>
      <c r="D432" s="15">
        <v>36</v>
      </c>
      <c r="E432" s="2" t="s">
        <v>18</v>
      </c>
      <c r="F432" s="3">
        <v>45044</v>
      </c>
      <c r="G432" s="15">
        <v>225</v>
      </c>
      <c r="H432" s="15">
        <v>4.8</v>
      </c>
      <c r="I432" s="15">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s="15">
        <f>ROUND(calls[[#This Row],[Satisfaction Rating]],0)</f>
        <v>5</v>
      </c>
    </row>
    <row r="433" spans="2:12" x14ac:dyDescent="0.25">
      <c r="B433" s="15" t="s">
        <v>460</v>
      </c>
      <c r="C433" s="15" t="s">
        <v>37</v>
      </c>
      <c r="D433" s="15">
        <v>135</v>
      </c>
      <c r="E433" s="2" t="s">
        <v>32</v>
      </c>
      <c r="F433" s="3">
        <v>45045</v>
      </c>
      <c r="G433" s="15">
        <v>125</v>
      </c>
      <c r="H433" s="15">
        <v>3.3</v>
      </c>
      <c r="I433" s="15">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s="15">
        <f>ROUND(calls[[#This Row],[Satisfaction Rating]],0)</f>
        <v>3</v>
      </c>
    </row>
    <row r="434" spans="2:12" x14ac:dyDescent="0.25">
      <c r="B434" s="15" t="s">
        <v>461</v>
      </c>
      <c r="C434" s="15" t="s">
        <v>26</v>
      </c>
      <c r="D434" s="15">
        <v>81</v>
      </c>
      <c r="E434" s="2" t="s">
        <v>18</v>
      </c>
      <c r="F434" s="3">
        <v>45045</v>
      </c>
      <c r="G434" s="15">
        <v>78</v>
      </c>
      <c r="H434" s="15">
        <v>2.9</v>
      </c>
      <c r="I434" s="15">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s="15">
        <f>ROUND(calls[[#This Row],[Satisfaction Rating]],0)</f>
        <v>3</v>
      </c>
    </row>
    <row r="435" spans="2:12" x14ac:dyDescent="0.25">
      <c r="B435" s="15" t="s">
        <v>462</v>
      </c>
      <c r="C435" s="15" t="s">
        <v>26</v>
      </c>
      <c r="D435" s="15">
        <v>81</v>
      </c>
      <c r="E435" s="2" t="s">
        <v>28</v>
      </c>
      <c r="F435" s="3">
        <v>45045</v>
      </c>
      <c r="G435" s="15">
        <v>40</v>
      </c>
      <c r="H435" s="15">
        <v>2.4</v>
      </c>
      <c r="I435" s="1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s="15">
        <f>ROUND(calls[[#This Row],[Satisfaction Rating]],0)</f>
        <v>2</v>
      </c>
    </row>
    <row r="436" spans="2:12" x14ac:dyDescent="0.25">
      <c r="B436" s="15" t="s">
        <v>463</v>
      </c>
      <c r="C436" s="15" t="s">
        <v>43</v>
      </c>
      <c r="D436" s="15">
        <v>93</v>
      </c>
      <c r="E436" s="2" t="s">
        <v>23</v>
      </c>
      <c r="F436" s="3">
        <v>45045</v>
      </c>
      <c r="G436" s="15">
        <v>150</v>
      </c>
      <c r="H436" s="15">
        <v>4.5999999999999996</v>
      </c>
      <c r="I436" s="15">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s="15">
        <f>ROUND(calls[[#This Row],[Satisfaction Rating]],0)</f>
        <v>5</v>
      </c>
    </row>
    <row r="437" spans="2:12" x14ac:dyDescent="0.25">
      <c r="B437" s="15" t="s">
        <v>464</v>
      </c>
      <c r="C437" s="15" t="s">
        <v>17</v>
      </c>
      <c r="D437" s="15">
        <v>14</v>
      </c>
      <c r="E437" s="2" t="s">
        <v>18</v>
      </c>
      <c r="F437" s="3">
        <v>45045</v>
      </c>
      <c r="G437" s="15">
        <v>96</v>
      </c>
      <c r="H437" s="15">
        <v>4.8</v>
      </c>
      <c r="I437" s="15">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s="15">
        <f>ROUND(calls[[#This Row],[Satisfaction Rating]],0)</f>
        <v>5</v>
      </c>
    </row>
    <row r="438" spans="2:12" x14ac:dyDescent="0.25">
      <c r="B438" s="15" t="s">
        <v>465</v>
      </c>
      <c r="C438" s="15" t="s">
        <v>37</v>
      </c>
      <c r="D438" s="15">
        <v>95</v>
      </c>
      <c r="E438" s="2" t="s">
        <v>28</v>
      </c>
      <c r="F438" s="3">
        <v>45046</v>
      </c>
      <c r="G438" s="15">
        <v>75</v>
      </c>
      <c r="H438" s="15">
        <v>4.8</v>
      </c>
      <c r="I438" s="15">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s="15">
        <f>ROUND(calls[[#This Row],[Satisfaction Rating]],0)</f>
        <v>5</v>
      </c>
    </row>
    <row r="439" spans="2:12" x14ac:dyDescent="0.25">
      <c r="B439" s="15" t="s">
        <v>466</v>
      </c>
      <c r="C439" s="15" t="s">
        <v>43</v>
      </c>
      <c r="D439" s="15">
        <v>81</v>
      </c>
      <c r="E439" s="2" t="s">
        <v>28</v>
      </c>
      <c r="F439" s="3">
        <v>45046</v>
      </c>
      <c r="G439" s="15">
        <v>60</v>
      </c>
      <c r="H439" s="15">
        <v>3.6</v>
      </c>
      <c r="I439" s="15">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s="15">
        <f>ROUND(calls[[#This Row],[Satisfaction Rating]],0)</f>
        <v>4</v>
      </c>
    </row>
    <row r="440" spans="2:12" x14ac:dyDescent="0.25">
      <c r="B440" s="15" t="s">
        <v>467</v>
      </c>
      <c r="C440" s="15" t="s">
        <v>84</v>
      </c>
      <c r="D440" s="15">
        <v>60</v>
      </c>
      <c r="E440" s="2" t="s">
        <v>18</v>
      </c>
      <c r="F440" s="3">
        <v>45047</v>
      </c>
      <c r="G440" s="15">
        <v>41</v>
      </c>
      <c r="H440" s="15">
        <v>4.8</v>
      </c>
      <c r="I440" s="15">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s="15">
        <f>ROUND(calls[[#This Row],[Satisfaction Rating]],0)</f>
        <v>5</v>
      </c>
    </row>
    <row r="441" spans="2:12" x14ac:dyDescent="0.25">
      <c r="B441" s="15" t="s">
        <v>468</v>
      </c>
      <c r="C441" s="15" t="s">
        <v>35</v>
      </c>
      <c r="D441" s="15">
        <v>137</v>
      </c>
      <c r="E441" s="2" t="s">
        <v>23</v>
      </c>
      <c r="F441" s="3">
        <v>45047</v>
      </c>
      <c r="G441" s="15">
        <v>20</v>
      </c>
      <c r="H441" s="15">
        <v>4.2</v>
      </c>
      <c r="I441" s="15">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s="15">
        <f>ROUND(calls[[#This Row],[Satisfaction Rating]],0)</f>
        <v>4</v>
      </c>
    </row>
    <row r="442" spans="2:12" x14ac:dyDescent="0.25">
      <c r="B442" s="15" t="s">
        <v>469</v>
      </c>
      <c r="C442" s="15" t="s">
        <v>15</v>
      </c>
      <c r="D442" s="15">
        <v>112</v>
      </c>
      <c r="E442" s="2" t="s">
        <v>32</v>
      </c>
      <c r="F442" s="3">
        <v>45047</v>
      </c>
      <c r="G442" s="15">
        <v>84</v>
      </c>
      <c r="H442" s="15">
        <v>2.6</v>
      </c>
      <c r="I442" s="15">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s="15">
        <f>ROUND(calls[[#This Row],[Satisfaction Rating]],0)</f>
        <v>3</v>
      </c>
    </row>
    <row r="443" spans="2:12" x14ac:dyDescent="0.25">
      <c r="B443" s="15" t="s">
        <v>470</v>
      </c>
      <c r="C443" s="15" t="s">
        <v>37</v>
      </c>
      <c r="D443" s="15">
        <v>76</v>
      </c>
      <c r="E443" s="2" t="s">
        <v>13</v>
      </c>
      <c r="F443" s="3">
        <v>45047</v>
      </c>
      <c r="G443" s="15">
        <v>140</v>
      </c>
      <c r="H443" s="15">
        <v>3.7</v>
      </c>
      <c r="I443" s="15">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s="15">
        <f>ROUND(calls[[#This Row],[Satisfaction Rating]],0)</f>
        <v>4</v>
      </c>
    </row>
    <row r="444" spans="2:12" x14ac:dyDescent="0.25">
      <c r="B444" s="15" t="s">
        <v>471</v>
      </c>
      <c r="C444" s="15" t="s">
        <v>51</v>
      </c>
      <c r="D444" s="15">
        <v>73</v>
      </c>
      <c r="E444" s="2" t="s">
        <v>18</v>
      </c>
      <c r="F444" s="3">
        <v>45047</v>
      </c>
      <c r="G444" s="15">
        <v>66</v>
      </c>
      <c r="H444" s="15">
        <v>4.8</v>
      </c>
      <c r="I444" s="15">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s="15">
        <f>ROUND(calls[[#This Row],[Satisfaction Rating]],0)</f>
        <v>5</v>
      </c>
    </row>
    <row r="445" spans="2:12" x14ac:dyDescent="0.25">
      <c r="B445" s="15" t="s">
        <v>472</v>
      </c>
      <c r="C445" s="15" t="s">
        <v>31</v>
      </c>
      <c r="D445" s="15">
        <v>119</v>
      </c>
      <c r="E445" s="2" t="s">
        <v>23</v>
      </c>
      <c r="F445" s="3">
        <v>45047</v>
      </c>
      <c r="G445" s="15">
        <v>105</v>
      </c>
      <c r="H445" s="15">
        <v>4.7</v>
      </c>
      <c r="I445" s="1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s="15">
        <f>ROUND(calls[[#This Row],[Satisfaction Rating]],0)</f>
        <v>5</v>
      </c>
    </row>
    <row r="446" spans="2:12" x14ac:dyDescent="0.25">
      <c r="B446" s="15" t="s">
        <v>473</v>
      </c>
      <c r="C446" s="15" t="s">
        <v>12</v>
      </c>
      <c r="D446" s="15">
        <v>135</v>
      </c>
      <c r="E446" s="2" t="s">
        <v>28</v>
      </c>
      <c r="F446" s="3">
        <v>45048</v>
      </c>
      <c r="G446" s="15">
        <v>104</v>
      </c>
      <c r="H446" s="15">
        <v>4.0999999999999996</v>
      </c>
      <c r="I446" s="15">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s="15">
        <f>ROUND(calls[[#This Row],[Satisfaction Rating]],0)</f>
        <v>4</v>
      </c>
    </row>
    <row r="447" spans="2:12" x14ac:dyDescent="0.25">
      <c r="B447" s="15" t="s">
        <v>474</v>
      </c>
      <c r="C447" s="15" t="s">
        <v>35</v>
      </c>
      <c r="D447" s="15">
        <v>41</v>
      </c>
      <c r="E447" s="2" t="s">
        <v>32</v>
      </c>
      <c r="F447" s="3">
        <v>45048</v>
      </c>
      <c r="G447" s="15">
        <v>123</v>
      </c>
      <c r="H447" s="15">
        <v>3.2</v>
      </c>
      <c r="I447" s="15">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s="15">
        <f>ROUND(calls[[#This Row],[Satisfaction Rating]],0)</f>
        <v>3</v>
      </c>
    </row>
    <row r="448" spans="2:12" x14ac:dyDescent="0.25">
      <c r="B448" s="15" t="s">
        <v>475</v>
      </c>
      <c r="C448" s="15" t="s">
        <v>17</v>
      </c>
      <c r="D448" s="15">
        <v>35</v>
      </c>
      <c r="E448" s="2" t="s">
        <v>28</v>
      </c>
      <c r="F448" s="3">
        <v>45049</v>
      </c>
      <c r="G448" s="15">
        <v>215</v>
      </c>
      <c r="H448" s="15">
        <v>4.3</v>
      </c>
      <c r="I448" s="15">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s="15">
        <f>ROUND(calls[[#This Row],[Satisfaction Rating]],0)</f>
        <v>4</v>
      </c>
    </row>
    <row r="449" spans="2:12" x14ac:dyDescent="0.25">
      <c r="B449" s="15" t="s">
        <v>476</v>
      </c>
      <c r="C449" s="15" t="s">
        <v>12</v>
      </c>
      <c r="D449" s="15">
        <v>96</v>
      </c>
      <c r="E449" s="2" t="s">
        <v>18</v>
      </c>
      <c r="F449" s="3">
        <v>45049</v>
      </c>
      <c r="G449" s="15">
        <v>46</v>
      </c>
      <c r="H449" s="15">
        <v>0.7</v>
      </c>
      <c r="I449" s="15">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s="15">
        <f>ROUND(calls[[#This Row],[Satisfaction Rating]],0)</f>
        <v>1</v>
      </c>
    </row>
    <row r="450" spans="2:12" x14ac:dyDescent="0.25">
      <c r="B450" s="15" t="s">
        <v>477</v>
      </c>
      <c r="C450" s="15" t="s">
        <v>43</v>
      </c>
      <c r="D450" s="15">
        <v>61</v>
      </c>
      <c r="E450" s="2" t="s">
        <v>32</v>
      </c>
      <c r="F450" s="3">
        <v>45049</v>
      </c>
      <c r="G450" s="15">
        <v>115</v>
      </c>
      <c r="H450" s="15">
        <v>3.7</v>
      </c>
      <c r="I450" s="15">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s="15">
        <f>ROUND(calls[[#This Row],[Satisfaction Rating]],0)</f>
        <v>4</v>
      </c>
    </row>
    <row r="451" spans="2:12" x14ac:dyDescent="0.25">
      <c r="B451" s="15" t="s">
        <v>478</v>
      </c>
      <c r="C451" s="15" t="s">
        <v>12</v>
      </c>
      <c r="D451" s="15">
        <v>91</v>
      </c>
      <c r="E451" s="2" t="s">
        <v>32</v>
      </c>
      <c r="F451" s="3">
        <v>45049</v>
      </c>
      <c r="G451" s="15">
        <v>124</v>
      </c>
      <c r="H451" s="15">
        <v>3.9</v>
      </c>
      <c r="I451" s="15">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s="15">
        <f>ROUND(calls[[#This Row],[Satisfaction Rating]],0)</f>
        <v>4</v>
      </c>
    </row>
    <row r="452" spans="2:12" x14ac:dyDescent="0.25">
      <c r="B452" s="15" t="s">
        <v>479</v>
      </c>
      <c r="C452" s="15" t="s">
        <v>64</v>
      </c>
      <c r="D452" s="15">
        <v>30</v>
      </c>
      <c r="E452" s="2" t="s">
        <v>32</v>
      </c>
      <c r="F452" s="3">
        <v>45050</v>
      </c>
      <c r="G452" s="15">
        <v>205</v>
      </c>
      <c r="H452" s="15">
        <v>4.5</v>
      </c>
      <c r="I452" s="15">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s="15">
        <f>ROUND(calls[[#This Row],[Satisfaction Rating]],0)</f>
        <v>5</v>
      </c>
    </row>
    <row r="453" spans="2:12" x14ac:dyDescent="0.25">
      <c r="B453" s="15" t="s">
        <v>480</v>
      </c>
      <c r="C453" s="15" t="s">
        <v>84</v>
      </c>
      <c r="D453" s="15">
        <v>111</v>
      </c>
      <c r="E453" s="2" t="s">
        <v>23</v>
      </c>
      <c r="F453" s="3">
        <v>45050</v>
      </c>
      <c r="G453" s="15">
        <v>90</v>
      </c>
      <c r="H453" s="15">
        <v>2.8</v>
      </c>
      <c r="I453" s="15">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s="15">
        <f>ROUND(calls[[#This Row],[Satisfaction Rating]],0)</f>
        <v>3</v>
      </c>
    </row>
    <row r="454" spans="2:12" x14ac:dyDescent="0.25">
      <c r="B454" s="15" t="s">
        <v>481</v>
      </c>
      <c r="C454" s="15" t="s">
        <v>43</v>
      </c>
      <c r="D454" s="15">
        <v>81</v>
      </c>
      <c r="E454" s="2" t="s">
        <v>18</v>
      </c>
      <c r="F454" s="3">
        <v>45050</v>
      </c>
      <c r="G454" s="15">
        <v>92</v>
      </c>
      <c r="H454" s="15">
        <v>4.9000000000000004</v>
      </c>
      <c r="I454" s="15">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s="15">
        <f>ROUND(calls[[#This Row],[Satisfaction Rating]],0)</f>
        <v>5</v>
      </c>
    </row>
    <row r="455" spans="2:12" x14ac:dyDescent="0.25">
      <c r="B455" s="15" t="s">
        <v>482</v>
      </c>
      <c r="C455" s="15" t="s">
        <v>37</v>
      </c>
      <c r="D455" s="15">
        <v>40</v>
      </c>
      <c r="E455" s="2" t="s">
        <v>28</v>
      </c>
      <c r="F455" s="3">
        <v>45052</v>
      </c>
      <c r="G455" s="15">
        <v>108</v>
      </c>
      <c r="H455" s="15">
        <v>4.2</v>
      </c>
      <c r="I455" s="1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s="15">
        <f>ROUND(calls[[#This Row],[Satisfaction Rating]],0)</f>
        <v>4</v>
      </c>
    </row>
    <row r="456" spans="2:12" x14ac:dyDescent="0.25">
      <c r="B456" s="15" t="s">
        <v>483</v>
      </c>
      <c r="C456" s="15" t="s">
        <v>84</v>
      </c>
      <c r="D456" s="15">
        <v>143</v>
      </c>
      <c r="E456" s="2" t="s">
        <v>28</v>
      </c>
      <c r="F456" s="3">
        <v>45052</v>
      </c>
      <c r="G456" s="15">
        <v>54</v>
      </c>
      <c r="H456" s="15">
        <v>4.4000000000000004</v>
      </c>
      <c r="I456" s="15">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s="15">
        <f>ROUND(calls[[#This Row],[Satisfaction Rating]],0)</f>
        <v>4</v>
      </c>
    </row>
    <row r="457" spans="2:12" x14ac:dyDescent="0.25">
      <c r="B457" s="15" t="s">
        <v>484</v>
      </c>
      <c r="C457" s="15" t="s">
        <v>37</v>
      </c>
      <c r="D457" s="15">
        <v>70</v>
      </c>
      <c r="E457" s="2" t="s">
        <v>28</v>
      </c>
      <c r="F457" s="3">
        <v>45053</v>
      </c>
      <c r="G457" s="15">
        <v>44</v>
      </c>
      <c r="H457" s="15">
        <v>3.5</v>
      </c>
      <c r="I457" s="15">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s="15">
        <f>ROUND(calls[[#This Row],[Satisfaction Rating]],0)</f>
        <v>4</v>
      </c>
    </row>
    <row r="458" spans="2:12" x14ac:dyDescent="0.25">
      <c r="B458" s="15" t="s">
        <v>485</v>
      </c>
      <c r="C458" s="15" t="s">
        <v>51</v>
      </c>
      <c r="D458" s="15">
        <v>137</v>
      </c>
      <c r="E458" s="2" t="s">
        <v>28</v>
      </c>
      <c r="F458" s="3">
        <v>45053</v>
      </c>
      <c r="G458" s="15">
        <v>44</v>
      </c>
      <c r="H458" s="15">
        <v>4.7</v>
      </c>
      <c r="I458" s="15">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s="15">
        <f>ROUND(calls[[#This Row],[Satisfaction Rating]],0)</f>
        <v>5</v>
      </c>
    </row>
    <row r="459" spans="2:12" x14ac:dyDescent="0.25">
      <c r="B459" s="15" t="s">
        <v>486</v>
      </c>
      <c r="C459" s="15" t="s">
        <v>12</v>
      </c>
      <c r="D459" s="15">
        <v>52</v>
      </c>
      <c r="E459" s="2" t="s">
        <v>18</v>
      </c>
      <c r="F459" s="3">
        <v>45054</v>
      </c>
      <c r="G459" s="15">
        <v>37</v>
      </c>
      <c r="H459" s="15">
        <v>4.9000000000000004</v>
      </c>
      <c r="I459" s="15">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s="15">
        <f>ROUND(calls[[#This Row],[Satisfaction Rating]],0)</f>
        <v>5</v>
      </c>
    </row>
    <row r="460" spans="2:12" x14ac:dyDescent="0.25">
      <c r="B460" s="15" t="s">
        <v>487</v>
      </c>
      <c r="C460" s="15" t="s">
        <v>15</v>
      </c>
      <c r="D460" s="15">
        <v>31</v>
      </c>
      <c r="E460" s="2" t="s">
        <v>23</v>
      </c>
      <c r="F460" s="3">
        <v>45054</v>
      </c>
      <c r="G460" s="15">
        <v>180</v>
      </c>
      <c r="H460" s="15">
        <v>4.5</v>
      </c>
      <c r="I460" s="15">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s="15">
        <f>ROUND(calls[[#This Row],[Satisfaction Rating]],0)</f>
        <v>5</v>
      </c>
    </row>
    <row r="461" spans="2:12" x14ac:dyDescent="0.25">
      <c r="B461" s="15" t="s">
        <v>488</v>
      </c>
      <c r="C461" s="15" t="s">
        <v>12</v>
      </c>
      <c r="D461" s="15">
        <v>114</v>
      </c>
      <c r="E461" s="2" t="s">
        <v>32</v>
      </c>
      <c r="F461" s="3">
        <v>45054</v>
      </c>
      <c r="G461" s="15">
        <v>105</v>
      </c>
      <c r="H461" s="15">
        <v>4.9000000000000004</v>
      </c>
      <c r="I461" s="15">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s="15">
        <f>ROUND(calls[[#This Row],[Satisfaction Rating]],0)</f>
        <v>5</v>
      </c>
    </row>
    <row r="462" spans="2:12" x14ac:dyDescent="0.25">
      <c r="B462" s="15" t="s">
        <v>489</v>
      </c>
      <c r="C462" s="15" t="s">
        <v>51</v>
      </c>
      <c r="D462" s="15">
        <v>73</v>
      </c>
      <c r="E462" s="2" t="s">
        <v>13</v>
      </c>
      <c r="F462" s="3">
        <v>45054</v>
      </c>
      <c r="G462" s="15">
        <v>87</v>
      </c>
      <c r="H462" s="15">
        <v>3.6</v>
      </c>
      <c r="I462" s="15">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s="15">
        <f>ROUND(calls[[#This Row],[Satisfaction Rating]],0)</f>
        <v>4</v>
      </c>
    </row>
    <row r="463" spans="2:12" x14ac:dyDescent="0.25">
      <c r="B463" s="15" t="s">
        <v>490</v>
      </c>
      <c r="C463" s="15" t="s">
        <v>43</v>
      </c>
      <c r="D463" s="15">
        <v>25</v>
      </c>
      <c r="E463" s="2" t="s">
        <v>23</v>
      </c>
      <c r="F463" s="3">
        <v>45054</v>
      </c>
      <c r="G463" s="15">
        <v>52</v>
      </c>
      <c r="H463" s="15">
        <v>3.8</v>
      </c>
      <c r="I463" s="15">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s="15">
        <f>ROUND(calls[[#This Row],[Satisfaction Rating]],0)</f>
        <v>4</v>
      </c>
    </row>
    <row r="464" spans="2:12" x14ac:dyDescent="0.25">
      <c r="B464" s="15" t="s">
        <v>491</v>
      </c>
      <c r="C464" s="15" t="s">
        <v>22</v>
      </c>
      <c r="D464" s="15">
        <v>44</v>
      </c>
      <c r="E464" s="2" t="s">
        <v>32</v>
      </c>
      <c r="F464" s="3">
        <v>45054</v>
      </c>
      <c r="G464" s="15">
        <v>63</v>
      </c>
      <c r="H464" s="15">
        <v>3.5</v>
      </c>
      <c r="I464" s="15">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s="15">
        <f>ROUND(calls[[#This Row],[Satisfaction Rating]],0)</f>
        <v>4</v>
      </c>
    </row>
    <row r="465" spans="2:12" x14ac:dyDescent="0.25">
      <c r="B465" s="15" t="s">
        <v>492</v>
      </c>
      <c r="C465" s="15" t="s">
        <v>46</v>
      </c>
      <c r="D465" s="15">
        <v>34</v>
      </c>
      <c r="E465" s="2" t="s">
        <v>18</v>
      </c>
      <c r="F465" s="3">
        <v>45055</v>
      </c>
      <c r="G465" s="15">
        <v>195</v>
      </c>
      <c r="H465" s="15">
        <v>4.8</v>
      </c>
      <c r="I465" s="1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s="15">
        <f>ROUND(calls[[#This Row],[Satisfaction Rating]],0)</f>
        <v>5</v>
      </c>
    </row>
    <row r="466" spans="2:12" x14ac:dyDescent="0.25">
      <c r="B466" s="15" t="s">
        <v>493</v>
      </c>
      <c r="C466" s="15" t="s">
        <v>84</v>
      </c>
      <c r="D466" s="15">
        <v>89</v>
      </c>
      <c r="E466" s="2" t="s">
        <v>28</v>
      </c>
      <c r="F466" s="3">
        <v>45056</v>
      </c>
      <c r="G466" s="15">
        <v>176</v>
      </c>
      <c r="H466" s="15">
        <v>4.5</v>
      </c>
      <c r="I466" s="15">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s="15">
        <f>ROUND(calls[[#This Row],[Satisfaction Rating]],0)</f>
        <v>5</v>
      </c>
    </row>
    <row r="467" spans="2:12" x14ac:dyDescent="0.25">
      <c r="B467" s="15" t="s">
        <v>494</v>
      </c>
      <c r="C467" s="15" t="s">
        <v>31</v>
      </c>
      <c r="D467" s="15">
        <v>54</v>
      </c>
      <c r="E467" s="2" t="s">
        <v>23</v>
      </c>
      <c r="F467" s="3">
        <v>45057</v>
      </c>
      <c r="G467" s="15">
        <v>31</v>
      </c>
      <c r="H467" s="15">
        <v>3.3</v>
      </c>
      <c r="I467" s="15">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s="15">
        <f>ROUND(calls[[#This Row],[Satisfaction Rating]],0)</f>
        <v>3</v>
      </c>
    </row>
    <row r="468" spans="2:12" x14ac:dyDescent="0.25">
      <c r="B468" s="15" t="s">
        <v>495</v>
      </c>
      <c r="C468" s="15" t="s">
        <v>17</v>
      </c>
      <c r="D468" s="15">
        <v>25</v>
      </c>
      <c r="E468" s="2" t="s">
        <v>23</v>
      </c>
      <c r="F468" s="3">
        <v>45058</v>
      </c>
      <c r="G468" s="15">
        <v>27</v>
      </c>
      <c r="H468" s="15">
        <v>3.2</v>
      </c>
      <c r="I468" s="15">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s="15">
        <f>ROUND(calls[[#This Row],[Satisfaction Rating]],0)</f>
        <v>3</v>
      </c>
    </row>
    <row r="469" spans="2:12" x14ac:dyDescent="0.25">
      <c r="B469" s="15" t="s">
        <v>496</v>
      </c>
      <c r="C469" s="15" t="s">
        <v>35</v>
      </c>
      <c r="D469" s="15">
        <v>91</v>
      </c>
      <c r="E469" s="2" t="s">
        <v>28</v>
      </c>
      <c r="F469" s="3">
        <v>45058</v>
      </c>
      <c r="G469" s="15">
        <v>76</v>
      </c>
      <c r="H469" s="15">
        <v>4.9000000000000004</v>
      </c>
      <c r="I469" s="15">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s="15">
        <f>ROUND(calls[[#This Row],[Satisfaction Rating]],0)</f>
        <v>5</v>
      </c>
    </row>
    <row r="470" spans="2:12" x14ac:dyDescent="0.25">
      <c r="B470" s="15" t="s">
        <v>497</v>
      </c>
      <c r="C470" s="15" t="s">
        <v>22</v>
      </c>
      <c r="D470" s="15">
        <v>144</v>
      </c>
      <c r="E470" s="2" t="s">
        <v>32</v>
      </c>
      <c r="F470" s="3">
        <v>45058</v>
      </c>
      <c r="G470" s="15">
        <v>62</v>
      </c>
      <c r="H470" s="15">
        <v>4.8</v>
      </c>
      <c r="I470" s="15">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s="15">
        <f>ROUND(calls[[#This Row],[Satisfaction Rating]],0)</f>
        <v>5</v>
      </c>
    </row>
    <row r="471" spans="2:12" x14ac:dyDescent="0.25">
      <c r="B471" s="15" t="s">
        <v>498</v>
      </c>
      <c r="C471" s="15" t="s">
        <v>35</v>
      </c>
      <c r="D471" s="15">
        <v>81</v>
      </c>
      <c r="E471" s="2" t="s">
        <v>18</v>
      </c>
      <c r="F471" s="3">
        <v>45060</v>
      </c>
      <c r="G471" s="15">
        <v>100</v>
      </c>
      <c r="H471" s="15">
        <v>1.3</v>
      </c>
      <c r="I471" s="15">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s="15">
        <f>ROUND(calls[[#This Row],[Satisfaction Rating]],0)</f>
        <v>1</v>
      </c>
    </row>
    <row r="472" spans="2:12" x14ac:dyDescent="0.25">
      <c r="B472" s="15" t="s">
        <v>499</v>
      </c>
      <c r="C472" s="15" t="s">
        <v>64</v>
      </c>
      <c r="D472" s="15">
        <v>92</v>
      </c>
      <c r="E472" s="2" t="s">
        <v>23</v>
      </c>
      <c r="F472" s="3">
        <v>45060</v>
      </c>
      <c r="G472" s="15">
        <v>44</v>
      </c>
      <c r="H472" s="15">
        <v>3.1</v>
      </c>
      <c r="I472" s="15">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s="15">
        <f>ROUND(calls[[#This Row],[Satisfaction Rating]],0)</f>
        <v>3</v>
      </c>
    </row>
    <row r="473" spans="2:12" x14ac:dyDescent="0.25">
      <c r="B473" s="15" t="s">
        <v>500</v>
      </c>
      <c r="C473" s="15" t="s">
        <v>17</v>
      </c>
      <c r="D473" s="15">
        <v>115</v>
      </c>
      <c r="E473" s="2" t="s">
        <v>28</v>
      </c>
      <c r="F473" s="3">
        <v>45060</v>
      </c>
      <c r="G473" s="15">
        <v>168</v>
      </c>
      <c r="H473" s="15">
        <v>3.4</v>
      </c>
      <c r="I473" s="15">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s="15">
        <f>ROUND(calls[[#This Row],[Satisfaction Rating]],0)</f>
        <v>3</v>
      </c>
    </row>
    <row r="474" spans="2:12" x14ac:dyDescent="0.25">
      <c r="B474" s="15" t="s">
        <v>501</v>
      </c>
      <c r="C474" s="15" t="s">
        <v>26</v>
      </c>
      <c r="D474" s="15">
        <v>56</v>
      </c>
      <c r="E474" s="2" t="s">
        <v>28</v>
      </c>
      <c r="F474" s="3">
        <v>45061</v>
      </c>
      <c r="G474" s="15">
        <v>200</v>
      </c>
      <c r="H474" s="15">
        <v>4.5999999999999996</v>
      </c>
      <c r="I474" s="15">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s="15">
        <f>ROUND(calls[[#This Row],[Satisfaction Rating]],0)</f>
        <v>5</v>
      </c>
    </row>
    <row r="475" spans="2:12" x14ac:dyDescent="0.25">
      <c r="B475" s="15" t="s">
        <v>502</v>
      </c>
      <c r="C475" s="15" t="s">
        <v>15</v>
      </c>
      <c r="D475" s="15">
        <v>154</v>
      </c>
      <c r="E475" s="2" t="s">
        <v>23</v>
      </c>
      <c r="F475" s="3">
        <v>45061</v>
      </c>
      <c r="G475" s="15">
        <v>84</v>
      </c>
      <c r="H475" s="15">
        <v>4.3</v>
      </c>
      <c r="I475" s="1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s="15">
        <f>ROUND(calls[[#This Row],[Satisfaction Rating]],0)</f>
        <v>4</v>
      </c>
    </row>
    <row r="476" spans="2:12" x14ac:dyDescent="0.25">
      <c r="B476" s="15" t="s">
        <v>503</v>
      </c>
      <c r="C476" s="15" t="s">
        <v>84</v>
      </c>
      <c r="D476" s="15">
        <v>51</v>
      </c>
      <c r="E476" s="2" t="s">
        <v>28</v>
      </c>
      <c r="F476" s="3">
        <v>45062</v>
      </c>
      <c r="G476" s="15">
        <v>117</v>
      </c>
      <c r="H476" s="15">
        <v>2.7</v>
      </c>
      <c r="I476" s="15">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s="15">
        <f>ROUND(calls[[#This Row],[Satisfaction Rating]],0)</f>
        <v>3</v>
      </c>
    </row>
    <row r="477" spans="2:12" x14ac:dyDescent="0.25">
      <c r="B477" s="15" t="s">
        <v>504</v>
      </c>
      <c r="C477" s="15" t="s">
        <v>46</v>
      </c>
      <c r="D477" s="15">
        <v>21</v>
      </c>
      <c r="E477" s="2" t="s">
        <v>18</v>
      </c>
      <c r="F477" s="3">
        <v>45062</v>
      </c>
      <c r="G477" s="15">
        <v>63</v>
      </c>
      <c r="H477" s="15">
        <v>4.2</v>
      </c>
      <c r="I477" s="15">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s="15">
        <f>ROUND(calls[[#This Row],[Satisfaction Rating]],0)</f>
        <v>4</v>
      </c>
    </row>
    <row r="478" spans="2:12" x14ac:dyDescent="0.25">
      <c r="B478" s="15" t="s">
        <v>505</v>
      </c>
      <c r="C478" s="15" t="s">
        <v>17</v>
      </c>
      <c r="D478" s="15">
        <v>80</v>
      </c>
      <c r="E478" s="2" t="s">
        <v>28</v>
      </c>
      <c r="F478" s="3">
        <v>45063</v>
      </c>
      <c r="G478" s="15">
        <v>145</v>
      </c>
      <c r="H478" s="15">
        <v>4.9000000000000004</v>
      </c>
      <c r="I478" s="15">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s="15">
        <f>ROUND(calls[[#This Row],[Satisfaction Rating]],0)</f>
        <v>5</v>
      </c>
    </row>
    <row r="479" spans="2:12" x14ac:dyDescent="0.25">
      <c r="B479" s="15" t="s">
        <v>506</v>
      </c>
      <c r="C479" s="15" t="s">
        <v>84</v>
      </c>
      <c r="D479" s="15">
        <v>139</v>
      </c>
      <c r="E479" s="2" t="s">
        <v>23</v>
      </c>
      <c r="F479" s="3">
        <v>45063</v>
      </c>
      <c r="G479" s="15">
        <v>220</v>
      </c>
      <c r="H479" s="15">
        <v>3.2</v>
      </c>
      <c r="I479" s="15">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s="15">
        <f>ROUND(calls[[#This Row],[Satisfaction Rating]],0)</f>
        <v>3</v>
      </c>
    </row>
    <row r="480" spans="2:12" x14ac:dyDescent="0.25">
      <c r="B480" s="15" t="s">
        <v>507</v>
      </c>
      <c r="C480" s="15" t="s">
        <v>37</v>
      </c>
      <c r="D480" s="15">
        <v>50</v>
      </c>
      <c r="E480" s="2" t="s">
        <v>18</v>
      </c>
      <c r="F480" s="3">
        <v>45063</v>
      </c>
      <c r="G480" s="15">
        <v>26</v>
      </c>
      <c r="H480" s="15">
        <v>4.7</v>
      </c>
      <c r="I480" s="15">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s="15">
        <f>ROUND(calls[[#This Row],[Satisfaction Rating]],0)</f>
        <v>5</v>
      </c>
    </row>
    <row r="481" spans="2:12" x14ac:dyDescent="0.25">
      <c r="B481" s="15" t="s">
        <v>508</v>
      </c>
      <c r="C481" s="15" t="s">
        <v>17</v>
      </c>
      <c r="D481" s="15">
        <v>88</v>
      </c>
      <c r="E481" s="2" t="s">
        <v>28</v>
      </c>
      <c r="F481" s="3">
        <v>45063</v>
      </c>
      <c r="G481" s="15">
        <v>78</v>
      </c>
      <c r="H481" s="15">
        <v>4.3</v>
      </c>
      <c r="I481" s="15">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s="15">
        <f>ROUND(calls[[#This Row],[Satisfaction Rating]],0)</f>
        <v>4</v>
      </c>
    </row>
    <row r="482" spans="2:12" x14ac:dyDescent="0.25">
      <c r="B482" s="15" t="s">
        <v>509</v>
      </c>
      <c r="C482" s="15" t="s">
        <v>31</v>
      </c>
      <c r="D482" s="15">
        <v>19</v>
      </c>
      <c r="E482" s="2" t="s">
        <v>32</v>
      </c>
      <c r="F482" s="3">
        <v>45064</v>
      </c>
      <c r="G482" s="15">
        <v>132</v>
      </c>
      <c r="H482" s="15">
        <v>4.3</v>
      </c>
      <c r="I482" s="15">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s="15">
        <f>ROUND(calls[[#This Row],[Satisfaction Rating]],0)</f>
        <v>4</v>
      </c>
    </row>
    <row r="483" spans="2:12" x14ac:dyDescent="0.25">
      <c r="B483" s="15" t="s">
        <v>510</v>
      </c>
      <c r="C483" s="15" t="s">
        <v>43</v>
      </c>
      <c r="D483" s="15">
        <v>104</v>
      </c>
      <c r="E483" s="2" t="s">
        <v>32</v>
      </c>
      <c r="F483" s="3">
        <v>45065</v>
      </c>
      <c r="G483" s="15">
        <v>68</v>
      </c>
      <c r="H483" s="15">
        <v>3.7</v>
      </c>
      <c r="I483" s="15">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s="15">
        <f>ROUND(calls[[#This Row],[Satisfaction Rating]],0)</f>
        <v>4</v>
      </c>
    </row>
    <row r="484" spans="2:12" x14ac:dyDescent="0.25">
      <c r="B484" s="15" t="s">
        <v>511</v>
      </c>
      <c r="C484" s="15" t="s">
        <v>15</v>
      </c>
      <c r="D484" s="15">
        <v>67</v>
      </c>
      <c r="E484" s="2" t="s">
        <v>23</v>
      </c>
      <c r="F484" s="3">
        <v>45067</v>
      </c>
      <c r="G484" s="15">
        <v>129</v>
      </c>
      <c r="H484" s="15">
        <v>4.7</v>
      </c>
      <c r="I484" s="15">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s="15">
        <f>ROUND(calls[[#This Row],[Satisfaction Rating]],0)</f>
        <v>5</v>
      </c>
    </row>
    <row r="485" spans="2:12" x14ac:dyDescent="0.25">
      <c r="B485" s="15" t="s">
        <v>512</v>
      </c>
      <c r="C485" s="15" t="s">
        <v>54</v>
      </c>
      <c r="D485" s="15">
        <v>107</v>
      </c>
      <c r="E485" s="2" t="s">
        <v>32</v>
      </c>
      <c r="F485" s="3">
        <v>45067</v>
      </c>
      <c r="G485" s="15">
        <v>115</v>
      </c>
      <c r="H485" s="15">
        <v>4.9000000000000004</v>
      </c>
      <c r="I485" s="1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s="15">
        <f>ROUND(calls[[#This Row],[Satisfaction Rating]],0)</f>
        <v>5</v>
      </c>
    </row>
    <row r="486" spans="2:12" x14ac:dyDescent="0.25">
      <c r="B486" s="15" t="s">
        <v>513</v>
      </c>
      <c r="C486" s="15" t="s">
        <v>54</v>
      </c>
      <c r="D486" s="15">
        <v>93</v>
      </c>
      <c r="E486" s="2" t="s">
        <v>32</v>
      </c>
      <c r="F486" s="3">
        <v>45067</v>
      </c>
      <c r="G486" s="15">
        <v>128</v>
      </c>
      <c r="H486" s="15">
        <v>3.9</v>
      </c>
      <c r="I486" s="15">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s="15">
        <f>ROUND(calls[[#This Row],[Satisfaction Rating]],0)</f>
        <v>4</v>
      </c>
    </row>
    <row r="487" spans="2:12" x14ac:dyDescent="0.25">
      <c r="B487" s="15" t="s">
        <v>514</v>
      </c>
      <c r="C487" s="15" t="s">
        <v>54</v>
      </c>
      <c r="D487" s="15">
        <v>117</v>
      </c>
      <c r="E487" s="2" t="s">
        <v>23</v>
      </c>
      <c r="F487" s="3">
        <v>45067</v>
      </c>
      <c r="G487" s="15">
        <v>90</v>
      </c>
      <c r="H487" s="15">
        <v>4.5</v>
      </c>
      <c r="I487" s="15">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s="15">
        <f>ROUND(calls[[#This Row],[Satisfaction Rating]],0)</f>
        <v>5</v>
      </c>
    </row>
    <row r="488" spans="2:12" x14ac:dyDescent="0.25">
      <c r="B488" s="15" t="s">
        <v>515</v>
      </c>
      <c r="C488" s="15" t="s">
        <v>37</v>
      </c>
      <c r="D488" s="15">
        <v>76</v>
      </c>
      <c r="E488" s="2" t="s">
        <v>28</v>
      </c>
      <c r="F488" s="3">
        <v>45068</v>
      </c>
      <c r="G488" s="15">
        <v>39</v>
      </c>
      <c r="H488" s="15">
        <v>4.5999999999999996</v>
      </c>
      <c r="I488" s="15">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s="15">
        <f>ROUND(calls[[#This Row],[Satisfaction Rating]],0)</f>
        <v>5</v>
      </c>
    </row>
    <row r="489" spans="2:12" x14ac:dyDescent="0.25">
      <c r="B489" s="15" t="s">
        <v>516</v>
      </c>
      <c r="C489" s="15" t="s">
        <v>31</v>
      </c>
      <c r="D489" s="15">
        <v>64</v>
      </c>
      <c r="E489" s="2" t="s">
        <v>32</v>
      </c>
      <c r="F489" s="3">
        <v>45068</v>
      </c>
      <c r="G489" s="15">
        <v>132</v>
      </c>
      <c r="H489" s="15">
        <v>3.3</v>
      </c>
      <c r="I489" s="15">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s="15">
        <f>ROUND(calls[[#This Row],[Satisfaction Rating]],0)</f>
        <v>3</v>
      </c>
    </row>
    <row r="490" spans="2:12" x14ac:dyDescent="0.25">
      <c r="B490" s="15" t="s">
        <v>517</v>
      </c>
      <c r="C490" s="15" t="s">
        <v>22</v>
      </c>
      <c r="D490" s="15">
        <v>33</v>
      </c>
      <c r="E490" s="2" t="s">
        <v>32</v>
      </c>
      <c r="F490" s="3">
        <v>45068</v>
      </c>
      <c r="G490" s="15">
        <v>170</v>
      </c>
      <c r="H490" s="15">
        <v>3.8</v>
      </c>
      <c r="I490" s="15">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s="15">
        <f>ROUND(calls[[#This Row],[Satisfaction Rating]],0)</f>
        <v>4</v>
      </c>
    </row>
    <row r="491" spans="2:12" x14ac:dyDescent="0.25">
      <c r="B491" s="15" t="s">
        <v>518</v>
      </c>
      <c r="C491" s="15" t="s">
        <v>54</v>
      </c>
      <c r="D491" s="15">
        <v>115</v>
      </c>
      <c r="E491" s="2" t="s">
        <v>23</v>
      </c>
      <c r="F491" s="3">
        <v>45068</v>
      </c>
      <c r="G491" s="15">
        <v>42</v>
      </c>
      <c r="H491" s="15">
        <v>4.7</v>
      </c>
      <c r="I491" s="15">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s="15">
        <f>ROUND(calls[[#This Row],[Satisfaction Rating]],0)</f>
        <v>5</v>
      </c>
    </row>
    <row r="492" spans="2:12" x14ac:dyDescent="0.25">
      <c r="B492" s="15" t="s">
        <v>519</v>
      </c>
      <c r="C492" s="15" t="s">
        <v>20</v>
      </c>
      <c r="D492" s="15">
        <v>155</v>
      </c>
      <c r="E492" s="2" t="s">
        <v>28</v>
      </c>
      <c r="F492" s="3">
        <v>45069</v>
      </c>
      <c r="G492" s="15">
        <v>37</v>
      </c>
      <c r="H492" s="15">
        <v>4</v>
      </c>
      <c r="I492" s="15">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s="15">
        <f>ROUND(calls[[#This Row],[Satisfaction Rating]],0)</f>
        <v>4</v>
      </c>
    </row>
    <row r="493" spans="2:12" x14ac:dyDescent="0.25">
      <c r="B493" s="15" t="s">
        <v>520</v>
      </c>
      <c r="C493" s="15" t="s">
        <v>15</v>
      </c>
      <c r="D493" s="15">
        <v>117</v>
      </c>
      <c r="E493" s="2" t="s">
        <v>28</v>
      </c>
      <c r="F493" s="3">
        <v>45069</v>
      </c>
      <c r="G493" s="15">
        <v>88</v>
      </c>
      <c r="H493" s="15">
        <v>4.7</v>
      </c>
      <c r="I493" s="15">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s="15">
        <f>ROUND(calls[[#This Row],[Satisfaction Rating]],0)</f>
        <v>5</v>
      </c>
    </row>
    <row r="494" spans="2:12" x14ac:dyDescent="0.25">
      <c r="B494" s="15" t="s">
        <v>521</v>
      </c>
      <c r="C494" s="15" t="s">
        <v>84</v>
      </c>
      <c r="D494" s="15">
        <v>63</v>
      </c>
      <c r="E494" s="2" t="s">
        <v>28</v>
      </c>
      <c r="F494" s="3">
        <v>45069</v>
      </c>
      <c r="G494" s="15">
        <v>80</v>
      </c>
      <c r="H494" s="15">
        <v>2.5</v>
      </c>
      <c r="I494" s="15">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s="15">
        <f>ROUND(calls[[#This Row],[Satisfaction Rating]],0)</f>
        <v>3</v>
      </c>
    </row>
    <row r="495" spans="2:12" x14ac:dyDescent="0.25">
      <c r="B495" s="15" t="s">
        <v>522</v>
      </c>
      <c r="C495" s="15" t="s">
        <v>31</v>
      </c>
      <c r="D495" s="15">
        <v>59</v>
      </c>
      <c r="E495" s="2" t="s">
        <v>13</v>
      </c>
      <c r="F495" s="3">
        <v>45070</v>
      </c>
      <c r="G495" s="15">
        <v>123</v>
      </c>
      <c r="H495" s="15">
        <v>3.6</v>
      </c>
      <c r="I495" s="1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s="15">
        <f>ROUND(calls[[#This Row],[Satisfaction Rating]],0)</f>
        <v>4</v>
      </c>
    </row>
    <row r="496" spans="2:12" x14ac:dyDescent="0.25">
      <c r="B496" s="15" t="s">
        <v>523</v>
      </c>
      <c r="C496" s="15" t="s">
        <v>46</v>
      </c>
      <c r="D496" s="15">
        <v>133</v>
      </c>
      <c r="E496" s="2" t="s">
        <v>32</v>
      </c>
      <c r="F496" s="3">
        <v>45070</v>
      </c>
      <c r="G496" s="15">
        <v>31</v>
      </c>
      <c r="H496" s="15">
        <v>3.7</v>
      </c>
      <c r="I496" s="15">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s="15">
        <f>ROUND(calls[[#This Row],[Satisfaction Rating]],0)</f>
        <v>4</v>
      </c>
    </row>
    <row r="497" spans="2:12" x14ac:dyDescent="0.25">
      <c r="B497" s="15" t="s">
        <v>524</v>
      </c>
      <c r="C497" s="15" t="s">
        <v>64</v>
      </c>
      <c r="D497" s="15">
        <v>101</v>
      </c>
      <c r="E497" s="2" t="s">
        <v>18</v>
      </c>
      <c r="F497" s="3">
        <v>45070</v>
      </c>
      <c r="G497" s="15">
        <v>205</v>
      </c>
      <c r="H497" s="15">
        <v>3.9</v>
      </c>
      <c r="I497" s="15">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s="15">
        <f>ROUND(calls[[#This Row],[Satisfaction Rating]],0)</f>
        <v>4</v>
      </c>
    </row>
    <row r="498" spans="2:12" x14ac:dyDescent="0.25">
      <c r="B498" s="15" t="s">
        <v>525</v>
      </c>
      <c r="C498" s="15" t="s">
        <v>35</v>
      </c>
      <c r="D498" s="15">
        <v>151</v>
      </c>
      <c r="E498" s="2" t="s">
        <v>28</v>
      </c>
      <c r="F498" s="3">
        <v>45071</v>
      </c>
      <c r="G498" s="15">
        <v>123</v>
      </c>
      <c r="H498" s="15">
        <v>3.7</v>
      </c>
      <c r="I498" s="15">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s="15">
        <f>ROUND(calls[[#This Row],[Satisfaction Rating]],0)</f>
        <v>4</v>
      </c>
    </row>
    <row r="499" spans="2:12" x14ac:dyDescent="0.25">
      <c r="B499" s="15" t="s">
        <v>526</v>
      </c>
      <c r="C499" s="15" t="s">
        <v>22</v>
      </c>
      <c r="D499" s="15">
        <v>146</v>
      </c>
      <c r="E499" s="2" t="s">
        <v>32</v>
      </c>
      <c r="F499" s="3">
        <v>45071</v>
      </c>
      <c r="G499" s="15">
        <v>123</v>
      </c>
      <c r="H499" s="15">
        <v>4.3</v>
      </c>
      <c r="I499" s="15">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s="15">
        <f>ROUND(calls[[#This Row],[Satisfaction Rating]],0)</f>
        <v>4</v>
      </c>
    </row>
    <row r="500" spans="2:12" x14ac:dyDescent="0.25">
      <c r="B500" s="15" t="s">
        <v>527</v>
      </c>
      <c r="C500" s="15" t="s">
        <v>84</v>
      </c>
      <c r="D500" s="15">
        <v>148</v>
      </c>
      <c r="E500" s="2" t="s">
        <v>32</v>
      </c>
      <c r="F500" s="3">
        <v>45071</v>
      </c>
      <c r="G500" s="15">
        <v>36</v>
      </c>
      <c r="H500" s="15">
        <v>2.9</v>
      </c>
      <c r="I500" s="15">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s="15">
        <f>ROUND(calls[[#This Row],[Satisfaction Rating]],0)</f>
        <v>3</v>
      </c>
    </row>
    <row r="501" spans="2:12" x14ac:dyDescent="0.25">
      <c r="B501" s="15" t="s">
        <v>528</v>
      </c>
      <c r="C501" s="15" t="s">
        <v>35</v>
      </c>
      <c r="D501" s="15">
        <v>81</v>
      </c>
      <c r="E501" s="2" t="s">
        <v>32</v>
      </c>
      <c r="F501" s="3">
        <v>45071</v>
      </c>
      <c r="G501" s="15">
        <v>116</v>
      </c>
      <c r="H501" s="15">
        <v>4.3</v>
      </c>
      <c r="I501" s="15">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s="15">
        <f>ROUND(calls[[#This Row],[Satisfaction Rating]],0)</f>
        <v>4</v>
      </c>
    </row>
    <row r="502" spans="2:12" x14ac:dyDescent="0.25">
      <c r="B502" s="15" t="s">
        <v>529</v>
      </c>
      <c r="C502" s="15" t="s">
        <v>43</v>
      </c>
      <c r="D502" s="15">
        <v>115</v>
      </c>
      <c r="E502" s="2" t="s">
        <v>32</v>
      </c>
      <c r="F502" s="3">
        <v>45071</v>
      </c>
      <c r="G502" s="15">
        <v>40</v>
      </c>
      <c r="H502" s="15">
        <v>4.9000000000000004</v>
      </c>
      <c r="I502" s="15">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s="15">
        <f>ROUND(calls[[#This Row],[Satisfaction Rating]],0)</f>
        <v>5</v>
      </c>
    </row>
    <row r="503" spans="2:12" x14ac:dyDescent="0.25">
      <c r="B503" s="15" t="s">
        <v>530</v>
      </c>
      <c r="C503" s="15" t="s">
        <v>43</v>
      </c>
      <c r="D503" s="15">
        <v>117</v>
      </c>
      <c r="E503" s="2" t="s">
        <v>28</v>
      </c>
      <c r="F503" s="3">
        <v>45071</v>
      </c>
      <c r="G503" s="15">
        <v>40</v>
      </c>
      <c r="H503" s="15">
        <v>4</v>
      </c>
      <c r="I503" s="15">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s="15">
        <f>ROUND(calls[[#This Row],[Satisfaction Rating]],0)</f>
        <v>4</v>
      </c>
    </row>
    <row r="504" spans="2:12" x14ac:dyDescent="0.25">
      <c r="B504" s="15" t="s">
        <v>531</v>
      </c>
      <c r="C504" s="15" t="s">
        <v>64</v>
      </c>
      <c r="D504" s="15">
        <v>110</v>
      </c>
      <c r="E504" s="2" t="s">
        <v>23</v>
      </c>
      <c r="F504" s="3">
        <v>45072</v>
      </c>
      <c r="G504" s="15">
        <v>82</v>
      </c>
      <c r="H504" s="15">
        <v>4</v>
      </c>
      <c r="I504" s="15">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s="15">
        <f>ROUND(calls[[#This Row],[Satisfaction Rating]],0)</f>
        <v>4</v>
      </c>
    </row>
    <row r="505" spans="2:12" x14ac:dyDescent="0.25">
      <c r="B505" s="15" t="s">
        <v>532</v>
      </c>
      <c r="C505" s="15" t="s">
        <v>37</v>
      </c>
      <c r="D505" s="15">
        <v>103</v>
      </c>
      <c r="E505" s="2" t="s">
        <v>13</v>
      </c>
      <c r="F505" s="3">
        <v>45072</v>
      </c>
      <c r="G505" s="15">
        <v>62</v>
      </c>
      <c r="H505" s="15">
        <v>3.4</v>
      </c>
      <c r="I505" s="1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s="15">
        <f>ROUND(calls[[#This Row],[Satisfaction Rating]],0)</f>
        <v>3</v>
      </c>
    </row>
    <row r="506" spans="2:12" x14ac:dyDescent="0.25">
      <c r="B506" s="15" t="s">
        <v>533</v>
      </c>
      <c r="C506" s="15" t="s">
        <v>20</v>
      </c>
      <c r="D506" s="15">
        <v>45</v>
      </c>
      <c r="E506" s="2" t="s">
        <v>13</v>
      </c>
      <c r="F506" s="3">
        <v>45072</v>
      </c>
      <c r="G506" s="15">
        <v>135</v>
      </c>
      <c r="H506" s="15">
        <v>3.9</v>
      </c>
      <c r="I506" s="15">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s="15">
        <f>ROUND(calls[[#This Row],[Satisfaction Rating]],0)</f>
        <v>4</v>
      </c>
    </row>
    <row r="507" spans="2:12" x14ac:dyDescent="0.25">
      <c r="B507" s="15" t="s">
        <v>534</v>
      </c>
      <c r="C507" s="15" t="s">
        <v>64</v>
      </c>
      <c r="D507" s="15">
        <v>110</v>
      </c>
      <c r="E507" s="2" t="s">
        <v>18</v>
      </c>
      <c r="F507" s="3">
        <v>45072</v>
      </c>
      <c r="G507" s="15">
        <v>155</v>
      </c>
      <c r="H507" s="15">
        <v>2.1</v>
      </c>
      <c r="I507" s="15">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s="15">
        <f>ROUND(calls[[#This Row],[Satisfaction Rating]],0)</f>
        <v>2</v>
      </c>
    </row>
    <row r="508" spans="2:12" x14ac:dyDescent="0.25">
      <c r="B508" s="15" t="s">
        <v>535</v>
      </c>
      <c r="C508" s="15" t="s">
        <v>31</v>
      </c>
      <c r="D508" s="15">
        <v>43</v>
      </c>
      <c r="E508" s="2" t="s">
        <v>23</v>
      </c>
      <c r="F508" s="3">
        <v>45072</v>
      </c>
      <c r="G508" s="15">
        <v>37</v>
      </c>
      <c r="H508" s="15">
        <v>4.9000000000000004</v>
      </c>
      <c r="I508" s="15">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s="15">
        <f>ROUND(calls[[#This Row],[Satisfaction Rating]],0)</f>
        <v>5</v>
      </c>
    </row>
    <row r="509" spans="2:12" x14ac:dyDescent="0.25">
      <c r="B509" s="15" t="s">
        <v>536</v>
      </c>
      <c r="C509" s="15" t="s">
        <v>64</v>
      </c>
      <c r="D509" s="15">
        <v>104</v>
      </c>
      <c r="E509" s="2" t="s">
        <v>28</v>
      </c>
      <c r="F509" s="3">
        <v>45073</v>
      </c>
      <c r="G509" s="15">
        <v>56</v>
      </c>
      <c r="H509" s="15">
        <v>3.4</v>
      </c>
      <c r="I509" s="15">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s="15">
        <f>ROUND(calls[[#This Row],[Satisfaction Rating]],0)</f>
        <v>3</v>
      </c>
    </row>
    <row r="510" spans="2:12" x14ac:dyDescent="0.25">
      <c r="B510" s="15" t="s">
        <v>537</v>
      </c>
      <c r="C510" s="15" t="s">
        <v>64</v>
      </c>
      <c r="D510" s="15">
        <v>101</v>
      </c>
      <c r="E510" s="2" t="s">
        <v>28</v>
      </c>
      <c r="F510" s="3">
        <v>45073</v>
      </c>
      <c r="G510" s="15">
        <v>185</v>
      </c>
      <c r="H510" s="15">
        <v>5</v>
      </c>
      <c r="I510" s="15">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s="15">
        <f>ROUND(calls[[#This Row],[Satisfaction Rating]],0)</f>
        <v>5</v>
      </c>
    </row>
    <row r="511" spans="2:12" x14ac:dyDescent="0.25">
      <c r="B511" s="15" t="s">
        <v>538</v>
      </c>
      <c r="C511" s="15" t="s">
        <v>12</v>
      </c>
      <c r="D511" s="15">
        <v>55</v>
      </c>
      <c r="E511" s="2" t="s">
        <v>23</v>
      </c>
      <c r="F511" s="3">
        <v>45074</v>
      </c>
      <c r="G511" s="15">
        <v>145</v>
      </c>
      <c r="H511" s="15">
        <v>4.5</v>
      </c>
      <c r="I511" s="15">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s="15">
        <f>ROUND(calls[[#This Row],[Satisfaction Rating]],0)</f>
        <v>5</v>
      </c>
    </row>
    <row r="512" spans="2:12" x14ac:dyDescent="0.25">
      <c r="B512" s="15" t="s">
        <v>539</v>
      </c>
      <c r="C512" s="15" t="s">
        <v>35</v>
      </c>
      <c r="D512" s="15">
        <v>40</v>
      </c>
      <c r="E512" s="2" t="s">
        <v>13</v>
      </c>
      <c r="F512" s="3">
        <v>45074</v>
      </c>
      <c r="G512" s="15">
        <v>116</v>
      </c>
      <c r="H512" s="15">
        <v>2.6</v>
      </c>
      <c r="I512" s="15">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s="15">
        <f>ROUND(calls[[#This Row],[Satisfaction Rating]],0)</f>
        <v>3</v>
      </c>
    </row>
    <row r="513" spans="2:12" x14ac:dyDescent="0.25">
      <c r="B513" s="15" t="s">
        <v>540</v>
      </c>
      <c r="C513" s="15" t="s">
        <v>31</v>
      </c>
      <c r="D513" s="15">
        <v>122</v>
      </c>
      <c r="E513" s="2" t="s">
        <v>32</v>
      </c>
      <c r="F513" s="3">
        <v>45074</v>
      </c>
      <c r="G513" s="15">
        <v>45</v>
      </c>
      <c r="H513" s="15">
        <v>4.2</v>
      </c>
      <c r="I513" s="15">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s="15">
        <f>ROUND(calls[[#This Row],[Satisfaction Rating]],0)</f>
        <v>4</v>
      </c>
    </row>
    <row r="514" spans="2:12" x14ac:dyDescent="0.25">
      <c r="B514" s="15" t="s">
        <v>541</v>
      </c>
      <c r="C514" s="15" t="s">
        <v>22</v>
      </c>
      <c r="D514" s="15">
        <v>98</v>
      </c>
      <c r="E514" s="2" t="s">
        <v>28</v>
      </c>
      <c r="F514" s="3">
        <v>45075</v>
      </c>
      <c r="G514" s="15">
        <v>35</v>
      </c>
      <c r="H514" s="15">
        <v>4.5</v>
      </c>
      <c r="I514" s="15">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s="15">
        <f>ROUND(calls[[#This Row],[Satisfaction Rating]],0)</f>
        <v>5</v>
      </c>
    </row>
    <row r="515" spans="2:12" x14ac:dyDescent="0.25">
      <c r="B515" s="15" t="s">
        <v>542</v>
      </c>
      <c r="C515" s="15" t="s">
        <v>43</v>
      </c>
      <c r="D515" s="15">
        <v>110</v>
      </c>
      <c r="E515" s="2" t="s">
        <v>13</v>
      </c>
      <c r="F515" s="3">
        <v>45075</v>
      </c>
      <c r="G515" s="15">
        <v>100</v>
      </c>
      <c r="H515" s="15">
        <v>4.4000000000000004</v>
      </c>
      <c r="I515" s="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s="15">
        <f>ROUND(calls[[#This Row],[Satisfaction Rating]],0)</f>
        <v>4</v>
      </c>
    </row>
    <row r="516" spans="2:12" x14ac:dyDescent="0.25">
      <c r="B516" s="15" t="s">
        <v>543</v>
      </c>
      <c r="C516" s="15" t="s">
        <v>43</v>
      </c>
      <c r="D516" s="15">
        <v>62</v>
      </c>
      <c r="E516" s="2" t="s">
        <v>23</v>
      </c>
      <c r="F516" s="3">
        <v>45076</v>
      </c>
      <c r="G516" s="15">
        <v>125</v>
      </c>
      <c r="H516" s="15">
        <v>3.5</v>
      </c>
      <c r="I516" s="15">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s="15">
        <f>ROUND(calls[[#This Row],[Satisfaction Rating]],0)</f>
        <v>4</v>
      </c>
    </row>
    <row r="517" spans="2:12" x14ac:dyDescent="0.25">
      <c r="B517" s="15" t="s">
        <v>544</v>
      </c>
      <c r="C517" s="15" t="s">
        <v>31</v>
      </c>
      <c r="D517" s="15">
        <v>134</v>
      </c>
      <c r="E517" s="2" t="s">
        <v>32</v>
      </c>
      <c r="F517" s="3">
        <v>45076</v>
      </c>
      <c r="G517" s="15">
        <v>120</v>
      </c>
      <c r="H517" s="15">
        <v>3</v>
      </c>
      <c r="I517" s="15">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s="15">
        <f>ROUND(calls[[#This Row],[Satisfaction Rating]],0)</f>
        <v>3</v>
      </c>
    </row>
    <row r="518" spans="2:12" x14ac:dyDescent="0.25">
      <c r="B518" s="15" t="s">
        <v>545</v>
      </c>
      <c r="C518" s="15" t="s">
        <v>51</v>
      </c>
      <c r="D518" s="15">
        <v>94</v>
      </c>
      <c r="E518" s="2" t="s">
        <v>18</v>
      </c>
      <c r="F518" s="3">
        <v>45076</v>
      </c>
      <c r="G518" s="15">
        <v>180</v>
      </c>
      <c r="H518" s="15">
        <v>4.7</v>
      </c>
      <c r="I518" s="15">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s="15">
        <f>ROUND(calls[[#This Row],[Satisfaction Rating]],0)</f>
        <v>5</v>
      </c>
    </row>
    <row r="519" spans="2:12" x14ac:dyDescent="0.25">
      <c r="B519" s="15" t="s">
        <v>546</v>
      </c>
      <c r="C519" s="15" t="s">
        <v>26</v>
      </c>
      <c r="D519" s="15">
        <v>63</v>
      </c>
      <c r="E519" s="2" t="s">
        <v>13</v>
      </c>
      <c r="F519" s="3">
        <v>45076</v>
      </c>
      <c r="G519" s="15">
        <v>44</v>
      </c>
      <c r="H519" s="15">
        <v>3</v>
      </c>
      <c r="I519" s="15">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s="15">
        <f>ROUND(calls[[#This Row],[Satisfaction Rating]],0)</f>
        <v>3</v>
      </c>
    </row>
    <row r="520" spans="2:12" x14ac:dyDescent="0.25">
      <c r="B520" s="15" t="s">
        <v>547</v>
      </c>
      <c r="C520" s="15" t="s">
        <v>46</v>
      </c>
      <c r="D520" s="15">
        <v>95</v>
      </c>
      <c r="E520" s="2" t="s">
        <v>32</v>
      </c>
      <c r="F520" s="3">
        <v>45076</v>
      </c>
      <c r="G520" s="15">
        <v>86</v>
      </c>
      <c r="H520" s="15">
        <v>3.6</v>
      </c>
      <c r="I520" s="15">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s="15">
        <f>ROUND(calls[[#This Row],[Satisfaction Rating]],0)</f>
        <v>4</v>
      </c>
    </row>
    <row r="521" spans="2:12" x14ac:dyDescent="0.25">
      <c r="B521" s="15" t="s">
        <v>548</v>
      </c>
      <c r="C521" s="15" t="s">
        <v>31</v>
      </c>
      <c r="D521" s="15">
        <v>106</v>
      </c>
      <c r="E521" s="2" t="s">
        <v>32</v>
      </c>
      <c r="F521" s="3">
        <v>45077</v>
      </c>
      <c r="G521" s="15">
        <v>120</v>
      </c>
      <c r="H521" s="15">
        <v>4.0999999999999996</v>
      </c>
      <c r="I521" s="15">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s="15">
        <f>ROUND(calls[[#This Row],[Satisfaction Rating]],0)</f>
        <v>4</v>
      </c>
    </row>
    <row r="522" spans="2:12" x14ac:dyDescent="0.25">
      <c r="B522" s="15" t="s">
        <v>549</v>
      </c>
      <c r="C522" s="15" t="s">
        <v>20</v>
      </c>
      <c r="D522" s="15">
        <v>94</v>
      </c>
      <c r="E522" s="2" t="s">
        <v>18</v>
      </c>
      <c r="F522" s="3">
        <v>45077</v>
      </c>
      <c r="G522" s="15">
        <v>100</v>
      </c>
      <c r="H522" s="15">
        <v>3.7</v>
      </c>
      <c r="I522" s="15">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s="15">
        <f>ROUND(calls[[#This Row],[Satisfaction Rating]],0)</f>
        <v>4</v>
      </c>
    </row>
    <row r="523" spans="2:12" x14ac:dyDescent="0.25">
      <c r="B523" s="15" t="s">
        <v>550</v>
      </c>
      <c r="C523" s="15" t="s">
        <v>20</v>
      </c>
      <c r="D523" s="15">
        <v>51</v>
      </c>
      <c r="E523" s="2" t="s">
        <v>18</v>
      </c>
      <c r="F523" s="3">
        <v>45078</v>
      </c>
      <c r="G523" s="15">
        <v>108</v>
      </c>
      <c r="H523" s="15">
        <v>4.5</v>
      </c>
      <c r="I523" s="15">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s="15">
        <f>ROUND(calls[[#This Row],[Satisfaction Rating]],0)</f>
        <v>5</v>
      </c>
    </row>
    <row r="524" spans="2:12" x14ac:dyDescent="0.25">
      <c r="B524" s="15" t="s">
        <v>551</v>
      </c>
      <c r="C524" s="15" t="s">
        <v>84</v>
      </c>
      <c r="D524" s="15">
        <v>39</v>
      </c>
      <c r="E524" s="2" t="s">
        <v>18</v>
      </c>
      <c r="F524" s="3">
        <v>45078</v>
      </c>
      <c r="G524" s="15">
        <v>46</v>
      </c>
      <c r="H524" s="15">
        <v>4.5999999999999996</v>
      </c>
      <c r="I524" s="15">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s="15">
        <f>ROUND(calls[[#This Row],[Satisfaction Rating]],0)</f>
        <v>5</v>
      </c>
    </row>
    <row r="525" spans="2:12" x14ac:dyDescent="0.25">
      <c r="B525" s="15" t="s">
        <v>552</v>
      </c>
      <c r="C525" s="15" t="s">
        <v>35</v>
      </c>
      <c r="D525" s="15">
        <v>111</v>
      </c>
      <c r="E525" s="2" t="s">
        <v>32</v>
      </c>
      <c r="F525" s="3">
        <v>45078</v>
      </c>
      <c r="G525" s="15">
        <v>210</v>
      </c>
      <c r="H525" s="15">
        <v>4.3</v>
      </c>
      <c r="I525" s="1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s="15">
        <f>ROUND(calls[[#This Row],[Satisfaction Rating]],0)</f>
        <v>4</v>
      </c>
    </row>
    <row r="526" spans="2:12" x14ac:dyDescent="0.25">
      <c r="B526" s="15" t="s">
        <v>553</v>
      </c>
      <c r="C526" s="15" t="s">
        <v>54</v>
      </c>
      <c r="D526" s="15">
        <v>141</v>
      </c>
      <c r="E526" s="2" t="s">
        <v>23</v>
      </c>
      <c r="F526" s="3">
        <v>45080</v>
      </c>
      <c r="G526" s="15">
        <v>54</v>
      </c>
      <c r="H526" s="15">
        <v>4.8</v>
      </c>
      <c r="I526" s="15">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s="15">
        <f>ROUND(calls[[#This Row],[Satisfaction Rating]],0)</f>
        <v>5</v>
      </c>
    </row>
    <row r="527" spans="2:12" x14ac:dyDescent="0.25">
      <c r="B527" s="15" t="s">
        <v>554</v>
      </c>
      <c r="C527" s="15" t="s">
        <v>26</v>
      </c>
      <c r="D527" s="15">
        <v>147</v>
      </c>
      <c r="E527" s="2" t="s">
        <v>32</v>
      </c>
      <c r="F527" s="3">
        <v>45080</v>
      </c>
      <c r="G527" s="15">
        <v>115</v>
      </c>
      <c r="H527" s="15">
        <v>4.7</v>
      </c>
      <c r="I527" s="15">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s="15">
        <f>ROUND(calls[[#This Row],[Satisfaction Rating]],0)</f>
        <v>5</v>
      </c>
    </row>
    <row r="528" spans="2:12" x14ac:dyDescent="0.25">
      <c r="B528" s="15" t="s">
        <v>555</v>
      </c>
      <c r="C528" s="15" t="s">
        <v>51</v>
      </c>
      <c r="D528" s="15">
        <v>49</v>
      </c>
      <c r="E528" s="2" t="s">
        <v>18</v>
      </c>
      <c r="F528" s="3">
        <v>45081</v>
      </c>
      <c r="G528" s="15">
        <v>100</v>
      </c>
      <c r="H528" s="15">
        <v>2.2000000000000002</v>
      </c>
      <c r="I528" s="15">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s="15">
        <f>ROUND(calls[[#This Row],[Satisfaction Rating]],0)</f>
        <v>2</v>
      </c>
    </row>
    <row r="529" spans="2:12" x14ac:dyDescent="0.25">
      <c r="B529" s="15" t="s">
        <v>556</v>
      </c>
      <c r="C529" s="15" t="s">
        <v>17</v>
      </c>
      <c r="D529" s="15">
        <v>75</v>
      </c>
      <c r="E529" s="2" t="s">
        <v>32</v>
      </c>
      <c r="F529" s="3">
        <v>45081</v>
      </c>
      <c r="G529" s="15">
        <v>38</v>
      </c>
      <c r="H529" s="15">
        <v>4.4000000000000004</v>
      </c>
      <c r="I529" s="15">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s="15">
        <f>ROUND(calls[[#This Row],[Satisfaction Rating]],0)</f>
        <v>4</v>
      </c>
    </row>
    <row r="530" spans="2:12" x14ac:dyDescent="0.25">
      <c r="B530" s="15" t="s">
        <v>557</v>
      </c>
      <c r="C530" s="15" t="s">
        <v>54</v>
      </c>
      <c r="D530" s="15">
        <v>48</v>
      </c>
      <c r="E530" s="2" t="s">
        <v>23</v>
      </c>
      <c r="F530" s="3">
        <v>45082</v>
      </c>
      <c r="G530" s="15">
        <v>120</v>
      </c>
      <c r="H530" s="15">
        <v>4.0999999999999996</v>
      </c>
      <c r="I530" s="15">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s="15">
        <f>ROUND(calls[[#This Row],[Satisfaction Rating]],0)</f>
        <v>4</v>
      </c>
    </row>
    <row r="531" spans="2:12" x14ac:dyDescent="0.25">
      <c r="B531" s="15" t="s">
        <v>558</v>
      </c>
      <c r="C531" s="15" t="s">
        <v>43</v>
      </c>
      <c r="D531" s="15">
        <v>48</v>
      </c>
      <c r="E531" s="2" t="s">
        <v>23</v>
      </c>
      <c r="F531" s="3">
        <v>45082</v>
      </c>
      <c r="G531" s="15">
        <v>120</v>
      </c>
      <c r="H531" s="15">
        <v>4.0999999999999996</v>
      </c>
      <c r="I531" s="15">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s="15">
        <f>ROUND(calls[[#This Row],[Satisfaction Rating]],0)</f>
        <v>4</v>
      </c>
    </row>
    <row r="532" spans="2:12" x14ac:dyDescent="0.25">
      <c r="B532" s="15" t="s">
        <v>559</v>
      </c>
      <c r="C532" s="15" t="s">
        <v>15</v>
      </c>
      <c r="D532" s="15">
        <v>138</v>
      </c>
      <c r="E532" s="2" t="s">
        <v>18</v>
      </c>
      <c r="F532" s="3">
        <v>45082</v>
      </c>
      <c r="G532" s="15">
        <v>29</v>
      </c>
      <c r="H532" s="15">
        <v>4.4000000000000004</v>
      </c>
      <c r="I532" s="15">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s="15">
        <f>ROUND(calls[[#This Row],[Satisfaction Rating]],0)</f>
        <v>4</v>
      </c>
    </row>
    <row r="533" spans="2:12" x14ac:dyDescent="0.25">
      <c r="B533" s="15" t="s">
        <v>560</v>
      </c>
      <c r="C533" s="15" t="s">
        <v>46</v>
      </c>
      <c r="D533" s="15">
        <v>144</v>
      </c>
      <c r="E533" s="2" t="s">
        <v>18</v>
      </c>
      <c r="F533" s="3">
        <v>45083</v>
      </c>
      <c r="G533" s="15">
        <v>25</v>
      </c>
      <c r="H533" s="15">
        <v>3.7</v>
      </c>
      <c r="I533" s="15">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s="15">
        <f>ROUND(calls[[#This Row],[Satisfaction Rating]],0)</f>
        <v>4</v>
      </c>
    </row>
    <row r="534" spans="2:12" x14ac:dyDescent="0.25">
      <c r="B534" s="15" t="s">
        <v>561</v>
      </c>
      <c r="C534" s="15" t="s">
        <v>64</v>
      </c>
      <c r="D534" s="15">
        <v>119</v>
      </c>
      <c r="E534" s="2" t="s">
        <v>32</v>
      </c>
      <c r="F534" s="3">
        <v>45084</v>
      </c>
      <c r="G534" s="15">
        <v>116</v>
      </c>
      <c r="H534" s="15">
        <v>3.8</v>
      </c>
      <c r="I534" s="15">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s="15">
        <f>ROUND(calls[[#This Row],[Satisfaction Rating]],0)</f>
        <v>4</v>
      </c>
    </row>
    <row r="535" spans="2:12" x14ac:dyDescent="0.25">
      <c r="B535" s="15" t="s">
        <v>562</v>
      </c>
      <c r="C535" s="15" t="s">
        <v>15</v>
      </c>
      <c r="D535" s="15">
        <v>101</v>
      </c>
      <c r="E535" s="2" t="s">
        <v>23</v>
      </c>
      <c r="F535" s="3">
        <v>45085</v>
      </c>
      <c r="G535" s="15">
        <v>132</v>
      </c>
      <c r="H535" s="15">
        <v>4.3</v>
      </c>
      <c r="I535" s="1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s="15">
        <f>ROUND(calls[[#This Row],[Satisfaction Rating]],0)</f>
        <v>4</v>
      </c>
    </row>
    <row r="536" spans="2:12" x14ac:dyDescent="0.25">
      <c r="B536" s="15" t="s">
        <v>563</v>
      </c>
      <c r="C536" s="15" t="s">
        <v>46</v>
      </c>
      <c r="D536" s="15">
        <v>59</v>
      </c>
      <c r="E536" s="2" t="s">
        <v>32</v>
      </c>
      <c r="F536" s="3">
        <v>45086</v>
      </c>
      <c r="G536" s="15">
        <v>90</v>
      </c>
      <c r="H536" s="15">
        <v>3.5</v>
      </c>
      <c r="I536" s="15">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s="15">
        <f>ROUND(calls[[#This Row],[Satisfaction Rating]],0)</f>
        <v>4</v>
      </c>
    </row>
    <row r="537" spans="2:12" x14ac:dyDescent="0.25">
      <c r="B537" s="15" t="s">
        <v>564</v>
      </c>
      <c r="C537" s="15" t="s">
        <v>35</v>
      </c>
      <c r="D537" s="15">
        <v>125</v>
      </c>
      <c r="E537" s="2" t="s">
        <v>13</v>
      </c>
      <c r="F537" s="3">
        <v>45086</v>
      </c>
      <c r="G537" s="15">
        <v>87</v>
      </c>
      <c r="H537" s="15">
        <v>4.0999999999999996</v>
      </c>
      <c r="I537" s="15">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s="15">
        <f>ROUND(calls[[#This Row],[Satisfaction Rating]],0)</f>
        <v>4</v>
      </c>
    </row>
    <row r="538" spans="2:12" x14ac:dyDescent="0.25">
      <c r="B538" s="15" t="s">
        <v>565</v>
      </c>
      <c r="C538" s="15" t="s">
        <v>31</v>
      </c>
      <c r="D538" s="15">
        <v>147</v>
      </c>
      <c r="E538" s="2" t="s">
        <v>32</v>
      </c>
      <c r="F538" s="3">
        <v>45086</v>
      </c>
      <c r="G538" s="15">
        <v>140</v>
      </c>
      <c r="H538" s="15">
        <v>4.2</v>
      </c>
      <c r="I538" s="15">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s="15">
        <f>ROUND(calls[[#This Row],[Satisfaction Rating]],0)</f>
        <v>4</v>
      </c>
    </row>
    <row r="539" spans="2:12" x14ac:dyDescent="0.25">
      <c r="B539" s="15" t="s">
        <v>566</v>
      </c>
      <c r="C539" s="15" t="s">
        <v>37</v>
      </c>
      <c r="D539" s="15">
        <v>76</v>
      </c>
      <c r="E539" s="2" t="s">
        <v>32</v>
      </c>
      <c r="F539" s="3">
        <v>45086</v>
      </c>
      <c r="G539" s="15">
        <v>164</v>
      </c>
      <c r="H539" s="15">
        <v>4.5</v>
      </c>
      <c r="I539" s="15">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s="15">
        <f>ROUND(calls[[#This Row],[Satisfaction Rating]],0)</f>
        <v>5</v>
      </c>
    </row>
    <row r="540" spans="2:12" x14ac:dyDescent="0.25">
      <c r="B540" s="15" t="s">
        <v>567</v>
      </c>
      <c r="C540" s="15" t="s">
        <v>26</v>
      </c>
      <c r="D540" s="15">
        <v>99</v>
      </c>
      <c r="E540" s="2" t="s">
        <v>23</v>
      </c>
      <c r="F540" s="3">
        <v>45087</v>
      </c>
      <c r="G540" s="15">
        <v>180</v>
      </c>
      <c r="H540" s="15">
        <v>3.8</v>
      </c>
      <c r="I540" s="15">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s="15">
        <f>ROUND(calls[[#This Row],[Satisfaction Rating]],0)</f>
        <v>4</v>
      </c>
    </row>
    <row r="541" spans="2:12" x14ac:dyDescent="0.25">
      <c r="B541" s="15" t="s">
        <v>568</v>
      </c>
      <c r="C541" s="15" t="s">
        <v>84</v>
      </c>
      <c r="D541" s="15">
        <v>111</v>
      </c>
      <c r="E541" s="2" t="s">
        <v>28</v>
      </c>
      <c r="F541" s="3">
        <v>45088</v>
      </c>
      <c r="G541" s="15">
        <v>22</v>
      </c>
      <c r="H541" s="15">
        <v>4.0999999999999996</v>
      </c>
      <c r="I541" s="15">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s="15">
        <f>ROUND(calls[[#This Row],[Satisfaction Rating]],0)</f>
        <v>4</v>
      </c>
    </row>
    <row r="542" spans="2:12" x14ac:dyDescent="0.25">
      <c r="B542" s="15" t="s">
        <v>569</v>
      </c>
      <c r="C542" s="15" t="s">
        <v>22</v>
      </c>
      <c r="D542" s="15">
        <v>147</v>
      </c>
      <c r="E542" s="2" t="s">
        <v>13</v>
      </c>
      <c r="F542" s="3">
        <v>45088</v>
      </c>
      <c r="G542" s="15">
        <v>82</v>
      </c>
      <c r="H542" s="15">
        <v>4.4000000000000004</v>
      </c>
      <c r="I542" s="15">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s="15">
        <f>ROUND(calls[[#This Row],[Satisfaction Rating]],0)</f>
        <v>4</v>
      </c>
    </row>
    <row r="543" spans="2:12" x14ac:dyDescent="0.25">
      <c r="B543" s="15" t="s">
        <v>570</v>
      </c>
      <c r="C543" s="15" t="s">
        <v>12</v>
      </c>
      <c r="D543" s="15">
        <v>141</v>
      </c>
      <c r="E543" s="2" t="s">
        <v>23</v>
      </c>
      <c r="F543" s="3">
        <v>45088</v>
      </c>
      <c r="G543" s="15">
        <v>100</v>
      </c>
      <c r="H543" s="15">
        <v>4.5999999999999996</v>
      </c>
      <c r="I543" s="15">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s="15">
        <f>ROUND(calls[[#This Row],[Satisfaction Rating]],0)</f>
        <v>5</v>
      </c>
    </row>
    <row r="544" spans="2:12" x14ac:dyDescent="0.25">
      <c r="B544" s="15" t="s">
        <v>571</v>
      </c>
      <c r="C544" s="15" t="s">
        <v>37</v>
      </c>
      <c r="D544" s="15">
        <v>71</v>
      </c>
      <c r="E544" s="2" t="s">
        <v>32</v>
      </c>
      <c r="F544" s="3">
        <v>45089</v>
      </c>
      <c r="G544" s="15">
        <v>52</v>
      </c>
      <c r="H544" s="15">
        <v>3.4</v>
      </c>
      <c r="I544" s="15">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s="15">
        <f>ROUND(calls[[#This Row],[Satisfaction Rating]],0)</f>
        <v>3</v>
      </c>
    </row>
    <row r="545" spans="2:12" x14ac:dyDescent="0.25">
      <c r="B545" s="15" t="s">
        <v>572</v>
      </c>
      <c r="C545" s="15" t="s">
        <v>37</v>
      </c>
      <c r="D545" s="15">
        <v>121</v>
      </c>
      <c r="E545" s="2" t="s">
        <v>13</v>
      </c>
      <c r="F545" s="3">
        <v>45090</v>
      </c>
      <c r="G545" s="15">
        <v>84</v>
      </c>
      <c r="H545" s="15">
        <v>4.5999999999999996</v>
      </c>
      <c r="I545" s="1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s="15">
        <f>ROUND(calls[[#This Row],[Satisfaction Rating]],0)</f>
        <v>5</v>
      </c>
    </row>
    <row r="546" spans="2:12" x14ac:dyDescent="0.25">
      <c r="B546" s="15" t="s">
        <v>573</v>
      </c>
      <c r="C546" s="15" t="s">
        <v>37</v>
      </c>
      <c r="D546" s="15">
        <v>60</v>
      </c>
      <c r="E546" s="2" t="s">
        <v>13</v>
      </c>
      <c r="F546" s="3">
        <v>45090</v>
      </c>
      <c r="G546" s="15">
        <v>37</v>
      </c>
      <c r="H546" s="15">
        <v>3.9</v>
      </c>
      <c r="I546" s="15">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s="15">
        <f>ROUND(calls[[#This Row],[Satisfaction Rating]],0)</f>
        <v>4</v>
      </c>
    </row>
    <row r="547" spans="2:12" x14ac:dyDescent="0.25">
      <c r="B547" s="15" t="s">
        <v>574</v>
      </c>
      <c r="C547" s="15" t="s">
        <v>51</v>
      </c>
      <c r="D547" s="15">
        <v>158</v>
      </c>
      <c r="E547" s="2" t="s">
        <v>23</v>
      </c>
      <c r="F547" s="3">
        <v>45091</v>
      </c>
      <c r="G547" s="15">
        <v>190</v>
      </c>
      <c r="H547" s="15">
        <v>4</v>
      </c>
      <c r="I547" s="15">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s="15">
        <f>ROUND(calls[[#This Row],[Satisfaction Rating]],0)</f>
        <v>4</v>
      </c>
    </row>
    <row r="548" spans="2:12" x14ac:dyDescent="0.25">
      <c r="B548" s="15" t="s">
        <v>575</v>
      </c>
      <c r="C548" s="15" t="s">
        <v>31</v>
      </c>
      <c r="D548" s="15">
        <v>159</v>
      </c>
      <c r="E548" s="2" t="s">
        <v>18</v>
      </c>
      <c r="F548" s="3">
        <v>45091</v>
      </c>
      <c r="G548" s="15">
        <v>66</v>
      </c>
      <c r="H548" s="15">
        <v>3.4</v>
      </c>
      <c r="I548" s="15">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s="15">
        <f>ROUND(calls[[#This Row],[Satisfaction Rating]],0)</f>
        <v>3</v>
      </c>
    </row>
    <row r="549" spans="2:12" x14ac:dyDescent="0.25">
      <c r="B549" s="15" t="s">
        <v>576</v>
      </c>
      <c r="C549" s="15" t="s">
        <v>15</v>
      </c>
      <c r="D549" s="15">
        <v>70</v>
      </c>
      <c r="E549" s="2" t="s">
        <v>32</v>
      </c>
      <c r="F549" s="3">
        <v>45092</v>
      </c>
      <c r="G549" s="15">
        <v>116</v>
      </c>
      <c r="H549" s="15">
        <v>3.2</v>
      </c>
      <c r="I549" s="15">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s="15">
        <f>ROUND(calls[[#This Row],[Satisfaction Rating]],0)</f>
        <v>3</v>
      </c>
    </row>
    <row r="550" spans="2:12" x14ac:dyDescent="0.25">
      <c r="B550" s="15" t="s">
        <v>577</v>
      </c>
      <c r="C550" s="15" t="s">
        <v>54</v>
      </c>
      <c r="D550" s="15">
        <v>78</v>
      </c>
      <c r="E550" s="2" t="s">
        <v>28</v>
      </c>
      <c r="F550" s="3">
        <v>45092</v>
      </c>
      <c r="G550" s="15">
        <v>28</v>
      </c>
      <c r="H550" s="15">
        <v>3.9</v>
      </c>
      <c r="I550" s="15">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s="15">
        <f>ROUND(calls[[#This Row],[Satisfaction Rating]],0)</f>
        <v>4</v>
      </c>
    </row>
    <row r="551" spans="2:12" x14ac:dyDescent="0.25">
      <c r="B551" s="15" t="s">
        <v>578</v>
      </c>
      <c r="C551" s="15" t="s">
        <v>22</v>
      </c>
      <c r="D551" s="15">
        <v>103</v>
      </c>
      <c r="E551" s="2" t="s">
        <v>32</v>
      </c>
      <c r="F551" s="3">
        <v>45092</v>
      </c>
      <c r="G551" s="15">
        <v>120</v>
      </c>
      <c r="H551" s="15">
        <v>5</v>
      </c>
      <c r="I551" s="15">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s="15">
        <f>ROUND(calls[[#This Row],[Satisfaction Rating]],0)</f>
        <v>5</v>
      </c>
    </row>
    <row r="552" spans="2:12" x14ac:dyDescent="0.25">
      <c r="B552" s="15" t="s">
        <v>579</v>
      </c>
      <c r="C552" s="15" t="s">
        <v>17</v>
      </c>
      <c r="D552" s="15">
        <v>108</v>
      </c>
      <c r="E552" s="2" t="s">
        <v>23</v>
      </c>
      <c r="F552" s="3">
        <v>45092</v>
      </c>
      <c r="G552" s="15">
        <v>56</v>
      </c>
      <c r="H552" s="15">
        <v>3.5</v>
      </c>
      <c r="I552" s="15">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s="15">
        <f>ROUND(calls[[#This Row],[Satisfaction Rating]],0)</f>
        <v>4</v>
      </c>
    </row>
    <row r="553" spans="2:12" x14ac:dyDescent="0.25">
      <c r="B553" s="15" t="s">
        <v>580</v>
      </c>
      <c r="C553" s="15" t="s">
        <v>17</v>
      </c>
      <c r="D553" s="15">
        <v>44</v>
      </c>
      <c r="E553" s="2" t="s">
        <v>13</v>
      </c>
      <c r="F553" s="3">
        <v>45092</v>
      </c>
      <c r="G553" s="15">
        <v>170</v>
      </c>
      <c r="H553" s="15">
        <v>3.8</v>
      </c>
      <c r="I553" s="15">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s="15">
        <f>ROUND(calls[[#This Row],[Satisfaction Rating]],0)</f>
        <v>4</v>
      </c>
    </row>
    <row r="554" spans="2:12" x14ac:dyDescent="0.25">
      <c r="B554" s="15" t="s">
        <v>581</v>
      </c>
      <c r="C554" s="15" t="s">
        <v>54</v>
      </c>
      <c r="D554" s="15">
        <v>127</v>
      </c>
      <c r="E554" s="2" t="s">
        <v>23</v>
      </c>
      <c r="F554" s="3">
        <v>45093</v>
      </c>
      <c r="G554" s="15">
        <v>200</v>
      </c>
      <c r="H554" s="15">
        <v>4.8</v>
      </c>
      <c r="I554" s="15">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s="15">
        <f>ROUND(calls[[#This Row],[Satisfaction Rating]],0)</f>
        <v>5</v>
      </c>
    </row>
    <row r="555" spans="2:12" x14ac:dyDescent="0.25">
      <c r="B555" s="15" t="s">
        <v>582</v>
      </c>
      <c r="C555" s="15" t="s">
        <v>22</v>
      </c>
      <c r="D555" s="15">
        <v>132</v>
      </c>
      <c r="E555" s="2" t="s">
        <v>32</v>
      </c>
      <c r="F555" s="3">
        <v>45094</v>
      </c>
      <c r="G555" s="15">
        <v>50</v>
      </c>
      <c r="H555" s="15">
        <v>4.2</v>
      </c>
      <c r="I555" s="1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s="15">
        <f>ROUND(calls[[#This Row],[Satisfaction Rating]],0)</f>
        <v>4</v>
      </c>
    </row>
    <row r="556" spans="2:12" x14ac:dyDescent="0.25">
      <c r="B556" s="15" t="s">
        <v>583</v>
      </c>
      <c r="C556" s="15" t="s">
        <v>12</v>
      </c>
      <c r="D556" s="15">
        <v>106</v>
      </c>
      <c r="E556" s="2" t="s">
        <v>28</v>
      </c>
      <c r="F556" s="3">
        <v>45094</v>
      </c>
      <c r="G556" s="15">
        <v>112</v>
      </c>
      <c r="H556" s="15">
        <v>3.7</v>
      </c>
      <c r="I556" s="15">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s="15">
        <f>ROUND(calls[[#This Row],[Satisfaction Rating]],0)</f>
        <v>4</v>
      </c>
    </row>
    <row r="557" spans="2:12" x14ac:dyDescent="0.25">
      <c r="B557" s="15" t="s">
        <v>584</v>
      </c>
      <c r="C557" s="15" t="s">
        <v>84</v>
      </c>
      <c r="D557" s="15">
        <v>107</v>
      </c>
      <c r="E557" s="2" t="s">
        <v>32</v>
      </c>
      <c r="F557" s="3">
        <v>45095</v>
      </c>
      <c r="G557" s="15">
        <v>39</v>
      </c>
      <c r="H557" s="15">
        <v>4.8</v>
      </c>
      <c r="I557" s="15">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s="15">
        <f>ROUND(calls[[#This Row],[Satisfaction Rating]],0)</f>
        <v>5</v>
      </c>
    </row>
    <row r="558" spans="2:12" x14ac:dyDescent="0.25">
      <c r="B558" s="15" t="s">
        <v>585</v>
      </c>
      <c r="C558" s="15" t="s">
        <v>31</v>
      </c>
      <c r="D558" s="15">
        <v>85</v>
      </c>
      <c r="E558" s="2" t="s">
        <v>28</v>
      </c>
      <c r="F558" s="3">
        <v>45095</v>
      </c>
      <c r="G558" s="15">
        <v>38</v>
      </c>
      <c r="H558" s="15">
        <v>4.8</v>
      </c>
      <c r="I558" s="15">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s="15">
        <f>ROUND(calls[[#This Row],[Satisfaction Rating]],0)</f>
        <v>5</v>
      </c>
    </row>
    <row r="559" spans="2:12" x14ac:dyDescent="0.25">
      <c r="B559" s="15" t="s">
        <v>586</v>
      </c>
      <c r="C559" s="15" t="s">
        <v>26</v>
      </c>
      <c r="D559" s="15">
        <v>49</v>
      </c>
      <c r="E559" s="2" t="s">
        <v>32</v>
      </c>
      <c r="F559" s="3">
        <v>45096</v>
      </c>
      <c r="G559" s="15">
        <v>84</v>
      </c>
      <c r="H559" s="15">
        <v>2.9</v>
      </c>
      <c r="I559" s="15">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s="15">
        <f>ROUND(calls[[#This Row],[Satisfaction Rating]],0)</f>
        <v>3</v>
      </c>
    </row>
    <row r="560" spans="2:12" x14ac:dyDescent="0.25">
      <c r="B560" s="15" t="s">
        <v>587</v>
      </c>
      <c r="C560" s="15" t="s">
        <v>37</v>
      </c>
      <c r="D560" s="15">
        <v>117</v>
      </c>
      <c r="E560" s="2" t="s">
        <v>23</v>
      </c>
      <c r="F560" s="3">
        <v>45097</v>
      </c>
      <c r="G560" s="15">
        <v>82</v>
      </c>
      <c r="H560" s="15">
        <v>3.5</v>
      </c>
      <c r="I560" s="15">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s="15">
        <f>ROUND(calls[[#This Row],[Satisfaction Rating]],0)</f>
        <v>4</v>
      </c>
    </row>
    <row r="561" spans="2:12" x14ac:dyDescent="0.25">
      <c r="B561" s="15" t="s">
        <v>588</v>
      </c>
      <c r="C561" s="15" t="s">
        <v>84</v>
      </c>
      <c r="D561" s="15">
        <v>136</v>
      </c>
      <c r="E561" s="2" t="s">
        <v>28</v>
      </c>
      <c r="F561" s="3">
        <v>45097</v>
      </c>
      <c r="G561" s="15">
        <v>37</v>
      </c>
      <c r="H561" s="15">
        <v>0.9</v>
      </c>
      <c r="I561" s="15">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s="15">
        <f>ROUND(calls[[#This Row],[Satisfaction Rating]],0)</f>
        <v>1</v>
      </c>
    </row>
    <row r="562" spans="2:12" x14ac:dyDescent="0.25">
      <c r="B562" s="15" t="s">
        <v>589</v>
      </c>
      <c r="C562" s="15" t="s">
        <v>17</v>
      </c>
      <c r="D562" s="15">
        <v>130</v>
      </c>
      <c r="E562" s="2" t="s">
        <v>18</v>
      </c>
      <c r="F562" s="3">
        <v>45098</v>
      </c>
      <c r="G562" s="15">
        <v>87</v>
      </c>
      <c r="H562" s="15">
        <v>3.4</v>
      </c>
      <c r="I562" s="15">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s="15">
        <f>ROUND(calls[[#This Row],[Satisfaction Rating]],0)</f>
        <v>3</v>
      </c>
    </row>
    <row r="563" spans="2:12" x14ac:dyDescent="0.25">
      <c r="B563" s="15" t="s">
        <v>590</v>
      </c>
      <c r="C563" s="15" t="s">
        <v>17</v>
      </c>
      <c r="D563" s="15">
        <v>73</v>
      </c>
      <c r="E563" s="2" t="s">
        <v>18</v>
      </c>
      <c r="F563" s="3">
        <v>45098</v>
      </c>
      <c r="G563" s="15">
        <v>75</v>
      </c>
      <c r="H563" s="15">
        <v>2.7</v>
      </c>
      <c r="I563" s="15">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s="15">
        <f>ROUND(calls[[#This Row],[Satisfaction Rating]],0)</f>
        <v>3</v>
      </c>
    </row>
    <row r="564" spans="2:12" x14ac:dyDescent="0.25">
      <c r="B564" s="15" t="s">
        <v>591</v>
      </c>
      <c r="C564" s="15" t="s">
        <v>26</v>
      </c>
      <c r="D564" s="15">
        <v>80</v>
      </c>
      <c r="E564" s="2" t="s">
        <v>32</v>
      </c>
      <c r="F564" s="3">
        <v>45098</v>
      </c>
      <c r="G564" s="15">
        <v>32</v>
      </c>
      <c r="H564" s="15">
        <v>4.7</v>
      </c>
      <c r="I564" s="15">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s="15">
        <f>ROUND(calls[[#This Row],[Satisfaction Rating]],0)</f>
        <v>5</v>
      </c>
    </row>
    <row r="565" spans="2:12" x14ac:dyDescent="0.25">
      <c r="B565" s="15" t="s">
        <v>592</v>
      </c>
      <c r="C565" s="15" t="s">
        <v>64</v>
      </c>
      <c r="D565" s="15">
        <v>44</v>
      </c>
      <c r="E565" s="2" t="s">
        <v>23</v>
      </c>
      <c r="F565" s="3">
        <v>45098</v>
      </c>
      <c r="G565" s="15">
        <v>33</v>
      </c>
      <c r="H565" s="15">
        <v>3</v>
      </c>
      <c r="I565" s="1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s="15">
        <f>ROUND(calls[[#This Row],[Satisfaction Rating]],0)</f>
        <v>3</v>
      </c>
    </row>
    <row r="566" spans="2:12" x14ac:dyDescent="0.25">
      <c r="B566" s="15" t="s">
        <v>593</v>
      </c>
      <c r="C566" s="15" t="s">
        <v>64</v>
      </c>
      <c r="D566" s="15">
        <v>102</v>
      </c>
      <c r="E566" s="2" t="s">
        <v>13</v>
      </c>
      <c r="F566" s="3">
        <v>45098</v>
      </c>
      <c r="G566" s="15">
        <v>76</v>
      </c>
      <c r="H566" s="15">
        <v>4.2</v>
      </c>
      <c r="I566" s="15">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s="15">
        <f>ROUND(calls[[#This Row],[Satisfaction Rating]],0)</f>
        <v>4</v>
      </c>
    </row>
    <row r="567" spans="2:12" x14ac:dyDescent="0.25">
      <c r="B567" s="15" t="s">
        <v>594</v>
      </c>
      <c r="C567" s="15" t="s">
        <v>51</v>
      </c>
      <c r="D567" s="15">
        <v>74</v>
      </c>
      <c r="E567" s="2" t="s">
        <v>13</v>
      </c>
      <c r="F567" s="3">
        <v>45098</v>
      </c>
      <c r="G567" s="15">
        <v>117</v>
      </c>
      <c r="H567" s="15">
        <v>4.8</v>
      </c>
      <c r="I567" s="15">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s="15">
        <f>ROUND(calls[[#This Row],[Satisfaction Rating]],0)</f>
        <v>5</v>
      </c>
    </row>
    <row r="568" spans="2:12" x14ac:dyDescent="0.25">
      <c r="B568" s="15" t="s">
        <v>595</v>
      </c>
      <c r="C568" s="15" t="s">
        <v>26</v>
      </c>
      <c r="D568" s="15">
        <v>52</v>
      </c>
      <c r="E568" s="2" t="s">
        <v>23</v>
      </c>
      <c r="F568" s="3">
        <v>45100</v>
      </c>
      <c r="G568" s="15">
        <v>70</v>
      </c>
      <c r="H568" s="15">
        <v>4.0999999999999996</v>
      </c>
      <c r="I568" s="15">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s="15">
        <f>ROUND(calls[[#This Row],[Satisfaction Rating]],0)</f>
        <v>4</v>
      </c>
    </row>
    <row r="569" spans="2:12" x14ac:dyDescent="0.25">
      <c r="B569" s="15" t="s">
        <v>596</v>
      </c>
      <c r="C569" s="15" t="s">
        <v>26</v>
      </c>
      <c r="D569" s="15">
        <v>74</v>
      </c>
      <c r="E569" s="2" t="s">
        <v>18</v>
      </c>
      <c r="F569" s="3">
        <v>45100</v>
      </c>
      <c r="G569" s="15">
        <v>37</v>
      </c>
      <c r="H569" s="15">
        <v>2.7</v>
      </c>
      <c r="I569" s="15">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s="15">
        <f>ROUND(calls[[#This Row],[Satisfaction Rating]],0)</f>
        <v>3</v>
      </c>
    </row>
    <row r="570" spans="2:12" x14ac:dyDescent="0.25">
      <c r="B570" s="15" t="s">
        <v>597</v>
      </c>
      <c r="C570" s="15" t="s">
        <v>17</v>
      </c>
      <c r="D570" s="15">
        <v>96</v>
      </c>
      <c r="E570" s="2" t="s">
        <v>13</v>
      </c>
      <c r="F570" s="3">
        <v>45100</v>
      </c>
      <c r="G570" s="15">
        <v>46</v>
      </c>
      <c r="H570" s="15">
        <v>2.9</v>
      </c>
      <c r="I570" s="15">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s="15">
        <f>ROUND(calls[[#This Row],[Satisfaction Rating]],0)</f>
        <v>3</v>
      </c>
    </row>
    <row r="571" spans="2:12" x14ac:dyDescent="0.25">
      <c r="B571" s="15" t="s">
        <v>598</v>
      </c>
      <c r="C571" s="15" t="s">
        <v>35</v>
      </c>
      <c r="D571" s="15">
        <v>104</v>
      </c>
      <c r="E571" s="2" t="s">
        <v>32</v>
      </c>
      <c r="F571" s="3">
        <v>45100</v>
      </c>
      <c r="G571" s="15">
        <v>136</v>
      </c>
      <c r="H571" s="15">
        <v>5</v>
      </c>
      <c r="I571" s="15">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s="15">
        <f>ROUND(calls[[#This Row],[Satisfaction Rating]],0)</f>
        <v>5</v>
      </c>
    </row>
    <row r="572" spans="2:12" x14ac:dyDescent="0.25">
      <c r="B572" s="15" t="s">
        <v>599</v>
      </c>
      <c r="C572" s="15" t="s">
        <v>17</v>
      </c>
      <c r="D572" s="15">
        <v>123</v>
      </c>
      <c r="E572" s="2" t="s">
        <v>13</v>
      </c>
      <c r="F572" s="3">
        <v>45101</v>
      </c>
      <c r="G572" s="15">
        <v>44</v>
      </c>
      <c r="H572" s="15">
        <v>4.5999999999999996</v>
      </c>
      <c r="I572" s="15">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s="15">
        <f>ROUND(calls[[#This Row],[Satisfaction Rating]],0)</f>
        <v>5</v>
      </c>
    </row>
    <row r="573" spans="2:12" x14ac:dyDescent="0.25">
      <c r="B573" s="15" t="s">
        <v>600</v>
      </c>
      <c r="C573" s="15" t="s">
        <v>43</v>
      </c>
      <c r="D573" s="15">
        <v>100</v>
      </c>
      <c r="E573" s="2" t="s">
        <v>28</v>
      </c>
      <c r="F573" s="3">
        <v>45101</v>
      </c>
      <c r="G573" s="15">
        <v>69</v>
      </c>
      <c r="H573" s="15">
        <v>3</v>
      </c>
      <c r="I573" s="15">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s="15">
        <f>ROUND(calls[[#This Row],[Satisfaction Rating]],0)</f>
        <v>3</v>
      </c>
    </row>
    <row r="574" spans="2:12" x14ac:dyDescent="0.25">
      <c r="B574" s="15" t="s">
        <v>601</v>
      </c>
      <c r="C574" s="15" t="s">
        <v>35</v>
      </c>
      <c r="D574" s="15">
        <v>35</v>
      </c>
      <c r="E574" s="2" t="s">
        <v>23</v>
      </c>
      <c r="F574" s="3">
        <v>45102</v>
      </c>
      <c r="G574" s="15">
        <v>86</v>
      </c>
      <c r="H574" s="15">
        <v>4.5999999999999996</v>
      </c>
      <c r="I574" s="15">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s="15">
        <f>ROUND(calls[[#This Row],[Satisfaction Rating]],0)</f>
        <v>5</v>
      </c>
    </row>
    <row r="575" spans="2:12" x14ac:dyDescent="0.25">
      <c r="B575" s="15" t="s">
        <v>602</v>
      </c>
      <c r="C575" s="15" t="s">
        <v>26</v>
      </c>
      <c r="D575" s="15">
        <v>123</v>
      </c>
      <c r="E575" s="2" t="s">
        <v>32</v>
      </c>
      <c r="F575" s="3">
        <v>45102</v>
      </c>
      <c r="G575" s="15">
        <v>68</v>
      </c>
      <c r="H575" s="15">
        <v>4.5</v>
      </c>
      <c r="I575" s="1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s="15">
        <f>ROUND(calls[[#This Row],[Satisfaction Rating]],0)</f>
        <v>5</v>
      </c>
    </row>
    <row r="576" spans="2:12" x14ac:dyDescent="0.25">
      <c r="B576" s="15" t="s">
        <v>603</v>
      </c>
      <c r="C576" s="15" t="s">
        <v>37</v>
      </c>
      <c r="D576" s="15">
        <v>133</v>
      </c>
      <c r="E576" s="2" t="s">
        <v>23</v>
      </c>
      <c r="F576" s="3">
        <v>45103</v>
      </c>
      <c r="G576" s="15">
        <v>21</v>
      </c>
      <c r="H576" s="15">
        <v>3.7</v>
      </c>
      <c r="I576" s="15">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s="15">
        <f>ROUND(calls[[#This Row],[Satisfaction Rating]],0)</f>
        <v>4</v>
      </c>
    </row>
    <row r="577" spans="2:12" x14ac:dyDescent="0.25">
      <c r="B577" s="15" t="s">
        <v>604</v>
      </c>
      <c r="C577" s="15" t="s">
        <v>17</v>
      </c>
      <c r="D577" s="15">
        <v>126</v>
      </c>
      <c r="E577" s="2" t="s">
        <v>18</v>
      </c>
      <c r="F577" s="3">
        <v>45103</v>
      </c>
      <c r="G577" s="15">
        <v>190</v>
      </c>
      <c r="H577" s="15">
        <v>2.4</v>
      </c>
      <c r="I577" s="15">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s="15">
        <f>ROUND(calls[[#This Row],[Satisfaction Rating]],0)</f>
        <v>2</v>
      </c>
    </row>
    <row r="578" spans="2:12" x14ac:dyDescent="0.25">
      <c r="B578" s="15" t="s">
        <v>605</v>
      </c>
      <c r="C578" s="15" t="s">
        <v>26</v>
      </c>
      <c r="D578" s="15">
        <v>39</v>
      </c>
      <c r="E578" s="2" t="s">
        <v>13</v>
      </c>
      <c r="F578" s="3">
        <v>45103</v>
      </c>
      <c r="G578" s="15">
        <v>176</v>
      </c>
      <c r="H578" s="15">
        <v>4.3</v>
      </c>
      <c r="I578" s="15">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s="15">
        <f>ROUND(calls[[#This Row],[Satisfaction Rating]],0)</f>
        <v>4</v>
      </c>
    </row>
    <row r="579" spans="2:12" x14ac:dyDescent="0.25">
      <c r="B579" s="15" t="s">
        <v>606</v>
      </c>
      <c r="C579" s="15" t="s">
        <v>51</v>
      </c>
      <c r="D579" s="15">
        <v>31</v>
      </c>
      <c r="E579" s="2" t="s">
        <v>32</v>
      </c>
      <c r="F579" s="3">
        <v>45103</v>
      </c>
      <c r="G579" s="15">
        <v>172</v>
      </c>
      <c r="H579" s="15">
        <v>3.9</v>
      </c>
      <c r="I579" s="15">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s="15">
        <f>ROUND(calls[[#This Row],[Satisfaction Rating]],0)</f>
        <v>4</v>
      </c>
    </row>
    <row r="580" spans="2:12" x14ac:dyDescent="0.25">
      <c r="B580" s="15" t="s">
        <v>607</v>
      </c>
      <c r="C580" s="15" t="s">
        <v>22</v>
      </c>
      <c r="D580" s="15">
        <v>25</v>
      </c>
      <c r="E580" s="2" t="s">
        <v>23</v>
      </c>
      <c r="F580" s="3">
        <v>45103</v>
      </c>
      <c r="G580" s="15">
        <v>84</v>
      </c>
      <c r="H580" s="15">
        <v>4.5</v>
      </c>
      <c r="I580" s="15">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s="15">
        <f>ROUND(calls[[#This Row],[Satisfaction Rating]],0)</f>
        <v>5</v>
      </c>
    </row>
    <row r="581" spans="2:12" x14ac:dyDescent="0.25">
      <c r="B581" s="15" t="s">
        <v>608</v>
      </c>
      <c r="C581" s="15" t="s">
        <v>15</v>
      </c>
      <c r="D581" s="15">
        <v>132</v>
      </c>
      <c r="E581" s="2" t="s">
        <v>28</v>
      </c>
      <c r="F581" s="3">
        <v>45104</v>
      </c>
      <c r="G581" s="15">
        <v>42</v>
      </c>
      <c r="H581" s="15">
        <v>5</v>
      </c>
      <c r="I581" s="15">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s="15">
        <f>ROUND(calls[[#This Row],[Satisfaction Rating]],0)</f>
        <v>5</v>
      </c>
    </row>
    <row r="582" spans="2:12" x14ac:dyDescent="0.25">
      <c r="B582" s="15" t="s">
        <v>609</v>
      </c>
      <c r="C582" s="15" t="s">
        <v>35</v>
      </c>
      <c r="D582" s="15">
        <v>63</v>
      </c>
      <c r="E582" s="2" t="s">
        <v>18</v>
      </c>
      <c r="F582" s="3">
        <v>45104</v>
      </c>
      <c r="G582" s="15">
        <v>70</v>
      </c>
      <c r="H582" s="15">
        <v>1.6</v>
      </c>
      <c r="I582" s="15">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s="15">
        <f>ROUND(calls[[#This Row],[Satisfaction Rating]],0)</f>
        <v>2</v>
      </c>
    </row>
    <row r="583" spans="2:12" x14ac:dyDescent="0.25">
      <c r="B583" s="15" t="s">
        <v>610</v>
      </c>
      <c r="C583" s="15" t="s">
        <v>43</v>
      </c>
      <c r="D583" s="15">
        <v>135</v>
      </c>
      <c r="E583" s="2" t="s">
        <v>28</v>
      </c>
      <c r="F583" s="3">
        <v>45104</v>
      </c>
      <c r="G583" s="15">
        <v>60</v>
      </c>
      <c r="H583" s="15">
        <v>4.3</v>
      </c>
      <c r="I583" s="15">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s="15">
        <f>ROUND(calls[[#This Row],[Satisfaction Rating]],0)</f>
        <v>4</v>
      </c>
    </row>
    <row r="584" spans="2:12" x14ac:dyDescent="0.25">
      <c r="B584" s="15" t="s">
        <v>611</v>
      </c>
      <c r="C584" s="15" t="s">
        <v>31</v>
      </c>
      <c r="D584" s="15">
        <v>101</v>
      </c>
      <c r="E584" s="2" t="s">
        <v>18</v>
      </c>
      <c r="F584" s="3">
        <v>45104</v>
      </c>
      <c r="G584" s="15">
        <v>84</v>
      </c>
      <c r="H584" s="15">
        <v>3.5</v>
      </c>
      <c r="I584" s="15">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s="15">
        <f>ROUND(calls[[#This Row],[Satisfaction Rating]],0)</f>
        <v>4</v>
      </c>
    </row>
    <row r="585" spans="2:12" x14ac:dyDescent="0.25">
      <c r="B585" s="15" t="s">
        <v>612</v>
      </c>
      <c r="C585" s="15" t="s">
        <v>37</v>
      </c>
      <c r="D585" s="15">
        <v>80</v>
      </c>
      <c r="E585" s="2" t="s">
        <v>13</v>
      </c>
      <c r="F585" s="3">
        <v>45105</v>
      </c>
      <c r="G585" s="15">
        <v>68</v>
      </c>
      <c r="H585" s="15">
        <v>3.1</v>
      </c>
      <c r="I585" s="1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s="15">
        <f>ROUND(calls[[#This Row],[Satisfaction Rating]],0)</f>
        <v>3</v>
      </c>
    </row>
    <row r="586" spans="2:12" x14ac:dyDescent="0.25">
      <c r="B586" s="15" t="s">
        <v>613</v>
      </c>
      <c r="C586" s="15" t="s">
        <v>64</v>
      </c>
      <c r="D586" s="15">
        <v>28</v>
      </c>
      <c r="E586" s="2" t="s">
        <v>13</v>
      </c>
      <c r="F586" s="3">
        <v>45105</v>
      </c>
      <c r="G586" s="15">
        <v>44</v>
      </c>
      <c r="H586" s="15">
        <v>2.9</v>
      </c>
      <c r="I586" s="15">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s="15">
        <f>ROUND(calls[[#This Row],[Satisfaction Rating]],0)</f>
        <v>3</v>
      </c>
    </row>
    <row r="587" spans="2:12" x14ac:dyDescent="0.25">
      <c r="B587" s="15" t="s">
        <v>614</v>
      </c>
      <c r="C587" s="15" t="s">
        <v>31</v>
      </c>
      <c r="D587" s="15">
        <v>102</v>
      </c>
      <c r="E587" s="2" t="s">
        <v>28</v>
      </c>
      <c r="F587" s="3">
        <v>45106</v>
      </c>
      <c r="G587" s="15">
        <v>99</v>
      </c>
      <c r="H587" s="15">
        <v>3.2</v>
      </c>
      <c r="I587" s="15">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s="15">
        <f>ROUND(calls[[#This Row],[Satisfaction Rating]],0)</f>
        <v>3</v>
      </c>
    </row>
    <row r="588" spans="2:12" x14ac:dyDescent="0.25">
      <c r="B588" s="15" t="s">
        <v>615</v>
      </c>
      <c r="C588" s="15" t="s">
        <v>35</v>
      </c>
      <c r="D588" s="15">
        <v>60</v>
      </c>
      <c r="E588" s="2" t="s">
        <v>28</v>
      </c>
      <c r="F588" s="3">
        <v>45107</v>
      </c>
      <c r="G588" s="15">
        <v>66</v>
      </c>
      <c r="H588" s="15">
        <v>3.2</v>
      </c>
      <c r="I588" s="15">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s="15">
        <f>ROUND(calls[[#This Row],[Satisfaction Rating]],0)</f>
        <v>3</v>
      </c>
    </row>
    <row r="589" spans="2:12" x14ac:dyDescent="0.25">
      <c r="B589" s="15" t="s">
        <v>616</v>
      </c>
      <c r="C589" s="15" t="s">
        <v>20</v>
      </c>
      <c r="D589" s="15">
        <v>103</v>
      </c>
      <c r="E589" s="2" t="s">
        <v>28</v>
      </c>
      <c r="F589" s="3">
        <v>45107</v>
      </c>
      <c r="G589" s="15">
        <v>102</v>
      </c>
      <c r="H589" s="15">
        <v>4.5</v>
      </c>
      <c r="I589" s="15">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s="15">
        <f>ROUND(calls[[#This Row],[Satisfaction Rating]],0)</f>
        <v>5</v>
      </c>
    </row>
    <row r="590" spans="2:12" x14ac:dyDescent="0.25">
      <c r="B590" s="15" t="s">
        <v>617</v>
      </c>
      <c r="C590" s="15" t="s">
        <v>37</v>
      </c>
      <c r="D590" s="15">
        <v>90</v>
      </c>
      <c r="E590" s="2" t="s">
        <v>13</v>
      </c>
      <c r="F590" s="3">
        <v>45108</v>
      </c>
      <c r="G590" s="15">
        <v>129</v>
      </c>
      <c r="H590" s="15">
        <v>3.9</v>
      </c>
      <c r="I590" s="15">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s="15">
        <f>ROUND(calls[[#This Row],[Satisfaction Rating]],0)</f>
        <v>4</v>
      </c>
    </row>
    <row r="591" spans="2:12" x14ac:dyDescent="0.25">
      <c r="B591" s="15" t="s">
        <v>618</v>
      </c>
      <c r="C591" s="15" t="s">
        <v>54</v>
      </c>
      <c r="D591" s="15">
        <v>88</v>
      </c>
      <c r="E591" s="2" t="s">
        <v>28</v>
      </c>
      <c r="F591" s="3">
        <v>45108</v>
      </c>
      <c r="G591" s="15">
        <v>80</v>
      </c>
      <c r="H591" s="15">
        <v>4.2</v>
      </c>
      <c r="I591" s="15">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s="15">
        <f>ROUND(calls[[#This Row],[Satisfaction Rating]],0)</f>
        <v>4</v>
      </c>
    </row>
    <row r="592" spans="2:12" x14ac:dyDescent="0.25">
      <c r="B592" s="15" t="s">
        <v>619</v>
      </c>
      <c r="C592" s="15" t="s">
        <v>20</v>
      </c>
      <c r="D592" s="15">
        <v>37</v>
      </c>
      <c r="E592" s="2" t="s">
        <v>28</v>
      </c>
      <c r="F592" s="3">
        <v>45108</v>
      </c>
      <c r="G592" s="15">
        <v>54</v>
      </c>
      <c r="H592" s="15">
        <v>1.8</v>
      </c>
      <c r="I592" s="15">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s="15">
        <f>ROUND(calls[[#This Row],[Satisfaction Rating]],0)</f>
        <v>2</v>
      </c>
    </row>
    <row r="593" spans="2:12" x14ac:dyDescent="0.25">
      <c r="B593" s="15" t="s">
        <v>620</v>
      </c>
      <c r="C593" s="15" t="s">
        <v>64</v>
      </c>
      <c r="D593" s="15">
        <v>142</v>
      </c>
      <c r="E593" s="2" t="s">
        <v>13</v>
      </c>
      <c r="F593" s="3">
        <v>45108</v>
      </c>
      <c r="G593" s="15">
        <v>116</v>
      </c>
      <c r="H593" s="15">
        <v>4.2</v>
      </c>
      <c r="I593" s="15">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s="15">
        <f>ROUND(calls[[#This Row],[Satisfaction Rating]],0)</f>
        <v>4</v>
      </c>
    </row>
    <row r="594" spans="2:12" x14ac:dyDescent="0.25">
      <c r="B594" s="15" t="s">
        <v>621</v>
      </c>
      <c r="C594" s="15" t="s">
        <v>64</v>
      </c>
      <c r="D594" s="15">
        <v>153</v>
      </c>
      <c r="E594" s="2" t="s">
        <v>23</v>
      </c>
      <c r="F594" s="3">
        <v>45108</v>
      </c>
      <c r="G594" s="15">
        <v>102</v>
      </c>
      <c r="H594" s="15">
        <v>3.1</v>
      </c>
      <c r="I594" s="15">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s="15">
        <f>ROUND(calls[[#This Row],[Satisfaction Rating]],0)</f>
        <v>3</v>
      </c>
    </row>
    <row r="595" spans="2:12" x14ac:dyDescent="0.25">
      <c r="B595" s="15" t="s">
        <v>622</v>
      </c>
      <c r="C595" s="15" t="s">
        <v>46</v>
      </c>
      <c r="D595" s="15">
        <v>128</v>
      </c>
      <c r="E595" s="2" t="s">
        <v>18</v>
      </c>
      <c r="F595" s="3">
        <v>45108</v>
      </c>
      <c r="G595" s="15">
        <v>140</v>
      </c>
      <c r="H595" s="15">
        <v>4.3</v>
      </c>
      <c r="I595" s="1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s="15">
        <f>ROUND(calls[[#This Row],[Satisfaction Rating]],0)</f>
        <v>4</v>
      </c>
    </row>
    <row r="596" spans="2:12" x14ac:dyDescent="0.25">
      <c r="B596" s="15" t="s">
        <v>623</v>
      </c>
      <c r="C596" s="15" t="s">
        <v>35</v>
      </c>
      <c r="D596" s="15">
        <v>110</v>
      </c>
      <c r="E596" s="2" t="s">
        <v>18</v>
      </c>
      <c r="F596" s="3">
        <v>45109</v>
      </c>
      <c r="G596" s="15">
        <v>104</v>
      </c>
      <c r="H596" s="15">
        <v>4.4000000000000004</v>
      </c>
      <c r="I596" s="15">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s="15">
        <f>ROUND(calls[[#This Row],[Satisfaction Rating]],0)</f>
        <v>4</v>
      </c>
    </row>
    <row r="597" spans="2:12" x14ac:dyDescent="0.25">
      <c r="B597" s="15" t="s">
        <v>624</v>
      </c>
      <c r="C597" s="15" t="s">
        <v>46</v>
      </c>
      <c r="D597" s="15">
        <v>139</v>
      </c>
      <c r="E597" s="2" t="s">
        <v>28</v>
      </c>
      <c r="F597" s="3">
        <v>45109</v>
      </c>
      <c r="G597" s="15">
        <v>81</v>
      </c>
      <c r="H597" s="15">
        <v>4.4000000000000004</v>
      </c>
      <c r="I597" s="15">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s="15">
        <f>ROUND(calls[[#This Row],[Satisfaction Rating]],0)</f>
        <v>4</v>
      </c>
    </row>
    <row r="598" spans="2:12" x14ac:dyDescent="0.25">
      <c r="B598" s="15" t="s">
        <v>625</v>
      </c>
      <c r="C598" s="15" t="s">
        <v>31</v>
      </c>
      <c r="D598" s="15">
        <v>109</v>
      </c>
      <c r="E598" s="2" t="s">
        <v>32</v>
      </c>
      <c r="F598" s="3">
        <v>45111</v>
      </c>
      <c r="G598" s="15">
        <v>140</v>
      </c>
      <c r="H598" s="15">
        <v>2.4</v>
      </c>
      <c r="I598" s="15">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s="15">
        <f>ROUND(calls[[#This Row],[Satisfaction Rating]],0)</f>
        <v>2</v>
      </c>
    </row>
    <row r="599" spans="2:12" x14ac:dyDescent="0.25">
      <c r="B599" s="15" t="s">
        <v>626</v>
      </c>
      <c r="C599" s="15" t="s">
        <v>15</v>
      </c>
      <c r="D599" s="15">
        <v>57</v>
      </c>
      <c r="E599" s="2" t="s">
        <v>13</v>
      </c>
      <c r="F599" s="3">
        <v>45112</v>
      </c>
      <c r="G599" s="15">
        <v>120</v>
      </c>
      <c r="H599" s="15">
        <v>3.5</v>
      </c>
      <c r="I599" s="15">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s="15">
        <f>ROUND(calls[[#This Row],[Satisfaction Rating]],0)</f>
        <v>4</v>
      </c>
    </row>
    <row r="600" spans="2:12" x14ac:dyDescent="0.25">
      <c r="B600" s="15" t="s">
        <v>627</v>
      </c>
      <c r="C600" s="15" t="s">
        <v>31</v>
      </c>
      <c r="D600" s="15">
        <v>68</v>
      </c>
      <c r="E600" s="2" t="s">
        <v>28</v>
      </c>
      <c r="F600" s="3">
        <v>45112</v>
      </c>
      <c r="G600" s="15">
        <v>41</v>
      </c>
      <c r="H600" s="15">
        <v>3.1</v>
      </c>
      <c r="I600" s="15">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s="15">
        <f>ROUND(calls[[#This Row],[Satisfaction Rating]],0)</f>
        <v>3</v>
      </c>
    </row>
    <row r="601" spans="2:12" x14ac:dyDescent="0.25">
      <c r="B601" s="15" t="s">
        <v>628</v>
      </c>
      <c r="C601" s="15" t="s">
        <v>22</v>
      </c>
      <c r="D601" s="15">
        <v>128</v>
      </c>
      <c r="E601" s="2" t="s">
        <v>28</v>
      </c>
      <c r="F601" s="3">
        <v>45112</v>
      </c>
      <c r="G601" s="15">
        <v>116</v>
      </c>
      <c r="H601" s="15">
        <v>2.2999999999999998</v>
      </c>
      <c r="I601" s="15">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s="15">
        <f>ROUND(calls[[#This Row],[Satisfaction Rating]],0)</f>
        <v>2</v>
      </c>
    </row>
    <row r="602" spans="2:12" x14ac:dyDescent="0.25">
      <c r="B602" s="15" t="s">
        <v>629</v>
      </c>
      <c r="C602" s="15" t="s">
        <v>12</v>
      </c>
      <c r="D602" s="15">
        <v>102</v>
      </c>
      <c r="E602" s="2" t="s">
        <v>13</v>
      </c>
      <c r="F602" s="3">
        <v>45113</v>
      </c>
      <c r="G602" s="15">
        <v>70</v>
      </c>
      <c r="H602" s="15">
        <v>2.8</v>
      </c>
      <c r="I602" s="15">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s="15">
        <f>ROUND(calls[[#This Row],[Satisfaction Rating]],0)</f>
        <v>3</v>
      </c>
    </row>
    <row r="603" spans="2:12" x14ac:dyDescent="0.25">
      <c r="B603" s="15" t="s">
        <v>630</v>
      </c>
      <c r="C603" s="15" t="s">
        <v>46</v>
      </c>
      <c r="D603" s="15">
        <v>52</v>
      </c>
      <c r="E603" s="2" t="s">
        <v>23</v>
      </c>
      <c r="F603" s="3">
        <v>45113</v>
      </c>
      <c r="G603" s="15">
        <v>42</v>
      </c>
      <c r="H603" s="15">
        <v>4.5</v>
      </c>
      <c r="I603" s="15">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s="15">
        <f>ROUND(calls[[#This Row],[Satisfaction Rating]],0)</f>
        <v>5</v>
      </c>
    </row>
    <row r="604" spans="2:12" x14ac:dyDescent="0.25">
      <c r="B604" s="15" t="s">
        <v>631</v>
      </c>
      <c r="C604" s="15" t="s">
        <v>22</v>
      </c>
      <c r="D604" s="15">
        <v>55</v>
      </c>
      <c r="E604" s="2" t="s">
        <v>18</v>
      </c>
      <c r="F604" s="3">
        <v>45114</v>
      </c>
      <c r="G604" s="15">
        <v>112</v>
      </c>
      <c r="H604" s="15">
        <v>4.5</v>
      </c>
      <c r="I604" s="15">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s="15">
        <f>ROUND(calls[[#This Row],[Satisfaction Rating]],0)</f>
        <v>5</v>
      </c>
    </row>
    <row r="605" spans="2:12" x14ac:dyDescent="0.25">
      <c r="B605" s="15" t="s">
        <v>632</v>
      </c>
      <c r="C605" s="15" t="s">
        <v>20</v>
      </c>
      <c r="D605" s="15">
        <v>107</v>
      </c>
      <c r="E605" s="2" t="s">
        <v>28</v>
      </c>
      <c r="F605" s="3">
        <v>45114</v>
      </c>
      <c r="G605" s="15">
        <v>20</v>
      </c>
      <c r="H605" s="15">
        <v>4.5</v>
      </c>
      <c r="I605" s="1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s="15">
        <f>ROUND(calls[[#This Row],[Satisfaction Rating]],0)</f>
        <v>5</v>
      </c>
    </row>
    <row r="606" spans="2:12" x14ac:dyDescent="0.25">
      <c r="B606" s="15" t="s">
        <v>633</v>
      </c>
      <c r="C606" s="15" t="s">
        <v>37</v>
      </c>
      <c r="D606" s="15">
        <v>88</v>
      </c>
      <c r="E606" s="2" t="s">
        <v>23</v>
      </c>
      <c r="F606" s="3">
        <v>45115</v>
      </c>
      <c r="G606" s="15">
        <v>110</v>
      </c>
      <c r="H606" s="15">
        <v>4.8</v>
      </c>
      <c r="I606" s="15">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s="15">
        <f>ROUND(calls[[#This Row],[Satisfaction Rating]],0)</f>
        <v>5</v>
      </c>
    </row>
    <row r="607" spans="2:12" x14ac:dyDescent="0.25">
      <c r="B607" s="15" t="s">
        <v>634</v>
      </c>
      <c r="C607" s="15" t="s">
        <v>26</v>
      </c>
      <c r="D607" s="15">
        <v>49</v>
      </c>
      <c r="E607" s="2" t="s">
        <v>23</v>
      </c>
      <c r="F607" s="3">
        <v>45115</v>
      </c>
      <c r="G607" s="15">
        <v>39</v>
      </c>
      <c r="H607" s="15">
        <v>4.5999999999999996</v>
      </c>
      <c r="I607" s="15">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s="15">
        <f>ROUND(calls[[#This Row],[Satisfaction Rating]],0)</f>
        <v>5</v>
      </c>
    </row>
    <row r="608" spans="2:12" x14ac:dyDescent="0.25">
      <c r="B608" s="15" t="s">
        <v>635</v>
      </c>
      <c r="C608" s="15" t="s">
        <v>37</v>
      </c>
      <c r="D608" s="15">
        <v>72</v>
      </c>
      <c r="E608" s="2" t="s">
        <v>13</v>
      </c>
      <c r="F608" s="3">
        <v>45115</v>
      </c>
      <c r="G608" s="15">
        <v>76</v>
      </c>
      <c r="H608" s="15">
        <v>4.5</v>
      </c>
      <c r="I608" s="15">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s="15">
        <f>ROUND(calls[[#This Row],[Satisfaction Rating]],0)</f>
        <v>5</v>
      </c>
    </row>
    <row r="609" spans="2:12" x14ac:dyDescent="0.25">
      <c r="B609" s="15" t="s">
        <v>636</v>
      </c>
      <c r="C609" s="15" t="s">
        <v>15</v>
      </c>
      <c r="D609" s="15">
        <v>50</v>
      </c>
      <c r="E609" s="2" t="s">
        <v>13</v>
      </c>
      <c r="F609" s="3">
        <v>45115</v>
      </c>
      <c r="G609" s="15">
        <v>40</v>
      </c>
      <c r="H609" s="15">
        <v>5</v>
      </c>
      <c r="I609" s="15">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s="15">
        <f>ROUND(calls[[#This Row],[Satisfaction Rating]],0)</f>
        <v>5</v>
      </c>
    </row>
    <row r="610" spans="2:12" x14ac:dyDescent="0.25">
      <c r="B610" s="15" t="s">
        <v>637</v>
      </c>
      <c r="C610" s="15" t="s">
        <v>37</v>
      </c>
      <c r="D610" s="15">
        <v>52</v>
      </c>
      <c r="E610" s="2" t="s">
        <v>28</v>
      </c>
      <c r="F610" s="3">
        <v>45115</v>
      </c>
      <c r="G610" s="15">
        <v>42</v>
      </c>
      <c r="H610" s="15">
        <v>4.8</v>
      </c>
      <c r="I610" s="15">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s="15">
        <f>ROUND(calls[[#This Row],[Satisfaction Rating]],0)</f>
        <v>5</v>
      </c>
    </row>
    <row r="611" spans="2:12" x14ac:dyDescent="0.25">
      <c r="B611" s="15" t="s">
        <v>638</v>
      </c>
      <c r="C611" s="15" t="s">
        <v>17</v>
      </c>
      <c r="D611" s="15">
        <v>85</v>
      </c>
      <c r="E611" s="2" t="s">
        <v>32</v>
      </c>
      <c r="F611" s="3">
        <v>45116</v>
      </c>
      <c r="G611" s="15">
        <v>215</v>
      </c>
      <c r="H611" s="15">
        <v>3.5</v>
      </c>
      <c r="I611" s="15">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s="15">
        <f>ROUND(calls[[#This Row],[Satisfaction Rating]],0)</f>
        <v>4</v>
      </c>
    </row>
    <row r="612" spans="2:12" x14ac:dyDescent="0.25">
      <c r="B612" s="15" t="s">
        <v>639</v>
      </c>
      <c r="C612" s="15" t="s">
        <v>43</v>
      </c>
      <c r="D612" s="15">
        <v>98</v>
      </c>
      <c r="E612" s="2" t="s">
        <v>32</v>
      </c>
      <c r="F612" s="3">
        <v>45117</v>
      </c>
      <c r="G612" s="15">
        <v>130</v>
      </c>
      <c r="H612" s="15">
        <v>3.4</v>
      </c>
      <c r="I612" s="15">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s="15">
        <f>ROUND(calls[[#This Row],[Satisfaction Rating]],0)</f>
        <v>3</v>
      </c>
    </row>
    <row r="613" spans="2:12" x14ac:dyDescent="0.25">
      <c r="B613" s="15" t="s">
        <v>640</v>
      </c>
      <c r="C613" s="15" t="s">
        <v>51</v>
      </c>
      <c r="D613" s="15">
        <v>52</v>
      </c>
      <c r="E613" s="2" t="s">
        <v>32</v>
      </c>
      <c r="F613" s="3">
        <v>45117</v>
      </c>
      <c r="G613" s="15">
        <v>190</v>
      </c>
      <c r="H613" s="15">
        <v>3.3</v>
      </c>
      <c r="I613" s="15">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s="15">
        <f>ROUND(calls[[#This Row],[Satisfaction Rating]],0)</f>
        <v>3</v>
      </c>
    </row>
    <row r="614" spans="2:12" x14ac:dyDescent="0.25">
      <c r="B614" s="15" t="s">
        <v>641</v>
      </c>
      <c r="C614" s="15" t="s">
        <v>22</v>
      </c>
      <c r="D614" s="15">
        <v>154</v>
      </c>
      <c r="E614" s="2" t="s">
        <v>23</v>
      </c>
      <c r="F614" s="3">
        <v>45117</v>
      </c>
      <c r="G614" s="15">
        <v>164</v>
      </c>
      <c r="H614" s="15">
        <v>4.9000000000000004</v>
      </c>
      <c r="I614" s="15">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s="15">
        <f>ROUND(calls[[#This Row],[Satisfaction Rating]],0)</f>
        <v>5</v>
      </c>
    </row>
    <row r="615" spans="2:12" x14ac:dyDescent="0.25">
      <c r="B615" s="15" t="s">
        <v>642</v>
      </c>
      <c r="C615" s="15" t="s">
        <v>84</v>
      </c>
      <c r="D615" s="15">
        <v>131</v>
      </c>
      <c r="E615" s="2" t="s">
        <v>18</v>
      </c>
      <c r="F615" s="3">
        <v>45118</v>
      </c>
      <c r="G615" s="15">
        <v>76</v>
      </c>
      <c r="H615" s="15">
        <v>4.5</v>
      </c>
      <c r="I615" s="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s="15">
        <f>ROUND(calls[[#This Row],[Satisfaction Rating]],0)</f>
        <v>5</v>
      </c>
    </row>
    <row r="616" spans="2:12" x14ac:dyDescent="0.25">
      <c r="B616" s="15" t="s">
        <v>643</v>
      </c>
      <c r="C616" s="15" t="s">
        <v>17</v>
      </c>
      <c r="D616" s="15">
        <v>73</v>
      </c>
      <c r="E616" s="2" t="s">
        <v>18</v>
      </c>
      <c r="F616" s="3">
        <v>45119</v>
      </c>
      <c r="G616" s="15">
        <v>87</v>
      </c>
      <c r="H616" s="15">
        <v>4.8</v>
      </c>
      <c r="I616" s="15">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s="15">
        <f>ROUND(calls[[#This Row],[Satisfaction Rating]],0)</f>
        <v>5</v>
      </c>
    </row>
    <row r="617" spans="2:12" x14ac:dyDescent="0.25">
      <c r="B617" s="15" t="s">
        <v>644</v>
      </c>
      <c r="C617" s="15" t="s">
        <v>35</v>
      </c>
      <c r="D617" s="15">
        <v>45</v>
      </c>
      <c r="E617" s="2" t="s">
        <v>32</v>
      </c>
      <c r="F617" s="3">
        <v>45119</v>
      </c>
      <c r="G617" s="15">
        <v>84</v>
      </c>
      <c r="H617" s="15">
        <v>4.8</v>
      </c>
      <c r="I617" s="15">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s="15">
        <f>ROUND(calls[[#This Row],[Satisfaction Rating]],0)</f>
        <v>5</v>
      </c>
    </row>
    <row r="618" spans="2:12" x14ac:dyDescent="0.25">
      <c r="B618" s="15" t="s">
        <v>645</v>
      </c>
      <c r="C618" s="15" t="s">
        <v>46</v>
      </c>
      <c r="D618" s="15">
        <v>114</v>
      </c>
      <c r="E618" s="2" t="s">
        <v>28</v>
      </c>
      <c r="F618" s="3">
        <v>45119</v>
      </c>
      <c r="G618" s="15">
        <v>114</v>
      </c>
      <c r="H618" s="15">
        <v>3.9</v>
      </c>
      <c r="I618" s="15">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s="15">
        <f>ROUND(calls[[#This Row],[Satisfaction Rating]],0)</f>
        <v>4</v>
      </c>
    </row>
    <row r="619" spans="2:12" x14ac:dyDescent="0.25">
      <c r="B619" s="15" t="s">
        <v>646</v>
      </c>
      <c r="C619" s="15" t="s">
        <v>43</v>
      </c>
      <c r="D619" s="15">
        <v>69</v>
      </c>
      <c r="E619" s="2" t="s">
        <v>18</v>
      </c>
      <c r="F619" s="3">
        <v>45120</v>
      </c>
      <c r="G619" s="15">
        <v>56</v>
      </c>
      <c r="H619" s="15">
        <v>3.9</v>
      </c>
      <c r="I619" s="15">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s="15">
        <f>ROUND(calls[[#This Row],[Satisfaction Rating]],0)</f>
        <v>4</v>
      </c>
    </row>
    <row r="620" spans="2:12" x14ac:dyDescent="0.25">
      <c r="B620" s="15" t="s">
        <v>647</v>
      </c>
      <c r="C620" s="15" t="s">
        <v>84</v>
      </c>
      <c r="D620" s="15">
        <v>33</v>
      </c>
      <c r="E620" s="2" t="s">
        <v>23</v>
      </c>
      <c r="F620" s="3">
        <v>45120</v>
      </c>
      <c r="G620" s="15">
        <v>27</v>
      </c>
      <c r="H620" s="15">
        <v>3.7</v>
      </c>
      <c r="I620" s="15">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s="15">
        <f>ROUND(calls[[#This Row],[Satisfaction Rating]],0)</f>
        <v>4</v>
      </c>
    </row>
    <row r="621" spans="2:12" x14ac:dyDescent="0.25">
      <c r="B621" s="15" t="s">
        <v>648</v>
      </c>
      <c r="C621" s="15" t="s">
        <v>15</v>
      </c>
      <c r="D621" s="15">
        <v>31</v>
      </c>
      <c r="E621" s="2" t="s">
        <v>13</v>
      </c>
      <c r="F621" s="3">
        <v>45121</v>
      </c>
      <c r="G621" s="15">
        <v>84</v>
      </c>
      <c r="H621" s="15">
        <v>4.8</v>
      </c>
      <c r="I621" s="15">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s="15">
        <f>ROUND(calls[[#This Row],[Satisfaction Rating]],0)</f>
        <v>5</v>
      </c>
    </row>
    <row r="622" spans="2:12" x14ac:dyDescent="0.25">
      <c r="B622" s="15" t="s">
        <v>649</v>
      </c>
      <c r="C622" s="15" t="s">
        <v>35</v>
      </c>
      <c r="D622" s="15">
        <v>168</v>
      </c>
      <c r="E622" s="2" t="s">
        <v>23</v>
      </c>
      <c r="F622" s="3">
        <v>45121</v>
      </c>
      <c r="G622" s="15">
        <v>72</v>
      </c>
      <c r="H622" s="15">
        <v>3.5</v>
      </c>
      <c r="I622" s="15">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s="15">
        <f>ROUND(calls[[#This Row],[Satisfaction Rating]],0)</f>
        <v>4</v>
      </c>
    </row>
    <row r="623" spans="2:12" x14ac:dyDescent="0.25">
      <c r="B623" s="15" t="s">
        <v>650</v>
      </c>
      <c r="C623" s="15" t="s">
        <v>17</v>
      </c>
      <c r="D623" s="15">
        <v>111</v>
      </c>
      <c r="E623" s="2" t="s">
        <v>28</v>
      </c>
      <c r="F623" s="3">
        <v>45122</v>
      </c>
      <c r="G623" s="15">
        <v>126</v>
      </c>
      <c r="H623" s="15">
        <v>4.2</v>
      </c>
      <c r="I623" s="15">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s="15">
        <f>ROUND(calls[[#This Row],[Satisfaction Rating]],0)</f>
        <v>4</v>
      </c>
    </row>
    <row r="624" spans="2:12" x14ac:dyDescent="0.25">
      <c r="B624" s="15" t="s">
        <v>651</v>
      </c>
      <c r="C624" s="15" t="s">
        <v>15</v>
      </c>
      <c r="D624" s="15">
        <v>80</v>
      </c>
      <c r="E624" s="2" t="s">
        <v>23</v>
      </c>
      <c r="F624" s="3">
        <v>45123</v>
      </c>
      <c r="G624" s="15">
        <v>88</v>
      </c>
      <c r="H624" s="15">
        <v>4.9000000000000004</v>
      </c>
      <c r="I624" s="15">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s="15">
        <f>ROUND(calls[[#This Row],[Satisfaction Rating]],0)</f>
        <v>5</v>
      </c>
    </row>
    <row r="625" spans="2:12" x14ac:dyDescent="0.25">
      <c r="B625" s="15" t="s">
        <v>652</v>
      </c>
      <c r="C625" s="15" t="s">
        <v>12</v>
      </c>
      <c r="D625" s="15">
        <v>37</v>
      </c>
      <c r="E625" s="2" t="s">
        <v>23</v>
      </c>
      <c r="F625" s="3">
        <v>45123</v>
      </c>
      <c r="G625" s="15">
        <v>124</v>
      </c>
      <c r="H625" s="15">
        <v>4.5999999999999996</v>
      </c>
      <c r="I625" s="1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s="15">
        <f>ROUND(calls[[#This Row],[Satisfaction Rating]],0)</f>
        <v>5</v>
      </c>
    </row>
    <row r="626" spans="2:12" x14ac:dyDescent="0.25">
      <c r="B626" s="15" t="s">
        <v>653</v>
      </c>
      <c r="C626" s="15" t="s">
        <v>64</v>
      </c>
      <c r="D626" s="15">
        <v>137</v>
      </c>
      <c r="E626" s="2" t="s">
        <v>23</v>
      </c>
      <c r="F626" s="3">
        <v>45124</v>
      </c>
      <c r="G626" s="15">
        <v>84</v>
      </c>
      <c r="H626" s="15">
        <v>2.6</v>
      </c>
      <c r="I626" s="15">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s="15">
        <f>ROUND(calls[[#This Row],[Satisfaction Rating]],0)</f>
        <v>3</v>
      </c>
    </row>
    <row r="627" spans="2:12" x14ac:dyDescent="0.25">
      <c r="B627" s="15" t="s">
        <v>654</v>
      </c>
      <c r="C627" s="15" t="s">
        <v>43</v>
      </c>
      <c r="D627" s="15">
        <v>123</v>
      </c>
      <c r="E627" s="2" t="s">
        <v>28</v>
      </c>
      <c r="F627" s="3">
        <v>45124</v>
      </c>
      <c r="G627" s="15">
        <v>80</v>
      </c>
      <c r="H627" s="15">
        <v>2.7</v>
      </c>
      <c r="I627" s="15">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s="15">
        <f>ROUND(calls[[#This Row],[Satisfaction Rating]],0)</f>
        <v>3</v>
      </c>
    </row>
    <row r="628" spans="2:12" x14ac:dyDescent="0.25">
      <c r="B628" s="15" t="s">
        <v>655</v>
      </c>
      <c r="C628" s="15" t="s">
        <v>54</v>
      </c>
      <c r="D628" s="15">
        <v>105</v>
      </c>
      <c r="E628" s="2" t="s">
        <v>28</v>
      </c>
      <c r="F628" s="3">
        <v>45125</v>
      </c>
      <c r="G628" s="15">
        <v>176</v>
      </c>
      <c r="H628" s="15">
        <v>4.7</v>
      </c>
      <c r="I628" s="15">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s="15">
        <f>ROUND(calls[[#This Row],[Satisfaction Rating]],0)</f>
        <v>5</v>
      </c>
    </row>
    <row r="629" spans="2:12" x14ac:dyDescent="0.25">
      <c r="B629" s="15" t="s">
        <v>656</v>
      </c>
      <c r="C629" s="15" t="s">
        <v>12</v>
      </c>
      <c r="D629" s="15">
        <v>76</v>
      </c>
      <c r="E629" s="2" t="s">
        <v>32</v>
      </c>
      <c r="F629" s="3">
        <v>45126</v>
      </c>
      <c r="G629" s="15">
        <v>84</v>
      </c>
      <c r="H629" s="15">
        <v>3.9</v>
      </c>
      <c r="I629" s="15">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s="15">
        <f>ROUND(calls[[#This Row],[Satisfaction Rating]],0)</f>
        <v>4</v>
      </c>
    </row>
    <row r="630" spans="2:12" x14ac:dyDescent="0.25">
      <c r="B630" s="15" t="s">
        <v>657</v>
      </c>
      <c r="C630" s="15" t="s">
        <v>15</v>
      </c>
      <c r="D630" s="15">
        <v>144</v>
      </c>
      <c r="E630" s="2" t="s">
        <v>32</v>
      </c>
      <c r="F630" s="3">
        <v>45126</v>
      </c>
      <c r="G630" s="15">
        <v>164</v>
      </c>
      <c r="H630" s="15">
        <v>2.8</v>
      </c>
      <c r="I630" s="15">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s="15">
        <f>ROUND(calls[[#This Row],[Satisfaction Rating]],0)</f>
        <v>3</v>
      </c>
    </row>
    <row r="631" spans="2:12" x14ac:dyDescent="0.25">
      <c r="B631" s="15" t="s">
        <v>658</v>
      </c>
      <c r="C631" s="15" t="s">
        <v>84</v>
      </c>
      <c r="D631" s="15">
        <v>109</v>
      </c>
      <c r="E631" s="2" t="s">
        <v>13</v>
      </c>
      <c r="F631" s="3">
        <v>45126</v>
      </c>
      <c r="G631" s="15">
        <v>132</v>
      </c>
      <c r="H631" s="15">
        <v>3.1</v>
      </c>
      <c r="I631" s="15">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s="15">
        <f>ROUND(calls[[#This Row],[Satisfaction Rating]],0)</f>
        <v>3</v>
      </c>
    </row>
    <row r="632" spans="2:12" x14ac:dyDescent="0.25">
      <c r="B632" s="15" t="s">
        <v>659</v>
      </c>
      <c r="C632" s="15" t="s">
        <v>43</v>
      </c>
      <c r="D632" s="15">
        <v>172</v>
      </c>
      <c r="E632" s="2" t="s">
        <v>23</v>
      </c>
      <c r="F632" s="3">
        <v>45127</v>
      </c>
      <c r="G632" s="15">
        <v>27</v>
      </c>
      <c r="H632" s="15">
        <v>4.2</v>
      </c>
      <c r="I632" s="15">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s="15">
        <f>ROUND(calls[[#This Row],[Satisfaction Rating]],0)</f>
        <v>4</v>
      </c>
    </row>
    <row r="633" spans="2:12" x14ac:dyDescent="0.25">
      <c r="B633" s="15" t="s">
        <v>660</v>
      </c>
      <c r="C633" s="15" t="s">
        <v>15</v>
      </c>
      <c r="D633" s="15">
        <v>56</v>
      </c>
      <c r="E633" s="2" t="s">
        <v>28</v>
      </c>
      <c r="F633" s="3">
        <v>45127</v>
      </c>
      <c r="G633" s="15">
        <v>27</v>
      </c>
      <c r="H633" s="15">
        <v>4.3</v>
      </c>
      <c r="I633" s="15">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s="15">
        <f>ROUND(calls[[#This Row],[Satisfaction Rating]],0)</f>
        <v>4</v>
      </c>
    </row>
    <row r="634" spans="2:12" x14ac:dyDescent="0.25">
      <c r="B634" s="15" t="s">
        <v>661</v>
      </c>
      <c r="C634" s="15" t="s">
        <v>15</v>
      </c>
      <c r="D634" s="15">
        <v>121</v>
      </c>
      <c r="E634" s="2" t="s">
        <v>18</v>
      </c>
      <c r="F634" s="3">
        <v>45127</v>
      </c>
      <c r="G634" s="15">
        <v>20</v>
      </c>
      <c r="H634" s="15">
        <v>2.7</v>
      </c>
      <c r="I634" s="15">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s="15">
        <f>ROUND(calls[[#This Row],[Satisfaction Rating]],0)</f>
        <v>3</v>
      </c>
    </row>
    <row r="635" spans="2:12" x14ac:dyDescent="0.25">
      <c r="B635" s="15" t="s">
        <v>662</v>
      </c>
      <c r="C635" s="15" t="s">
        <v>43</v>
      </c>
      <c r="D635" s="15">
        <v>41</v>
      </c>
      <c r="E635" s="2" t="s">
        <v>28</v>
      </c>
      <c r="F635" s="3">
        <v>45128</v>
      </c>
      <c r="G635" s="15">
        <v>112</v>
      </c>
      <c r="H635" s="15">
        <v>2.2999999999999998</v>
      </c>
      <c r="I635" s="1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s="15">
        <f>ROUND(calls[[#This Row],[Satisfaction Rating]],0)</f>
        <v>2</v>
      </c>
    </row>
    <row r="636" spans="2:12" x14ac:dyDescent="0.25">
      <c r="B636" s="15" t="s">
        <v>663</v>
      </c>
      <c r="C636" s="15" t="s">
        <v>20</v>
      </c>
      <c r="D636" s="15">
        <v>60</v>
      </c>
      <c r="E636" s="2" t="s">
        <v>23</v>
      </c>
      <c r="F636" s="3">
        <v>45128</v>
      </c>
      <c r="G636" s="15">
        <v>60</v>
      </c>
      <c r="H636" s="15">
        <v>2.2999999999999998</v>
      </c>
      <c r="I636" s="15">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s="15">
        <f>ROUND(calls[[#This Row],[Satisfaction Rating]],0)</f>
        <v>2</v>
      </c>
    </row>
    <row r="637" spans="2:12" x14ac:dyDescent="0.25">
      <c r="B637" s="15" t="s">
        <v>664</v>
      </c>
      <c r="C637" s="15" t="s">
        <v>20</v>
      </c>
      <c r="D637" s="15">
        <v>144</v>
      </c>
      <c r="E637" s="2" t="s">
        <v>23</v>
      </c>
      <c r="F637" s="3">
        <v>45129</v>
      </c>
      <c r="G637" s="15">
        <v>102</v>
      </c>
      <c r="H637" s="15">
        <v>2.9</v>
      </c>
      <c r="I637" s="15">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s="15">
        <f>ROUND(calls[[#This Row],[Satisfaction Rating]],0)</f>
        <v>3</v>
      </c>
    </row>
    <row r="638" spans="2:12" x14ac:dyDescent="0.25">
      <c r="B638" s="15" t="s">
        <v>665</v>
      </c>
      <c r="C638" s="15" t="s">
        <v>22</v>
      </c>
      <c r="D638" s="15">
        <v>67</v>
      </c>
      <c r="E638" s="2" t="s">
        <v>23</v>
      </c>
      <c r="F638" s="3">
        <v>45129</v>
      </c>
      <c r="G638" s="15">
        <v>38</v>
      </c>
      <c r="H638" s="15">
        <v>4.2</v>
      </c>
      <c r="I638" s="15">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s="15">
        <f>ROUND(calls[[#This Row],[Satisfaction Rating]],0)</f>
        <v>4</v>
      </c>
    </row>
    <row r="639" spans="2:12" x14ac:dyDescent="0.25">
      <c r="B639" s="15" t="s">
        <v>666</v>
      </c>
      <c r="C639" s="15" t="s">
        <v>43</v>
      </c>
      <c r="D639" s="15">
        <v>162</v>
      </c>
      <c r="E639" s="2" t="s">
        <v>13</v>
      </c>
      <c r="F639" s="3">
        <v>45129</v>
      </c>
      <c r="G639" s="15">
        <v>82</v>
      </c>
      <c r="H639" s="15">
        <v>4.5999999999999996</v>
      </c>
      <c r="I639" s="15">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s="15">
        <f>ROUND(calls[[#This Row],[Satisfaction Rating]],0)</f>
        <v>5</v>
      </c>
    </row>
    <row r="640" spans="2:12" x14ac:dyDescent="0.25">
      <c r="B640" s="15" t="s">
        <v>667</v>
      </c>
      <c r="C640" s="15" t="s">
        <v>20</v>
      </c>
      <c r="D640" s="15">
        <v>87</v>
      </c>
      <c r="E640" s="2" t="s">
        <v>18</v>
      </c>
      <c r="F640" s="3">
        <v>45132</v>
      </c>
      <c r="G640" s="15">
        <v>125</v>
      </c>
      <c r="H640" s="15">
        <v>4.5</v>
      </c>
      <c r="I640" s="15">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s="15">
        <f>ROUND(calls[[#This Row],[Satisfaction Rating]],0)</f>
        <v>5</v>
      </c>
    </row>
    <row r="641" spans="2:12" x14ac:dyDescent="0.25">
      <c r="B641" s="15" t="s">
        <v>668</v>
      </c>
      <c r="C641" s="15" t="s">
        <v>51</v>
      </c>
      <c r="D641" s="15">
        <v>10</v>
      </c>
      <c r="E641" s="2" t="s">
        <v>32</v>
      </c>
      <c r="F641" s="3">
        <v>45133</v>
      </c>
      <c r="G641" s="15">
        <v>72</v>
      </c>
      <c r="H641" s="15">
        <v>3.7</v>
      </c>
      <c r="I641" s="15">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s="15">
        <f>ROUND(calls[[#This Row],[Satisfaction Rating]],0)</f>
        <v>4</v>
      </c>
    </row>
    <row r="642" spans="2:12" x14ac:dyDescent="0.25">
      <c r="B642" s="15" t="s">
        <v>669</v>
      </c>
      <c r="C642" s="15" t="s">
        <v>15</v>
      </c>
      <c r="D642" s="15">
        <v>138</v>
      </c>
      <c r="E642" s="2" t="s">
        <v>32</v>
      </c>
      <c r="F642" s="3">
        <v>45133</v>
      </c>
      <c r="G642" s="15">
        <v>195</v>
      </c>
      <c r="H642" s="15">
        <v>4.0999999999999996</v>
      </c>
      <c r="I642" s="15">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s="15">
        <f>ROUND(calls[[#This Row],[Satisfaction Rating]],0)</f>
        <v>4</v>
      </c>
    </row>
    <row r="643" spans="2:12" x14ac:dyDescent="0.25">
      <c r="B643" s="15" t="s">
        <v>670</v>
      </c>
      <c r="C643" s="15" t="s">
        <v>43</v>
      </c>
      <c r="D643" s="15">
        <v>31</v>
      </c>
      <c r="E643" s="2" t="s">
        <v>32</v>
      </c>
      <c r="F643" s="3">
        <v>45134</v>
      </c>
      <c r="G643" s="15">
        <v>160</v>
      </c>
      <c r="H643" s="15">
        <v>3.4</v>
      </c>
      <c r="I643" s="15">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s="15">
        <f>ROUND(calls[[#This Row],[Satisfaction Rating]],0)</f>
        <v>3</v>
      </c>
    </row>
    <row r="644" spans="2:12" x14ac:dyDescent="0.25">
      <c r="B644" s="15" t="s">
        <v>671</v>
      </c>
      <c r="C644" s="15" t="s">
        <v>54</v>
      </c>
      <c r="D644" s="15">
        <v>75</v>
      </c>
      <c r="E644" s="2" t="s">
        <v>13</v>
      </c>
      <c r="F644" s="3">
        <v>45134</v>
      </c>
      <c r="G644" s="15">
        <v>78</v>
      </c>
      <c r="H644" s="15">
        <v>3.3</v>
      </c>
      <c r="I644" s="15">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s="15">
        <f>ROUND(calls[[#This Row],[Satisfaction Rating]],0)</f>
        <v>3</v>
      </c>
    </row>
    <row r="645" spans="2:12" x14ac:dyDescent="0.25">
      <c r="B645" s="15" t="s">
        <v>672</v>
      </c>
      <c r="C645" s="15" t="s">
        <v>12</v>
      </c>
      <c r="D645" s="15">
        <v>65</v>
      </c>
      <c r="E645" s="2" t="s">
        <v>13</v>
      </c>
      <c r="F645" s="3">
        <v>45135</v>
      </c>
      <c r="G645" s="15">
        <v>70</v>
      </c>
      <c r="H645" s="15">
        <v>4.4000000000000004</v>
      </c>
      <c r="I645" s="1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s="15">
        <f>ROUND(calls[[#This Row],[Satisfaction Rating]],0)</f>
        <v>4</v>
      </c>
    </row>
    <row r="646" spans="2:12" x14ac:dyDescent="0.25">
      <c r="B646" s="15" t="s">
        <v>673</v>
      </c>
      <c r="C646" s="15" t="s">
        <v>17</v>
      </c>
      <c r="D646" s="15">
        <v>106</v>
      </c>
      <c r="E646" s="2" t="s">
        <v>28</v>
      </c>
      <c r="F646" s="3">
        <v>45135</v>
      </c>
      <c r="G646" s="15">
        <v>105</v>
      </c>
      <c r="H646" s="15">
        <v>4.2</v>
      </c>
      <c r="I646" s="15">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s="15">
        <f>ROUND(calls[[#This Row],[Satisfaction Rating]],0)</f>
        <v>4</v>
      </c>
    </row>
    <row r="647" spans="2:12" x14ac:dyDescent="0.25">
      <c r="B647" s="15" t="s">
        <v>674</v>
      </c>
      <c r="C647" s="15" t="s">
        <v>12</v>
      </c>
      <c r="D647" s="15">
        <v>107</v>
      </c>
      <c r="E647" s="2" t="s">
        <v>28</v>
      </c>
      <c r="F647" s="3">
        <v>45136</v>
      </c>
      <c r="G647" s="15">
        <v>78</v>
      </c>
      <c r="H647" s="15">
        <v>3.4</v>
      </c>
      <c r="I647" s="15">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s="15">
        <f>ROUND(calls[[#This Row],[Satisfaction Rating]],0)</f>
        <v>3</v>
      </c>
    </row>
    <row r="648" spans="2:12" x14ac:dyDescent="0.25">
      <c r="B648" s="15" t="s">
        <v>675</v>
      </c>
      <c r="C648" s="15" t="s">
        <v>64</v>
      </c>
      <c r="D648" s="15">
        <v>78</v>
      </c>
      <c r="E648" s="2" t="s">
        <v>28</v>
      </c>
      <c r="F648" s="3">
        <v>45138</v>
      </c>
      <c r="G648" s="15">
        <v>205</v>
      </c>
      <c r="H648" s="15">
        <v>4.4000000000000004</v>
      </c>
      <c r="I648" s="15">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s="15">
        <f>ROUND(calls[[#This Row],[Satisfaction Rating]],0)</f>
        <v>4</v>
      </c>
    </row>
    <row r="649" spans="2:12" x14ac:dyDescent="0.25">
      <c r="B649" s="15" t="s">
        <v>676</v>
      </c>
      <c r="C649" s="15" t="s">
        <v>37</v>
      </c>
      <c r="D649" s="15">
        <v>122</v>
      </c>
      <c r="E649" s="2" t="s">
        <v>28</v>
      </c>
      <c r="F649" s="3">
        <v>45138</v>
      </c>
      <c r="G649" s="15">
        <v>78</v>
      </c>
      <c r="H649" s="15">
        <v>2.7</v>
      </c>
      <c r="I649" s="15">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s="15">
        <f>ROUND(calls[[#This Row],[Satisfaction Rating]],0)</f>
        <v>3</v>
      </c>
    </row>
    <row r="650" spans="2:12" x14ac:dyDescent="0.25">
      <c r="B650" s="15" t="s">
        <v>677</v>
      </c>
      <c r="C650" s="15" t="s">
        <v>15</v>
      </c>
      <c r="D650" s="15">
        <v>58</v>
      </c>
      <c r="E650" s="2" t="s">
        <v>32</v>
      </c>
      <c r="F650" s="3">
        <v>45138</v>
      </c>
      <c r="G650" s="15">
        <v>38</v>
      </c>
      <c r="H650" s="15">
        <v>4.5</v>
      </c>
      <c r="I650" s="15">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s="15">
        <f>ROUND(calls[[#This Row],[Satisfaction Rating]],0)</f>
        <v>5</v>
      </c>
    </row>
    <row r="651" spans="2:12" x14ac:dyDescent="0.25">
      <c r="B651" s="15" t="s">
        <v>678</v>
      </c>
      <c r="C651" s="15" t="s">
        <v>64</v>
      </c>
      <c r="D651" s="15">
        <v>33</v>
      </c>
      <c r="E651" s="2" t="s">
        <v>23</v>
      </c>
      <c r="F651" s="3">
        <v>45138</v>
      </c>
      <c r="G651" s="15">
        <v>92</v>
      </c>
      <c r="H651" s="15">
        <v>1.7</v>
      </c>
      <c r="I651" s="15">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s="15">
        <f>ROUND(calls[[#This Row],[Satisfaction Rating]],0)</f>
        <v>2</v>
      </c>
    </row>
    <row r="652" spans="2:12" x14ac:dyDescent="0.25">
      <c r="B652" s="15" t="s">
        <v>679</v>
      </c>
      <c r="C652" s="15" t="s">
        <v>84</v>
      </c>
      <c r="D652" s="15">
        <v>164</v>
      </c>
      <c r="E652" s="2" t="s">
        <v>13</v>
      </c>
      <c r="F652" s="3">
        <v>45138</v>
      </c>
      <c r="G652" s="15">
        <v>36</v>
      </c>
      <c r="H652" s="15">
        <v>4.7</v>
      </c>
      <c r="I652" s="15">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s="15">
        <f>ROUND(calls[[#This Row],[Satisfaction Rating]],0)</f>
        <v>5</v>
      </c>
    </row>
    <row r="653" spans="2:12" x14ac:dyDescent="0.25">
      <c r="B653" s="15" t="s">
        <v>680</v>
      </c>
      <c r="C653" s="15" t="s">
        <v>54</v>
      </c>
      <c r="D653" s="15">
        <v>163</v>
      </c>
      <c r="E653" s="2" t="s">
        <v>18</v>
      </c>
      <c r="F653" s="3">
        <v>45138</v>
      </c>
      <c r="G653" s="15">
        <v>76</v>
      </c>
      <c r="H653" s="15">
        <v>4.4000000000000004</v>
      </c>
      <c r="I653" s="15">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s="15">
        <f>ROUND(calls[[#This Row],[Satisfaction Rating]],0)</f>
        <v>4</v>
      </c>
    </row>
    <row r="654" spans="2:12" x14ac:dyDescent="0.25">
      <c r="B654" s="15" t="s">
        <v>681</v>
      </c>
      <c r="C654" s="15" t="s">
        <v>26</v>
      </c>
      <c r="D654" s="15">
        <v>71</v>
      </c>
      <c r="E654" s="2" t="s">
        <v>13</v>
      </c>
      <c r="F654" s="3">
        <v>45140</v>
      </c>
      <c r="G654" s="15">
        <v>170</v>
      </c>
      <c r="H654" s="15">
        <v>3.5</v>
      </c>
      <c r="I654" s="15">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s="15">
        <f>ROUND(calls[[#This Row],[Satisfaction Rating]],0)</f>
        <v>4</v>
      </c>
    </row>
    <row r="655" spans="2:12" x14ac:dyDescent="0.25">
      <c r="B655" s="15" t="s">
        <v>682</v>
      </c>
      <c r="C655" s="15" t="s">
        <v>64</v>
      </c>
      <c r="D655" s="15">
        <v>103</v>
      </c>
      <c r="E655" s="2" t="s">
        <v>32</v>
      </c>
      <c r="F655" s="3">
        <v>45141</v>
      </c>
      <c r="G655" s="15">
        <v>117</v>
      </c>
      <c r="H655" s="15">
        <v>4.7</v>
      </c>
      <c r="I655" s="1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s="15">
        <f>ROUND(calls[[#This Row],[Satisfaction Rating]],0)</f>
        <v>5</v>
      </c>
    </row>
    <row r="656" spans="2:12" x14ac:dyDescent="0.25">
      <c r="B656" s="15" t="s">
        <v>683</v>
      </c>
      <c r="C656" s="15" t="s">
        <v>46</v>
      </c>
      <c r="D656" s="15">
        <v>69</v>
      </c>
      <c r="E656" s="2" t="s">
        <v>18</v>
      </c>
      <c r="F656" s="3">
        <v>45141</v>
      </c>
      <c r="G656" s="15">
        <v>20</v>
      </c>
      <c r="H656" s="15">
        <v>4.3</v>
      </c>
      <c r="I656" s="15">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s="15">
        <f>ROUND(calls[[#This Row],[Satisfaction Rating]],0)</f>
        <v>4</v>
      </c>
    </row>
    <row r="657" spans="2:12" x14ac:dyDescent="0.25">
      <c r="B657" s="15" t="s">
        <v>684</v>
      </c>
      <c r="C657" s="15" t="s">
        <v>54</v>
      </c>
      <c r="D657" s="15">
        <v>111</v>
      </c>
      <c r="E657" s="2" t="s">
        <v>32</v>
      </c>
      <c r="F657" s="3">
        <v>45141</v>
      </c>
      <c r="G657" s="15">
        <v>99</v>
      </c>
      <c r="H657" s="15">
        <v>4.0999999999999996</v>
      </c>
      <c r="I657" s="15">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s="15">
        <f>ROUND(calls[[#This Row],[Satisfaction Rating]],0)</f>
        <v>4</v>
      </c>
    </row>
    <row r="658" spans="2:12" x14ac:dyDescent="0.25">
      <c r="B658" s="15" t="s">
        <v>685</v>
      </c>
      <c r="C658" s="15" t="s">
        <v>31</v>
      </c>
      <c r="D658" s="15">
        <v>97</v>
      </c>
      <c r="E658" s="2" t="s">
        <v>18</v>
      </c>
      <c r="F658" s="3">
        <v>45142</v>
      </c>
      <c r="G658" s="15">
        <v>105</v>
      </c>
      <c r="H658" s="15">
        <v>2.9</v>
      </c>
      <c r="I658" s="15">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s="15">
        <f>ROUND(calls[[#This Row],[Satisfaction Rating]],0)</f>
        <v>3</v>
      </c>
    </row>
    <row r="659" spans="2:12" x14ac:dyDescent="0.25">
      <c r="B659" s="15" t="s">
        <v>686</v>
      </c>
      <c r="C659" s="15" t="s">
        <v>35</v>
      </c>
      <c r="D659" s="15">
        <v>144</v>
      </c>
      <c r="E659" s="2" t="s">
        <v>28</v>
      </c>
      <c r="F659" s="3">
        <v>45142</v>
      </c>
      <c r="G659" s="15">
        <v>195</v>
      </c>
      <c r="H659" s="15">
        <v>3.4</v>
      </c>
      <c r="I659" s="15">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s="15">
        <f>ROUND(calls[[#This Row],[Satisfaction Rating]],0)</f>
        <v>3</v>
      </c>
    </row>
    <row r="660" spans="2:12" x14ac:dyDescent="0.25">
      <c r="B660" s="15" t="s">
        <v>687</v>
      </c>
      <c r="C660" s="15" t="s">
        <v>17</v>
      </c>
      <c r="D660" s="15">
        <v>56</v>
      </c>
      <c r="E660" s="2" t="s">
        <v>18</v>
      </c>
      <c r="F660" s="3">
        <v>45143</v>
      </c>
      <c r="G660" s="15">
        <v>152</v>
      </c>
      <c r="H660" s="15">
        <v>4.5999999999999996</v>
      </c>
      <c r="I660" s="15">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s="15">
        <f>ROUND(calls[[#This Row],[Satisfaction Rating]],0)</f>
        <v>5</v>
      </c>
    </row>
    <row r="661" spans="2:12" x14ac:dyDescent="0.25">
      <c r="B661" s="15" t="s">
        <v>688</v>
      </c>
      <c r="C661" s="15" t="s">
        <v>35</v>
      </c>
      <c r="D661" s="15">
        <v>132</v>
      </c>
      <c r="E661" s="2" t="s">
        <v>28</v>
      </c>
      <c r="F661" s="3">
        <v>45144</v>
      </c>
      <c r="G661" s="15">
        <v>195</v>
      </c>
      <c r="H661" s="15">
        <v>4.9000000000000004</v>
      </c>
      <c r="I661" s="15">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s="15">
        <f>ROUND(calls[[#This Row],[Satisfaction Rating]],0)</f>
        <v>5</v>
      </c>
    </row>
    <row r="662" spans="2:12" x14ac:dyDescent="0.25">
      <c r="B662" s="15" t="s">
        <v>689</v>
      </c>
      <c r="C662" s="15" t="s">
        <v>26</v>
      </c>
      <c r="D662" s="15">
        <v>72</v>
      </c>
      <c r="E662" s="2" t="s">
        <v>23</v>
      </c>
      <c r="F662" s="3">
        <v>45144</v>
      </c>
      <c r="G662" s="15">
        <v>70</v>
      </c>
      <c r="H662" s="15">
        <v>3.6</v>
      </c>
      <c r="I662" s="15">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s="15">
        <f>ROUND(calls[[#This Row],[Satisfaction Rating]],0)</f>
        <v>4</v>
      </c>
    </row>
    <row r="663" spans="2:12" x14ac:dyDescent="0.25">
      <c r="B663" s="15" t="s">
        <v>690</v>
      </c>
      <c r="C663" s="15" t="s">
        <v>54</v>
      </c>
      <c r="D663" s="15">
        <v>18</v>
      </c>
      <c r="E663" s="2" t="s">
        <v>23</v>
      </c>
      <c r="F663" s="3">
        <v>45144</v>
      </c>
      <c r="G663" s="15">
        <v>22</v>
      </c>
      <c r="H663" s="15">
        <v>3.5</v>
      </c>
      <c r="I663" s="15">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s="15">
        <f>ROUND(calls[[#This Row],[Satisfaction Rating]],0)</f>
        <v>4</v>
      </c>
    </row>
    <row r="664" spans="2:12" x14ac:dyDescent="0.25">
      <c r="B664" s="15" t="s">
        <v>691</v>
      </c>
      <c r="C664" s="15" t="s">
        <v>22</v>
      </c>
      <c r="D664" s="15">
        <v>115</v>
      </c>
      <c r="E664" s="2" t="s">
        <v>32</v>
      </c>
      <c r="F664" s="3">
        <v>45145</v>
      </c>
      <c r="G664" s="15">
        <v>40</v>
      </c>
      <c r="H664" s="15">
        <v>3.3</v>
      </c>
      <c r="I664" s="15">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s="15">
        <f>ROUND(calls[[#This Row],[Satisfaction Rating]],0)</f>
        <v>3</v>
      </c>
    </row>
    <row r="665" spans="2:12" x14ac:dyDescent="0.25">
      <c r="B665" s="15" t="s">
        <v>692</v>
      </c>
      <c r="C665" s="15" t="s">
        <v>22</v>
      </c>
      <c r="D665" s="15">
        <v>124</v>
      </c>
      <c r="E665" s="2" t="s">
        <v>18</v>
      </c>
      <c r="F665" s="3">
        <v>45146</v>
      </c>
      <c r="G665" s="15">
        <v>54</v>
      </c>
      <c r="H665" s="15">
        <v>3.8</v>
      </c>
      <c r="I665" s="1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s="15">
        <f>ROUND(calls[[#This Row],[Satisfaction Rating]],0)</f>
        <v>4</v>
      </c>
    </row>
    <row r="666" spans="2:12" x14ac:dyDescent="0.25">
      <c r="B666" s="15" t="s">
        <v>693</v>
      </c>
      <c r="C666" s="15" t="s">
        <v>15</v>
      </c>
      <c r="D666" s="15">
        <v>130</v>
      </c>
      <c r="E666" s="2" t="s">
        <v>18</v>
      </c>
      <c r="F666" s="3">
        <v>45146</v>
      </c>
      <c r="G666" s="15">
        <v>60</v>
      </c>
      <c r="H666" s="15">
        <v>2.5</v>
      </c>
      <c r="I666" s="15">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s="15">
        <f>ROUND(calls[[#This Row],[Satisfaction Rating]],0)</f>
        <v>3</v>
      </c>
    </row>
    <row r="667" spans="2:12" x14ac:dyDescent="0.25">
      <c r="B667" s="15" t="s">
        <v>694</v>
      </c>
      <c r="C667" s="15" t="s">
        <v>51</v>
      </c>
      <c r="D667" s="15">
        <v>120</v>
      </c>
      <c r="E667" s="2" t="s">
        <v>13</v>
      </c>
      <c r="F667" s="3">
        <v>45148</v>
      </c>
      <c r="G667" s="15">
        <v>58</v>
      </c>
      <c r="H667" s="15">
        <v>4.5999999999999996</v>
      </c>
      <c r="I667" s="15">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s="15">
        <f>ROUND(calls[[#This Row],[Satisfaction Rating]],0)</f>
        <v>5</v>
      </c>
    </row>
    <row r="668" spans="2:12" x14ac:dyDescent="0.25">
      <c r="B668" s="15" t="s">
        <v>695</v>
      </c>
      <c r="C668" s="15" t="s">
        <v>31</v>
      </c>
      <c r="D668" s="15">
        <v>75</v>
      </c>
      <c r="E668" s="2" t="s">
        <v>32</v>
      </c>
      <c r="F668" s="3">
        <v>45148</v>
      </c>
      <c r="G668" s="15">
        <v>220</v>
      </c>
      <c r="H668" s="15">
        <v>4.7</v>
      </c>
      <c r="I668" s="15">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s="15">
        <f>ROUND(calls[[#This Row],[Satisfaction Rating]],0)</f>
        <v>5</v>
      </c>
    </row>
    <row r="669" spans="2:12" x14ac:dyDescent="0.25">
      <c r="B669" s="15" t="s">
        <v>696</v>
      </c>
      <c r="C669" s="15" t="s">
        <v>12</v>
      </c>
      <c r="D669" s="15">
        <v>63</v>
      </c>
      <c r="E669" s="2" t="s">
        <v>32</v>
      </c>
      <c r="F669" s="3">
        <v>45148</v>
      </c>
      <c r="G669" s="15">
        <v>27</v>
      </c>
      <c r="H669" s="15">
        <v>3.6</v>
      </c>
      <c r="I669" s="15">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s="15">
        <f>ROUND(calls[[#This Row],[Satisfaction Rating]],0)</f>
        <v>4</v>
      </c>
    </row>
    <row r="670" spans="2:12" x14ac:dyDescent="0.25">
      <c r="B670" s="15" t="s">
        <v>697</v>
      </c>
      <c r="C670" s="15" t="s">
        <v>35</v>
      </c>
      <c r="D670" s="15">
        <v>74</v>
      </c>
      <c r="E670" s="2" t="s">
        <v>32</v>
      </c>
      <c r="F670" s="3">
        <v>45150</v>
      </c>
      <c r="G670" s="15">
        <v>26</v>
      </c>
      <c r="H670" s="15">
        <v>4.3</v>
      </c>
      <c r="I670" s="15">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s="15">
        <f>ROUND(calls[[#This Row],[Satisfaction Rating]],0)</f>
        <v>4</v>
      </c>
    </row>
    <row r="671" spans="2:12" x14ac:dyDescent="0.25">
      <c r="B671" s="15" t="s">
        <v>698</v>
      </c>
      <c r="C671" s="15" t="s">
        <v>46</v>
      </c>
      <c r="D671" s="15">
        <v>134</v>
      </c>
      <c r="E671" s="2" t="s">
        <v>28</v>
      </c>
      <c r="F671" s="3">
        <v>45151</v>
      </c>
      <c r="G671" s="15">
        <v>160</v>
      </c>
      <c r="H671" s="15">
        <v>4.7</v>
      </c>
      <c r="I671" s="15">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s="15">
        <f>ROUND(calls[[#This Row],[Satisfaction Rating]],0)</f>
        <v>5</v>
      </c>
    </row>
    <row r="672" spans="2:12" x14ac:dyDescent="0.25">
      <c r="B672" s="15" t="s">
        <v>699</v>
      </c>
      <c r="C672" s="15" t="s">
        <v>54</v>
      </c>
      <c r="D672" s="15">
        <v>103</v>
      </c>
      <c r="E672" s="2" t="s">
        <v>18</v>
      </c>
      <c r="F672" s="3">
        <v>45151</v>
      </c>
      <c r="G672" s="15">
        <v>200</v>
      </c>
      <c r="H672" s="15">
        <v>4.9000000000000004</v>
      </c>
      <c r="I672" s="15">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s="15">
        <f>ROUND(calls[[#This Row],[Satisfaction Rating]],0)</f>
        <v>5</v>
      </c>
    </row>
    <row r="673" spans="2:12" x14ac:dyDescent="0.25">
      <c r="B673" s="15" t="s">
        <v>700</v>
      </c>
      <c r="C673" s="15" t="s">
        <v>54</v>
      </c>
      <c r="D673" s="15">
        <v>155</v>
      </c>
      <c r="E673" s="2" t="s">
        <v>13</v>
      </c>
      <c r="F673" s="3">
        <v>45154</v>
      </c>
      <c r="G673" s="15">
        <v>135</v>
      </c>
      <c r="H673" s="15">
        <v>4.9000000000000004</v>
      </c>
      <c r="I673" s="15">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s="15">
        <f>ROUND(calls[[#This Row],[Satisfaction Rating]],0)</f>
        <v>5</v>
      </c>
    </row>
    <row r="674" spans="2:12" x14ac:dyDescent="0.25">
      <c r="B674" s="15" t="s">
        <v>701</v>
      </c>
      <c r="C674" s="15" t="s">
        <v>12</v>
      </c>
      <c r="D674" s="15">
        <v>128</v>
      </c>
      <c r="E674" s="2" t="s">
        <v>18</v>
      </c>
      <c r="F674" s="3">
        <v>45155</v>
      </c>
      <c r="G674" s="15">
        <v>22</v>
      </c>
      <c r="H674" s="15">
        <v>1.9</v>
      </c>
      <c r="I674" s="15">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s="15">
        <f>ROUND(calls[[#This Row],[Satisfaction Rating]],0)</f>
        <v>2</v>
      </c>
    </row>
    <row r="675" spans="2:12" x14ac:dyDescent="0.25">
      <c r="B675" s="15" t="s">
        <v>702</v>
      </c>
      <c r="C675" s="15" t="s">
        <v>31</v>
      </c>
      <c r="D675" s="15">
        <v>89</v>
      </c>
      <c r="E675" s="2" t="s">
        <v>28</v>
      </c>
      <c r="F675" s="3">
        <v>45156</v>
      </c>
      <c r="G675" s="15">
        <v>164</v>
      </c>
      <c r="H675" s="15">
        <v>4.5</v>
      </c>
      <c r="I675" s="1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s="15">
        <f>ROUND(calls[[#This Row],[Satisfaction Rating]],0)</f>
        <v>5</v>
      </c>
    </row>
    <row r="676" spans="2:12" x14ac:dyDescent="0.25">
      <c r="B676" s="15" t="s">
        <v>703</v>
      </c>
      <c r="C676" s="15" t="s">
        <v>22</v>
      </c>
      <c r="D676" s="15">
        <v>81</v>
      </c>
      <c r="E676" s="2" t="s">
        <v>13</v>
      </c>
      <c r="F676" s="3">
        <v>45156</v>
      </c>
      <c r="G676" s="15">
        <v>21</v>
      </c>
      <c r="H676" s="15">
        <v>4.9000000000000004</v>
      </c>
      <c r="I676" s="15">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s="15">
        <f>ROUND(calls[[#This Row],[Satisfaction Rating]],0)</f>
        <v>5</v>
      </c>
    </row>
    <row r="677" spans="2:12" x14ac:dyDescent="0.25">
      <c r="B677" s="15" t="s">
        <v>704</v>
      </c>
      <c r="C677" s="15" t="s">
        <v>31</v>
      </c>
      <c r="D677" s="15">
        <v>66</v>
      </c>
      <c r="E677" s="2" t="s">
        <v>28</v>
      </c>
      <c r="F677" s="3">
        <v>45157</v>
      </c>
      <c r="G677" s="15">
        <v>120</v>
      </c>
      <c r="H677" s="15">
        <v>4.5</v>
      </c>
      <c r="I677" s="15">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s="15">
        <f>ROUND(calls[[#This Row],[Satisfaction Rating]],0)</f>
        <v>5</v>
      </c>
    </row>
    <row r="678" spans="2:12" x14ac:dyDescent="0.25">
      <c r="B678" s="15" t="s">
        <v>705</v>
      </c>
      <c r="C678" s="15" t="s">
        <v>26</v>
      </c>
      <c r="D678" s="15">
        <v>61</v>
      </c>
      <c r="E678" s="2" t="s">
        <v>23</v>
      </c>
      <c r="F678" s="3">
        <v>45157</v>
      </c>
      <c r="G678" s="15">
        <v>93</v>
      </c>
      <c r="H678" s="15">
        <v>2.7</v>
      </c>
      <c r="I678" s="15">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s="15">
        <f>ROUND(calls[[#This Row],[Satisfaction Rating]],0)</f>
        <v>3</v>
      </c>
    </row>
    <row r="679" spans="2:12" x14ac:dyDescent="0.25">
      <c r="B679" s="15" t="s">
        <v>706</v>
      </c>
      <c r="C679" s="15" t="s">
        <v>22</v>
      </c>
      <c r="D679" s="15">
        <v>128</v>
      </c>
      <c r="E679" s="2" t="s">
        <v>23</v>
      </c>
      <c r="F679" s="3">
        <v>45157</v>
      </c>
      <c r="G679" s="15">
        <v>135</v>
      </c>
      <c r="H679" s="15">
        <v>2.1</v>
      </c>
      <c r="I679" s="15">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s="15">
        <f>ROUND(calls[[#This Row],[Satisfaction Rating]],0)</f>
        <v>2</v>
      </c>
    </row>
    <row r="680" spans="2:12" x14ac:dyDescent="0.25">
      <c r="B680" s="15" t="s">
        <v>707</v>
      </c>
      <c r="C680" s="15" t="s">
        <v>54</v>
      </c>
      <c r="D680" s="15">
        <v>30</v>
      </c>
      <c r="E680" s="2" t="s">
        <v>13</v>
      </c>
      <c r="F680" s="3">
        <v>45157</v>
      </c>
      <c r="G680" s="15">
        <v>210</v>
      </c>
      <c r="H680" s="15">
        <v>4.2</v>
      </c>
      <c r="I680" s="15">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s="15">
        <f>ROUND(calls[[#This Row],[Satisfaction Rating]],0)</f>
        <v>4</v>
      </c>
    </row>
    <row r="681" spans="2:12" x14ac:dyDescent="0.25">
      <c r="B681" s="15" t="s">
        <v>708</v>
      </c>
      <c r="C681" s="15" t="s">
        <v>84</v>
      </c>
      <c r="D681" s="15">
        <v>63</v>
      </c>
      <c r="E681" s="2" t="s">
        <v>23</v>
      </c>
      <c r="F681" s="3">
        <v>45158</v>
      </c>
      <c r="G681" s="15">
        <v>29</v>
      </c>
      <c r="H681" s="15">
        <v>4.7</v>
      </c>
      <c r="I681" s="15">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s="15">
        <f>ROUND(calls[[#This Row],[Satisfaction Rating]],0)</f>
        <v>5</v>
      </c>
    </row>
    <row r="682" spans="2:12" x14ac:dyDescent="0.25">
      <c r="B682" s="15" t="s">
        <v>709</v>
      </c>
      <c r="C682" s="15" t="s">
        <v>37</v>
      </c>
      <c r="D682" s="15">
        <v>64</v>
      </c>
      <c r="E682" s="2" t="s">
        <v>32</v>
      </c>
      <c r="F682" s="3">
        <v>45158</v>
      </c>
      <c r="G682" s="15">
        <v>111</v>
      </c>
      <c r="H682" s="15">
        <v>3.9</v>
      </c>
      <c r="I682" s="15">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s="15">
        <f>ROUND(calls[[#This Row],[Satisfaction Rating]],0)</f>
        <v>4</v>
      </c>
    </row>
    <row r="683" spans="2:12" x14ac:dyDescent="0.25">
      <c r="B683" s="15" t="s">
        <v>710</v>
      </c>
      <c r="C683" s="15" t="s">
        <v>20</v>
      </c>
      <c r="D683" s="15">
        <v>151</v>
      </c>
      <c r="E683" s="2" t="s">
        <v>18</v>
      </c>
      <c r="F683" s="3">
        <v>45159</v>
      </c>
      <c r="G683" s="15">
        <v>63</v>
      </c>
      <c r="H683" s="15">
        <v>4.0999999999999996</v>
      </c>
      <c r="I683" s="15">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s="15">
        <f>ROUND(calls[[#This Row],[Satisfaction Rating]],0)</f>
        <v>4</v>
      </c>
    </row>
    <row r="684" spans="2:12" x14ac:dyDescent="0.25">
      <c r="B684" s="15" t="s">
        <v>711</v>
      </c>
      <c r="C684" s="15" t="s">
        <v>64</v>
      </c>
      <c r="D684" s="15">
        <v>116</v>
      </c>
      <c r="E684" s="2" t="s">
        <v>28</v>
      </c>
      <c r="F684" s="3">
        <v>45159</v>
      </c>
      <c r="G684" s="15">
        <v>44</v>
      </c>
      <c r="H684" s="15">
        <v>3.8</v>
      </c>
      <c r="I684" s="15">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s="15">
        <f>ROUND(calls[[#This Row],[Satisfaction Rating]],0)</f>
        <v>4</v>
      </c>
    </row>
    <row r="685" spans="2:12" x14ac:dyDescent="0.25">
      <c r="B685" s="15" t="s">
        <v>712</v>
      </c>
      <c r="C685" s="15" t="s">
        <v>20</v>
      </c>
      <c r="D685" s="15">
        <v>111</v>
      </c>
      <c r="E685" s="2" t="s">
        <v>28</v>
      </c>
      <c r="F685" s="3">
        <v>45161</v>
      </c>
      <c r="G685" s="15">
        <v>120</v>
      </c>
      <c r="H685" s="15">
        <v>1.8</v>
      </c>
      <c r="I685" s="1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s="15">
        <f>ROUND(calls[[#This Row],[Satisfaction Rating]],0)</f>
        <v>2</v>
      </c>
    </row>
    <row r="686" spans="2:12" x14ac:dyDescent="0.25">
      <c r="B686" s="15" t="s">
        <v>713</v>
      </c>
      <c r="C686" s="15" t="s">
        <v>22</v>
      </c>
      <c r="D686" s="15">
        <v>15</v>
      </c>
      <c r="E686" s="2" t="s">
        <v>28</v>
      </c>
      <c r="F686" s="3">
        <v>45161</v>
      </c>
      <c r="G686" s="15">
        <v>120</v>
      </c>
      <c r="H686" s="15">
        <v>4.0999999999999996</v>
      </c>
      <c r="I686" s="15">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s="15">
        <f>ROUND(calls[[#This Row],[Satisfaction Rating]],0)</f>
        <v>4</v>
      </c>
    </row>
    <row r="687" spans="2:12" x14ac:dyDescent="0.25">
      <c r="B687" s="15" t="s">
        <v>714</v>
      </c>
      <c r="C687" s="15" t="s">
        <v>37</v>
      </c>
      <c r="D687" s="15">
        <v>18</v>
      </c>
      <c r="E687" s="2" t="s">
        <v>18</v>
      </c>
      <c r="F687" s="3">
        <v>45162</v>
      </c>
      <c r="G687" s="15">
        <v>40</v>
      </c>
      <c r="H687" s="15">
        <v>4.4000000000000004</v>
      </c>
      <c r="I687" s="15">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s="15">
        <f>ROUND(calls[[#This Row],[Satisfaction Rating]],0)</f>
        <v>4</v>
      </c>
    </row>
    <row r="688" spans="2:12" x14ac:dyDescent="0.25">
      <c r="B688" s="15" t="s">
        <v>715</v>
      </c>
      <c r="C688" s="15" t="s">
        <v>26</v>
      </c>
      <c r="D688" s="15">
        <v>146</v>
      </c>
      <c r="E688" s="2" t="s">
        <v>23</v>
      </c>
      <c r="F688" s="3">
        <v>45162</v>
      </c>
      <c r="G688" s="15">
        <v>160</v>
      </c>
      <c r="H688" s="15">
        <v>4.0999999999999996</v>
      </c>
      <c r="I688" s="15">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s="15">
        <f>ROUND(calls[[#This Row],[Satisfaction Rating]],0)</f>
        <v>4</v>
      </c>
    </row>
    <row r="689" spans="2:12" x14ac:dyDescent="0.25">
      <c r="B689" s="15" t="s">
        <v>716</v>
      </c>
      <c r="C689" s="15" t="s">
        <v>54</v>
      </c>
      <c r="D689" s="15">
        <v>73</v>
      </c>
      <c r="E689" s="2" t="s">
        <v>28</v>
      </c>
      <c r="F689" s="3">
        <v>45163</v>
      </c>
      <c r="G689" s="15">
        <v>44</v>
      </c>
      <c r="H689" s="15">
        <v>3.8</v>
      </c>
      <c r="I689" s="15">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s="15">
        <f>ROUND(calls[[#This Row],[Satisfaction Rating]],0)</f>
        <v>4</v>
      </c>
    </row>
    <row r="690" spans="2:12" x14ac:dyDescent="0.25">
      <c r="B690" s="15" t="s">
        <v>717</v>
      </c>
      <c r="C690" s="15" t="s">
        <v>20</v>
      </c>
      <c r="D690" s="15">
        <v>108</v>
      </c>
      <c r="E690" s="2" t="s">
        <v>18</v>
      </c>
      <c r="F690" s="3">
        <v>45163</v>
      </c>
      <c r="G690" s="15">
        <v>80</v>
      </c>
      <c r="H690" s="15">
        <v>4.3</v>
      </c>
      <c r="I690" s="15">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s="15">
        <f>ROUND(calls[[#This Row],[Satisfaction Rating]],0)</f>
        <v>4</v>
      </c>
    </row>
    <row r="691" spans="2:12" x14ac:dyDescent="0.25">
      <c r="B691" s="15" t="s">
        <v>718</v>
      </c>
      <c r="C691" s="15" t="s">
        <v>46</v>
      </c>
      <c r="D691" s="15">
        <v>52</v>
      </c>
      <c r="E691" s="2" t="s">
        <v>18</v>
      </c>
      <c r="F691" s="3">
        <v>45164</v>
      </c>
      <c r="G691" s="15">
        <v>66</v>
      </c>
      <c r="H691" s="15">
        <v>4.5</v>
      </c>
      <c r="I691" s="15">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s="15">
        <f>ROUND(calls[[#This Row],[Satisfaction Rating]],0)</f>
        <v>5</v>
      </c>
    </row>
    <row r="692" spans="2:12" x14ac:dyDescent="0.25">
      <c r="B692" s="15" t="s">
        <v>719</v>
      </c>
      <c r="C692" s="15" t="s">
        <v>64</v>
      </c>
      <c r="D692" s="15">
        <v>165</v>
      </c>
      <c r="E692" s="2" t="s">
        <v>32</v>
      </c>
      <c r="F692" s="3">
        <v>45164</v>
      </c>
      <c r="G692" s="15">
        <v>82</v>
      </c>
      <c r="H692" s="15">
        <v>3.4</v>
      </c>
      <c r="I692" s="15">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s="15">
        <f>ROUND(calls[[#This Row],[Satisfaction Rating]],0)</f>
        <v>3</v>
      </c>
    </row>
    <row r="693" spans="2:12" x14ac:dyDescent="0.25">
      <c r="B693" s="15" t="s">
        <v>720</v>
      </c>
      <c r="C693" s="15" t="s">
        <v>26</v>
      </c>
      <c r="D693" s="15">
        <v>104</v>
      </c>
      <c r="E693" s="2" t="s">
        <v>28</v>
      </c>
      <c r="F693" s="3">
        <v>45164</v>
      </c>
      <c r="G693" s="15">
        <v>66</v>
      </c>
      <c r="H693" s="15">
        <v>4.8</v>
      </c>
      <c r="I693" s="15">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s="15">
        <f>ROUND(calls[[#This Row],[Satisfaction Rating]],0)</f>
        <v>5</v>
      </c>
    </row>
    <row r="694" spans="2:12" x14ac:dyDescent="0.25">
      <c r="B694" s="15" t="s">
        <v>721</v>
      </c>
      <c r="C694" s="15" t="s">
        <v>54</v>
      </c>
      <c r="D694" s="15">
        <v>131</v>
      </c>
      <c r="E694" s="2" t="s">
        <v>23</v>
      </c>
      <c r="F694" s="3">
        <v>45164</v>
      </c>
      <c r="G694" s="15">
        <v>92</v>
      </c>
      <c r="H694" s="15">
        <v>4.9000000000000004</v>
      </c>
      <c r="I694" s="15">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s="15">
        <f>ROUND(calls[[#This Row],[Satisfaction Rating]],0)</f>
        <v>5</v>
      </c>
    </row>
    <row r="695" spans="2:12" x14ac:dyDescent="0.25">
      <c r="B695" s="15" t="s">
        <v>722</v>
      </c>
      <c r="C695" s="15" t="s">
        <v>51</v>
      </c>
      <c r="D695" s="15">
        <v>80</v>
      </c>
      <c r="E695" s="2" t="s">
        <v>32</v>
      </c>
      <c r="F695" s="3">
        <v>45165</v>
      </c>
      <c r="G695" s="15">
        <v>104</v>
      </c>
      <c r="H695" s="15">
        <v>4.7</v>
      </c>
      <c r="I695" s="1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s="15">
        <f>ROUND(calls[[#This Row],[Satisfaction Rating]],0)</f>
        <v>5</v>
      </c>
    </row>
    <row r="696" spans="2:12" x14ac:dyDescent="0.25">
      <c r="B696" s="15" t="s">
        <v>723</v>
      </c>
      <c r="C696" s="15" t="s">
        <v>22</v>
      </c>
      <c r="D696" s="15">
        <v>49</v>
      </c>
      <c r="E696" s="2" t="s">
        <v>28</v>
      </c>
      <c r="F696" s="3">
        <v>45165</v>
      </c>
      <c r="G696" s="15">
        <v>105</v>
      </c>
      <c r="H696" s="15">
        <v>3.3</v>
      </c>
      <c r="I696" s="15">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s="15">
        <f>ROUND(calls[[#This Row],[Satisfaction Rating]],0)</f>
        <v>3</v>
      </c>
    </row>
    <row r="697" spans="2:12" x14ac:dyDescent="0.25">
      <c r="B697" s="15" t="s">
        <v>724</v>
      </c>
      <c r="C697" s="15" t="s">
        <v>64</v>
      </c>
      <c r="D697" s="15">
        <v>73</v>
      </c>
      <c r="E697" s="2" t="s">
        <v>28</v>
      </c>
      <c r="F697" s="3">
        <v>45165</v>
      </c>
      <c r="G697" s="15">
        <v>100</v>
      </c>
      <c r="H697" s="15">
        <v>2.8</v>
      </c>
      <c r="I697" s="15">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s="15">
        <f>ROUND(calls[[#This Row],[Satisfaction Rating]],0)</f>
        <v>3</v>
      </c>
    </row>
    <row r="698" spans="2:12" x14ac:dyDescent="0.25">
      <c r="B698" s="15" t="s">
        <v>725</v>
      </c>
      <c r="C698" s="15" t="s">
        <v>26</v>
      </c>
      <c r="D698" s="15">
        <v>117</v>
      </c>
      <c r="E698" s="2" t="s">
        <v>32</v>
      </c>
      <c r="F698" s="3">
        <v>45165</v>
      </c>
      <c r="G698" s="15">
        <v>90</v>
      </c>
      <c r="H698" s="15">
        <v>4.0999999999999996</v>
      </c>
      <c r="I698" s="15">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s="15">
        <f>ROUND(calls[[#This Row],[Satisfaction Rating]],0)</f>
        <v>4</v>
      </c>
    </row>
    <row r="699" spans="2:12" x14ac:dyDescent="0.25">
      <c r="B699" s="15" t="s">
        <v>726</v>
      </c>
      <c r="C699" s="15" t="s">
        <v>17</v>
      </c>
      <c r="D699" s="15">
        <v>38</v>
      </c>
      <c r="E699" s="2" t="s">
        <v>13</v>
      </c>
      <c r="F699" s="3">
        <v>45165</v>
      </c>
      <c r="G699" s="15">
        <v>110</v>
      </c>
      <c r="H699" s="15">
        <v>3.5</v>
      </c>
      <c r="I699" s="15">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s="15">
        <f>ROUND(calls[[#This Row],[Satisfaction Rating]],0)</f>
        <v>4</v>
      </c>
    </row>
    <row r="700" spans="2:12" x14ac:dyDescent="0.25">
      <c r="B700" s="15" t="s">
        <v>727</v>
      </c>
      <c r="C700" s="15" t="s">
        <v>46</v>
      </c>
      <c r="D700" s="15">
        <v>109</v>
      </c>
      <c r="E700" s="2" t="s">
        <v>32</v>
      </c>
      <c r="F700" s="3">
        <v>45167</v>
      </c>
      <c r="G700" s="15">
        <v>68</v>
      </c>
      <c r="H700" s="15">
        <v>2.2999999999999998</v>
      </c>
      <c r="I700" s="15">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s="15">
        <f>ROUND(calls[[#This Row],[Satisfaction Rating]],0)</f>
        <v>2</v>
      </c>
    </row>
    <row r="701" spans="2:12" x14ac:dyDescent="0.25">
      <c r="B701" s="15" t="s">
        <v>728</v>
      </c>
      <c r="C701" s="15" t="s">
        <v>22</v>
      </c>
      <c r="D701" s="15">
        <v>70</v>
      </c>
      <c r="E701" s="2" t="s">
        <v>18</v>
      </c>
      <c r="F701" s="3">
        <v>45168</v>
      </c>
      <c r="G701" s="15">
        <v>210</v>
      </c>
      <c r="H701" s="15">
        <v>4.0999999999999996</v>
      </c>
      <c r="I701" s="15">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s="15">
        <f>ROUND(calls[[#This Row],[Satisfaction Rating]],0)</f>
        <v>4</v>
      </c>
    </row>
    <row r="702" spans="2:12" x14ac:dyDescent="0.25">
      <c r="B702" s="15" t="s">
        <v>729</v>
      </c>
      <c r="C702" s="15" t="s">
        <v>15</v>
      </c>
      <c r="D702" s="15">
        <v>51</v>
      </c>
      <c r="E702" s="2" t="s">
        <v>13</v>
      </c>
      <c r="F702" s="3">
        <v>45168</v>
      </c>
      <c r="G702" s="15">
        <v>111</v>
      </c>
      <c r="H702" s="15">
        <v>4.3</v>
      </c>
      <c r="I702" s="15">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s="15">
        <f>ROUND(calls[[#This Row],[Satisfaction Rating]],0)</f>
        <v>4</v>
      </c>
    </row>
    <row r="703" spans="2:12" x14ac:dyDescent="0.25">
      <c r="B703" s="15" t="s">
        <v>730</v>
      </c>
      <c r="C703" s="15" t="s">
        <v>15</v>
      </c>
      <c r="D703" s="15">
        <v>100</v>
      </c>
      <c r="E703" s="2" t="s">
        <v>18</v>
      </c>
      <c r="F703" s="3">
        <v>45169</v>
      </c>
      <c r="G703" s="15">
        <v>45</v>
      </c>
      <c r="H703" s="15">
        <v>4.9000000000000004</v>
      </c>
      <c r="I703" s="15">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s="15">
        <f>ROUND(calls[[#This Row],[Satisfaction Rating]],0)</f>
        <v>5</v>
      </c>
    </row>
    <row r="704" spans="2:12" x14ac:dyDescent="0.25">
      <c r="B704" s="15" t="s">
        <v>731</v>
      </c>
      <c r="C704" s="15" t="s">
        <v>35</v>
      </c>
      <c r="D704" s="15">
        <v>124</v>
      </c>
      <c r="E704" s="2" t="s">
        <v>13</v>
      </c>
      <c r="F704" s="3">
        <v>45170</v>
      </c>
      <c r="G704" s="15">
        <v>132</v>
      </c>
      <c r="H704" s="15">
        <v>4</v>
      </c>
      <c r="I704" s="15">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s="15">
        <f>ROUND(calls[[#This Row],[Satisfaction Rating]],0)</f>
        <v>4</v>
      </c>
    </row>
    <row r="705" spans="2:12" x14ac:dyDescent="0.25">
      <c r="B705" s="15" t="s">
        <v>732</v>
      </c>
      <c r="C705" s="15" t="s">
        <v>12</v>
      </c>
      <c r="D705" s="15">
        <v>143</v>
      </c>
      <c r="E705" s="2" t="s">
        <v>32</v>
      </c>
      <c r="F705" s="3">
        <v>45170</v>
      </c>
      <c r="G705" s="15">
        <v>20</v>
      </c>
      <c r="H705" s="15">
        <v>4.7</v>
      </c>
      <c r="I705" s="1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s="15">
        <f>ROUND(calls[[#This Row],[Satisfaction Rating]],0)</f>
        <v>5</v>
      </c>
    </row>
    <row r="706" spans="2:12" x14ac:dyDescent="0.25">
      <c r="B706" s="15" t="s">
        <v>733</v>
      </c>
      <c r="C706" s="15" t="s">
        <v>31</v>
      </c>
      <c r="D706" s="15">
        <v>96</v>
      </c>
      <c r="E706" s="2" t="s">
        <v>28</v>
      </c>
      <c r="F706" s="3">
        <v>45170</v>
      </c>
      <c r="G706" s="15">
        <v>36</v>
      </c>
      <c r="H706" s="15">
        <v>3.4</v>
      </c>
      <c r="I706" s="15">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s="15">
        <f>ROUND(calls[[#This Row],[Satisfaction Rating]],0)</f>
        <v>3</v>
      </c>
    </row>
    <row r="707" spans="2:12" x14ac:dyDescent="0.25">
      <c r="B707" s="15" t="s">
        <v>734</v>
      </c>
      <c r="C707" s="15" t="s">
        <v>64</v>
      </c>
      <c r="D707" s="15">
        <v>84</v>
      </c>
      <c r="E707" s="2" t="s">
        <v>18</v>
      </c>
      <c r="F707" s="3">
        <v>45172</v>
      </c>
      <c r="G707" s="15">
        <v>72</v>
      </c>
      <c r="H707" s="15">
        <v>4</v>
      </c>
      <c r="I707" s="15">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s="15">
        <f>ROUND(calls[[#This Row],[Satisfaction Rating]],0)</f>
        <v>4</v>
      </c>
    </row>
    <row r="708" spans="2:12" x14ac:dyDescent="0.25">
      <c r="B708" s="15" t="s">
        <v>735</v>
      </c>
      <c r="C708" s="15" t="s">
        <v>43</v>
      </c>
      <c r="D708" s="15">
        <v>111</v>
      </c>
      <c r="E708" s="2" t="s">
        <v>18</v>
      </c>
      <c r="F708" s="3">
        <v>45172</v>
      </c>
      <c r="G708" s="15">
        <v>63</v>
      </c>
      <c r="H708" s="15">
        <v>4.5</v>
      </c>
      <c r="I708" s="15">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s="15">
        <f>ROUND(calls[[#This Row],[Satisfaction Rating]],0)</f>
        <v>5</v>
      </c>
    </row>
    <row r="709" spans="2:12" x14ac:dyDescent="0.25">
      <c r="B709" s="15" t="s">
        <v>736</v>
      </c>
      <c r="C709" s="15" t="s">
        <v>43</v>
      </c>
      <c r="D709" s="15">
        <v>103</v>
      </c>
      <c r="E709" s="2" t="s">
        <v>13</v>
      </c>
      <c r="F709" s="3">
        <v>45173</v>
      </c>
      <c r="G709" s="15">
        <v>44</v>
      </c>
      <c r="H709" s="15">
        <v>4.5</v>
      </c>
      <c r="I709" s="15">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s="15">
        <f>ROUND(calls[[#This Row],[Satisfaction Rating]],0)</f>
        <v>5</v>
      </c>
    </row>
    <row r="710" spans="2:12" x14ac:dyDescent="0.25">
      <c r="B710" s="15" t="s">
        <v>737</v>
      </c>
      <c r="C710" s="15" t="s">
        <v>12</v>
      </c>
      <c r="D710" s="15">
        <v>61</v>
      </c>
      <c r="E710" s="2" t="s">
        <v>23</v>
      </c>
      <c r="F710" s="3">
        <v>45173</v>
      </c>
      <c r="G710" s="15">
        <v>132</v>
      </c>
      <c r="H710" s="15">
        <v>4.9000000000000004</v>
      </c>
      <c r="I710" s="15">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s="15">
        <f>ROUND(calls[[#This Row],[Satisfaction Rating]],0)</f>
        <v>5</v>
      </c>
    </row>
    <row r="711" spans="2:12" x14ac:dyDescent="0.25">
      <c r="B711" s="15" t="s">
        <v>738</v>
      </c>
      <c r="C711" s="15" t="s">
        <v>54</v>
      </c>
      <c r="D711" s="15">
        <v>113</v>
      </c>
      <c r="E711" s="2" t="s">
        <v>28</v>
      </c>
      <c r="F711" s="3">
        <v>45173</v>
      </c>
      <c r="G711" s="15">
        <v>46</v>
      </c>
      <c r="H711" s="15">
        <v>4.4000000000000004</v>
      </c>
      <c r="I711" s="15">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s="15">
        <f>ROUND(calls[[#This Row],[Satisfaction Rating]],0)</f>
        <v>4</v>
      </c>
    </row>
    <row r="712" spans="2:12" x14ac:dyDescent="0.25">
      <c r="B712" s="15" t="s">
        <v>739</v>
      </c>
      <c r="C712" s="15" t="s">
        <v>54</v>
      </c>
      <c r="D712" s="15">
        <v>96</v>
      </c>
      <c r="E712" s="2" t="s">
        <v>28</v>
      </c>
      <c r="F712" s="3">
        <v>45173</v>
      </c>
      <c r="G712" s="15">
        <v>96</v>
      </c>
      <c r="H712" s="15">
        <v>2.9</v>
      </c>
      <c r="I712" s="15">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s="15">
        <f>ROUND(calls[[#This Row],[Satisfaction Rating]],0)</f>
        <v>3</v>
      </c>
    </row>
    <row r="713" spans="2:12" x14ac:dyDescent="0.25">
      <c r="B713" s="15" t="s">
        <v>740</v>
      </c>
      <c r="C713" s="15" t="s">
        <v>37</v>
      </c>
      <c r="D713" s="15">
        <v>131</v>
      </c>
      <c r="E713" s="2" t="s">
        <v>13</v>
      </c>
      <c r="F713" s="3">
        <v>45174</v>
      </c>
      <c r="G713" s="15">
        <v>75</v>
      </c>
      <c r="H713" s="15">
        <v>4.4000000000000004</v>
      </c>
      <c r="I713" s="15">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s="15">
        <f>ROUND(calls[[#This Row],[Satisfaction Rating]],0)</f>
        <v>4</v>
      </c>
    </row>
    <row r="714" spans="2:12" x14ac:dyDescent="0.25">
      <c r="B714" s="15" t="s">
        <v>741</v>
      </c>
      <c r="C714" s="15" t="s">
        <v>26</v>
      </c>
      <c r="D714" s="15">
        <v>52</v>
      </c>
      <c r="E714" s="2" t="s">
        <v>28</v>
      </c>
      <c r="F714" s="3">
        <v>45175</v>
      </c>
      <c r="G714" s="15">
        <v>88</v>
      </c>
      <c r="H714" s="15">
        <v>4.3</v>
      </c>
      <c r="I714" s="15">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s="15">
        <f>ROUND(calls[[#This Row],[Satisfaction Rating]],0)</f>
        <v>4</v>
      </c>
    </row>
    <row r="715" spans="2:12" x14ac:dyDescent="0.25">
      <c r="B715" s="15" t="s">
        <v>742</v>
      </c>
      <c r="C715" s="15" t="s">
        <v>15</v>
      </c>
      <c r="D715" s="15">
        <v>100</v>
      </c>
      <c r="E715" s="2" t="s">
        <v>13</v>
      </c>
      <c r="F715" s="3">
        <v>45175</v>
      </c>
      <c r="G715" s="15">
        <v>24</v>
      </c>
      <c r="H715" s="15">
        <v>4.7</v>
      </c>
      <c r="I715" s="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s="15">
        <f>ROUND(calls[[#This Row],[Satisfaction Rating]],0)</f>
        <v>5</v>
      </c>
    </row>
    <row r="716" spans="2:12" x14ac:dyDescent="0.25">
      <c r="B716" s="15" t="s">
        <v>743</v>
      </c>
      <c r="C716" s="15" t="s">
        <v>20</v>
      </c>
      <c r="D716" s="15">
        <v>58</v>
      </c>
      <c r="E716" s="2" t="s">
        <v>32</v>
      </c>
      <c r="F716" s="3">
        <v>45175</v>
      </c>
      <c r="G716" s="15">
        <v>96</v>
      </c>
      <c r="H716" s="15">
        <v>3.2</v>
      </c>
      <c r="I716" s="15">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s="15">
        <f>ROUND(calls[[#This Row],[Satisfaction Rating]],0)</f>
        <v>3</v>
      </c>
    </row>
    <row r="717" spans="2:12" x14ac:dyDescent="0.25">
      <c r="B717" s="15" t="s">
        <v>744</v>
      </c>
      <c r="C717" s="15" t="s">
        <v>22</v>
      </c>
      <c r="D717" s="15">
        <v>144</v>
      </c>
      <c r="E717" s="2" t="s">
        <v>32</v>
      </c>
      <c r="F717" s="3">
        <v>45176</v>
      </c>
      <c r="G717" s="15">
        <v>124</v>
      </c>
      <c r="H717" s="15">
        <v>2.2999999999999998</v>
      </c>
      <c r="I717" s="15">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s="15">
        <f>ROUND(calls[[#This Row],[Satisfaction Rating]],0)</f>
        <v>2</v>
      </c>
    </row>
    <row r="718" spans="2:12" x14ac:dyDescent="0.25">
      <c r="B718" s="15" t="s">
        <v>745</v>
      </c>
      <c r="C718" s="15" t="s">
        <v>20</v>
      </c>
      <c r="D718" s="15">
        <v>53</v>
      </c>
      <c r="E718" s="2" t="s">
        <v>23</v>
      </c>
      <c r="F718" s="3">
        <v>45177</v>
      </c>
      <c r="G718" s="15">
        <v>130</v>
      </c>
      <c r="H718" s="15">
        <v>3.6</v>
      </c>
      <c r="I718" s="15">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s="15">
        <f>ROUND(calls[[#This Row],[Satisfaction Rating]],0)</f>
        <v>4</v>
      </c>
    </row>
    <row r="719" spans="2:12" x14ac:dyDescent="0.25">
      <c r="B719" s="15" t="s">
        <v>746</v>
      </c>
      <c r="C719" s="15" t="s">
        <v>54</v>
      </c>
      <c r="D719" s="15">
        <v>97</v>
      </c>
      <c r="E719" s="2" t="s">
        <v>18</v>
      </c>
      <c r="F719" s="3">
        <v>45177</v>
      </c>
      <c r="G719" s="15">
        <v>45</v>
      </c>
      <c r="H719" s="15">
        <v>4.5999999999999996</v>
      </c>
      <c r="I719" s="15">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s="15">
        <f>ROUND(calls[[#This Row],[Satisfaction Rating]],0)</f>
        <v>5</v>
      </c>
    </row>
    <row r="720" spans="2:12" x14ac:dyDescent="0.25">
      <c r="B720" s="15" t="s">
        <v>747</v>
      </c>
      <c r="C720" s="15" t="s">
        <v>17</v>
      </c>
      <c r="D720" s="15">
        <v>64</v>
      </c>
      <c r="E720" s="2" t="s">
        <v>32</v>
      </c>
      <c r="F720" s="3">
        <v>45177</v>
      </c>
      <c r="G720" s="15">
        <v>66</v>
      </c>
      <c r="H720" s="15">
        <v>4</v>
      </c>
      <c r="I720" s="15">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s="15">
        <f>ROUND(calls[[#This Row],[Satisfaction Rating]],0)</f>
        <v>4</v>
      </c>
    </row>
    <row r="721" spans="2:12" x14ac:dyDescent="0.25">
      <c r="B721" s="15" t="s">
        <v>748</v>
      </c>
      <c r="C721" s="15" t="s">
        <v>12</v>
      </c>
      <c r="D721" s="15">
        <v>106</v>
      </c>
      <c r="E721" s="2" t="s">
        <v>13</v>
      </c>
      <c r="F721" s="3">
        <v>45177</v>
      </c>
      <c r="G721" s="15">
        <v>58</v>
      </c>
      <c r="H721" s="15">
        <v>4.7</v>
      </c>
      <c r="I721" s="15">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s="15">
        <f>ROUND(calls[[#This Row],[Satisfaction Rating]],0)</f>
        <v>5</v>
      </c>
    </row>
    <row r="722" spans="2:12" x14ac:dyDescent="0.25">
      <c r="B722" s="15" t="s">
        <v>749</v>
      </c>
      <c r="C722" s="15" t="s">
        <v>64</v>
      </c>
      <c r="D722" s="15">
        <v>36</v>
      </c>
      <c r="E722" s="2" t="s">
        <v>32</v>
      </c>
      <c r="F722" s="3">
        <v>45178</v>
      </c>
      <c r="G722" s="15">
        <v>152</v>
      </c>
      <c r="H722" s="15">
        <v>4.3</v>
      </c>
      <c r="I722" s="15">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s="15">
        <f>ROUND(calls[[#This Row],[Satisfaction Rating]],0)</f>
        <v>4</v>
      </c>
    </row>
    <row r="723" spans="2:12" x14ac:dyDescent="0.25">
      <c r="B723" s="15" t="s">
        <v>750</v>
      </c>
      <c r="C723" s="15" t="s">
        <v>22</v>
      </c>
      <c r="D723" s="15">
        <v>74</v>
      </c>
      <c r="E723" s="2" t="s">
        <v>28</v>
      </c>
      <c r="F723" s="3">
        <v>45178</v>
      </c>
      <c r="G723" s="15">
        <v>75</v>
      </c>
      <c r="H723" s="15">
        <v>2.8</v>
      </c>
      <c r="I723" s="15">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s="15">
        <f>ROUND(calls[[#This Row],[Satisfaction Rating]],0)</f>
        <v>3</v>
      </c>
    </row>
    <row r="724" spans="2:12" x14ac:dyDescent="0.25">
      <c r="B724" s="15" t="s">
        <v>751</v>
      </c>
      <c r="C724" s="15" t="s">
        <v>46</v>
      </c>
      <c r="D724" s="15">
        <v>143</v>
      </c>
      <c r="E724" s="2" t="s">
        <v>18</v>
      </c>
      <c r="F724" s="3">
        <v>45178</v>
      </c>
      <c r="G724" s="15">
        <v>78</v>
      </c>
      <c r="H724" s="15">
        <v>4</v>
      </c>
      <c r="I724" s="15">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s="15">
        <f>ROUND(calls[[#This Row],[Satisfaction Rating]],0)</f>
        <v>4</v>
      </c>
    </row>
    <row r="725" spans="2:12" x14ac:dyDescent="0.25">
      <c r="B725" s="15" t="s">
        <v>752</v>
      </c>
      <c r="C725" s="15" t="s">
        <v>12</v>
      </c>
      <c r="D725" s="15">
        <v>94</v>
      </c>
      <c r="E725" s="2" t="s">
        <v>23</v>
      </c>
      <c r="F725" s="3">
        <v>45178</v>
      </c>
      <c r="G725" s="15">
        <v>69</v>
      </c>
      <c r="H725" s="15">
        <v>3.9</v>
      </c>
      <c r="I725" s="1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s="15">
        <f>ROUND(calls[[#This Row],[Satisfaction Rating]],0)</f>
        <v>4</v>
      </c>
    </row>
    <row r="726" spans="2:12" x14ac:dyDescent="0.25">
      <c r="B726" s="15" t="s">
        <v>753</v>
      </c>
      <c r="C726" s="15" t="s">
        <v>51</v>
      </c>
      <c r="D726" s="15">
        <v>124</v>
      </c>
      <c r="E726" s="2" t="s">
        <v>13</v>
      </c>
      <c r="F726" s="3">
        <v>45179</v>
      </c>
      <c r="G726" s="15">
        <v>46</v>
      </c>
      <c r="H726" s="15">
        <v>3.1</v>
      </c>
      <c r="I726" s="15">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s="15">
        <f>ROUND(calls[[#This Row],[Satisfaction Rating]],0)</f>
        <v>3</v>
      </c>
    </row>
    <row r="727" spans="2:12" x14ac:dyDescent="0.25">
      <c r="B727" s="15" t="s">
        <v>754</v>
      </c>
      <c r="C727" s="15" t="s">
        <v>64</v>
      </c>
      <c r="D727" s="15">
        <v>156</v>
      </c>
      <c r="E727" s="2" t="s">
        <v>32</v>
      </c>
      <c r="F727" s="3">
        <v>45179</v>
      </c>
      <c r="G727" s="15">
        <v>64</v>
      </c>
      <c r="H727" s="15">
        <v>2.7</v>
      </c>
      <c r="I727" s="15">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s="15">
        <f>ROUND(calls[[#This Row],[Satisfaction Rating]],0)</f>
        <v>3</v>
      </c>
    </row>
    <row r="728" spans="2:12" x14ac:dyDescent="0.25">
      <c r="B728" s="15" t="s">
        <v>755</v>
      </c>
      <c r="C728" s="15" t="s">
        <v>31</v>
      </c>
      <c r="D728" s="15">
        <v>107</v>
      </c>
      <c r="E728" s="2" t="s">
        <v>18</v>
      </c>
      <c r="F728" s="3">
        <v>45179</v>
      </c>
      <c r="G728" s="15">
        <v>38</v>
      </c>
      <c r="H728" s="15">
        <v>4.7</v>
      </c>
      <c r="I728" s="15">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s="15">
        <f>ROUND(calls[[#This Row],[Satisfaction Rating]],0)</f>
        <v>5</v>
      </c>
    </row>
    <row r="729" spans="2:12" x14ac:dyDescent="0.25">
      <c r="B729" s="15" t="s">
        <v>756</v>
      </c>
      <c r="C729" s="15" t="s">
        <v>12</v>
      </c>
      <c r="D729" s="15">
        <v>58</v>
      </c>
      <c r="E729" s="2" t="s">
        <v>18</v>
      </c>
      <c r="F729" s="3">
        <v>45181</v>
      </c>
      <c r="G729" s="15">
        <v>90</v>
      </c>
      <c r="H729" s="15">
        <v>4.3</v>
      </c>
      <c r="I729" s="15">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s="15">
        <f>ROUND(calls[[#This Row],[Satisfaction Rating]],0)</f>
        <v>4</v>
      </c>
    </row>
    <row r="730" spans="2:12" x14ac:dyDescent="0.25">
      <c r="B730" s="15" t="s">
        <v>757</v>
      </c>
      <c r="C730" s="15" t="s">
        <v>35</v>
      </c>
      <c r="D730" s="15">
        <v>66</v>
      </c>
      <c r="E730" s="2" t="s">
        <v>18</v>
      </c>
      <c r="F730" s="3">
        <v>45181</v>
      </c>
      <c r="G730" s="15">
        <v>32</v>
      </c>
      <c r="H730" s="15">
        <v>3.8</v>
      </c>
      <c r="I730" s="15">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s="15">
        <f>ROUND(calls[[#This Row],[Satisfaction Rating]],0)</f>
        <v>4</v>
      </c>
    </row>
    <row r="731" spans="2:12" x14ac:dyDescent="0.25">
      <c r="B731" s="15" t="s">
        <v>758</v>
      </c>
      <c r="C731" s="15" t="s">
        <v>37</v>
      </c>
      <c r="D731" s="15">
        <v>75</v>
      </c>
      <c r="E731" s="2" t="s">
        <v>32</v>
      </c>
      <c r="F731" s="3">
        <v>45181</v>
      </c>
      <c r="G731" s="15">
        <v>120</v>
      </c>
      <c r="H731" s="15">
        <v>4.4000000000000004</v>
      </c>
      <c r="I731" s="15">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s="15">
        <f>ROUND(calls[[#This Row],[Satisfaction Rating]],0)</f>
        <v>4</v>
      </c>
    </row>
    <row r="732" spans="2:12" x14ac:dyDescent="0.25">
      <c r="B732" s="15" t="s">
        <v>759</v>
      </c>
      <c r="C732" s="15" t="s">
        <v>31</v>
      </c>
      <c r="D732" s="15">
        <v>8</v>
      </c>
      <c r="E732" s="2" t="s">
        <v>18</v>
      </c>
      <c r="F732" s="3">
        <v>45181</v>
      </c>
      <c r="G732" s="15">
        <v>31</v>
      </c>
      <c r="H732" s="15">
        <v>3.9</v>
      </c>
      <c r="I732" s="15">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s="15">
        <f>ROUND(calls[[#This Row],[Satisfaction Rating]],0)</f>
        <v>4</v>
      </c>
    </row>
    <row r="733" spans="2:12" x14ac:dyDescent="0.25">
      <c r="B733" s="15" t="s">
        <v>760</v>
      </c>
      <c r="C733" s="15" t="s">
        <v>17</v>
      </c>
      <c r="D733" s="15">
        <v>76</v>
      </c>
      <c r="E733" s="2" t="s">
        <v>32</v>
      </c>
      <c r="F733" s="3">
        <v>45182</v>
      </c>
      <c r="G733" s="15">
        <v>108</v>
      </c>
      <c r="H733" s="15">
        <v>4.9000000000000004</v>
      </c>
      <c r="I733" s="15">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s="15">
        <f>ROUND(calls[[#This Row],[Satisfaction Rating]],0)</f>
        <v>5</v>
      </c>
    </row>
    <row r="734" spans="2:12" x14ac:dyDescent="0.25">
      <c r="B734" s="15" t="s">
        <v>761</v>
      </c>
      <c r="C734" s="15" t="s">
        <v>12</v>
      </c>
      <c r="D734" s="15">
        <v>110</v>
      </c>
      <c r="E734" s="2" t="s">
        <v>32</v>
      </c>
      <c r="F734" s="3">
        <v>45182</v>
      </c>
      <c r="G734" s="15">
        <v>180</v>
      </c>
      <c r="H734" s="15">
        <v>4.2</v>
      </c>
      <c r="I734" s="15">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s="15">
        <f>ROUND(calls[[#This Row],[Satisfaction Rating]],0)</f>
        <v>4</v>
      </c>
    </row>
    <row r="735" spans="2:12" x14ac:dyDescent="0.25">
      <c r="B735" s="15" t="s">
        <v>762</v>
      </c>
      <c r="C735" s="15" t="s">
        <v>35</v>
      </c>
      <c r="D735" s="15">
        <v>50</v>
      </c>
      <c r="E735" s="2" t="s">
        <v>23</v>
      </c>
      <c r="F735" s="3">
        <v>45183</v>
      </c>
      <c r="G735" s="15">
        <v>124</v>
      </c>
      <c r="H735" s="15">
        <v>4</v>
      </c>
      <c r="I735" s="1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s="15">
        <f>ROUND(calls[[#This Row],[Satisfaction Rating]],0)</f>
        <v>4</v>
      </c>
    </row>
    <row r="736" spans="2:12" x14ac:dyDescent="0.25">
      <c r="B736" s="15" t="s">
        <v>763</v>
      </c>
      <c r="C736" s="15" t="s">
        <v>26</v>
      </c>
      <c r="D736" s="15">
        <v>78</v>
      </c>
      <c r="E736" s="2" t="s">
        <v>23</v>
      </c>
      <c r="F736" s="3">
        <v>45183</v>
      </c>
      <c r="G736" s="15">
        <v>23</v>
      </c>
      <c r="H736" s="15">
        <v>4.2</v>
      </c>
      <c r="I736" s="15">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s="15">
        <f>ROUND(calls[[#This Row],[Satisfaction Rating]],0)</f>
        <v>4</v>
      </c>
    </row>
    <row r="737" spans="2:12" x14ac:dyDescent="0.25">
      <c r="B737" s="15" t="s">
        <v>764</v>
      </c>
      <c r="C737" s="15" t="s">
        <v>54</v>
      </c>
      <c r="D737" s="15">
        <v>59</v>
      </c>
      <c r="E737" s="2" t="s">
        <v>13</v>
      </c>
      <c r="F737" s="3">
        <v>45184</v>
      </c>
      <c r="G737" s="15">
        <v>24</v>
      </c>
      <c r="H737" s="15">
        <v>4.8</v>
      </c>
      <c r="I737" s="15">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s="15">
        <f>ROUND(calls[[#This Row],[Satisfaction Rating]],0)</f>
        <v>5</v>
      </c>
    </row>
    <row r="738" spans="2:12" x14ac:dyDescent="0.25">
      <c r="B738" s="15" t="s">
        <v>765</v>
      </c>
      <c r="C738" s="15" t="s">
        <v>26</v>
      </c>
      <c r="D738" s="15">
        <v>126</v>
      </c>
      <c r="E738" s="2" t="s">
        <v>18</v>
      </c>
      <c r="F738" s="3">
        <v>45185</v>
      </c>
      <c r="G738" s="15">
        <v>52</v>
      </c>
      <c r="H738" s="15">
        <v>1.1000000000000001</v>
      </c>
      <c r="I738" s="15">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s="15">
        <f>ROUND(calls[[#This Row],[Satisfaction Rating]],0)</f>
        <v>1</v>
      </c>
    </row>
    <row r="739" spans="2:12" x14ac:dyDescent="0.25">
      <c r="B739" s="15" t="s">
        <v>766</v>
      </c>
      <c r="C739" s="15" t="s">
        <v>17</v>
      </c>
      <c r="D739" s="15">
        <v>43</v>
      </c>
      <c r="E739" s="2" t="s">
        <v>13</v>
      </c>
      <c r="F739" s="3">
        <v>45186</v>
      </c>
      <c r="G739" s="15">
        <v>168</v>
      </c>
      <c r="H739" s="15">
        <v>4</v>
      </c>
      <c r="I739" s="15">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s="15">
        <f>ROUND(calls[[#This Row],[Satisfaction Rating]],0)</f>
        <v>4</v>
      </c>
    </row>
    <row r="740" spans="2:12" x14ac:dyDescent="0.25">
      <c r="B740" s="15" t="s">
        <v>767</v>
      </c>
      <c r="C740" s="15" t="s">
        <v>64</v>
      </c>
      <c r="D740" s="15">
        <v>79</v>
      </c>
      <c r="E740" s="2" t="s">
        <v>32</v>
      </c>
      <c r="F740" s="3">
        <v>45188</v>
      </c>
      <c r="G740" s="15">
        <v>125</v>
      </c>
      <c r="H740" s="15">
        <v>4.8</v>
      </c>
      <c r="I740" s="15">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s="15">
        <f>ROUND(calls[[#This Row],[Satisfaction Rating]],0)</f>
        <v>5</v>
      </c>
    </row>
    <row r="741" spans="2:12" x14ac:dyDescent="0.25">
      <c r="B741" s="15" t="s">
        <v>768</v>
      </c>
      <c r="C741" s="15" t="s">
        <v>12</v>
      </c>
      <c r="D741" s="15">
        <v>71</v>
      </c>
      <c r="E741" s="2" t="s">
        <v>13</v>
      </c>
      <c r="F741" s="3">
        <v>45189</v>
      </c>
      <c r="G741" s="15">
        <v>50</v>
      </c>
      <c r="H741" s="15">
        <v>4.2</v>
      </c>
      <c r="I741" s="15">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s="15">
        <f>ROUND(calls[[#This Row],[Satisfaction Rating]],0)</f>
        <v>4</v>
      </c>
    </row>
    <row r="742" spans="2:12" x14ac:dyDescent="0.25">
      <c r="B742" s="15" t="s">
        <v>769</v>
      </c>
      <c r="C742" s="15" t="s">
        <v>43</v>
      </c>
      <c r="D742" s="15">
        <v>94</v>
      </c>
      <c r="E742" s="2" t="s">
        <v>18</v>
      </c>
      <c r="F742" s="3">
        <v>45190</v>
      </c>
      <c r="G742" s="15">
        <v>220</v>
      </c>
      <c r="H742" s="15">
        <v>4.5999999999999996</v>
      </c>
      <c r="I742" s="15">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s="15">
        <f>ROUND(calls[[#This Row],[Satisfaction Rating]],0)</f>
        <v>5</v>
      </c>
    </row>
    <row r="743" spans="2:12" x14ac:dyDescent="0.25">
      <c r="B743" s="15" t="s">
        <v>770</v>
      </c>
      <c r="C743" s="15" t="s">
        <v>31</v>
      </c>
      <c r="D743" s="15">
        <v>108</v>
      </c>
      <c r="E743" s="2" t="s">
        <v>13</v>
      </c>
      <c r="F743" s="3">
        <v>45190</v>
      </c>
      <c r="G743" s="15">
        <v>180</v>
      </c>
      <c r="H743" s="15">
        <v>4</v>
      </c>
      <c r="I743" s="15">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s="15">
        <f>ROUND(calls[[#This Row],[Satisfaction Rating]],0)</f>
        <v>4</v>
      </c>
    </row>
    <row r="744" spans="2:12" x14ac:dyDescent="0.25">
      <c r="B744" s="15" t="s">
        <v>771</v>
      </c>
      <c r="C744" s="15" t="s">
        <v>17</v>
      </c>
      <c r="D744" s="15">
        <v>76</v>
      </c>
      <c r="E744" s="2" t="s">
        <v>18</v>
      </c>
      <c r="F744" s="3">
        <v>45190</v>
      </c>
      <c r="G744" s="15">
        <v>110</v>
      </c>
      <c r="H744" s="15">
        <v>3.9</v>
      </c>
      <c r="I744" s="15">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s="15">
        <f>ROUND(calls[[#This Row],[Satisfaction Rating]],0)</f>
        <v>4</v>
      </c>
    </row>
    <row r="745" spans="2:12" x14ac:dyDescent="0.25">
      <c r="B745" s="15" t="s">
        <v>772</v>
      </c>
      <c r="C745" s="15" t="s">
        <v>54</v>
      </c>
      <c r="D745" s="15">
        <v>136</v>
      </c>
      <c r="E745" s="2" t="s">
        <v>13</v>
      </c>
      <c r="F745" s="3">
        <v>45190</v>
      </c>
      <c r="G745" s="15">
        <v>36</v>
      </c>
      <c r="H745" s="15">
        <v>2.8</v>
      </c>
      <c r="I745" s="1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s="15">
        <f>ROUND(calls[[#This Row],[Satisfaction Rating]],0)</f>
        <v>3</v>
      </c>
    </row>
    <row r="746" spans="2:12" x14ac:dyDescent="0.25">
      <c r="B746" s="15" t="s">
        <v>773</v>
      </c>
      <c r="C746" s="15" t="s">
        <v>15</v>
      </c>
      <c r="D746" s="15">
        <v>129</v>
      </c>
      <c r="E746" s="2" t="s">
        <v>23</v>
      </c>
      <c r="F746" s="3">
        <v>45191</v>
      </c>
      <c r="G746" s="15">
        <v>93</v>
      </c>
      <c r="H746" s="15">
        <v>4.7</v>
      </c>
      <c r="I746" s="15">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s="15">
        <f>ROUND(calls[[#This Row],[Satisfaction Rating]],0)</f>
        <v>5</v>
      </c>
    </row>
    <row r="747" spans="2:12" x14ac:dyDescent="0.25">
      <c r="B747" s="15" t="s">
        <v>774</v>
      </c>
      <c r="C747" s="15" t="s">
        <v>31</v>
      </c>
      <c r="D747" s="15">
        <v>120</v>
      </c>
      <c r="E747" s="2" t="s">
        <v>13</v>
      </c>
      <c r="F747" s="3">
        <v>45191</v>
      </c>
      <c r="G747" s="15">
        <v>38</v>
      </c>
      <c r="H747" s="15">
        <v>4.2</v>
      </c>
      <c r="I747" s="15">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s="15">
        <f>ROUND(calls[[#This Row],[Satisfaction Rating]],0)</f>
        <v>4</v>
      </c>
    </row>
    <row r="748" spans="2:12" x14ac:dyDescent="0.25">
      <c r="B748" s="15" t="s">
        <v>775</v>
      </c>
      <c r="C748" s="15" t="s">
        <v>17</v>
      </c>
      <c r="D748" s="15">
        <v>108</v>
      </c>
      <c r="E748" s="2" t="s">
        <v>23</v>
      </c>
      <c r="F748" s="3">
        <v>45192</v>
      </c>
      <c r="G748" s="15">
        <v>66</v>
      </c>
      <c r="H748" s="15">
        <v>3.9</v>
      </c>
      <c r="I748" s="15">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s="15">
        <f>ROUND(calls[[#This Row],[Satisfaction Rating]],0)</f>
        <v>4</v>
      </c>
    </row>
    <row r="749" spans="2:12" x14ac:dyDescent="0.25">
      <c r="B749" s="15" t="s">
        <v>776</v>
      </c>
      <c r="C749" s="15" t="s">
        <v>26</v>
      </c>
      <c r="D749" s="15">
        <v>79</v>
      </c>
      <c r="E749" s="2" t="s">
        <v>13</v>
      </c>
      <c r="F749" s="3">
        <v>45192</v>
      </c>
      <c r="G749" s="15">
        <v>215</v>
      </c>
      <c r="H749" s="15">
        <v>4.5999999999999996</v>
      </c>
      <c r="I749" s="15">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s="15">
        <f>ROUND(calls[[#This Row],[Satisfaction Rating]],0)</f>
        <v>5</v>
      </c>
    </row>
    <row r="750" spans="2:12" x14ac:dyDescent="0.25">
      <c r="B750" s="15" t="s">
        <v>777</v>
      </c>
      <c r="C750" s="15" t="s">
        <v>26</v>
      </c>
      <c r="D750" s="15">
        <v>45</v>
      </c>
      <c r="E750" s="2" t="s">
        <v>23</v>
      </c>
      <c r="F750" s="3">
        <v>45192</v>
      </c>
      <c r="G750" s="15">
        <v>92</v>
      </c>
      <c r="H750" s="15">
        <v>4.3</v>
      </c>
      <c r="I750" s="15">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s="15">
        <f>ROUND(calls[[#This Row],[Satisfaction Rating]],0)</f>
        <v>4</v>
      </c>
    </row>
    <row r="751" spans="2:12" x14ac:dyDescent="0.25">
      <c r="B751" s="15" t="s">
        <v>778</v>
      </c>
      <c r="C751" s="15" t="s">
        <v>22</v>
      </c>
      <c r="D751" s="15">
        <v>96</v>
      </c>
      <c r="E751" s="2" t="s">
        <v>13</v>
      </c>
      <c r="F751" s="3">
        <v>45192</v>
      </c>
      <c r="G751" s="15">
        <v>80</v>
      </c>
      <c r="H751" s="15">
        <v>3.6</v>
      </c>
      <c r="I751" s="15">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s="15">
        <f>ROUND(calls[[#This Row],[Satisfaction Rating]],0)</f>
        <v>4</v>
      </c>
    </row>
    <row r="752" spans="2:12" x14ac:dyDescent="0.25">
      <c r="B752" s="15" t="s">
        <v>779</v>
      </c>
      <c r="C752" s="15" t="s">
        <v>22</v>
      </c>
      <c r="D752" s="15">
        <v>81</v>
      </c>
      <c r="E752" s="2" t="s">
        <v>13</v>
      </c>
      <c r="F752" s="3">
        <v>45193</v>
      </c>
      <c r="G752" s="15">
        <v>123</v>
      </c>
      <c r="H752" s="15">
        <v>4.9000000000000004</v>
      </c>
      <c r="I752" s="15">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s="15">
        <f>ROUND(calls[[#This Row],[Satisfaction Rating]],0)</f>
        <v>5</v>
      </c>
    </row>
    <row r="753" spans="2:12" x14ac:dyDescent="0.25">
      <c r="B753" s="15" t="s">
        <v>780</v>
      </c>
      <c r="C753" s="15" t="s">
        <v>54</v>
      </c>
      <c r="D753" s="15">
        <v>95</v>
      </c>
      <c r="E753" s="2" t="s">
        <v>28</v>
      </c>
      <c r="F753" s="3">
        <v>45193</v>
      </c>
      <c r="G753" s="15">
        <v>23</v>
      </c>
      <c r="H753" s="15">
        <v>2.4</v>
      </c>
      <c r="I753" s="15">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s="15">
        <f>ROUND(calls[[#This Row],[Satisfaction Rating]],0)</f>
        <v>2</v>
      </c>
    </row>
    <row r="754" spans="2:12" x14ac:dyDescent="0.25">
      <c r="B754" s="15" t="s">
        <v>781</v>
      </c>
      <c r="C754" s="15" t="s">
        <v>51</v>
      </c>
      <c r="D754" s="15">
        <v>159</v>
      </c>
      <c r="E754" s="2" t="s">
        <v>18</v>
      </c>
      <c r="F754" s="3">
        <v>45193</v>
      </c>
      <c r="G754" s="15">
        <v>63</v>
      </c>
      <c r="H754" s="15">
        <v>4.2</v>
      </c>
      <c r="I754" s="15">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s="15">
        <f>ROUND(calls[[#This Row],[Satisfaction Rating]],0)</f>
        <v>4</v>
      </c>
    </row>
    <row r="755" spans="2:12" x14ac:dyDescent="0.25">
      <c r="B755" s="15" t="s">
        <v>782</v>
      </c>
      <c r="C755" s="15" t="s">
        <v>84</v>
      </c>
      <c r="D755" s="15">
        <v>109</v>
      </c>
      <c r="E755" s="2" t="s">
        <v>32</v>
      </c>
      <c r="F755" s="3">
        <v>45193</v>
      </c>
      <c r="G755" s="15">
        <v>52</v>
      </c>
      <c r="H755" s="15">
        <v>3.9</v>
      </c>
      <c r="I755" s="1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s="15">
        <f>ROUND(calls[[#This Row],[Satisfaction Rating]],0)</f>
        <v>4</v>
      </c>
    </row>
    <row r="756" spans="2:12" x14ac:dyDescent="0.25">
      <c r="B756" s="15" t="s">
        <v>783</v>
      </c>
      <c r="C756" s="15" t="s">
        <v>26</v>
      </c>
      <c r="D756" s="15">
        <v>107</v>
      </c>
      <c r="E756" s="2" t="s">
        <v>32</v>
      </c>
      <c r="F756" s="3">
        <v>45193</v>
      </c>
      <c r="G756" s="15">
        <v>60</v>
      </c>
      <c r="H756" s="15">
        <v>4.2</v>
      </c>
      <c r="I756" s="15">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s="15">
        <f>ROUND(calls[[#This Row],[Satisfaction Rating]],0)</f>
        <v>4</v>
      </c>
    </row>
    <row r="757" spans="2:12" x14ac:dyDescent="0.25">
      <c r="B757" s="15" t="s">
        <v>784</v>
      </c>
      <c r="C757" s="15" t="s">
        <v>22</v>
      </c>
      <c r="D757" s="15">
        <v>67</v>
      </c>
      <c r="E757" s="2" t="s">
        <v>23</v>
      </c>
      <c r="F757" s="3">
        <v>45194</v>
      </c>
      <c r="G757" s="15">
        <v>87</v>
      </c>
      <c r="H757" s="15">
        <v>3.9</v>
      </c>
      <c r="I757" s="15">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s="15">
        <f>ROUND(calls[[#This Row],[Satisfaction Rating]],0)</f>
        <v>4</v>
      </c>
    </row>
    <row r="758" spans="2:12" x14ac:dyDescent="0.25">
      <c r="B758" s="15" t="s">
        <v>785</v>
      </c>
      <c r="C758" s="15" t="s">
        <v>37</v>
      </c>
      <c r="D758" s="15">
        <v>96</v>
      </c>
      <c r="E758" s="2" t="s">
        <v>13</v>
      </c>
      <c r="F758" s="3">
        <v>45195</v>
      </c>
      <c r="G758" s="15">
        <v>42</v>
      </c>
      <c r="H758" s="15">
        <v>4.5</v>
      </c>
      <c r="I758" s="15">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s="15">
        <f>ROUND(calls[[#This Row],[Satisfaction Rating]],0)</f>
        <v>5</v>
      </c>
    </row>
    <row r="759" spans="2:12" x14ac:dyDescent="0.25">
      <c r="B759" s="15" t="s">
        <v>786</v>
      </c>
      <c r="C759" s="15" t="s">
        <v>46</v>
      </c>
      <c r="D759" s="15">
        <v>142</v>
      </c>
      <c r="E759" s="2" t="s">
        <v>18</v>
      </c>
      <c r="F759" s="3">
        <v>45196</v>
      </c>
      <c r="G759" s="15">
        <v>37</v>
      </c>
      <c r="H759" s="15">
        <v>3.8</v>
      </c>
      <c r="I759" s="15">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s="15">
        <f>ROUND(calls[[#This Row],[Satisfaction Rating]],0)</f>
        <v>4</v>
      </c>
    </row>
    <row r="760" spans="2:12" x14ac:dyDescent="0.25">
      <c r="B760" s="15" t="s">
        <v>787</v>
      </c>
      <c r="C760" s="15" t="s">
        <v>46</v>
      </c>
      <c r="D760" s="15">
        <v>71</v>
      </c>
      <c r="E760" s="2" t="s">
        <v>28</v>
      </c>
      <c r="F760" s="3">
        <v>45196</v>
      </c>
      <c r="G760" s="15">
        <v>135</v>
      </c>
      <c r="H760" s="15">
        <v>3.9</v>
      </c>
      <c r="I760" s="15">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s="15">
        <f>ROUND(calls[[#This Row],[Satisfaction Rating]],0)</f>
        <v>4</v>
      </c>
    </row>
    <row r="761" spans="2:12" x14ac:dyDescent="0.25">
      <c r="B761" s="15" t="s">
        <v>788</v>
      </c>
      <c r="C761" s="15" t="s">
        <v>37</v>
      </c>
      <c r="D761" s="15">
        <v>152</v>
      </c>
      <c r="E761" s="2" t="s">
        <v>28</v>
      </c>
      <c r="F761" s="3">
        <v>45196</v>
      </c>
      <c r="G761" s="15">
        <v>88</v>
      </c>
      <c r="H761" s="15">
        <v>4.7</v>
      </c>
      <c r="I761" s="15">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s="15">
        <f>ROUND(calls[[#This Row],[Satisfaction Rating]],0)</f>
        <v>5</v>
      </c>
    </row>
    <row r="762" spans="2:12" x14ac:dyDescent="0.25">
      <c r="B762" s="15" t="s">
        <v>789</v>
      </c>
      <c r="C762" s="15" t="s">
        <v>64</v>
      </c>
      <c r="D762" s="15">
        <v>108</v>
      </c>
      <c r="E762" s="2" t="s">
        <v>18</v>
      </c>
      <c r="F762" s="3">
        <v>45196</v>
      </c>
      <c r="G762" s="15">
        <v>190</v>
      </c>
      <c r="H762" s="15">
        <v>3.2</v>
      </c>
      <c r="I762" s="15">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s="15">
        <f>ROUND(calls[[#This Row],[Satisfaction Rating]],0)</f>
        <v>3</v>
      </c>
    </row>
    <row r="763" spans="2:12" x14ac:dyDescent="0.25">
      <c r="B763" s="15" t="s">
        <v>790</v>
      </c>
      <c r="C763" s="15" t="s">
        <v>64</v>
      </c>
      <c r="D763" s="15">
        <v>156</v>
      </c>
      <c r="E763" s="2" t="s">
        <v>28</v>
      </c>
      <c r="F763" s="3">
        <v>45196</v>
      </c>
      <c r="G763" s="15">
        <v>81</v>
      </c>
      <c r="H763" s="15">
        <v>5</v>
      </c>
      <c r="I763" s="15">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s="15">
        <f>ROUND(calls[[#This Row],[Satisfaction Rating]],0)</f>
        <v>5</v>
      </c>
    </row>
    <row r="764" spans="2:12" x14ac:dyDescent="0.25">
      <c r="B764" s="15" t="s">
        <v>791</v>
      </c>
      <c r="C764" s="15" t="s">
        <v>46</v>
      </c>
      <c r="D764" s="15">
        <v>126</v>
      </c>
      <c r="E764" s="2" t="s">
        <v>18</v>
      </c>
      <c r="F764" s="3">
        <v>45196</v>
      </c>
      <c r="G764" s="15">
        <v>44</v>
      </c>
      <c r="H764" s="15">
        <v>3.7</v>
      </c>
      <c r="I764" s="15">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s="15">
        <f>ROUND(calls[[#This Row],[Satisfaction Rating]],0)</f>
        <v>4</v>
      </c>
    </row>
    <row r="765" spans="2:12" x14ac:dyDescent="0.25">
      <c r="B765" s="15" t="s">
        <v>792</v>
      </c>
      <c r="C765" s="15" t="s">
        <v>17</v>
      </c>
      <c r="D765" s="15">
        <v>135</v>
      </c>
      <c r="E765" s="2" t="s">
        <v>28</v>
      </c>
      <c r="F765" s="3">
        <v>45197</v>
      </c>
      <c r="G765" s="15">
        <v>92</v>
      </c>
      <c r="H765" s="15">
        <v>3.9</v>
      </c>
      <c r="I765" s="1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s="15">
        <f>ROUND(calls[[#This Row],[Satisfaction Rating]],0)</f>
        <v>4</v>
      </c>
    </row>
    <row r="766" spans="2:12" x14ac:dyDescent="0.25">
      <c r="B766" s="15" t="s">
        <v>793</v>
      </c>
      <c r="C766" s="15" t="s">
        <v>46</v>
      </c>
      <c r="D766" s="15">
        <v>110</v>
      </c>
      <c r="E766" s="2" t="s">
        <v>13</v>
      </c>
      <c r="F766" s="3">
        <v>45198</v>
      </c>
      <c r="G766" s="15">
        <v>90</v>
      </c>
      <c r="H766" s="15">
        <v>3.1</v>
      </c>
      <c r="I766" s="15">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s="15">
        <f>ROUND(calls[[#This Row],[Satisfaction Rating]],0)</f>
        <v>3</v>
      </c>
    </row>
    <row r="767" spans="2:12" x14ac:dyDescent="0.25">
      <c r="B767" s="15" t="s">
        <v>794</v>
      </c>
      <c r="C767" s="15" t="s">
        <v>51</v>
      </c>
      <c r="D767" s="15">
        <v>64</v>
      </c>
      <c r="E767" s="2" t="s">
        <v>28</v>
      </c>
      <c r="F767" s="3">
        <v>45198</v>
      </c>
      <c r="G767" s="15">
        <v>112</v>
      </c>
      <c r="H767" s="15">
        <v>2</v>
      </c>
      <c r="I767" s="15">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s="15">
        <f>ROUND(calls[[#This Row],[Satisfaction Rating]],0)</f>
        <v>2</v>
      </c>
    </row>
    <row r="768" spans="2:12" x14ac:dyDescent="0.25">
      <c r="B768" s="15" t="s">
        <v>795</v>
      </c>
      <c r="C768" s="15" t="s">
        <v>43</v>
      </c>
      <c r="D768" s="15">
        <v>127</v>
      </c>
      <c r="E768" s="2" t="s">
        <v>18</v>
      </c>
      <c r="F768" s="3">
        <v>45198</v>
      </c>
      <c r="G768" s="15">
        <v>112</v>
      </c>
      <c r="H768" s="15">
        <v>4.5999999999999996</v>
      </c>
      <c r="I768" s="15">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s="15">
        <f>ROUND(calls[[#This Row],[Satisfaction Rating]],0)</f>
        <v>5</v>
      </c>
    </row>
    <row r="769" spans="2:12" x14ac:dyDescent="0.25">
      <c r="B769" s="15" t="s">
        <v>796</v>
      </c>
      <c r="C769" s="15" t="s">
        <v>84</v>
      </c>
      <c r="D769" s="15">
        <v>124</v>
      </c>
      <c r="E769" s="2" t="s">
        <v>23</v>
      </c>
      <c r="F769" s="3">
        <v>45198</v>
      </c>
      <c r="G769" s="15">
        <v>48</v>
      </c>
      <c r="H769" s="15">
        <v>3.7</v>
      </c>
      <c r="I769" s="15">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s="15">
        <f>ROUND(calls[[#This Row],[Satisfaction Rating]],0)</f>
        <v>4</v>
      </c>
    </row>
    <row r="770" spans="2:12" x14ac:dyDescent="0.25">
      <c r="B770" s="15" t="s">
        <v>797</v>
      </c>
      <c r="C770" s="15" t="s">
        <v>51</v>
      </c>
      <c r="D770" s="15">
        <v>125</v>
      </c>
      <c r="E770" s="2" t="s">
        <v>18</v>
      </c>
      <c r="F770" s="3">
        <v>45198</v>
      </c>
      <c r="G770" s="15">
        <v>116</v>
      </c>
      <c r="H770" s="15">
        <v>4.4000000000000004</v>
      </c>
      <c r="I770" s="15">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s="15">
        <f>ROUND(calls[[#This Row],[Satisfaction Rating]],0)</f>
        <v>4</v>
      </c>
    </row>
    <row r="771" spans="2:12" x14ac:dyDescent="0.25">
      <c r="B771" s="15" t="s">
        <v>798</v>
      </c>
      <c r="C771" s="15" t="s">
        <v>15</v>
      </c>
      <c r="D771" s="15">
        <v>70</v>
      </c>
      <c r="E771" s="2" t="s">
        <v>18</v>
      </c>
      <c r="F771" s="3">
        <v>45198</v>
      </c>
      <c r="G771" s="15">
        <v>29</v>
      </c>
      <c r="H771" s="15">
        <v>2.1</v>
      </c>
      <c r="I771" s="15">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s="15">
        <f>ROUND(calls[[#This Row],[Satisfaction Rating]],0)</f>
        <v>2</v>
      </c>
    </row>
    <row r="772" spans="2:12" x14ac:dyDescent="0.25">
      <c r="B772" s="15" t="s">
        <v>799</v>
      </c>
      <c r="C772" s="15" t="s">
        <v>43</v>
      </c>
      <c r="D772" s="15">
        <v>93</v>
      </c>
      <c r="E772" s="2" t="s">
        <v>28</v>
      </c>
      <c r="F772" s="3">
        <v>45199</v>
      </c>
      <c r="G772" s="15">
        <v>170</v>
      </c>
      <c r="H772" s="15">
        <v>2.2000000000000002</v>
      </c>
      <c r="I772" s="15">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s="15">
        <f>ROUND(calls[[#This Row],[Satisfaction Rating]],0)</f>
        <v>2</v>
      </c>
    </row>
    <row r="773" spans="2:12" x14ac:dyDescent="0.25">
      <c r="B773" s="15" t="s">
        <v>800</v>
      </c>
      <c r="C773" s="15" t="s">
        <v>15</v>
      </c>
      <c r="D773" s="15">
        <v>120</v>
      </c>
      <c r="E773" s="2" t="s">
        <v>32</v>
      </c>
      <c r="F773" s="3">
        <v>45199</v>
      </c>
      <c r="G773" s="15">
        <v>68</v>
      </c>
      <c r="H773" s="15">
        <v>3.4</v>
      </c>
      <c r="I773" s="15">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s="15">
        <f>ROUND(calls[[#This Row],[Satisfaction Rating]],0)</f>
        <v>3</v>
      </c>
    </row>
    <row r="774" spans="2:12" x14ac:dyDescent="0.25">
      <c r="B774" s="15" t="s">
        <v>801</v>
      </c>
      <c r="C774" s="15" t="s">
        <v>22</v>
      </c>
      <c r="D774" s="15">
        <v>96</v>
      </c>
      <c r="E774" s="2" t="s">
        <v>13</v>
      </c>
      <c r="F774" s="3">
        <v>45199</v>
      </c>
      <c r="G774" s="15">
        <v>195</v>
      </c>
      <c r="H774" s="15">
        <v>2.7</v>
      </c>
      <c r="I774" s="15">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s="15">
        <f>ROUND(calls[[#This Row],[Satisfaction Rating]],0)</f>
        <v>3</v>
      </c>
    </row>
    <row r="775" spans="2:12" x14ac:dyDescent="0.25">
      <c r="B775" s="15" t="s">
        <v>802</v>
      </c>
      <c r="C775" s="15" t="s">
        <v>20</v>
      </c>
      <c r="D775" s="15">
        <v>67</v>
      </c>
      <c r="E775" s="2" t="s">
        <v>13</v>
      </c>
      <c r="F775" s="3">
        <v>45199</v>
      </c>
      <c r="G775" s="15">
        <v>96</v>
      </c>
      <c r="H775" s="15">
        <v>3.7</v>
      </c>
      <c r="I775" s="1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s="15">
        <f>ROUND(calls[[#This Row],[Satisfaction Rating]],0)</f>
        <v>4</v>
      </c>
    </row>
    <row r="776" spans="2:12" x14ac:dyDescent="0.25">
      <c r="B776" s="15" t="s">
        <v>803</v>
      </c>
      <c r="C776" s="15" t="s">
        <v>51</v>
      </c>
      <c r="D776" s="15">
        <v>119</v>
      </c>
      <c r="E776" s="2" t="s">
        <v>13</v>
      </c>
      <c r="F776" s="3">
        <v>45199</v>
      </c>
      <c r="G776" s="15">
        <v>96</v>
      </c>
      <c r="H776" s="15">
        <v>3.1</v>
      </c>
      <c r="I776" s="15">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s="15">
        <f>ROUND(calls[[#This Row],[Satisfaction Rating]],0)</f>
        <v>3</v>
      </c>
    </row>
    <row r="777" spans="2:12" x14ac:dyDescent="0.25">
      <c r="B777" s="15" t="s">
        <v>804</v>
      </c>
      <c r="C777" s="15" t="s">
        <v>84</v>
      </c>
      <c r="D777" s="15">
        <v>61</v>
      </c>
      <c r="E777" s="2" t="s">
        <v>23</v>
      </c>
      <c r="F777" s="3">
        <v>45199</v>
      </c>
      <c r="G777" s="15">
        <v>117</v>
      </c>
      <c r="H777" s="15">
        <v>4.0999999999999996</v>
      </c>
      <c r="I777" s="15">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s="15">
        <f>ROUND(calls[[#This Row],[Satisfaction Rating]],0)</f>
        <v>4</v>
      </c>
    </row>
    <row r="778" spans="2:12" x14ac:dyDescent="0.25">
      <c r="B778" s="15" t="s">
        <v>805</v>
      </c>
      <c r="C778" s="15" t="s">
        <v>22</v>
      </c>
      <c r="D778" s="15">
        <v>29</v>
      </c>
      <c r="E778" s="2" t="s">
        <v>28</v>
      </c>
      <c r="F778" s="3">
        <v>45199</v>
      </c>
      <c r="G778" s="15">
        <v>80</v>
      </c>
      <c r="H778" s="15">
        <v>4.8</v>
      </c>
      <c r="I778" s="15">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s="15">
        <f>ROUND(calls[[#This Row],[Satisfaction Rating]],0)</f>
        <v>5</v>
      </c>
    </row>
    <row r="779" spans="2:12" x14ac:dyDescent="0.25">
      <c r="B779" s="15" t="s">
        <v>806</v>
      </c>
      <c r="C779" s="15" t="s">
        <v>37</v>
      </c>
      <c r="D779" s="15">
        <v>134</v>
      </c>
      <c r="E779" s="2" t="s">
        <v>32</v>
      </c>
      <c r="F779" s="3">
        <v>45199</v>
      </c>
      <c r="G779" s="15">
        <v>117</v>
      </c>
      <c r="H779" s="15">
        <v>4</v>
      </c>
      <c r="I779" s="15">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s="15">
        <f>ROUND(calls[[#This Row],[Satisfaction Rating]],0)</f>
        <v>4</v>
      </c>
    </row>
    <row r="780" spans="2:12" x14ac:dyDescent="0.25">
      <c r="B780" s="15" t="s">
        <v>807</v>
      </c>
      <c r="C780" s="15" t="s">
        <v>46</v>
      </c>
      <c r="D780" s="15">
        <v>113</v>
      </c>
      <c r="E780" s="2" t="s">
        <v>13</v>
      </c>
      <c r="F780" s="3">
        <v>45200</v>
      </c>
      <c r="G780" s="15">
        <v>40</v>
      </c>
      <c r="H780" s="15">
        <v>3</v>
      </c>
      <c r="I780" s="15">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s="15">
        <f>ROUND(calls[[#This Row],[Satisfaction Rating]],0)</f>
        <v>3</v>
      </c>
    </row>
    <row r="781" spans="2:12" x14ac:dyDescent="0.25">
      <c r="B781" s="15" t="s">
        <v>808</v>
      </c>
      <c r="C781" s="15" t="s">
        <v>64</v>
      </c>
      <c r="D781" s="15">
        <v>12</v>
      </c>
      <c r="E781" s="2" t="s">
        <v>32</v>
      </c>
      <c r="F781" s="3">
        <v>45200</v>
      </c>
      <c r="G781" s="15">
        <v>117</v>
      </c>
      <c r="H781" s="15">
        <v>4.8</v>
      </c>
      <c r="I781" s="15">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s="15">
        <f>ROUND(calls[[#This Row],[Satisfaction Rating]],0)</f>
        <v>5</v>
      </c>
    </row>
    <row r="782" spans="2:12" x14ac:dyDescent="0.25">
      <c r="B782" s="15" t="s">
        <v>809</v>
      </c>
      <c r="C782" s="15" t="s">
        <v>35</v>
      </c>
      <c r="D782" s="15">
        <v>78</v>
      </c>
      <c r="E782" s="2" t="s">
        <v>28</v>
      </c>
      <c r="F782" s="3">
        <v>45200</v>
      </c>
      <c r="G782" s="15">
        <v>135</v>
      </c>
      <c r="H782" s="15">
        <v>4.0999999999999996</v>
      </c>
      <c r="I782" s="15">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s="15">
        <f>ROUND(calls[[#This Row],[Satisfaction Rating]],0)</f>
        <v>4</v>
      </c>
    </row>
    <row r="783" spans="2:12" x14ac:dyDescent="0.25">
      <c r="B783" s="15" t="s">
        <v>810</v>
      </c>
      <c r="C783" s="15" t="s">
        <v>51</v>
      </c>
      <c r="D783" s="15">
        <v>82</v>
      </c>
      <c r="E783" s="2" t="s">
        <v>18</v>
      </c>
      <c r="F783" s="3">
        <v>45200</v>
      </c>
      <c r="G783" s="15">
        <v>99</v>
      </c>
      <c r="H783" s="15">
        <v>4.2</v>
      </c>
      <c r="I783" s="15">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s="15">
        <f>ROUND(calls[[#This Row],[Satisfaction Rating]],0)</f>
        <v>4</v>
      </c>
    </row>
    <row r="784" spans="2:12" x14ac:dyDescent="0.25">
      <c r="B784" s="15" t="s">
        <v>811</v>
      </c>
      <c r="C784" s="15" t="s">
        <v>31</v>
      </c>
      <c r="D784" s="15">
        <v>149</v>
      </c>
      <c r="E784" s="2" t="s">
        <v>23</v>
      </c>
      <c r="F784" s="3">
        <v>45200</v>
      </c>
      <c r="G784" s="15">
        <v>130</v>
      </c>
      <c r="H784" s="15">
        <v>3.3</v>
      </c>
      <c r="I784" s="15">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s="15">
        <f>ROUND(calls[[#This Row],[Satisfaction Rating]],0)</f>
        <v>3</v>
      </c>
    </row>
    <row r="785" spans="2:12" x14ac:dyDescent="0.25">
      <c r="B785" s="15" t="s">
        <v>812</v>
      </c>
      <c r="C785" s="15" t="s">
        <v>26</v>
      </c>
      <c r="D785" s="15">
        <v>56</v>
      </c>
      <c r="E785" s="2" t="s">
        <v>32</v>
      </c>
      <c r="F785" s="3">
        <v>45200</v>
      </c>
      <c r="G785" s="15">
        <v>96</v>
      </c>
      <c r="H785" s="15">
        <v>4.7</v>
      </c>
      <c r="I785" s="1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s="15">
        <f>ROUND(calls[[#This Row],[Satisfaction Rating]],0)</f>
        <v>5</v>
      </c>
    </row>
    <row r="786" spans="2:12" x14ac:dyDescent="0.25">
      <c r="B786" s="15" t="s">
        <v>813</v>
      </c>
      <c r="C786" s="15" t="s">
        <v>22</v>
      </c>
      <c r="D786" s="15">
        <v>80</v>
      </c>
      <c r="E786" s="2" t="s">
        <v>23</v>
      </c>
      <c r="F786" s="3">
        <v>45200</v>
      </c>
      <c r="G786" s="15">
        <v>128</v>
      </c>
      <c r="H786" s="15">
        <v>3.7</v>
      </c>
      <c r="I786" s="15">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s="15">
        <f>ROUND(calls[[#This Row],[Satisfaction Rating]],0)</f>
        <v>4</v>
      </c>
    </row>
    <row r="787" spans="2:12" x14ac:dyDescent="0.25">
      <c r="B787" s="15" t="s">
        <v>814</v>
      </c>
      <c r="C787" s="15" t="s">
        <v>84</v>
      </c>
      <c r="D787" s="15">
        <v>131</v>
      </c>
      <c r="E787" s="2" t="s">
        <v>13</v>
      </c>
      <c r="F787" s="3">
        <v>45200</v>
      </c>
      <c r="G787" s="15">
        <v>69</v>
      </c>
      <c r="H787" s="15">
        <v>4.7</v>
      </c>
      <c r="I787" s="15">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s="15">
        <f>ROUND(calls[[#This Row],[Satisfaction Rating]],0)</f>
        <v>5</v>
      </c>
    </row>
    <row r="788" spans="2:12" x14ac:dyDescent="0.25">
      <c r="B788" s="15" t="s">
        <v>815</v>
      </c>
      <c r="C788" s="15" t="s">
        <v>84</v>
      </c>
      <c r="D788" s="15">
        <v>109</v>
      </c>
      <c r="E788" s="2" t="s">
        <v>13</v>
      </c>
      <c r="F788" s="3">
        <v>45200</v>
      </c>
      <c r="G788" s="15">
        <v>44</v>
      </c>
      <c r="H788" s="15">
        <v>4.5999999999999996</v>
      </c>
      <c r="I788" s="15">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s="15">
        <f>ROUND(calls[[#This Row],[Satisfaction Rating]],0)</f>
        <v>5</v>
      </c>
    </row>
    <row r="789" spans="2:12" x14ac:dyDescent="0.25">
      <c r="B789" s="15" t="s">
        <v>816</v>
      </c>
      <c r="C789" s="15" t="s">
        <v>26</v>
      </c>
      <c r="D789" s="15">
        <v>142</v>
      </c>
      <c r="E789" s="2" t="s">
        <v>13</v>
      </c>
      <c r="F789" s="3">
        <v>45200</v>
      </c>
      <c r="G789" s="15">
        <v>44</v>
      </c>
      <c r="H789" s="15">
        <v>4.8</v>
      </c>
      <c r="I789" s="15">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s="15">
        <f>ROUND(calls[[#This Row],[Satisfaction Rating]],0)</f>
        <v>5</v>
      </c>
    </row>
    <row r="790" spans="2:12" x14ac:dyDescent="0.25">
      <c r="B790" s="15" t="s">
        <v>817</v>
      </c>
      <c r="C790" s="15" t="s">
        <v>43</v>
      </c>
      <c r="D790" s="15">
        <v>114</v>
      </c>
      <c r="E790" s="2" t="s">
        <v>32</v>
      </c>
      <c r="F790" s="3">
        <v>45201</v>
      </c>
      <c r="G790" s="15">
        <v>135</v>
      </c>
      <c r="H790" s="15">
        <v>2</v>
      </c>
      <c r="I790" s="15">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s="15">
        <f>ROUND(calls[[#This Row],[Satisfaction Rating]],0)</f>
        <v>2</v>
      </c>
    </row>
    <row r="791" spans="2:12" x14ac:dyDescent="0.25">
      <c r="B791" s="15" t="s">
        <v>818</v>
      </c>
      <c r="C791" s="15" t="s">
        <v>20</v>
      </c>
      <c r="D791" s="15">
        <v>93</v>
      </c>
      <c r="E791" s="2" t="s">
        <v>23</v>
      </c>
      <c r="F791" s="3">
        <v>45201</v>
      </c>
      <c r="G791" s="15">
        <v>45</v>
      </c>
      <c r="H791" s="15">
        <v>3.9</v>
      </c>
      <c r="I791" s="15">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s="15">
        <f>ROUND(calls[[#This Row],[Satisfaction Rating]],0)</f>
        <v>4</v>
      </c>
    </row>
    <row r="792" spans="2:12" x14ac:dyDescent="0.25">
      <c r="B792" s="15" t="s">
        <v>819</v>
      </c>
      <c r="C792" s="15" t="s">
        <v>64</v>
      </c>
      <c r="D792" s="15">
        <v>43</v>
      </c>
      <c r="E792" s="2" t="s">
        <v>23</v>
      </c>
      <c r="F792" s="3">
        <v>45201</v>
      </c>
      <c r="G792" s="15">
        <v>87</v>
      </c>
      <c r="H792" s="15">
        <v>3</v>
      </c>
      <c r="I792" s="15">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s="15">
        <f>ROUND(calls[[#This Row],[Satisfaction Rating]],0)</f>
        <v>3</v>
      </c>
    </row>
    <row r="793" spans="2:12" x14ac:dyDescent="0.25">
      <c r="B793" s="15" t="s">
        <v>820</v>
      </c>
      <c r="C793" s="15" t="s">
        <v>37</v>
      </c>
      <c r="D793" s="15">
        <v>78</v>
      </c>
      <c r="E793" s="2" t="s">
        <v>28</v>
      </c>
      <c r="F793" s="3">
        <v>45202</v>
      </c>
      <c r="G793" s="15">
        <v>84</v>
      </c>
      <c r="H793" s="15">
        <v>4.5999999999999996</v>
      </c>
      <c r="I793" s="15">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s="15">
        <f>ROUND(calls[[#This Row],[Satisfaction Rating]],0)</f>
        <v>5</v>
      </c>
    </row>
    <row r="794" spans="2:12" x14ac:dyDescent="0.25">
      <c r="B794" s="15" t="s">
        <v>821</v>
      </c>
      <c r="C794" s="15" t="s">
        <v>43</v>
      </c>
      <c r="D794" s="15">
        <v>89</v>
      </c>
      <c r="E794" s="2" t="s">
        <v>13</v>
      </c>
      <c r="F794" s="3">
        <v>45202</v>
      </c>
      <c r="G794" s="15">
        <v>81</v>
      </c>
      <c r="H794" s="15">
        <v>3.8</v>
      </c>
      <c r="I794" s="15">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s="15">
        <f>ROUND(calls[[#This Row],[Satisfaction Rating]],0)</f>
        <v>4</v>
      </c>
    </row>
    <row r="795" spans="2:12" x14ac:dyDescent="0.25">
      <c r="B795" s="15" t="s">
        <v>822</v>
      </c>
      <c r="C795" s="15" t="s">
        <v>26</v>
      </c>
      <c r="D795" s="15">
        <v>82</v>
      </c>
      <c r="E795" s="2" t="s">
        <v>18</v>
      </c>
      <c r="F795" s="3">
        <v>45202</v>
      </c>
      <c r="G795" s="15">
        <v>130</v>
      </c>
      <c r="H795" s="15">
        <v>4.4000000000000004</v>
      </c>
      <c r="I795" s="1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s="15">
        <f>ROUND(calls[[#This Row],[Satisfaction Rating]],0)</f>
        <v>4</v>
      </c>
    </row>
    <row r="796" spans="2:12" x14ac:dyDescent="0.25">
      <c r="B796" s="15" t="s">
        <v>823</v>
      </c>
      <c r="C796" s="15" t="s">
        <v>22</v>
      </c>
      <c r="D796" s="15">
        <v>86</v>
      </c>
      <c r="E796" s="2" t="s">
        <v>13</v>
      </c>
      <c r="F796" s="3">
        <v>45203</v>
      </c>
      <c r="G796" s="15">
        <v>92</v>
      </c>
      <c r="H796" s="15">
        <v>2.4</v>
      </c>
      <c r="I796" s="15">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s="15">
        <f>ROUND(calls[[#This Row],[Satisfaction Rating]],0)</f>
        <v>2</v>
      </c>
    </row>
    <row r="797" spans="2:12" x14ac:dyDescent="0.25">
      <c r="B797" s="15" t="s">
        <v>824</v>
      </c>
      <c r="C797" s="15" t="s">
        <v>54</v>
      </c>
      <c r="D797" s="15">
        <v>57</v>
      </c>
      <c r="E797" s="2" t="s">
        <v>28</v>
      </c>
      <c r="F797" s="3">
        <v>45203</v>
      </c>
      <c r="G797" s="15">
        <v>48</v>
      </c>
      <c r="H797" s="15">
        <v>4.5</v>
      </c>
      <c r="I797" s="15">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s="15">
        <f>ROUND(calls[[#This Row],[Satisfaction Rating]],0)</f>
        <v>5</v>
      </c>
    </row>
    <row r="798" spans="2:12" x14ac:dyDescent="0.25">
      <c r="B798" s="15" t="s">
        <v>825</v>
      </c>
      <c r="C798" s="15" t="s">
        <v>20</v>
      </c>
      <c r="D798" s="15">
        <v>103</v>
      </c>
      <c r="E798" s="2" t="s">
        <v>32</v>
      </c>
      <c r="F798" s="3">
        <v>45203</v>
      </c>
      <c r="G798" s="15">
        <v>160</v>
      </c>
      <c r="H798" s="15">
        <v>4.5</v>
      </c>
      <c r="I798" s="15">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s="15">
        <f>ROUND(calls[[#This Row],[Satisfaction Rating]],0)</f>
        <v>5</v>
      </c>
    </row>
    <row r="799" spans="2:12" x14ac:dyDescent="0.25">
      <c r="B799" s="15" t="s">
        <v>826</v>
      </c>
      <c r="C799" s="15" t="s">
        <v>35</v>
      </c>
      <c r="D799" s="15">
        <v>138</v>
      </c>
      <c r="E799" s="2" t="s">
        <v>28</v>
      </c>
      <c r="F799" s="3">
        <v>45204</v>
      </c>
      <c r="G799" s="15">
        <v>155</v>
      </c>
      <c r="H799" s="15">
        <v>2.7</v>
      </c>
      <c r="I799" s="15">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s="15">
        <f>ROUND(calls[[#This Row],[Satisfaction Rating]],0)</f>
        <v>3</v>
      </c>
    </row>
    <row r="800" spans="2:12" x14ac:dyDescent="0.25">
      <c r="B800" s="15" t="s">
        <v>827</v>
      </c>
      <c r="C800" s="15" t="s">
        <v>31</v>
      </c>
      <c r="D800" s="15">
        <v>88</v>
      </c>
      <c r="E800" s="2" t="s">
        <v>18</v>
      </c>
      <c r="F800" s="3">
        <v>45204</v>
      </c>
      <c r="G800" s="15">
        <v>100</v>
      </c>
      <c r="H800" s="15">
        <v>4.9000000000000004</v>
      </c>
      <c r="I800" s="15">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s="15">
        <f>ROUND(calls[[#This Row],[Satisfaction Rating]],0)</f>
        <v>5</v>
      </c>
    </row>
    <row r="801" spans="2:12" x14ac:dyDescent="0.25">
      <c r="B801" s="15" t="s">
        <v>828</v>
      </c>
      <c r="C801" s="15" t="s">
        <v>43</v>
      </c>
      <c r="D801" s="15">
        <v>118</v>
      </c>
      <c r="E801" s="2" t="s">
        <v>23</v>
      </c>
      <c r="F801" s="3">
        <v>45204</v>
      </c>
      <c r="G801" s="15">
        <v>56</v>
      </c>
      <c r="H801" s="15">
        <v>3.7</v>
      </c>
      <c r="I801" s="15">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s="15">
        <f>ROUND(calls[[#This Row],[Satisfaction Rating]],0)</f>
        <v>4</v>
      </c>
    </row>
    <row r="802" spans="2:12" x14ac:dyDescent="0.25">
      <c r="B802" s="15" t="s">
        <v>829</v>
      </c>
      <c r="C802" s="15" t="s">
        <v>22</v>
      </c>
      <c r="D802" s="15">
        <v>4</v>
      </c>
      <c r="E802" s="2" t="s">
        <v>13</v>
      </c>
      <c r="F802" s="3">
        <v>45204</v>
      </c>
      <c r="G802" s="15">
        <v>170</v>
      </c>
      <c r="H802" s="15">
        <v>3.9</v>
      </c>
      <c r="I802" s="15">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s="15">
        <f>ROUND(calls[[#This Row],[Satisfaction Rating]],0)</f>
        <v>4</v>
      </c>
    </row>
    <row r="803" spans="2:12" x14ac:dyDescent="0.25">
      <c r="B803" s="15" t="s">
        <v>830</v>
      </c>
      <c r="C803" s="15" t="s">
        <v>64</v>
      </c>
      <c r="D803" s="15">
        <v>78</v>
      </c>
      <c r="E803" s="2" t="s">
        <v>32</v>
      </c>
      <c r="F803" s="3">
        <v>45205</v>
      </c>
      <c r="G803" s="15">
        <v>74</v>
      </c>
      <c r="H803" s="15">
        <v>3.5</v>
      </c>
      <c r="I803" s="15">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s="15">
        <f>ROUND(calls[[#This Row],[Satisfaction Rating]],0)</f>
        <v>4</v>
      </c>
    </row>
    <row r="804" spans="2:12" x14ac:dyDescent="0.25">
      <c r="B804" s="15" t="s">
        <v>831</v>
      </c>
      <c r="C804" s="15" t="s">
        <v>46</v>
      </c>
      <c r="D804" s="15">
        <v>69</v>
      </c>
      <c r="E804" s="2" t="s">
        <v>13</v>
      </c>
      <c r="F804" s="3">
        <v>45205</v>
      </c>
      <c r="G804" s="15">
        <v>99</v>
      </c>
      <c r="H804" s="15">
        <v>2.7</v>
      </c>
      <c r="I804" s="15">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s="15">
        <f>ROUND(calls[[#This Row],[Satisfaction Rating]],0)</f>
        <v>3</v>
      </c>
    </row>
    <row r="805" spans="2:12" x14ac:dyDescent="0.25">
      <c r="B805" s="15" t="s">
        <v>832</v>
      </c>
      <c r="C805" s="15" t="s">
        <v>26</v>
      </c>
      <c r="D805" s="15">
        <v>90</v>
      </c>
      <c r="E805" s="2" t="s">
        <v>28</v>
      </c>
      <c r="F805" s="3">
        <v>45205</v>
      </c>
      <c r="G805" s="15">
        <v>84</v>
      </c>
      <c r="H805" s="15">
        <v>3.9</v>
      </c>
      <c r="I805" s="1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s="15">
        <f>ROUND(calls[[#This Row],[Satisfaction Rating]],0)</f>
        <v>4</v>
      </c>
    </row>
    <row r="806" spans="2:12" x14ac:dyDescent="0.25">
      <c r="B806" s="15" t="s">
        <v>833</v>
      </c>
      <c r="C806" s="15" t="s">
        <v>46</v>
      </c>
      <c r="D806" s="15">
        <v>134</v>
      </c>
      <c r="E806" s="2" t="s">
        <v>13</v>
      </c>
      <c r="F806" s="3">
        <v>45205</v>
      </c>
      <c r="G806" s="15">
        <v>35</v>
      </c>
      <c r="H806" s="15">
        <v>3.4</v>
      </c>
      <c r="I806" s="15">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s="15">
        <f>ROUND(calls[[#This Row],[Satisfaction Rating]],0)</f>
        <v>3</v>
      </c>
    </row>
    <row r="807" spans="2:12" x14ac:dyDescent="0.25">
      <c r="B807" s="15" t="s">
        <v>834</v>
      </c>
      <c r="C807" s="15" t="s">
        <v>15</v>
      </c>
      <c r="D807" s="15">
        <v>65</v>
      </c>
      <c r="E807" s="2" t="s">
        <v>23</v>
      </c>
      <c r="F807" s="3">
        <v>45205</v>
      </c>
      <c r="G807" s="15">
        <v>150</v>
      </c>
      <c r="H807" s="15">
        <v>5</v>
      </c>
      <c r="I807" s="15">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s="15">
        <f>ROUND(calls[[#This Row],[Satisfaction Rating]],0)</f>
        <v>5</v>
      </c>
    </row>
    <row r="808" spans="2:12" x14ac:dyDescent="0.25">
      <c r="B808" s="15" t="s">
        <v>835</v>
      </c>
      <c r="C808" s="15" t="s">
        <v>17</v>
      </c>
      <c r="D808" s="15">
        <v>54</v>
      </c>
      <c r="E808" s="2" t="s">
        <v>32</v>
      </c>
      <c r="F808" s="3">
        <v>45206</v>
      </c>
      <c r="G808" s="15">
        <v>176</v>
      </c>
      <c r="H808" s="15">
        <v>4.4000000000000004</v>
      </c>
      <c r="I808" s="15">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s="15">
        <f>ROUND(calls[[#This Row],[Satisfaction Rating]],0)</f>
        <v>4</v>
      </c>
    </row>
    <row r="809" spans="2:12" x14ac:dyDescent="0.25">
      <c r="B809" s="15" t="s">
        <v>836</v>
      </c>
      <c r="C809" s="15" t="s">
        <v>17</v>
      </c>
      <c r="D809" s="15">
        <v>90</v>
      </c>
      <c r="E809" s="2" t="s">
        <v>32</v>
      </c>
      <c r="F809" s="3">
        <v>45206</v>
      </c>
      <c r="G809" s="15">
        <v>84</v>
      </c>
      <c r="H809" s="15">
        <v>4.3</v>
      </c>
      <c r="I809" s="15">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s="15">
        <f>ROUND(calls[[#This Row],[Satisfaction Rating]],0)</f>
        <v>4</v>
      </c>
    </row>
    <row r="810" spans="2:12" x14ac:dyDescent="0.25">
      <c r="B810" s="15" t="s">
        <v>837</v>
      </c>
      <c r="C810" s="15" t="s">
        <v>26</v>
      </c>
      <c r="D810" s="15">
        <v>66</v>
      </c>
      <c r="E810" s="2" t="s">
        <v>32</v>
      </c>
      <c r="F810" s="3">
        <v>45206</v>
      </c>
      <c r="G810" s="15">
        <v>136</v>
      </c>
      <c r="H810" s="15">
        <v>4.7</v>
      </c>
      <c r="I810" s="15">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s="15">
        <f>ROUND(calls[[#This Row],[Satisfaction Rating]],0)</f>
        <v>5</v>
      </c>
    </row>
    <row r="811" spans="2:12" x14ac:dyDescent="0.25">
      <c r="B811" s="15" t="s">
        <v>838</v>
      </c>
      <c r="C811" s="15" t="s">
        <v>22</v>
      </c>
      <c r="D811" s="15">
        <v>150</v>
      </c>
      <c r="E811" s="2" t="s">
        <v>32</v>
      </c>
      <c r="F811" s="3">
        <v>45207</v>
      </c>
      <c r="G811" s="15">
        <v>70</v>
      </c>
      <c r="H811" s="15">
        <v>4.0999999999999996</v>
      </c>
      <c r="I811" s="15">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s="15">
        <f>ROUND(calls[[#This Row],[Satisfaction Rating]],0)</f>
        <v>4</v>
      </c>
    </row>
    <row r="812" spans="2:12" x14ac:dyDescent="0.25">
      <c r="B812" s="15" t="s">
        <v>839</v>
      </c>
      <c r="C812" s="15" t="s">
        <v>37</v>
      </c>
      <c r="D812" s="15">
        <v>18</v>
      </c>
      <c r="E812" s="2" t="s">
        <v>23</v>
      </c>
      <c r="F812" s="3">
        <v>45207</v>
      </c>
      <c r="G812" s="15">
        <v>96</v>
      </c>
      <c r="H812" s="15">
        <v>4.8</v>
      </c>
      <c r="I812" s="15">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s="15">
        <f>ROUND(calls[[#This Row],[Satisfaction Rating]],0)</f>
        <v>5</v>
      </c>
    </row>
    <row r="813" spans="2:12" x14ac:dyDescent="0.25">
      <c r="B813" s="15" t="s">
        <v>840</v>
      </c>
      <c r="C813" s="15" t="s">
        <v>17</v>
      </c>
      <c r="D813" s="15">
        <v>87</v>
      </c>
      <c r="E813" s="2" t="s">
        <v>23</v>
      </c>
      <c r="F813" s="3">
        <v>45207</v>
      </c>
      <c r="G813" s="15">
        <v>23</v>
      </c>
      <c r="H813" s="15">
        <v>4.2</v>
      </c>
      <c r="I813" s="15">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s="15">
        <f>ROUND(calls[[#This Row],[Satisfaction Rating]],0)</f>
        <v>4</v>
      </c>
    </row>
    <row r="814" spans="2:12" x14ac:dyDescent="0.25">
      <c r="B814" s="15" t="s">
        <v>841</v>
      </c>
      <c r="C814" s="15" t="s">
        <v>35</v>
      </c>
      <c r="D814" s="15">
        <v>94</v>
      </c>
      <c r="E814" s="2" t="s">
        <v>32</v>
      </c>
      <c r="F814" s="3">
        <v>45208</v>
      </c>
      <c r="G814" s="15">
        <v>120</v>
      </c>
      <c r="H814" s="15">
        <v>3.4</v>
      </c>
      <c r="I814" s="15">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s="15">
        <f>ROUND(calls[[#This Row],[Satisfaction Rating]],0)</f>
        <v>3</v>
      </c>
    </row>
    <row r="815" spans="2:12" x14ac:dyDescent="0.25">
      <c r="B815" s="15" t="s">
        <v>842</v>
      </c>
      <c r="C815" s="15" t="s">
        <v>54</v>
      </c>
      <c r="D815" s="15">
        <v>56</v>
      </c>
      <c r="E815" s="2" t="s">
        <v>32</v>
      </c>
      <c r="F815" s="3">
        <v>45208</v>
      </c>
      <c r="G815" s="15">
        <v>205</v>
      </c>
      <c r="H815" s="15">
        <v>3.3</v>
      </c>
      <c r="I815" s="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s="15">
        <f>ROUND(calls[[#This Row],[Satisfaction Rating]],0)</f>
        <v>3</v>
      </c>
    </row>
    <row r="816" spans="2:12" x14ac:dyDescent="0.25">
      <c r="B816" s="15" t="s">
        <v>843</v>
      </c>
      <c r="C816" s="15" t="s">
        <v>43</v>
      </c>
      <c r="D816" s="15">
        <v>41</v>
      </c>
      <c r="E816" s="2" t="s">
        <v>18</v>
      </c>
      <c r="F816" s="3">
        <v>45209</v>
      </c>
      <c r="G816" s="15">
        <v>42</v>
      </c>
      <c r="H816" s="15">
        <v>3.8</v>
      </c>
      <c r="I816" s="15">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s="15">
        <f>ROUND(calls[[#This Row],[Satisfaction Rating]],0)</f>
        <v>4</v>
      </c>
    </row>
    <row r="817" spans="2:12" x14ac:dyDescent="0.25">
      <c r="B817" s="15" t="s">
        <v>844</v>
      </c>
      <c r="C817" s="15" t="s">
        <v>22</v>
      </c>
      <c r="D817" s="15">
        <v>119</v>
      </c>
      <c r="E817" s="2" t="s">
        <v>28</v>
      </c>
      <c r="F817" s="3">
        <v>45209</v>
      </c>
      <c r="G817" s="15">
        <v>111</v>
      </c>
      <c r="H817" s="15">
        <v>3.9</v>
      </c>
      <c r="I817" s="15">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s="15">
        <f>ROUND(calls[[#This Row],[Satisfaction Rating]],0)</f>
        <v>4</v>
      </c>
    </row>
    <row r="818" spans="2:12" x14ac:dyDescent="0.25">
      <c r="B818" s="15" t="s">
        <v>845</v>
      </c>
      <c r="C818" s="15" t="s">
        <v>20</v>
      </c>
      <c r="D818" s="15">
        <v>108</v>
      </c>
      <c r="E818" s="2" t="s">
        <v>32</v>
      </c>
      <c r="F818" s="3">
        <v>45209</v>
      </c>
      <c r="G818" s="15">
        <v>68</v>
      </c>
      <c r="H818" s="15">
        <v>2.5</v>
      </c>
      <c r="I818" s="15">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s="15">
        <f>ROUND(calls[[#This Row],[Satisfaction Rating]],0)</f>
        <v>3</v>
      </c>
    </row>
    <row r="819" spans="2:12" x14ac:dyDescent="0.25">
      <c r="B819" s="15" t="s">
        <v>846</v>
      </c>
      <c r="C819" s="15" t="s">
        <v>64</v>
      </c>
      <c r="D819" s="15">
        <v>63</v>
      </c>
      <c r="E819" s="2" t="s">
        <v>13</v>
      </c>
      <c r="F819" s="3">
        <v>45209</v>
      </c>
      <c r="G819" s="15">
        <v>172</v>
      </c>
      <c r="H819" s="15">
        <v>4.9000000000000004</v>
      </c>
      <c r="I819" s="15">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s="15">
        <f>ROUND(calls[[#This Row],[Satisfaction Rating]],0)</f>
        <v>5</v>
      </c>
    </row>
    <row r="820" spans="2:12" x14ac:dyDescent="0.25">
      <c r="B820" s="15" t="s">
        <v>847</v>
      </c>
      <c r="C820" s="15" t="s">
        <v>51</v>
      </c>
      <c r="D820" s="15">
        <v>59</v>
      </c>
      <c r="E820" s="2" t="s">
        <v>32</v>
      </c>
      <c r="F820" s="3">
        <v>45209</v>
      </c>
      <c r="G820" s="15">
        <v>152</v>
      </c>
      <c r="H820" s="15">
        <v>4.8</v>
      </c>
      <c r="I820" s="15">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s="15">
        <f>ROUND(calls[[#This Row],[Satisfaction Rating]],0)</f>
        <v>5</v>
      </c>
    </row>
    <row r="821" spans="2:12" x14ac:dyDescent="0.25">
      <c r="B821" s="15" t="s">
        <v>848</v>
      </c>
      <c r="C821" s="15" t="s">
        <v>51</v>
      </c>
      <c r="D821" s="15">
        <v>90</v>
      </c>
      <c r="E821" s="2" t="s">
        <v>18</v>
      </c>
      <c r="F821" s="3">
        <v>45209</v>
      </c>
      <c r="G821" s="15">
        <v>48</v>
      </c>
      <c r="H821" s="15">
        <v>4.7</v>
      </c>
      <c r="I821" s="15">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s="15">
        <f>ROUND(calls[[#This Row],[Satisfaction Rating]],0)</f>
        <v>5</v>
      </c>
    </row>
    <row r="822" spans="2:12" x14ac:dyDescent="0.25">
      <c r="B822" s="15" t="s">
        <v>849</v>
      </c>
      <c r="C822" s="15" t="s">
        <v>31</v>
      </c>
      <c r="D822" s="15">
        <v>55</v>
      </c>
      <c r="E822" s="2" t="s">
        <v>18</v>
      </c>
      <c r="F822" s="3">
        <v>45209</v>
      </c>
      <c r="G822" s="15">
        <v>25</v>
      </c>
      <c r="H822" s="15">
        <v>4.7</v>
      </c>
      <c r="I822" s="15">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s="15">
        <f>ROUND(calls[[#This Row],[Satisfaction Rating]],0)</f>
        <v>5</v>
      </c>
    </row>
    <row r="823" spans="2:12" x14ac:dyDescent="0.25">
      <c r="B823" s="15" t="s">
        <v>850</v>
      </c>
      <c r="C823" s="15" t="s">
        <v>20</v>
      </c>
      <c r="D823" s="15">
        <v>84</v>
      </c>
      <c r="E823" s="2" t="s">
        <v>28</v>
      </c>
      <c r="F823" s="3">
        <v>45210</v>
      </c>
      <c r="G823" s="15">
        <v>54</v>
      </c>
      <c r="H823" s="15">
        <v>3.3</v>
      </c>
      <c r="I823" s="15">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s="15">
        <f>ROUND(calls[[#This Row],[Satisfaction Rating]],0)</f>
        <v>3</v>
      </c>
    </row>
    <row r="824" spans="2:12" x14ac:dyDescent="0.25">
      <c r="B824" s="15" t="s">
        <v>851</v>
      </c>
      <c r="C824" s="15" t="s">
        <v>20</v>
      </c>
      <c r="D824" s="15">
        <v>150</v>
      </c>
      <c r="E824" s="2" t="s">
        <v>23</v>
      </c>
      <c r="F824" s="3">
        <v>45210</v>
      </c>
      <c r="G824" s="15">
        <v>108</v>
      </c>
      <c r="H824" s="15">
        <v>4.7</v>
      </c>
      <c r="I824" s="15">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s="15">
        <f>ROUND(calls[[#This Row],[Satisfaction Rating]],0)</f>
        <v>5</v>
      </c>
    </row>
    <row r="825" spans="2:12" x14ac:dyDescent="0.25">
      <c r="B825" s="15" t="s">
        <v>852</v>
      </c>
      <c r="C825" s="15" t="s">
        <v>84</v>
      </c>
      <c r="D825" s="15">
        <v>69</v>
      </c>
      <c r="E825" s="2" t="s">
        <v>32</v>
      </c>
      <c r="F825" s="3">
        <v>45210</v>
      </c>
      <c r="G825" s="15">
        <v>36</v>
      </c>
      <c r="H825" s="15">
        <v>4.5</v>
      </c>
      <c r="I825" s="1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s="15">
        <f>ROUND(calls[[#This Row],[Satisfaction Rating]],0)</f>
        <v>5</v>
      </c>
    </row>
    <row r="826" spans="2:12" x14ac:dyDescent="0.25">
      <c r="B826" s="15" t="s">
        <v>853</v>
      </c>
      <c r="C826" s="15" t="s">
        <v>12</v>
      </c>
      <c r="D826" s="15">
        <v>120</v>
      </c>
      <c r="E826" s="2" t="s">
        <v>18</v>
      </c>
      <c r="F826" s="3">
        <v>45211</v>
      </c>
      <c r="G826" s="15">
        <v>140</v>
      </c>
      <c r="H826" s="15">
        <v>4.5999999999999996</v>
      </c>
      <c r="I826" s="15">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s="15">
        <f>ROUND(calls[[#This Row],[Satisfaction Rating]],0)</f>
        <v>5</v>
      </c>
    </row>
    <row r="827" spans="2:12" x14ac:dyDescent="0.25">
      <c r="B827" s="15" t="s">
        <v>854</v>
      </c>
      <c r="C827" s="15" t="s">
        <v>17</v>
      </c>
      <c r="D827" s="15">
        <v>126</v>
      </c>
      <c r="E827" s="2" t="s">
        <v>28</v>
      </c>
      <c r="F827" s="3">
        <v>45211</v>
      </c>
      <c r="G827" s="15">
        <v>50</v>
      </c>
      <c r="H827" s="15">
        <v>4.8</v>
      </c>
      <c r="I827" s="15">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s="15">
        <f>ROUND(calls[[#This Row],[Satisfaction Rating]],0)</f>
        <v>5</v>
      </c>
    </row>
    <row r="828" spans="2:12" x14ac:dyDescent="0.25">
      <c r="B828" s="15" t="s">
        <v>855</v>
      </c>
      <c r="C828" s="15" t="s">
        <v>84</v>
      </c>
      <c r="D828" s="15">
        <v>120</v>
      </c>
      <c r="E828" s="2" t="s">
        <v>13</v>
      </c>
      <c r="F828" s="3">
        <v>45211</v>
      </c>
      <c r="G828" s="15">
        <v>195</v>
      </c>
      <c r="H828" s="15">
        <v>4.3</v>
      </c>
      <c r="I828" s="15">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s="15">
        <f>ROUND(calls[[#This Row],[Satisfaction Rating]],0)</f>
        <v>4</v>
      </c>
    </row>
    <row r="829" spans="2:12" x14ac:dyDescent="0.25">
      <c r="B829" s="15" t="s">
        <v>856</v>
      </c>
      <c r="C829" s="15" t="s">
        <v>17</v>
      </c>
      <c r="D829" s="15">
        <v>139</v>
      </c>
      <c r="E829" s="2" t="s">
        <v>18</v>
      </c>
      <c r="F829" s="3">
        <v>45212</v>
      </c>
      <c r="G829" s="15">
        <v>48</v>
      </c>
      <c r="H829" s="15">
        <v>4.7</v>
      </c>
      <c r="I829" s="15">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s="15">
        <f>ROUND(calls[[#This Row],[Satisfaction Rating]],0)</f>
        <v>5</v>
      </c>
    </row>
    <row r="830" spans="2:12" x14ac:dyDescent="0.25">
      <c r="B830" s="15" t="s">
        <v>857</v>
      </c>
      <c r="C830" s="15" t="s">
        <v>31</v>
      </c>
      <c r="D830" s="15">
        <v>124</v>
      </c>
      <c r="E830" s="2" t="s">
        <v>32</v>
      </c>
      <c r="F830" s="3">
        <v>45213</v>
      </c>
      <c r="G830" s="15">
        <v>29</v>
      </c>
      <c r="H830" s="15">
        <v>4.8</v>
      </c>
      <c r="I830" s="15">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s="15">
        <f>ROUND(calls[[#This Row],[Satisfaction Rating]],0)</f>
        <v>5</v>
      </c>
    </row>
    <row r="831" spans="2:12" x14ac:dyDescent="0.25">
      <c r="B831" s="15" t="s">
        <v>858</v>
      </c>
      <c r="C831" s="15" t="s">
        <v>12</v>
      </c>
      <c r="D831" s="15">
        <v>108</v>
      </c>
      <c r="E831" s="2" t="s">
        <v>13</v>
      </c>
      <c r="F831" s="3">
        <v>45213</v>
      </c>
      <c r="G831" s="15">
        <v>44</v>
      </c>
      <c r="H831" s="15">
        <v>4.7</v>
      </c>
      <c r="I831" s="15">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s="15">
        <f>ROUND(calls[[#This Row],[Satisfaction Rating]],0)</f>
        <v>5</v>
      </c>
    </row>
    <row r="832" spans="2:12" x14ac:dyDescent="0.25">
      <c r="B832" s="15" t="s">
        <v>859</v>
      </c>
      <c r="C832" s="15" t="s">
        <v>15</v>
      </c>
      <c r="D832" s="15">
        <v>132</v>
      </c>
      <c r="E832" s="2" t="s">
        <v>23</v>
      </c>
      <c r="F832" s="3">
        <v>45213</v>
      </c>
      <c r="G832" s="15">
        <v>140</v>
      </c>
      <c r="H832" s="15">
        <v>4.3</v>
      </c>
      <c r="I832" s="15">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s="15">
        <f>ROUND(calls[[#This Row],[Satisfaction Rating]],0)</f>
        <v>4</v>
      </c>
    </row>
    <row r="833" spans="2:12" x14ac:dyDescent="0.25">
      <c r="B833" s="15" t="s">
        <v>860</v>
      </c>
      <c r="C833" s="15" t="s">
        <v>64</v>
      </c>
      <c r="D833" s="15">
        <v>67</v>
      </c>
      <c r="E833" s="2" t="s">
        <v>23</v>
      </c>
      <c r="F833" s="3">
        <v>45213</v>
      </c>
      <c r="G833" s="15">
        <v>105</v>
      </c>
      <c r="H833" s="15">
        <v>3.8</v>
      </c>
      <c r="I833" s="15">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s="15">
        <f>ROUND(calls[[#This Row],[Satisfaction Rating]],0)</f>
        <v>4</v>
      </c>
    </row>
    <row r="834" spans="2:12" x14ac:dyDescent="0.25">
      <c r="B834" s="15" t="s">
        <v>861</v>
      </c>
      <c r="C834" s="15" t="s">
        <v>26</v>
      </c>
      <c r="D834" s="15">
        <v>125</v>
      </c>
      <c r="E834" s="2" t="s">
        <v>23</v>
      </c>
      <c r="F834" s="3">
        <v>45213</v>
      </c>
      <c r="G834" s="15">
        <v>82</v>
      </c>
      <c r="H834" s="15">
        <v>4.5999999999999996</v>
      </c>
      <c r="I834" s="15">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s="15">
        <f>ROUND(calls[[#This Row],[Satisfaction Rating]],0)</f>
        <v>5</v>
      </c>
    </row>
    <row r="835" spans="2:12" x14ac:dyDescent="0.25">
      <c r="B835" s="15" t="s">
        <v>862</v>
      </c>
      <c r="C835" s="15" t="s">
        <v>12</v>
      </c>
      <c r="D835" s="15">
        <v>23</v>
      </c>
      <c r="E835" s="2" t="s">
        <v>13</v>
      </c>
      <c r="F835" s="3">
        <v>45213</v>
      </c>
      <c r="G835" s="15">
        <v>24</v>
      </c>
      <c r="H835" s="15">
        <v>2.9</v>
      </c>
      <c r="I835" s="1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s="15">
        <f>ROUND(calls[[#This Row],[Satisfaction Rating]],0)</f>
        <v>3</v>
      </c>
    </row>
    <row r="836" spans="2:12" x14ac:dyDescent="0.25">
      <c r="B836" s="15" t="s">
        <v>863</v>
      </c>
      <c r="C836" s="15" t="s">
        <v>22</v>
      </c>
      <c r="D836" s="15">
        <v>131</v>
      </c>
      <c r="E836" s="2" t="s">
        <v>32</v>
      </c>
      <c r="F836" s="3">
        <v>45214</v>
      </c>
      <c r="G836" s="15">
        <v>205</v>
      </c>
      <c r="H836" s="15">
        <v>4.8</v>
      </c>
      <c r="I836" s="15">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s="15">
        <f>ROUND(calls[[#This Row],[Satisfaction Rating]],0)</f>
        <v>5</v>
      </c>
    </row>
    <row r="837" spans="2:12" x14ac:dyDescent="0.25">
      <c r="B837" s="15" t="s">
        <v>864</v>
      </c>
      <c r="C837" s="15" t="s">
        <v>15</v>
      </c>
      <c r="D837" s="15">
        <v>56</v>
      </c>
      <c r="E837" s="2" t="s">
        <v>18</v>
      </c>
      <c r="F837" s="3">
        <v>45214</v>
      </c>
      <c r="G837" s="15">
        <v>225</v>
      </c>
      <c r="H837" s="15">
        <v>4.9000000000000004</v>
      </c>
      <c r="I837" s="15">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s="15">
        <f>ROUND(calls[[#This Row],[Satisfaction Rating]],0)</f>
        <v>5</v>
      </c>
    </row>
    <row r="838" spans="2:12" x14ac:dyDescent="0.25">
      <c r="B838" s="15" t="s">
        <v>865</v>
      </c>
      <c r="C838" s="15" t="s">
        <v>22</v>
      </c>
      <c r="D838" s="15">
        <v>70</v>
      </c>
      <c r="E838" s="2" t="s">
        <v>32</v>
      </c>
      <c r="F838" s="3">
        <v>45214</v>
      </c>
      <c r="G838" s="15">
        <v>50</v>
      </c>
      <c r="H838" s="15">
        <v>3.4</v>
      </c>
      <c r="I838" s="15">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s="15">
        <f>ROUND(calls[[#This Row],[Satisfaction Rating]],0)</f>
        <v>3</v>
      </c>
    </row>
    <row r="839" spans="2:12" x14ac:dyDescent="0.25">
      <c r="B839" s="15" t="s">
        <v>866</v>
      </c>
      <c r="C839" s="15" t="s">
        <v>22</v>
      </c>
      <c r="D839" s="15">
        <v>55</v>
      </c>
      <c r="E839" s="2" t="s">
        <v>23</v>
      </c>
      <c r="F839" s="3">
        <v>45214</v>
      </c>
      <c r="G839" s="15">
        <v>80</v>
      </c>
      <c r="H839" s="15">
        <v>4.3</v>
      </c>
      <c r="I839" s="15">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s="15">
        <f>ROUND(calls[[#This Row],[Satisfaction Rating]],0)</f>
        <v>4</v>
      </c>
    </row>
    <row r="840" spans="2:12" x14ac:dyDescent="0.25">
      <c r="B840" s="15" t="s">
        <v>867</v>
      </c>
      <c r="C840" s="15" t="s">
        <v>26</v>
      </c>
      <c r="D840" s="15">
        <v>77</v>
      </c>
      <c r="E840" s="2" t="s">
        <v>18</v>
      </c>
      <c r="F840" s="3">
        <v>45214</v>
      </c>
      <c r="G840" s="15">
        <v>78</v>
      </c>
      <c r="H840" s="15">
        <v>3.9</v>
      </c>
      <c r="I840" s="15">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s="15">
        <f>ROUND(calls[[#This Row],[Satisfaction Rating]],0)</f>
        <v>4</v>
      </c>
    </row>
    <row r="841" spans="2:12" x14ac:dyDescent="0.25">
      <c r="B841" s="15" t="s">
        <v>868</v>
      </c>
      <c r="C841" s="15" t="s">
        <v>20</v>
      </c>
      <c r="D841" s="15">
        <v>133</v>
      </c>
      <c r="E841" s="2" t="s">
        <v>32</v>
      </c>
      <c r="F841" s="3">
        <v>45215</v>
      </c>
      <c r="G841" s="15">
        <v>40</v>
      </c>
      <c r="H841" s="15">
        <v>3.9</v>
      </c>
      <c r="I841" s="15">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s="15">
        <f>ROUND(calls[[#This Row],[Satisfaction Rating]],0)</f>
        <v>4</v>
      </c>
    </row>
    <row r="842" spans="2:12" x14ac:dyDescent="0.25">
      <c r="B842" s="15" t="s">
        <v>869</v>
      </c>
      <c r="C842" s="15" t="s">
        <v>26</v>
      </c>
      <c r="D842" s="15">
        <v>77</v>
      </c>
      <c r="E842" s="2" t="s">
        <v>18</v>
      </c>
      <c r="F842" s="3">
        <v>45215</v>
      </c>
      <c r="G842" s="15">
        <v>176</v>
      </c>
      <c r="H842" s="15">
        <v>1.5</v>
      </c>
      <c r="I842" s="15">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s="15">
        <f>ROUND(calls[[#This Row],[Satisfaction Rating]],0)</f>
        <v>2</v>
      </c>
    </row>
    <row r="843" spans="2:12" x14ac:dyDescent="0.25">
      <c r="B843" s="15" t="s">
        <v>870</v>
      </c>
      <c r="C843" s="15" t="s">
        <v>51</v>
      </c>
      <c r="D843" s="15">
        <v>103</v>
      </c>
      <c r="E843" s="2" t="s">
        <v>32</v>
      </c>
      <c r="F843" s="3">
        <v>45215</v>
      </c>
      <c r="G843" s="15">
        <v>78</v>
      </c>
      <c r="H843" s="15">
        <v>3</v>
      </c>
      <c r="I843" s="15">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s="15">
        <f>ROUND(calls[[#This Row],[Satisfaction Rating]],0)</f>
        <v>3</v>
      </c>
    </row>
    <row r="844" spans="2:12" x14ac:dyDescent="0.25">
      <c r="B844" s="15" t="s">
        <v>871</v>
      </c>
      <c r="C844" s="15" t="s">
        <v>84</v>
      </c>
      <c r="D844" s="15">
        <v>32</v>
      </c>
      <c r="E844" s="2" t="s">
        <v>18</v>
      </c>
      <c r="F844" s="3">
        <v>45215</v>
      </c>
      <c r="G844" s="15">
        <v>42</v>
      </c>
      <c r="H844" s="15">
        <v>4.2</v>
      </c>
      <c r="I844" s="15">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s="15">
        <f>ROUND(calls[[#This Row],[Satisfaction Rating]],0)</f>
        <v>4</v>
      </c>
    </row>
    <row r="845" spans="2:12" x14ac:dyDescent="0.25">
      <c r="B845" s="15" t="s">
        <v>872</v>
      </c>
      <c r="C845" s="15" t="s">
        <v>20</v>
      </c>
      <c r="D845" s="15">
        <v>30</v>
      </c>
      <c r="E845" s="2" t="s">
        <v>32</v>
      </c>
      <c r="F845" s="3">
        <v>45215</v>
      </c>
      <c r="G845" s="15">
        <v>38</v>
      </c>
      <c r="H845" s="15">
        <v>3.7</v>
      </c>
      <c r="I845" s="1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s="15">
        <f>ROUND(calls[[#This Row],[Satisfaction Rating]],0)</f>
        <v>4</v>
      </c>
    </row>
    <row r="846" spans="2:12" x14ac:dyDescent="0.25">
      <c r="B846" s="15" t="s">
        <v>873</v>
      </c>
      <c r="C846" s="15" t="s">
        <v>17</v>
      </c>
      <c r="D846" s="15">
        <v>87</v>
      </c>
      <c r="E846" s="2" t="s">
        <v>28</v>
      </c>
      <c r="F846" s="3">
        <v>45215</v>
      </c>
      <c r="G846" s="15">
        <v>27</v>
      </c>
      <c r="H846" s="15">
        <v>4.2</v>
      </c>
      <c r="I846" s="15">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s="15">
        <f>ROUND(calls[[#This Row],[Satisfaction Rating]],0)</f>
        <v>4</v>
      </c>
    </row>
    <row r="847" spans="2:12" x14ac:dyDescent="0.25">
      <c r="B847" s="15" t="s">
        <v>874</v>
      </c>
      <c r="C847" s="15" t="s">
        <v>26</v>
      </c>
      <c r="D847" s="15">
        <v>137</v>
      </c>
      <c r="E847" s="2" t="s">
        <v>13</v>
      </c>
      <c r="F847" s="3">
        <v>45216</v>
      </c>
      <c r="G847" s="15">
        <v>45</v>
      </c>
      <c r="H847" s="15">
        <v>4.4000000000000004</v>
      </c>
      <c r="I847" s="15">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s="15">
        <f>ROUND(calls[[#This Row],[Satisfaction Rating]],0)</f>
        <v>4</v>
      </c>
    </row>
    <row r="848" spans="2:12" x14ac:dyDescent="0.25">
      <c r="B848" s="15" t="s">
        <v>875</v>
      </c>
      <c r="C848" s="15" t="s">
        <v>35</v>
      </c>
      <c r="D848" s="15">
        <v>96</v>
      </c>
      <c r="E848" s="2" t="s">
        <v>32</v>
      </c>
      <c r="F848" s="3">
        <v>45216</v>
      </c>
      <c r="G848" s="15">
        <v>215</v>
      </c>
      <c r="H848" s="15">
        <v>4</v>
      </c>
      <c r="I848" s="15">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s="15">
        <f>ROUND(calls[[#This Row],[Satisfaction Rating]],0)</f>
        <v>4</v>
      </c>
    </row>
    <row r="849" spans="2:12" x14ac:dyDescent="0.25">
      <c r="B849" s="15" t="s">
        <v>876</v>
      </c>
      <c r="C849" s="15" t="s">
        <v>31</v>
      </c>
      <c r="D849" s="15">
        <v>155</v>
      </c>
      <c r="E849" s="2" t="s">
        <v>32</v>
      </c>
      <c r="F849" s="3">
        <v>45217</v>
      </c>
      <c r="G849" s="15">
        <v>72</v>
      </c>
      <c r="H849" s="15">
        <v>4.7</v>
      </c>
      <c r="I849" s="15">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s="15">
        <f>ROUND(calls[[#This Row],[Satisfaction Rating]],0)</f>
        <v>5</v>
      </c>
    </row>
    <row r="850" spans="2:12" x14ac:dyDescent="0.25">
      <c r="B850" s="15" t="s">
        <v>877</v>
      </c>
      <c r="C850" s="15" t="s">
        <v>20</v>
      </c>
      <c r="D850" s="15">
        <v>173</v>
      </c>
      <c r="E850" s="2" t="s">
        <v>23</v>
      </c>
      <c r="F850" s="3">
        <v>45217</v>
      </c>
      <c r="G850" s="15">
        <v>160</v>
      </c>
      <c r="H850" s="15">
        <v>2.8</v>
      </c>
      <c r="I850" s="15">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s="15">
        <f>ROUND(calls[[#This Row],[Satisfaction Rating]],0)</f>
        <v>3</v>
      </c>
    </row>
    <row r="851" spans="2:12" x14ac:dyDescent="0.25">
      <c r="B851" s="15" t="s">
        <v>878</v>
      </c>
      <c r="C851" s="15" t="s">
        <v>31</v>
      </c>
      <c r="D851" s="15">
        <v>127</v>
      </c>
      <c r="E851" s="2" t="s">
        <v>32</v>
      </c>
      <c r="F851" s="3">
        <v>45217</v>
      </c>
      <c r="G851" s="15">
        <v>165</v>
      </c>
      <c r="H851" s="15">
        <v>2.5</v>
      </c>
      <c r="I851" s="15">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s="15">
        <f>ROUND(calls[[#This Row],[Satisfaction Rating]],0)</f>
        <v>3</v>
      </c>
    </row>
    <row r="852" spans="2:12" x14ac:dyDescent="0.25">
      <c r="B852" s="15" t="s">
        <v>879</v>
      </c>
      <c r="C852" s="15" t="s">
        <v>15</v>
      </c>
      <c r="D852" s="15">
        <v>117</v>
      </c>
      <c r="E852" s="2" t="s">
        <v>23</v>
      </c>
      <c r="F852" s="3">
        <v>45217</v>
      </c>
      <c r="G852" s="15">
        <v>120</v>
      </c>
      <c r="H852" s="15">
        <v>3.4</v>
      </c>
      <c r="I852" s="15">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s="15">
        <f>ROUND(calls[[#This Row],[Satisfaction Rating]],0)</f>
        <v>3</v>
      </c>
    </row>
    <row r="853" spans="2:12" x14ac:dyDescent="0.25">
      <c r="B853" s="15" t="s">
        <v>880</v>
      </c>
      <c r="C853" s="15" t="s">
        <v>12</v>
      </c>
      <c r="D853" s="15">
        <v>133</v>
      </c>
      <c r="E853" s="2" t="s">
        <v>18</v>
      </c>
      <c r="F853" s="3">
        <v>45217</v>
      </c>
      <c r="G853" s="15">
        <v>117</v>
      </c>
      <c r="H853" s="15">
        <v>4.8</v>
      </c>
      <c r="I853" s="15">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s="15">
        <f>ROUND(calls[[#This Row],[Satisfaction Rating]],0)</f>
        <v>5</v>
      </c>
    </row>
    <row r="854" spans="2:12" x14ac:dyDescent="0.25">
      <c r="B854" s="15" t="s">
        <v>881</v>
      </c>
      <c r="C854" s="15" t="s">
        <v>37</v>
      </c>
      <c r="D854" s="15">
        <v>166</v>
      </c>
      <c r="E854" s="2" t="s">
        <v>28</v>
      </c>
      <c r="F854" s="3">
        <v>45218</v>
      </c>
      <c r="G854" s="15">
        <v>29</v>
      </c>
      <c r="H854" s="15">
        <v>4.3</v>
      </c>
      <c r="I854" s="15">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s="15">
        <f>ROUND(calls[[#This Row],[Satisfaction Rating]],0)</f>
        <v>4</v>
      </c>
    </row>
    <row r="855" spans="2:12" x14ac:dyDescent="0.25">
      <c r="B855" s="15" t="s">
        <v>882</v>
      </c>
      <c r="C855" s="15" t="s">
        <v>12</v>
      </c>
      <c r="D855" s="15">
        <v>50</v>
      </c>
      <c r="E855" s="2" t="s">
        <v>23</v>
      </c>
      <c r="F855" s="3">
        <v>45218</v>
      </c>
      <c r="G855" s="15">
        <v>64</v>
      </c>
      <c r="H855" s="15">
        <v>4.5</v>
      </c>
      <c r="I855" s="1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s="15">
        <f>ROUND(calls[[#This Row],[Satisfaction Rating]],0)</f>
        <v>5</v>
      </c>
    </row>
    <row r="856" spans="2:12" x14ac:dyDescent="0.25">
      <c r="B856" s="15" t="s">
        <v>883</v>
      </c>
      <c r="C856" s="15" t="s">
        <v>51</v>
      </c>
      <c r="D856" s="15">
        <v>43</v>
      </c>
      <c r="E856" s="2" t="s">
        <v>18</v>
      </c>
      <c r="F856" s="3">
        <v>45218</v>
      </c>
      <c r="G856" s="15">
        <v>84</v>
      </c>
      <c r="H856" s="15">
        <v>3.6</v>
      </c>
      <c r="I856" s="15">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s="15">
        <f>ROUND(calls[[#This Row],[Satisfaction Rating]],0)</f>
        <v>4</v>
      </c>
    </row>
    <row r="857" spans="2:12" x14ac:dyDescent="0.25">
      <c r="B857" s="15" t="s">
        <v>884</v>
      </c>
      <c r="C857" s="15" t="s">
        <v>35</v>
      </c>
      <c r="D857" s="15">
        <v>124</v>
      </c>
      <c r="E857" s="2" t="s">
        <v>32</v>
      </c>
      <c r="F857" s="3">
        <v>45218</v>
      </c>
      <c r="G857" s="15">
        <v>42</v>
      </c>
      <c r="H857" s="15">
        <v>3.7</v>
      </c>
      <c r="I857" s="15">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s="15">
        <f>ROUND(calls[[#This Row],[Satisfaction Rating]],0)</f>
        <v>4</v>
      </c>
    </row>
    <row r="858" spans="2:12" x14ac:dyDescent="0.25">
      <c r="B858" s="15" t="s">
        <v>885</v>
      </c>
      <c r="C858" s="15" t="s">
        <v>20</v>
      </c>
      <c r="D858" s="15">
        <v>94</v>
      </c>
      <c r="E858" s="2" t="s">
        <v>32</v>
      </c>
      <c r="F858" s="3">
        <v>45218</v>
      </c>
      <c r="G858" s="15">
        <v>120</v>
      </c>
      <c r="H858" s="15">
        <v>3.5</v>
      </c>
      <c r="I858" s="15">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s="15">
        <f>ROUND(calls[[#This Row],[Satisfaction Rating]],0)</f>
        <v>4</v>
      </c>
    </row>
    <row r="859" spans="2:12" x14ac:dyDescent="0.25">
      <c r="B859" s="15" t="s">
        <v>886</v>
      </c>
      <c r="C859" s="15" t="s">
        <v>51</v>
      </c>
      <c r="D859" s="15">
        <v>126</v>
      </c>
      <c r="E859" s="2" t="s">
        <v>28</v>
      </c>
      <c r="F859" s="3">
        <v>45219</v>
      </c>
      <c r="G859" s="15">
        <v>80</v>
      </c>
      <c r="H859" s="15">
        <v>4.7</v>
      </c>
      <c r="I859" s="15">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s="15">
        <f>ROUND(calls[[#This Row],[Satisfaction Rating]],0)</f>
        <v>5</v>
      </c>
    </row>
    <row r="860" spans="2:12" x14ac:dyDescent="0.25">
      <c r="B860" s="15" t="s">
        <v>887</v>
      </c>
      <c r="C860" s="15" t="s">
        <v>37</v>
      </c>
      <c r="D860" s="15">
        <v>105</v>
      </c>
      <c r="E860" s="2" t="s">
        <v>23</v>
      </c>
      <c r="F860" s="3">
        <v>45219</v>
      </c>
      <c r="G860" s="15">
        <v>185</v>
      </c>
      <c r="H860" s="15">
        <v>3.5</v>
      </c>
      <c r="I860" s="15">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s="15">
        <f>ROUND(calls[[#This Row],[Satisfaction Rating]],0)</f>
        <v>4</v>
      </c>
    </row>
    <row r="861" spans="2:12" x14ac:dyDescent="0.25">
      <c r="B861" s="15" t="s">
        <v>888</v>
      </c>
      <c r="C861" s="15" t="s">
        <v>22</v>
      </c>
      <c r="D861" s="15">
        <v>60</v>
      </c>
      <c r="E861" s="2" t="s">
        <v>13</v>
      </c>
      <c r="F861" s="3">
        <v>45220</v>
      </c>
      <c r="G861" s="15">
        <v>135</v>
      </c>
      <c r="H861" s="15">
        <v>3.9</v>
      </c>
      <c r="I861" s="15">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s="15">
        <f>ROUND(calls[[#This Row],[Satisfaction Rating]],0)</f>
        <v>4</v>
      </c>
    </row>
    <row r="862" spans="2:12" x14ac:dyDescent="0.25">
      <c r="B862" s="15" t="s">
        <v>889</v>
      </c>
      <c r="C862" s="15" t="s">
        <v>22</v>
      </c>
      <c r="D862" s="15">
        <v>72</v>
      </c>
      <c r="E862" s="2" t="s">
        <v>23</v>
      </c>
      <c r="F862" s="3">
        <v>45220</v>
      </c>
      <c r="G862" s="15">
        <v>20</v>
      </c>
      <c r="H862" s="15">
        <v>4.8</v>
      </c>
      <c r="I862" s="15">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s="15">
        <f>ROUND(calls[[#This Row],[Satisfaction Rating]],0)</f>
        <v>5</v>
      </c>
    </row>
    <row r="863" spans="2:12" x14ac:dyDescent="0.25">
      <c r="B863" s="15" t="s">
        <v>890</v>
      </c>
      <c r="C863" s="15" t="s">
        <v>54</v>
      </c>
      <c r="D863" s="15">
        <v>40</v>
      </c>
      <c r="E863" s="2" t="s">
        <v>23</v>
      </c>
      <c r="F863" s="3">
        <v>45220</v>
      </c>
      <c r="G863" s="15">
        <v>31</v>
      </c>
      <c r="H863" s="15">
        <v>4</v>
      </c>
      <c r="I863" s="15">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s="15">
        <f>ROUND(calls[[#This Row],[Satisfaction Rating]],0)</f>
        <v>4</v>
      </c>
    </row>
    <row r="864" spans="2:12" x14ac:dyDescent="0.25">
      <c r="B864" s="15" t="s">
        <v>891</v>
      </c>
      <c r="C864" s="15" t="s">
        <v>84</v>
      </c>
      <c r="D864" s="15">
        <v>54</v>
      </c>
      <c r="E864" s="2" t="s">
        <v>28</v>
      </c>
      <c r="F864" s="3">
        <v>45221</v>
      </c>
      <c r="G864" s="15">
        <v>120</v>
      </c>
      <c r="H864" s="15">
        <v>4.7</v>
      </c>
      <c r="I864" s="15">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s="15">
        <f>ROUND(calls[[#This Row],[Satisfaction Rating]],0)</f>
        <v>5</v>
      </c>
    </row>
    <row r="865" spans="2:12" x14ac:dyDescent="0.25">
      <c r="B865" s="15" t="s">
        <v>892</v>
      </c>
      <c r="C865" s="15" t="s">
        <v>15</v>
      </c>
      <c r="D865" s="15">
        <v>81</v>
      </c>
      <c r="E865" s="2" t="s">
        <v>18</v>
      </c>
      <c r="F865" s="3">
        <v>45221</v>
      </c>
      <c r="G865" s="15">
        <v>117</v>
      </c>
      <c r="H865" s="15">
        <v>3.6</v>
      </c>
      <c r="I865" s="1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s="15">
        <f>ROUND(calls[[#This Row],[Satisfaction Rating]],0)</f>
        <v>4</v>
      </c>
    </row>
    <row r="866" spans="2:12" x14ac:dyDescent="0.25">
      <c r="B866" s="15" t="s">
        <v>893</v>
      </c>
      <c r="C866" s="15" t="s">
        <v>84</v>
      </c>
      <c r="D866" s="15">
        <v>76</v>
      </c>
      <c r="E866" s="2" t="s">
        <v>32</v>
      </c>
      <c r="F866" s="3">
        <v>45221</v>
      </c>
      <c r="G866" s="15">
        <v>80</v>
      </c>
      <c r="H866" s="15">
        <v>4.5</v>
      </c>
      <c r="I866" s="15">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s="15">
        <f>ROUND(calls[[#This Row],[Satisfaction Rating]],0)</f>
        <v>5</v>
      </c>
    </row>
    <row r="867" spans="2:12" x14ac:dyDescent="0.25">
      <c r="B867" s="15" t="s">
        <v>894</v>
      </c>
      <c r="C867" s="15" t="s">
        <v>84</v>
      </c>
      <c r="D867" s="15">
        <v>37</v>
      </c>
      <c r="E867" s="2" t="s">
        <v>13</v>
      </c>
      <c r="F867" s="3">
        <v>45222</v>
      </c>
      <c r="G867" s="15">
        <v>117</v>
      </c>
      <c r="H867" s="15">
        <v>4</v>
      </c>
      <c r="I867" s="15">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s="15">
        <f>ROUND(calls[[#This Row],[Satisfaction Rating]],0)</f>
        <v>4</v>
      </c>
    </row>
    <row r="868" spans="2:12" x14ac:dyDescent="0.25">
      <c r="B868" s="15" t="s">
        <v>895</v>
      </c>
      <c r="C868" s="15" t="s">
        <v>37</v>
      </c>
      <c r="D868" s="15">
        <v>96</v>
      </c>
      <c r="E868" s="2" t="s">
        <v>28</v>
      </c>
      <c r="F868" s="3">
        <v>45222</v>
      </c>
      <c r="G868" s="15">
        <v>60</v>
      </c>
      <c r="H868" s="15">
        <v>4.5</v>
      </c>
      <c r="I868" s="15">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s="15">
        <f>ROUND(calls[[#This Row],[Satisfaction Rating]],0)</f>
        <v>5</v>
      </c>
    </row>
    <row r="869" spans="2:12" x14ac:dyDescent="0.25">
      <c r="B869" s="15" t="s">
        <v>896</v>
      </c>
      <c r="C869" s="15" t="s">
        <v>22</v>
      </c>
      <c r="D869" s="15">
        <v>19</v>
      </c>
      <c r="E869" s="2" t="s">
        <v>32</v>
      </c>
      <c r="F869" s="3">
        <v>45223</v>
      </c>
      <c r="G869" s="15">
        <v>58</v>
      </c>
      <c r="H869" s="15">
        <v>3.9</v>
      </c>
      <c r="I869" s="15">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s="15">
        <f>ROUND(calls[[#This Row],[Satisfaction Rating]],0)</f>
        <v>4</v>
      </c>
    </row>
    <row r="870" spans="2:12" x14ac:dyDescent="0.25">
      <c r="B870" s="15" t="s">
        <v>897</v>
      </c>
      <c r="C870" s="15" t="s">
        <v>54</v>
      </c>
      <c r="D870" s="15">
        <v>72</v>
      </c>
      <c r="E870" s="2" t="s">
        <v>13</v>
      </c>
      <c r="F870" s="3">
        <v>45223</v>
      </c>
      <c r="G870" s="15">
        <v>41</v>
      </c>
      <c r="H870" s="15">
        <v>4.3</v>
      </c>
      <c r="I870" s="15">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s="15">
        <f>ROUND(calls[[#This Row],[Satisfaction Rating]],0)</f>
        <v>4</v>
      </c>
    </row>
    <row r="871" spans="2:12" x14ac:dyDescent="0.25">
      <c r="B871" s="15" t="s">
        <v>898</v>
      </c>
      <c r="C871" s="15" t="s">
        <v>20</v>
      </c>
      <c r="D871" s="15">
        <v>73</v>
      </c>
      <c r="E871" s="2" t="s">
        <v>18</v>
      </c>
      <c r="F871" s="3">
        <v>45223</v>
      </c>
      <c r="G871" s="15">
        <v>180</v>
      </c>
      <c r="H871" s="15">
        <v>3.6</v>
      </c>
      <c r="I871" s="15">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s="15">
        <f>ROUND(calls[[#This Row],[Satisfaction Rating]],0)</f>
        <v>4</v>
      </c>
    </row>
    <row r="872" spans="2:12" x14ac:dyDescent="0.25">
      <c r="B872" s="15" t="s">
        <v>899</v>
      </c>
      <c r="C872" s="15" t="s">
        <v>64</v>
      </c>
      <c r="D872" s="15">
        <v>87</v>
      </c>
      <c r="E872" s="2" t="s">
        <v>18</v>
      </c>
      <c r="F872" s="3">
        <v>45223</v>
      </c>
      <c r="G872" s="15">
        <v>42</v>
      </c>
      <c r="H872" s="15">
        <v>3.6</v>
      </c>
      <c r="I872" s="15">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s="15">
        <f>ROUND(calls[[#This Row],[Satisfaction Rating]],0)</f>
        <v>4</v>
      </c>
    </row>
    <row r="873" spans="2:12" x14ac:dyDescent="0.25">
      <c r="B873" s="15" t="s">
        <v>900</v>
      </c>
      <c r="C873" s="15" t="s">
        <v>64</v>
      </c>
      <c r="D873" s="15">
        <v>68</v>
      </c>
      <c r="E873" s="2" t="s">
        <v>18</v>
      </c>
      <c r="F873" s="3">
        <v>45224</v>
      </c>
      <c r="G873" s="15">
        <v>24</v>
      </c>
      <c r="H873" s="15">
        <v>4</v>
      </c>
      <c r="I873" s="15">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s="15">
        <f>ROUND(calls[[#This Row],[Satisfaction Rating]],0)</f>
        <v>4</v>
      </c>
    </row>
    <row r="874" spans="2:12" x14ac:dyDescent="0.25">
      <c r="B874" s="15" t="s">
        <v>901</v>
      </c>
      <c r="C874" s="15" t="s">
        <v>54</v>
      </c>
      <c r="D874" s="15">
        <v>101</v>
      </c>
      <c r="E874" s="2" t="s">
        <v>18</v>
      </c>
      <c r="F874" s="3">
        <v>45224</v>
      </c>
      <c r="G874" s="15">
        <v>125</v>
      </c>
      <c r="H874" s="15">
        <v>4.2</v>
      </c>
      <c r="I874" s="15">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s="15">
        <f>ROUND(calls[[#This Row],[Satisfaction Rating]],0)</f>
        <v>4</v>
      </c>
    </row>
    <row r="875" spans="2:12" x14ac:dyDescent="0.25">
      <c r="B875" s="15" t="s">
        <v>902</v>
      </c>
      <c r="C875" s="15" t="s">
        <v>54</v>
      </c>
      <c r="D875" s="15">
        <v>107</v>
      </c>
      <c r="E875" s="2" t="s">
        <v>13</v>
      </c>
      <c r="F875" s="3">
        <v>45225</v>
      </c>
      <c r="G875" s="15">
        <v>78</v>
      </c>
      <c r="H875" s="15">
        <v>4.3</v>
      </c>
      <c r="I875" s="1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s="15">
        <f>ROUND(calls[[#This Row],[Satisfaction Rating]],0)</f>
        <v>4</v>
      </c>
    </row>
    <row r="876" spans="2:12" x14ac:dyDescent="0.25">
      <c r="B876" s="15" t="s">
        <v>903</v>
      </c>
      <c r="C876" s="15" t="s">
        <v>43</v>
      </c>
      <c r="D876" s="15">
        <v>109</v>
      </c>
      <c r="E876" s="2" t="s">
        <v>23</v>
      </c>
      <c r="F876" s="3">
        <v>45225</v>
      </c>
      <c r="G876" s="15">
        <v>180</v>
      </c>
      <c r="H876" s="15">
        <v>3.8</v>
      </c>
      <c r="I876" s="15">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s="15">
        <f>ROUND(calls[[#This Row],[Satisfaction Rating]],0)</f>
        <v>4</v>
      </c>
    </row>
    <row r="877" spans="2:12" x14ac:dyDescent="0.25">
      <c r="B877" s="15" t="s">
        <v>904</v>
      </c>
      <c r="C877" s="15" t="s">
        <v>35</v>
      </c>
      <c r="D877" s="15">
        <v>171</v>
      </c>
      <c r="E877" s="2" t="s">
        <v>13</v>
      </c>
      <c r="F877" s="3">
        <v>45225</v>
      </c>
      <c r="G877" s="15">
        <v>84</v>
      </c>
      <c r="H877" s="15">
        <v>4.4000000000000004</v>
      </c>
      <c r="I877" s="15">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s="15">
        <f>ROUND(calls[[#This Row],[Satisfaction Rating]],0)</f>
        <v>4</v>
      </c>
    </row>
    <row r="878" spans="2:12" x14ac:dyDescent="0.25">
      <c r="B878" s="15" t="s">
        <v>905</v>
      </c>
      <c r="C878" s="15" t="s">
        <v>22</v>
      </c>
      <c r="D878" s="15">
        <v>21</v>
      </c>
      <c r="E878" s="2" t="s">
        <v>13</v>
      </c>
      <c r="F878" s="3">
        <v>45225</v>
      </c>
      <c r="G878" s="15">
        <v>26</v>
      </c>
      <c r="H878" s="15">
        <v>4.7</v>
      </c>
      <c r="I878" s="15">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s="15">
        <f>ROUND(calls[[#This Row],[Satisfaction Rating]],0)</f>
        <v>5</v>
      </c>
    </row>
    <row r="879" spans="2:12" x14ac:dyDescent="0.25">
      <c r="B879" s="15" t="s">
        <v>906</v>
      </c>
      <c r="C879" s="15" t="s">
        <v>15</v>
      </c>
      <c r="D879" s="15">
        <v>94</v>
      </c>
      <c r="E879" s="2" t="s">
        <v>13</v>
      </c>
      <c r="F879" s="3">
        <v>45226</v>
      </c>
      <c r="G879" s="15">
        <v>140</v>
      </c>
      <c r="H879" s="15">
        <v>3.6</v>
      </c>
      <c r="I879" s="15">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s="15">
        <f>ROUND(calls[[#This Row],[Satisfaction Rating]],0)</f>
        <v>4</v>
      </c>
    </row>
    <row r="880" spans="2:12" x14ac:dyDescent="0.25">
      <c r="B880" s="15" t="s">
        <v>907</v>
      </c>
      <c r="C880" s="15" t="s">
        <v>20</v>
      </c>
      <c r="D880" s="15">
        <v>97</v>
      </c>
      <c r="E880" s="2" t="s">
        <v>23</v>
      </c>
      <c r="F880" s="3">
        <v>45226</v>
      </c>
      <c r="G880" s="15">
        <v>31</v>
      </c>
      <c r="H880" s="15">
        <v>2.2000000000000002</v>
      </c>
      <c r="I880" s="15">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s="15">
        <f>ROUND(calls[[#This Row],[Satisfaction Rating]],0)</f>
        <v>2</v>
      </c>
    </row>
    <row r="881" spans="2:12" x14ac:dyDescent="0.25">
      <c r="B881" s="15" t="s">
        <v>908</v>
      </c>
      <c r="C881" s="15" t="s">
        <v>37</v>
      </c>
      <c r="D881" s="15">
        <v>72</v>
      </c>
      <c r="E881" s="2" t="s">
        <v>23</v>
      </c>
      <c r="F881" s="3">
        <v>45226</v>
      </c>
      <c r="G881" s="15">
        <v>108</v>
      </c>
      <c r="H881" s="15">
        <v>4.8</v>
      </c>
      <c r="I881" s="15">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s="15">
        <f>ROUND(calls[[#This Row],[Satisfaction Rating]],0)</f>
        <v>5</v>
      </c>
    </row>
    <row r="882" spans="2:12" x14ac:dyDescent="0.25">
      <c r="B882" s="15" t="s">
        <v>909</v>
      </c>
      <c r="C882" s="15" t="s">
        <v>35</v>
      </c>
      <c r="D882" s="15">
        <v>143</v>
      </c>
      <c r="E882" s="2" t="s">
        <v>28</v>
      </c>
      <c r="F882" s="3">
        <v>45227</v>
      </c>
      <c r="G882" s="15">
        <v>58</v>
      </c>
      <c r="H882" s="15">
        <v>4.3</v>
      </c>
      <c r="I882" s="15">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s="15">
        <f>ROUND(calls[[#This Row],[Satisfaction Rating]],0)</f>
        <v>4</v>
      </c>
    </row>
    <row r="883" spans="2:12" x14ac:dyDescent="0.25">
      <c r="B883" s="15" t="s">
        <v>910</v>
      </c>
      <c r="C883" s="15" t="s">
        <v>35</v>
      </c>
      <c r="D883" s="15">
        <v>64</v>
      </c>
      <c r="E883" s="2" t="s">
        <v>23</v>
      </c>
      <c r="F883" s="3">
        <v>45227</v>
      </c>
      <c r="G883" s="15">
        <v>185</v>
      </c>
      <c r="H883" s="15">
        <v>2.2000000000000002</v>
      </c>
      <c r="I883" s="15">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s="15">
        <f>ROUND(calls[[#This Row],[Satisfaction Rating]],0)</f>
        <v>2</v>
      </c>
    </row>
    <row r="884" spans="2:12" x14ac:dyDescent="0.25">
      <c r="B884" s="15" t="s">
        <v>911</v>
      </c>
      <c r="C884" s="15" t="s">
        <v>35</v>
      </c>
      <c r="D884" s="15">
        <v>69</v>
      </c>
      <c r="E884" s="2" t="s">
        <v>23</v>
      </c>
      <c r="F884" s="3">
        <v>45227</v>
      </c>
      <c r="G884" s="15">
        <v>40</v>
      </c>
      <c r="H884" s="15">
        <v>4.8</v>
      </c>
      <c r="I884" s="15">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s="15">
        <f>ROUND(calls[[#This Row],[Satisfaction Rating]],0)</f>
        <v>5</v>
      </c>
    </row>
    <row r="885" spans="2:12" x14ac:dyDescent="0.25">
      <c r="B885" s="15" t="s">
        <v>912</v>
      </c>
      <c r="C885" s="15" t="s">
        <v>35</v>
      </c>
      <c r="D885" s="15">
        <v>18</v>
      </c>
      <c r="E885" s="2" t="s">
        <v>32</v>
      </c>
      <c r="F885" s="3">
        <v>45227</v>
      </c>
      <c r="G885" s="15">
        <v>225</v>
      </c>
      <c r="H885" s="15">
        <v>2.6</v>
      </c>
      <c r="I885" s="1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s="15">
        <f>ROUND(calls[[#This Row],[Satisfaction Rating]],0)</f>
        <v>3</v>
      </c>
    </row>
    <row r="886" spans="2:12" x14ac:dyDescent="0.25">
      <c r="B886" s="15" t="s">
        <v>913</v>
      </c>
      <c r="C886" s="15" t="s">
        <v>20</v>
      </c>
      <c r="D886" s="15">
        <v>100</v>
      </c>
      <c r="E886" s="2" t="s">
        <v>28</v>
      </c>
      <c r="F886" s="3">
        <v>45227</v>
      </c>
      <c r="G886" s="15">
        <v>150</v>
      </c>
      <c r="H886" s="15">
        <v>2.6</v>
      </c>
      <c r="I886" s="15">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s="15">
        <f>ROUND(calls[[#This Row],[Satisfaction Rating]],0)</f>
        <v>3</v>
      </c>
    </row>
    <row r="887" spans="2:12" x14ac:dyDescent="0.25">
      <c r="B887" s="15" t="s">
        <v>914</v>
      </c>
      <c r="C887" s="15" t="s">
        <v>31</v>
      </c>
      <c r="D887" s="15">
        <v>110</v>
      </c>
      <c r="E887" s="2" t="s">
        <v>18</v>
      </c>
      <c r="F887" s="3">
        <v>45228</v>
      </c>
      <c r="G887" s="15">
        <v>88</v>
      </c>
      <c r="H887" s="15">
        <v>3.4</v>
      </c>
      <c r="I887" s="15">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s="15">
        <f>ROUND(calls[[#This Row],[Satisfaction Rating]],0)</f>
        <v>3</v>
      </c>
    </row>
    <row r="888" spans="2:12" x14ac:dyDescent="0.25">
      <c r="B888" s="15" t="s">
        <v>915</v>
      </c>
      <c r="C888" s="15" t="s">
        <v>46</v>
      </c>
      <c r="D888" s="15">
        <v>41</v>
      </c>
      <c r="E888" s="2" t="s">
        <v>13</v>
      </c>
      <c r="F888" s="3">
        <v>45228</v>
      </c>
      <c r="G888" s="15">
        <v>140</v>
      </c>
      <c r="H888" s="15">
        <v>3.7</v>
      </c>
      <c r="I888" s="15">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s="15">
        <f>ROUND(calls[[#This Row],[Satisfaction Rating]],0)</f>
        <v>4</v>
      </c>
    </row>
    <row r="889" spans="2:12" x14ac:dyDescent="0.25">
      <c r="B889" s="15" t="s">
        <v>916</v>
      </c>
      <c r="C889" s="15" t="s">
        <v>31</v>
      </c>
      <c r="D889" s="15">
        <v>147</v>
      </c>
      <c r="E889" s="2" t="s">
        <v>18</v>
      </c>
      <c r="F889" s="3">
        <v>45228</v>
      </c>
      <c r="G889" s="15">
        <v>68</v>
      </c>
      <c r="H889" s="15">
        <v>2.1</v>
      </c>
      <c r="I889" s="15">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s="15">
        <f>ROUND(calls[[#This Row],[Satisfaction Rating]],0)</f>
        <v>2</v>
      </c>
    </row>
    <row r="890" spans="2:12" x14ac:dyDescent="0.25">
      <c r="B890" s="15" t="s">
        <v>917</v>
      </c>
      <c r="C890" s="15" t="s">
        <v>15</v>
      </c>
      <c r="D890" s="15">
        <v>31</v>
      </c>
      <c r="E890" s="2" t="s">
        <v>32</v>
      </c>
      <c r="F890" s="3">
        <v>45229</v>
      </c>
      <c r="G890" s="15">
        <v>105</v>
      </c>
      <c r="H890" s="15">
        <v>3.6</v>
      </c>
      <c r="I890" s="15">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s="15">
        <f>ROUND(calls[[#This Row],[Satisfaction Rating]],0)</f>
        <v>4</v>
      </c>
    </row>
    <row r="891" spans="2:12" x14ac:dyDescent="0.25">
      <c r="B891" s="15" t="s">
        <v>918</v>
      </c>
      <c r="C891" s="15" t="s">
        <v>64</v>
      </c>
      <c r="D891" s="15">
        <v>142</v>
      </c>
      <c r="E891" s="2" t="s">
        <v>13</v>
      </c>
      <c r="F891" s="3">
        <v>45229</v>
      </c>
      <c r="G891" s="15">
        <v>40</v>
      </c>
      <c r="H891" s="15">
        <v>3.8</v>
      </c>
      <c r="I891" s="15">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s="15">
        <f>ROUND(calls[[#This Row],[Satisfaction Rating]],0)</f>
        <v>4</v>
      </c>
    </row>
    <row r="892" spans="2:12" x14ac:dyDescent="0.25">
      <c r="B892" s="15" t="s">
        <v>919</v>
      </c>
      <c r="C892" s="15" t="s">
        <v>43</v>
      </c>
      <c r="D892" s="15">
        <v>61</v>
      </c>
      <c r="E892" s="2" t="s">
        <v>13</v>
      </c>
      <c r="F892" s="3">
        <v>45229</v>
      </c>
      <c r="G892" s="15">
        <v>82</v>
      </c>
      <c r="H892" s="15">
        <v>3.1</v>
      </c>
      <c r="I892" s="15">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s="15">
        <f>ROUND(calls[[#This Row],[Satisfaction Rating]],0)</f>
        <v>3</v>
      </c>
    </row>
    <row r="893" spans="2:12" x14ac:dyDescent="0.25">
      <c r="B893" s="15" t="s">
        <v>920</v>
      </c>
      <c r="C893" s="15" t="s">
        <v>12</v>
      </c>
      <c r="D893" s="15">
        <v>86</v>
      </c>
      <c r="E893" s="2" t="s">
        <v>32</v>
      </c>
      <c r="F893" s="3">
        <v>45230</v>
      </c>
      <c r="G893" s="15">
        <v>90</v>
      </c>
      <c r="H893" s="15">
        <v>4.4000000000000004</v>
      </c>
      <c r="I893" s="15">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s="15">
        <f>ROUND(calls[[#This Row],[Satisfaction Rating]],0)</f>
        <v>4</v>
      </c>
    </row>
    <row r="894" spans="2:12" x14ac:dyDescent="0.25">
      <c r="B894" s="15" t="s">
        <v>921</v>
      </c>
      <c r="C894" s="15" t="s">
        <v>17</v>
      </c>
      <c r="D894" s="15">
        <v>165</v>
      </c>
      <c r="E894" s="2" t="s">
        <v>28</v>
      </c>
      <c r="F894" s="3">
        <v>45231</v>
      </c>
      <c r="G894" s="15">
        <v>66</v>
      </c>
      <c r="H894" s="15">
        <v>4.8</v>
      </c>
      <c r="I894" s="15">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s="15">
        <f>ROUND(calls[[#This Row],[Satisfaction Rating]],0)</f>
        <v>5</v>
      </c>
    </row>
    <row r="895" spans="2:12" x14ac:dyDescent="0.25">
      <c r="B895" s="15" t="s">
        <v>922</v>
      </c>
      <c r="C895" s="15" t="s">
        <v>84</v>
      </c>
      <c r="D895" s="15">
        <v>62</v>
      </c>
      <c r="E895" s="2" t="s">
        <v>18</v>
      </c>
      <c r="F895" s="3">
        <v>45231</v>
      </c>
      <c r="G895" s="15">
        <v>78</v>
      </c>
      <c r="H895" s="15">
        <v>3.5</v>
      </c>
      <c r="I895" s="1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s="15">
        <f>ROUND(calls[[#This Row],[Satisfaction Rating]],0)</f>
        <v>4</v>
      </c>
    </row>
    <row r="896" spans="2:12" x14ac:dyDescent="0.25">
      <c r="B896" s="15" t="s">
        <v>923</v>
      </c>
      <c r="C896" s="15" t="s">
        <v>20</v>
      </c>
      <c r="D896" s="15">
        <v>103</v>
      </c>
      <c r="E896" s="2" t="s">
        <v>28</v>
      </c>
      <c r="F896" s="3">
        <v>45232</v>
      </c>
      <c r="G896" s="15">
        <v>66</v>
      </c>
      <c r="H896" s="15">
        <v>4.4000000000000004</v>
      </c>
      <c r="I896" s="15">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s="15">
        <f>ROUND(calls[[#This Row],[Satisfaction Rating]],0)</f>
        <v>4</v>
      </c>
    </row>
    <row r="897" spans="2:12" x14ac:dyDescent="0.25">
      <c r="B897" s="15" t="s">
        <v>924</v>
      </c>
      <c r="C897" s="15" t="s">
        <v>64</v>
      </c>
      <c r="D897" s="15">
        <v>56</v>
      </c>
      <c r="E897" s="2" t="s">
        <v>32</v>
      </c>
      <c r="F897" s="3">
        <v>45233</v>
      </c>
      <c r="G897" s="15">
        <v>160</v>
      </c>
      <c r="H897" s="15">
        <v>3.8</v>
      </c>
      <c r="I897" s="15">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s="15">
        <f>ROUND(calls[[#This Row],[Satisfaction Rating]],0)</f>
        <v>4</v>
      </c>
    </row>
    <row r="898" spans="2:12" x14ac:dyDescent="0.25">
      <c r="B898" s="15" t="s">
        <v>925</v>
      </c>
      <c r="C898" s="15" t="s">
        <v>54</v>
      </c>
      <c r="D898" s="15">
        <v>114</v>
      </c>
      <c r="E898" s="2" t="s">
        <v>13</v>
      </c>
      <c r="F898" s="3">
        <v>45234</v>
      </c>
      <c r="G898" s="15">
        <v>144</v>
      </c>
      <c r="H898" s="15">
        <v>3.8</v>
      </c>
      <c r="I898" s="15">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s="15">
        <f>ROUND(calls[[#This Row],[Satisfaction Rating]],0)</f>
        <v>4</v>
      </c>
    </row>
    <row r="899" spans="2:12" x14ac:dyDescent="0.25">
      <c r="B899" s="15" t="s">
        <v>926</v>
      </c>
      <c r="C899" s="15" t="s">
        <v>64</v>
      </c>
      <c r="D899" s="15">
        <v>112</v>
      </c>
      <c r="E899" s="2" t="s">
        <v>23</v>
      </c>
      <c r="F899" s="3">
        <v>45234</v>
      </c>
      <c r="G899" s="15">
        <v>200</v>
      </c>
      <c r="H899" s="15">
        <v>4.5999999999999996</v>
      </c>
      <c r="I899" s="15">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s="15">
        <f>ROUND(calls[[#This Row],[Satisfaction Rating]],0)</f>
        <v>5</v>
      </c>
    </row>
    <row r="900" spans="2:12" x14ac:dyDescent="0.25">
      <c r="B900" s="15" t="s">
        <v>927</v>
      </c>
      <c r="C900" s="15" t="s">
        <v>26</v>
      </c>
      <c r="D900" s="15">
        <v>52</v>
      </c>
      <c r="E900" s="2" t="s">
        <v>18</v>
      </c>
      <c r="F900" s="3">
        <v>45236</v>
      </c>
      <c r="G900" s="15">
        <v>220</v>
      </c>
      <c r="H900" s="15">
        <v>5</v>
      </c>
      <c r="I900" s="15">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s="15">
        <f>ROUND(calls[[#This Row],[Satisfaction Rating]],0)</f>
        <v>5</v>
      </c>
    </row>
    <row r="901" spans="2:12" x14ac:dyDescent="0.25">
      <c r="B901" s="15" t="s">
        <v>928</v>
      </c>
      <c r="C901" s="15" t="s">
        <v>20</v>
      </c>
      <c r="D901" s="15">
        <v>105</v>
      </c>
      <c r="E901" s="2" t="s">
        <v>28</v>
      </c>
      <c r="F901" s="3">
        <v>45237</v>
      </c>
      <c r="G901" s="15">
        <v>112</v>
      </c>
      <c r="H901" s="15">
        <v>3.2</v>
      </c>
      <c r="I901" s="15">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s="15">
        <f>ROUND(calls[[#This Row],[Satisfaction Rating]],0)</f>
        <v>3</v>
      </c>
    </row>
    <row r="902" spans="2:12" x14ac:dyDescent="0.25">
      <c r="B902" s="15" t="s">
        <v>929</v>
      </c>
      <c r="C902" s="15" t="s">
        <v>17</v>
      </c>
      <c r="D902" s="15">
        <v>91</v>
      </c>
      <c r="E902" s="2" t="s">
        <v>32</v>
      </c>
      <c r="F902" s="3">
        <v>45237</v>
      </c>
      <c r="G902" s="15">
        <v>110</v>
      </c>
      <c r="H902" s="15">
        <v>3.7</v>
      </c>
      <c r="I902" s="15">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s="15">
        <f>ROUND(calls[[#This Row],[Satisfaction Rating]],0)</f>
        <v>4</v>
      </c>
    </row>
    <row r="903" spans="2:12" x14ac:dyDescent="0.25">
      <c r="B903" s="15" t="s">
        <v>930</v>
      </c>
      <c r="C903" s="15" t="s">
        <v>51</v>
      </c>
      <c r="D903" s="15">
        <v>74</v>
      </c>
      <c r="E903" s="2" t="s">
        <v>13</v>
      </c>
      <c r="F903" s="3">
        <v>45238</v>
      </c>
      <c r="G903" s="15">
        <v>160</v>
      </c>
      <c r="H903" s="15">
        <v>2.7</v>
      </c>
      <c r="I903" s="15">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s="15">
        <f>ROUND(calls[[#This Row],[Satisfaction Rating]],0)</f>
        <v>3</v>
      </c>
    </row>
    <row r="904" spans="2:12" x14ac:dyDescent="0.25">
      <c r="B904" s="15" t="s">
        <v>931</v>
      </c>
      <c r="C904" s="15" t="s">
        <v>51</v>
      </c>
      <c r="D904" s="15">
        <v>30</v>
      </c>
      <c r="E904" s="2" t="s">
        <v>32</v>
      </c>
      <c r="F904" s="3">
        <v>45238</v>
      </c>
      <c r="G904" s="15">
        <v>84</v>
      </c>
      <c r="H904" s="15">
        <v>4</v>
      </c>
      <c r="I904" s="15">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s="15">
        <f>ROUND(calls[[#This Row],[Satisfaction Rating]],0)</f>
        <v>4</v>
      </c>
    </row>
    <row r="905" spans="2:12" x14ac:dyDescent="0.25">
      <c r="B905" s="15" t="s">
        <v>932</v>
      </c>
      <c r="C905" s="15" t="s">
        <v>17</v>
      </c>
      <c r="D905" s="15">
        <v>56</v>
      </c>
      <c r="E905" s="2" t="s">
        <v>18</v>
      </c>
      <c r="F905" s="3">
        <v>45238</v>
      </c>
      <c r="G905" s="15">
        <v>124</v>
      </c>
      <c r="H905" s="15">
        <v>2.6</v>
      </c>
      <c r="I905" s="1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s="15">
        <f>ROUND(calls[[#This Row],[Satisfaction Rating]],0)</f>
        <v>3</v>
      </c>
    </row>
    <row r="906" spans="2:12" x14ac:dyDescent="0.25">
      <c r="B906" s="15" t="s">
        <v>933</v>
      </c>
      <c r="C906" s="15" t="s">
        <v>51</v>
      </c>
      <c r="D906" s="15">
        <v>151</v>
      </c>
      <c r="E906" s="2" t="s">
        <v>23</v>
      </c>
      <c r="F906" s="3">
        <v>45238</v>
      </c>
      <c r="G906" s="15">
        <v>84</v>
      </c>
      <c r="H906" s="15">
        <v>4.5999999999999996</v>
      </c>
      <c r="I906" s="15">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s="15">
        <f>ROUND(calls[[#This Row],[Satisfaction Rating]],0)</f>
        <v>5</v>
      </c>
    </row>
    <row r="907" spans="2:12" x14ac:dyDescent="0.25">
      <c r="B907" s="15" t="s">
        <v>934</v>
      </c>
      <c r="C907" s="15" t="s">
        <v>15</v>
      </c>
      <c r="D907" s="15">
        <v>108</v>
      </c>
      <c r="E907" s="2" t="s">
        <v>28</v>
      </c>
      <c r="F907" s="3">
        <v>45239</v>
      </c>
      <c r="G907" s="15">
        <v>130</v>
      </c>
      <c r="H907" s="15">
        <v>2.7</v>
      </c>
      <c r="I907" s="15">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s="15">
        <f>ROUND(calls[[#This Row],[Satisfaction Rating]],0)</f>
        <v>3</v>
      </c>
    </row>
    <row r="908" spans="2:12" x14ac:dyDescent="0.25">
      <c r="B908" s="15" t="s">
        <v>935</v>
      </c>
      <c r="C908" s="15" t="s">
        <v>54</v>
      </c>
      <c r="D908" s="15">
        <v>124</v>
      </c>
      <c r="E908" s="2" t="s">
        <v>13</v>
      </c>
      <c r="F908" s="3">
        <v>45239</v>
      </c>
      <c r="G908" s="15">
        <v>215</v>
      </c>
      <c r="H908" s="15">
        <v>3.5</v>
      </c>
      <c r="I908" s="15">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s="15">
        <f>ROUND(calls[[#This Row],[Satisfaction Rating]],0)</f>
        <v>4</v>
      </c>
    </row>
    <row r="909" spans="2:12" x14ac:dyDescent="0.25">
      <c r="B909" s="15" t="s">
        <v>936</v>
      </c>
      <c r="C909" s="15" t="s">
        <v>20</v>
      </c>
      <c r="D909" s="15">
        <v>110</v>
      </c>
      <c r="E909" s="2" t="s">
        <v>18</v>
      </c>
      <c r="F909" s="3">
        <v>45240</v>
      </c>
      <c r="G909" s="15">
        <v>132</v>
      </c>
      <c r="H909" s="15">
        <v>3.6</v>
      </c>
      <c r="I909" s="15">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s="15">
        <f>ROUND(calls[[#This Row],[Satisfaction Rating]],0)</f>
        <v>4</v>
      </c>
    </row>
    <row r="910" spans="2:12" x14ac:dyDescent="0.25">
      <c r="B910" s="15" t="s">
        <v>937</v>
      </c>
      <c r="C910" s="15" t="s">
        <v>31</v>
      </c>
      <c r="D910" s="15">
        <v>89</v>
      </c>
      <c r="E910" s="2" t="s">
        <v>28</v>
      </c>
      <c r="F910" s="3">
        <v>45240</v>
      </c>
      <c r="G910" s="15">
        <v>88</v>
      </c>
      <c r="H910" s="15">
        <v>4.9000000000000004</v>
      </c>
      <c r="I910" s="15">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s="15">
        <f>ROUND(calls[[#This Row],[Satisfaction Rating]],0)</f>
        <v>5</v>
      </c>
    </row>
    <row r="911" spans="2:12" x14ac:dyDescent="0.25">
      <c r="B911" s="15" t="s">
        <v>938</v>
      </c>
      <c r="C911" s="15" t="s">
        <v>12</v>
      </c>
      <c r="D911" s="15">
        <v>95</v>
      </c>
      <c r="E911" s="2" t="s">
        <v>18</v>
      </c>
      <c r="F911" s="3">
        <v>45240</v>
      </c>
      <c r="G911" s="15">
        <v>140</v>
      </c>
      <c r="H911" s="15">
        <v>3.9</v>
      </c>
      <c r="I911" s="15">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s="15">
        <f>ROUND(calls[[#This Row],[Satisfaction Rating]],0)</f>
        <v>4</v>
      </c>
    </row>
    <row r="912" spans="2:12" x14ac:dyDescent="0.25">
      <c r="B912" s="15" t="s">
        <v>939</v>
      </c>
      <c r="C912" s="15" t="s">
        <v>51</v>
      </c>
      <c r="D912" s="15">
        <v>84</v>
      </c>
      <c r="E912" s="2" t="s">
        <v>28</v>
      </c>
      <c r="F912" s="3">
        <v>45241</v>
      </c>
      <c r="G912" s="15">
        <v>66</v>
      </c>
      <c r="H912" s="15">
        <v>4.7</v>
      </c>
      <c r="I912" s="15">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s="15">
        <f>ROUND(calls[[#This Row],[Satisfaction Rating]],0)</f>
        <v>5</v>
      </c>
    </row>
    <row r="913" spans="2:12" x14ac:dyDescent="0.25">
      <c r="B913" s="15" t="s">
        <v>940</v>
      </c>
      <c r="C913" s="15" t="s">
        <v>37</v>
      </c>
      <c r="D913" s="15">
        <v>89</v>
      </c>
      <c r="E913" s="2" t="s">
        <v>13</v>
      </c>
      <c r="F913" s="3">
        <v>45241</v>
      </c>
      <c r="G913" s="15">
        <v>23</v>
      </c>
      <c r="H913" s="15">
        <v>4.5</v>
      </c>
      <c r="I913" s="15">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s="15">
        <f>ROUND(calls[[#This Row],[Satisfaction Rating]],0)</f>
        <v>5</v>
      </c>
    </row>
    <row r="914" spans="2:12" x14ac:dyDescent="0.25">
      <c r="B914" s="15" t="s">
        <v>941</v>
      </c>
      <c r="C914" s="15" t="s">
        <v>31</v>
      </c>
      <c r="D914" s="15">
        <v>146</v>
      </c>
      <c r="E914" s="2" t="s">
        <v>13</v>
      </c>
      <c r="F914" s="3">
        <v>45242</v>
      </c>
      <c r="G914" s="15">
        <v>220</v>
      </c>
      <c r="H914" s="15">
        <v>4.5</v>
      </c>
      <c r="I914" s="15">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s="15">
        <f>ROUND(calls[[#This Row],[Satisfaction Rating]],0)</f>
        <v>5</v>
      </c>
    </row>
    <row r="915" spans="2:12" x14ac:dyDescent="0.25">
      <c r="B915" s="15" t="s">
        <v>942</v>
      </c>
      <c r="C915" s="15" t="s">
        <v>35</v>
      </c>
      <c r="D915" s="15">
        <v>62</v>
      </c>
      <c r="E915" s="2" t="s">
        <v>32</v>
      </c>
      <c r="F915" s="3">
        <v>45243</v>
      </c>
      <c r="G915" s="15">
        <v>175</v>
      </c>
      <c r="H915" s="15">
        <v>4.4000000000000004</v>
      </c>
      <c r="I915" s="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s="15">
        <f>ROUND(calls[[#This Row],[Satisfaction Rating]],0)</f>
        <v>4</v>
      </c>
    </row>
    <row r="916" spans="2:12" x14ac:dyDescent="0.25">
      <c r="B916" s="15" t="s">
        <v>943</v>
      </c>
      <c r="C916" s="15" t="s">
        <v>64</v>
      </c>
      <c r="D916" s="15">
        <v>82</v>
      </c>
      <c r="E916" s="2" t="s">
        <v>13</v>
      </c>
      <c r="F916" s="3">
        <v>45243</v>
      </c>
      <c r="G916" s="15">
        <v>172</v>
      </c>
      <c r="H916" s="15">
        <v>4.0999999999999996</v>
      </c>
      <c r="I916" s="15">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s="15">
        <f>ROUND(calls[[#This Row],[Satisfaction Rating]],0)</f>
        <v>4</v>
      </c>
    </row>
    <row r="917" spans="2:12" x14ac:dyDescent="0.25">
      <c r="B917" s="15" t="s">
        <v>944</v>
      </c>
      <c r="C917" s="15" t="s">
        <v>43</v>
      </c>
      <c r="D917" s="15">
        <v>91</v>
      </c>
      <c r="E917" s="2" t="s">
        <v>23</v>
      </c>
      <c r="F917" s="3">
        <v>45243</v>
      </c>
      <c r="G917" s="15">
        <v>108</v>
      </c>
      <c r="H917" s="15">
        <v>3.8</v>
      </c>
      <c r="I917" s="15">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s="15">
        <f>ROUND(calls[[#This Row],[Satisfaction Rating]],0)</f>
        <v>4</v>
      </c>
    </row>
    <row r="918" spans="2:12" x14ac:dyDescent="0.25">
      <c r="B918" s="15" t="s">
        <v>945</v>
      </c>
      <c r="C918" s="15" t="s">
        <v>37</v>
      </c>
      <c r="D918" s="15">
        <v>39</v>
      </c>
      <c r="E918" s="2" t="s">
        <v>13</v>
      </c>
      <c r="F918" s="3">
        <v>45244</v>
      </c>
      <c r="G918" s="15">
        <v>43</v>
      </c>
      <c r="H918" s="15">
        <v>4.2</v>
      </c>
      <c r="I918" s="15">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s="15">
        <f>ROUND(calls[[#This Row],[Satisfaction Rating]],0)</f>
        <v>4</v>
      </c>
    </row>
    <row r="919" spans="2:12" x14ac:dyDescent="0.25">
      <c r="B919" s="15" t="s">
        <v>946</v>
      </c>
      <c r="C919" s="15" t="s">
        <v>31</v>
      </c>
      <c r="D919" s="15">
        <v>149</v>
      </c>
      <c r="E919" s="2" t="s">
        <v>18</v>
      </c>
      <c r="F919" s="3">
        <v>45244</v>
      </c>
      <c r="G919" s="15">
        <v>44</v>
      </c>
      <c r="H919" s="15">
        <v>2.2000000000000002</v>
      </c>
      <c r="I919" s="15">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s="15">
        <f>ROUND(calls[[#This Row],[Satisfaction Rating]],0)</f>
        <v>2</v>
      </c>
    </row>
    <row r="920" spans="2:12" x14ac:dyDescent="0.25">
      <c r="B920" s="15" t="s">
        <v>947</v>
      </c>
      <c r="C920" s="15" t="s">
        <v>64</v>
      </c>
      <c r="D920" s="15">
        <v>138</v>
      </c>
      <c r="E920" s="2" t="s">
        <v>32</v>
      </c>
      <c r="F920" s="3">
        <v>45244</v>
      </c>
      <c r="G920" s="15">
        <v>105</v>
      </c>
      <c r="H920" s="15">
        <v>3.9</v>
      </c>
      <c r="I920" s="15">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s="15">
        <f>ROUND(calls[[#This Row],[Satisfaction Rating]],0)</f>
        <v>4</v>
      </c>
    </row>
    <row r="921" spans="2:12" x14ac:dyDescent="0.25">
      <c r="B921" s="15" t="s">
        <v>948</v>
      </c>
      <c r="C921" s="15" t="s">
        <v>35</v>
      </c>
      <c r="D921" s="15">
        <v>113</v>
      </c>
      <c r="E921" s="2" t="s">
        <v>18</v>
      </c>
      <c r="F921" s="3">
        <v>45245</v>
      </c>
      <c r="G921" s="15">
        <v>34</v>
      </c>
      <c r="H921" s="15">
        <v>3.9</v>
      </c>
      <c r="I921" s="15">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s="15">
        <f>ROUND(calls[[#This Row],[Satisfaction Rating]],0)</f>
        <v>4</v>
      </c>
    </row>
    <row r="922" spans="2:12" x14ac:dyDescent="0.25">
      <c r="B922" s="15" t="s">
        <v>949</v>
      </c>
      <c r="C922" s="15" t="s">
        <v>22</v>
      </c>
      <c r="D922" s="15">
        <v>88</v>
      </c>
      <c r="E922" s="2" t="s">
        <v>13</v>
      </c>
      <c r="F922" s="3">
        <v>45245</v>
      </c>
      <c r="G922" s="15">
        <v>220</v>
      </c>
      <c r="H922" s="15">
        <v>4.0999999999999996</v>
      </c>
      <c r="I922" s="15">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s="15">
        <f>ROUND(calls[[#This Row],[Satisfaction Rating]],0)</f>
        <v>4</v>
      </c>
    </row>
    <row r="923" spans="2:12" x14ac:dyDescent="0.25">
      <c r="B923" s="15" t="s">
        <v>950</v>
      </c>
      <c r="C923" s="15" t="s">
        <v>12</v>
      </c>
      <c r="D923" s="15">
        <v>64</v>
      </c>
      <c r="E923" s="2" t="s">
        <v>32</v>
      </c>
      <c r="F923" s="3">
        <v>45245</v>
      </c>
      <c r="G923" s="15">
        <v>225</v>
      </c>
      <c r="H923" s="15">
        <v>4.5999999999999996</v>
      </c>
      <c r="I923" s="15">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s="15">
        <f>ROUND(calls[[#This Row],[Satisfaction Rating]],0)</f>
        <v>5</v>
      </c>
    </row>
    <row r="924" spans="2:12" x14ac:dyDescent="0.25">
      <c r="B924" s="15" t="s">
        <v>951</v>
      </c>
      <c r="C924" s="15" t="s">
        <v>17</v>
      </c>
      <c r="D924" s="15">
        <v>53</v>
      </c>
      <c r="E924" s="2" t="s">
        <v>32</v>
      </c>
      <c r="F924" s="3">
        <v>45246</v>
      </c>
      <c r="G924" s="15">
        <v>37</v>
      </c>
      <c r="H924" s="15">
        <v>4.0999999999999996</v>
      </c>
      <c r="I924" s="15">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s="15">
        <f>ROUND(calls[[#This Row],[Satisfaction Rating]],0)</f>
        <v>4</v>
      </c>
    </row>
    <row r="925" spans="2:12" x14ac:dyDescent="0.25">
      <c r="B925" s="15" t="s">
        <v>952</v>
      </c>
      <c r="C925" s="15" t="s">
        <v>54</v>
      </c>
      <c r="D925" s="15">
        <v>63</v>
      </c>
      <c r="E925" s="2" t="s">
        <v>18</v>
      </c>
      <c r="F925" s="3">
        <v>45246</v>
      </c>
      <c r="G925" s="15">
        <v>44</v>
      </c>
      <c r="H925" s="15">
        <v>5</v>
      </c>
      <c r="I925" s="1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s="15">
        <f>ROUND(calls[[#This Row],[Satisfaction Rating]],0)</f>
        <v>5</v>
      </c>
    </row>
    <row r="926" spans="2:12" x14ac:dyDescent="0.25">
      <c r="B926" s="15" t="s">
        <v>953</v>
      </c>
      <c r="C926" s="15" t="s">
        <v>26</v>
      </c>
      <c r="D926" s="15">
        <v>54</v>
      </c>
      <c r="E926" s="2" t="s">
        <v>18</v>
      </c>
      <c r="F926" s="3">
        <v>45247</v>
      </c>
      <c r="G926" s="15">
        <v>35</v>
      </c>
      <c r="H926" s="15">
        <v>2.8</v>
      </c>
      <c r="I926" s="15">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s="15">
        <f>ROUND(calls[[#This Row],[Satisfaction Rating]],0)</f>
        <v>3</v>
      </c>
    </row>
    <row r="927" spans="2:12" x14ac:dyDescent="0.25">
      <c r="B927" s="15" t="s">
        <v>954</v>
      </c>
      <c r="C927" s="15" t="s">
        <v>54</v>
      </c>
      <c r="D927" s="15">
        <v>54</v>
      </c>
      <c r="E927" s="2" t="s">
        <v>13</v>
      </c>
      <c r="F927" s="3">
        <v>45247</v>
      </c>
      <c r="G927" s="15">
        <v>145</v>
      </c>
      <c r="H927" s="15">
        <v>2.7</v>
      </c>
      <c r="I927" s="15">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s="15">
        <f>ROUND(calls[[#This Row],[Satisfaction Rating]],0)</f>
        <v>3</v>
      </c>
    </row>
    <row r="928" spans="2:12" x14ac:dyDescent="0.25">
      <c r="B928" s="15" t="s">
        <v>955</v>
      </c>
      <c r="C928" s="15" t="s">
        <v>31</v>
      </c>
      <c r="D928" s="15">
        <v>71</v>
      </c>
      <c r="E928" s="2" t="s">
        <v>32</v>
      </c>
      <c r="F928" s="3">
        <v>45247</v>
      </c>
      <c r="G928" s="15">
        <v>64</v>
      </c>
      <c r="H928" s="15">
        <v>3.9</v>
      </c>
      <c r="I928" s="15">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s="15">
        <f>ROUND(calls[[#This Row],[Satisfaction Rating]],0)</f>
        <v>4</v>
      </c>
    </row>
    <row r="929" spans="2:12" x14ac:dyDescent="0.25">
      <c r="B929" s="15" t="s">
        <v>956</v>
      </c>
      <c r="C929" s="15" t="s">
        <v>54</v>
      </c>
      <c r="D929" s="15">
        <v>93</v>
      </c>
      <c r="E929" s="2" t="s">
        <v>13</v>
      </c>
      <c r="F929" s="3">
        <v>45248</v>
      </c>
      <c r="G929" s="15">
        <v>185</v>
      </c>
      <c r="H929" s="15">
        <v>4.3</v>
      </c>
      <c r="I929" s="15">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s="15">
        <f>ROUND(calls[[#This Row],[Satisfaction Rating]],0)</f>
        <v>4</v>
      </c>
    </row>
    <row r="930" spans="2:12" x14ac:dyDescent="0.25">
      <c r="B930" s="15" t="s">
        <v>957</v>
      </c>
      <c r="C930" s="15" t="s">
        <v>20</v>
      </c>
      <c r="D930" s="15">
        <v>96</v>
      </c>
      <c r="E930" s="2" t="s">
        <v>18</v>
      </c>
      <c r="F930" s="3">
        <v>45248</v>
      </c>
      <c r="G930" s="15">
        <v>215</v>
      </c>
      <c r="H930" s="15">
        <v>2.5</v>
      </c>
      <c r="I930" s="15">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s="15">
        <f>ROUND(calls[[#This Row],[Satisfaction Rating]],0)</f>
        <v>3</v>
      </c>
    </row>
    <row r="931" spans="2:12" x14ac:dyDescent="0.25">
      <c r="B931" s="15" t="s">
        <v>958</v>
      </c>
      <c r="C931" s="15" t="s">
        <v>37</v>
      </c>
      <c r="D931" s="15">
        <v>31</v>
      </c>
      <c r="E931" s="2" t="s">
        <v>23</v>
      </c>
      <c r="F931" s="3">
        <v>45248</v>
      </c>
      <c r="G931" s="15">
        <v>88</v>
      </c>
      <c r="H931" s="15">
        <v>3.4</v>
      </c>
      <c r="I931" s="15">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s="15">
        <f>ROUND(calls[[#This Row],[Satisfaction Rating]],0)</f>
        <v>3</v>
      </c>
    </row>
    <row r="932" spans="2:12" x14ac:dyDescent="0.25">
      <c r="B932" s="15" t="s">
        <v>959</v>
      </c>
      <c r="C932" s="15" t="s">
        <v>54</v>
      </c>
      <c r="D932" s="15">
        <v>107</v>
      </c>
      <c r="E932" s="2" t="s">
        <v>32</v>
      </c>
      <c r="F932" s="3">
        <v>45248</v>
      </c>
      <c r="G932" s="15">
        <v>23</v>
      </c>
      <c r="H932" s="15">
        <v>3.4</v>
      </c>
      <c r="I932" s="15">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s="15">
        <f>ROUND(calls[[#This Row],[Satisfaction Rating]],0)</f>
        <v>3</v>
      </c>
    </row>
    <row r="933" spans="2:12" x14ac:dyDescent="0.25">
      <c r="B933" s="15" t="s">
        <v>960</v>
      </c>
      <c r="C933" s="15" t="s">
        <v>17</v>
      </c>
      <c r="D933" s="15">
        <v>50</v>
      </c>
      <c r="E933" s="2" t="s">
        <v>23</v>
      </c>
      <c r="F933" s="3">
        <v>45249</v>
      </c>
      <c r="G933" s="15">
        <v>180</v>
      </c>
      <c r="H933" s="15">
        <v>1.8</v>
      </c>
      <c r="I933" s="15">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s="15">
        <f>ROUND(calls[[#This Row],[Satisfaction Rating]],0)</f>
        <v>2</v>
      </c>
    </row>
    <row r="934" spans="2:12" x14ac:dyDescent="0.25">
      <c r="B934" s="15" t="s">
        <v>961</v>
      </c>
      <c r="C934" s="15" t="s">
        <v>64</v>
      </c>
      <c r="D934" s="15">
        <v>69</v>
      </c>
      <c r="E934" s="2" t="s">
        <v>32</v>
      </c>
      <c r="F934" s="3">
        <v>45250</v>
      </c>
      <c r="G934" s="15">
        <v>225</v>
      </c>
      <c r="H934" s="15">
        <v>3.7</v>
      </c>
      <c r="I934" s="15">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s="15">
        <f>ROUND(calls[[#This Row],[Satisfaction Rating]],0)</f>
        <v>4</v>
      </c>
    </row>
    <row r="935" spans="2:12" x14ac:dyDescent="0.25">
      <c r="B935" s="15" t="s">
        <v>962</v>
      </c>
      <c r="C935" s="15" t="s">
        <v>22</v>
      </c>
      <c r="D935" s="15">
        <v>26</v>
      </c>
      <c r="E935" s="2" t="s">
        <v>18</v>
      </c>
      <c r="F935" s="3">
        <v>45251</v>
      </c>
      <c r="G935" s="15">
        <v>74</v>
      </c>
      <c r="H935" s="15">
        <v>4.0999999999999996</v>
      </c>
      <c r="I935" s="1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s="15">
        <f>ROUND(calls[[#This Row],[Satisfaction Rating]],0)</f>
        <v>4</v>
      </c>
    </row>
    <row r="936" spans="2:12" x14ac:dyDescent="0.25">
      <c r="B936" s="15" t="s">
        <v>963</v>
      </c>
      <c r="C936" s="15" t="s">
        <v>20</v>
      </c>
      <c r="D936" s="15">
        <v>158</v>
      </c>
      <c r="E936" s="2" t="s">
        <v>32</v>
      </c>
      <c r="F936" s="3">
        <v>45251</v>
      </c>
      <c r="G936" s="15">
        <v>36</v>
      </c>
      <c r="H936" s="15">
        <v>3</v>
      </c>
      <c r="I936" s="15">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s="15">
        <f>ROUND(calls[[#This Row],[Satisfaction Rating]],0)</f>
        <v>3</v>
      </c>
    </row>
    <row r="937" spans="2:12" x14ac:dyDescent="0.25">
      <c r="B937" s="15" t="s">
        <v>964</v>
      </c>
      <c r="C937" s="15" t="s">
        <v>26</v>
      </c>
      <c r="D937" s="15">
        <v>99</v>
      </c>
      <c r="E937" s="2" t="s">
        <v>32</v>
      </c>
      <c r="F937" s="3">
        <v>45253</v>
      </c>
      <c r="G937" s="15">
        <v>116</v>
      </c>
      <c r="H937" s="15">
        <v>3.9</v>
      </c>
      <c r="I937" s="15">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s="15">
        <f>ROUND(calls[[#This Row],[Satisfaction Rating]],0)</f>
        <v>4</v>
      </c>
    </row>
    <row r="938" spans="2:12" x14ac:dyDescent="0.25">
      <c r="B938" s="15" t="s">
        <v>965</v>
      </c>
      <c r="C938" s="15" t="s">
        <v>20</v>
      </c>
      <c r="D938" s="15">
        <v>78</v>
      </c>
      <c r="E938" s="2" t="s">
        <v>23</v>
      </c>
      <c r="F938" s="3">
        <v>45253</v>
      </c>
      <c r="G938" s="15">
        <v>140</v>
      </c>
      <c r="H938" s="15">
        <v>4</v>
      </c>
      <c r="I938" s="15">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s="15">
        <f>ROUND(calls[[#This Row],[Satisfaction Rating]],0)</f>
        <v>4</v>
      </c>
    </row>
    <row r="939" spans="2:12" x14ac:dyDescent="0.25">
      <c r="B939" s="15" t="s">
        <v>966</v>
      </c>
      <c r="C939" s="15" t="s">
        <v>20</v>
      </c>
      <c r="D939" s="15">
        <v>102</v>
      </c>
      <c r="E939" s="2" t="s">
        <v>18</v>
      </c>
      <c r="F939" s="3">
        <v>45254</v>
      </c>
      <c r="G939" s="15">
        <v>104</v>
      </c>
      <c r="H939" s="15">
        <v>4.5</v>
      </c>
      <c r="I939" s="15">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s="15">
        <f>ROUND(calls[[#This Row],[Satisfaction Rating]],0)</f>
        <v>5</v>
      </c>
    </row>
    <row r="940" spans="2:12" x14ac:dyDescent="0.25">
      <c r="B940" s="15" t="s">
        <v>967</v>
      </c>
      <c r="C940" s="15" t="s">
        <v>26</v>
      </c>
      <c r="D940" s="15">
        <v>158</v>
      </c>
      <c r="E940" s="2" t="s">
        <v>28</v>
      </c>
      <c r="F940" s="3">
        <v>45254</v>
      </c>
      <c r="G940" s="15">
        <v>148</v>
      </c>
      <c r="H940" s="15">
        <v>4</v>
      </c>
      <c r="I940" s="15">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s="15">
        <f>ROUND(calls[[#This Row],[Satisfaction Rating]],0)</f>
        <v>4</v>
      </c>
    </row>
    <row r="941" spans="2:12" x14ac:dyDescent="0.25">
      <c r="B941" s="15" t="s">
        <v>968</v>
      </c>
      <c r="C941" s="15" t="s">
        <v>37</v>
      </c>
      <c r="D941" s="15">
        <v>56</v>
      </c>
      <c r="E941" s="2" t="s">
        <v>32</v>
      </c>
      <c r="F941" s="3">
        <v>45254</v>
      </c>
      <c r="G941" s="15">
        <v>205</v>
      </c>
      <c r="H941" s="15">
        <v>4.3</v>
      </c>
      <c r="I941" s="15">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s="15">
        <f>ROUND(calls[[#This Row],[Satisfaction Rating]],0)</f>
        <v>4</v>
      </c>
    </row>
    <row r="942" spans="2:12" x14ac:dyDescent="0.25">
      <c r="B942" s="15" t="s">
        <v>969</v>
      </c>
      <c r="C942" s="15" t="s">
        <v>15</v>
      </c>
      <c r="D942" s="15">
        <v>17</v>
      </c>
      <c r="E942" s="2" t="s">
        <v>13</v>
      </c>
      <c r="F942" s="3">
        <v>45254</v>
      </c>
      <c r="G942" s="15">
        <v>210</v>
      </c>
      <c r="H942" s="15">
        <v>4.8</v>
      </c>
      <c r="I942" s="15">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s="15">
        <f>ROUND(calls[[#This Row],[Satisfaction Rating]],0)</f>
        <v>5</v>
      </c>
    </row>
    <row r="943" spans="2:12" x14ac:dyDescent="0.25">
      <c r="B943" s="15" t="s">
        <v>970</v>
      </c>
      <c r="C943" s="15" t="s">
        <v>22</v>
      </c>
      <c r="D943" s="15">
        <v>104</v>
      </c>
      <c r="E943" s="2" t="s">
        <v>28</v>
      </c>
      <c r="F943" s="3">
        <v>45256</v>
      </c>
      <c r="G943" s="15">
        <v>41</v>
      </c>
      <c r="H943" s="15">
        <v>4.7</v>
      </c>
      <c r="I943" s="15">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s="15">
        <f>ROUND(calls[[#This Row],[Satisfaction Rating]],0)</f>
        <v>5</v>
      </c>
    </row>
    <row r="944" spans="2:12" x14ac:dyDescent="0.25">
      <c r="B944" s="15" t="s">
        <v>971</v>
      </c>
      <c r="C944" s="15" t="s">
        <v>51</v>
      </c>
      <c r="D944" s="15">
        <v>96</v>
      </c>
      <c r="E944" s="2" t="s">
        <v>23</v>
      </c>
      <c r="F944" s="3">
        <v>45256</v>
      </c>
      <c r="G944" s="15">
        <v>136</v>
      </c>
      <c r="H944" s="15">
        <v>5</v>
      </c>
      <c r="I944" s="15">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s="15">
        <f>ROUND(calls[[#This Row],[Satisfaction Rating]],0)</f>
        <v>5</v>
      </c>
    </row>
    <row r="945" spans="2:12" x14ac:dyDescent="0.25">
      <c r="B945" s="15" t="s">
        <v>972</v>
      </c>
      <c r="C945" s="15" t="s">
        <v>43</v>
      </c>
      <c r="D945" s="15">
        <v>83</v>
      </c>
      <c r="E945" s="2" t="s">
        <v>18</v>
      </c>
      <c r="F945" s="3">
        <v>45257</v>
      </c>
      <c r="G945" s="15">
        <v>126</v>
      </c>
      <c r="H945" s="15">
        <v>1.5</v>
      </c>
      <c r="I945" s="1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s="15">
        <f>ROUND(calls[[#This Row],[Satisfaction Rating]],0)</f>
        <v>2</v>
      </c>
    </row>
    <row r="946" spans="2:12" x14ac:dyDescent="0.25">
      <c r="B946" s="15" t="s">
        <v>973</v>
      </c>
      <c r="C946" s="15" t="s">
        <v>17</v>
      </c>
      <c r="D946" s="15">
        <v>80</v>
      </c>
      <c r="E946" s="2" t="s">
        <v>13</v>
      </c>
      <c r="F946" s="3">
        <v>45258</v>
      </c>
      <c r="G946" s="15">
        <v>148</v>
      </c>
      <c r="H946" s="15">
        <v>4.0999999999999996</v>
      </c>
      <c r="I946" s="15">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s="15">
        <f>ROUND(calls[[#This Row],[Satisfaction Rating]],0)</f>
        <v>4</v>
      </c>
    </row>
    <row r="947" spans="2:12" x14ac:dyDescent="0.25">
      <c r="B947" s="15" t="s">
        <v>974</v>
      </c>
      <c r="C947" s="15" t="s">
        <v>43</v>
      </c>
      <c r="D947" s="15">
        <v>152</v>
      </c>
      <c r="E947" s="2" t="s">
        <v>18</v>
      </c>
      <c r="F947" s="3">
        <v>45258</v>
      </c>
      <c r="G947" s="15">
        <v>125</v>
      </c>
      <c r="H947" s="15">
        <v>3.9</v>
      </c>
      <c r="I947" s="15">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s="15">
        <f>ROUND(calls[[#This Row],[Satisfaction Rating]],0)</f>
        <v>4</v>
      </c>
    </row>
    <row r="948" spans="2:12" x14ac:dyDescent="0.25">
      <c r="B948" s="15" t="s">
        <v>975</v>
      </c>
      <c r="C948" s="15" t="s">
        <v>31</v>
      </c>
      <c r="D948" s="15">
        <v>34</v>
      </c>
      <c r="E948" s="2" t="s">
        <v>23</v>
      </c>
      <c r="F948" s="3">
        <v>45258</v>
      </c>
      <c r="G948" s="15">
        <v>25</v>
      </c>
      <c r="H948" s="15">
        <v>4.0999999999999996</v>
      </c>
      <c r="I948" s="15">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s="15">
        <f>ROUND(calls[[#This Row],[Satisfaction Rating]],0)</f>
        <v>4</v>
      </c>
    </row>
    <row r="949" spans="2:12" x14ac:dyDescent="0.25">
      <c r="B949" s="15" t="s">
        <v>976</v>
      </c>
      <c r="C949" s="15" t="s">
        <v>35</v>
      </c>
      <c r="D949" s="15">
        <v>2</v>
      </c>
      <c r="E949" s="2" t="s">
        <v>32</v>
      </c>
      <c r="F949" s="3">
        <v>45259</v>
      </c>
      <c r="G949" s="15">
        <v>62</v>
      </c>
      <c r="H949" s="15">
        <v>2.8</v>
      </c>
      <c r="I949" s="15">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s="15">
        <f>ROUND(calls[[#This Row],[Satisfaction Rating]],0)</f>
        <v>3</v>
      </c>
    </row>
    <row r="950" spans="2:12" x14ac:dyDescent="0.25">
      <c r="B950" s="15" t="s">
        <v>977</v>
      </c>
      <c r="C950" s="15" t="s">
        <v>17</v>
      </c>
      <c r="D950" s="15">
        <v>140</v>
      </c>
      <c r="E950" s="2" t="s">
        <v>23</v>
      </c>
      <c r="F950" s="3">
        <v>45260</v>
      </c>
      <c r="G950" s="15">
        <v>90</v>
      </c>
      <c r="H950" s="15">
        <v>4.5999999999999996</v>
      </c>
      <c r="I950" s="15">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s="15">
        <f>ROUND(calls[[#This Row],[Satisfaction Rating]],0)</f>
        <v>5</v>
      </c>
    </row>
    <row r="951" spans="2:12" x14ac:dyDescent="0.25">
      <c r="B951" s="15" t="s">
        <v>978</v>
      </c>
      <c r="C951" s="15" t="s">
        <v>15</v>
      </c>
      <c r="D951" s="15">
        <v>126</v>
      </c>
      <c r="E951" s="2" t="s">
        <v>28</v>
      </c>
      <c r="F951" s="3">
        <v>45261</v>
      </c>
      <c r="G951" s="15">
        <v>33</v>
      </c>
      <c r="H951" s="15">
        <v>4.8</v>
      </c>
      <c r="I951" s="15">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s="15">
        <f>ROUND(calls[[#This Row],[Satisfaction Rating]],0)</f>
        <v>5</v>
      </c>
    </row>
    <row r="952" spans="2:12" x14ac:dyDescent="0.25">
      <c r="B952" s="15" t="s">
        <v>979</v>
      </c>
      <c r="C952" s="15" t="s">
        <v>20</v>
      </c>
      <c r="D952" s="15">
        <v>79</v>
      </c>
      <c r="E952" s="2" t="s">
        <v>32</v>
      </c>
      <c r="F952" s="3">
        <v>45261</v>
      </c>
      <c r="G952" s="15">
        <v>115</v>
      </c>
      <c r="H952" s="15">
        <v>2.2999999999999998</v>
      </c>
      <c r="I952" s="15">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s="15">
        <f>ROUND(calls[[#This Row],[Satisfaction Rating]],0)</f>
        <v>2</v>
      </c>
    </row>
    <row r="953" spans="2:12" x14ac:dyDescent="0.25">
      <c r="B953" s="15" t="s">
        <v>980</v>
      </c>
      <c r="C953" s="15" t="s">
        <v>15</v>
      </c>
      <c r="D953" s="15">
        <v>133</v>
      </c>
      <c r="E953" s="2" t="s">
        <v>28</v>
      </c>
      <c r="F953" s="3">
        <v>45261</v>
      </c>
      <c r="G953" s="15">
        <v>45</v>
      </c>
      <c r="H953" s="15">
        <v>2.6</v>
      </c>
      <c r="I953" s="15">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s="15">
        <f>ROUND(calls[[#This Row],[Satisfaction Rating]],0)</f>
        <v>3</v>
      </c>
    </row>
    <row r="954" spans="2:12" x14ac:dyDescent="0.25">
      <c r="B954" s="15" t="s">
        <v>981</v>
      </c>
      <c r="C954" s="15" t="s">
        <v>31</v>
      </c>
      <c r="D954" s="15">
        <v>97</v>
      </c>
      <c r="E954" s="2" t="s">
        <v>13</v>
      </c>
      <c r="F954" s="3">
        <v>45261</v>
      </c>
      <c r="G954" s="15">
        <v>114</v>
      </c>
      <c r="H954" s="15">
        <v>4.8</v>
      </c>
      <c r="I954" s="15">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s="15">
        <f>ROUND(calls[[#This Row],[Satisfaction Rating]],0)</f>
        <v>5</v>
      </c>
    </row>
    <row r="955" spans="2:12" x14ac:dyDescent="0.25">
      <c r="B955" s="15" t="s">
        <v>982</v>
      </c>
      <c r="C955" s="15" t="s">
        <v>20</v>
      </c>
      <c r="D955" s="15">
        <v>102</v>
      </c>
      <c r="E955" s="2" t="s">
        <v>18</v>
      </c>
      <c r="F955" s="3">
        <v>45262</v>
      </c>
      <c r="G955" s="15">
        <v>72</v>
      </c>
      <c r="H955" s="15">
        <v>3.7</v>
      </c>
      <c r="I955" s="1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s="15">
        <f>ROUND(calls[[#This Row],[Satisfaction Rating]],0)</f>
        <v>4</v>
      </c>
    </row>
    <row r="956" spans="2:12" x14ac:dyDescent="0.25">
      <c r="B956" s="15" t="s">
        <v>983</v>
      </c>
      <c r="C956" s="15" t="s">
        <v>46</v>
      </c>
      <c r="D956" s="15">
        <v>62</v>
      </c>
      <c r="E956" s="2" t="s">
        <v>13</v>
      </c>
      <c r="F956" s="3">
        <v>45262</v>
      </c>
      <c r="G956" s="15">
        <v>205</v>
      </c>
      <c r="H956" s="15">
        <v>4.2</v>
      </c>
      <c r="I956" s="15">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s="15">
        <f>ROUND(calls[[#This Row],[Satisfaction Rating]],0)</f>
        <v>4</v>
      </c>
    </row>
    <row r="957" spans="2:12" x14ac:dyDescent="0.25">
      <c r="B957" s="15" t="s">
        <v>984</v>
      </c>
      <c r="C957" s="15" t="s">
        <v>15</v>
      </c>
      <c r="D957" s="15">
        <v>149</v>
      </c>
      <c r="E957" s="2" t="s">
        <v>18</v>
      </c>
      <c r="F957" s="3">
        <v>45263</v>
      </c>
      <c r="G957" s="15">
        <v>42</v>
      </c>
      <c r="H957" s="15">
        <v>3.3</v>
      </c>
      <c r="I957" s="15">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s="15">
        <f>ROUND(calls[[#This Row],[Satisfaction Rating]],0)</f>
        <v>3</v>
      </c>
    </row>
    <row r="958" spans="2:12" x14ac:dyDescent="0.25">
      <c r="B958" s="15" t="s">
        <v>985</v>
      </c>
      <c r="C958" s="15" t="s">
        <v>35</v>
      </c>
      <c r="D958" s="15">
        <v>133</v>
      </c>
      <c r="E958" s="2" t="s">
        <v>13</v>
      </c>
      <c r="F958" s="3">
        <v>45263</v>
      </c>
      <c r="G958" s="15">
        <v>96</v>
      </c>
      <c r="H958" s="15">
        <v>4.3</v>
      </c>
      <c r="I958" s="15">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s="15">
        <f>ROUND(calls[[#This Row],[Satisfaction Rating]],0)</f>
        <v>4</v>
      </c>
    </row>
    <row r="959" spans="2:12" x14ac:dyDescent="0.25">
      <c r="B959" s="15" t="s">
        <v>986</v>
      </c>
      <c r="C959" s="15" t="s">
        <v>20</v>
      </c>
      <c r="D959" s="15">
        <v>51</v>
      </c>
      <c r="E959" s="2" t="s">
        <v>32</v>
      </c>
      <c r="F959" s="3">
        <v>45263</v>
      </c>
      <c r="G959" s="15">
        <v>64</v>
      </c>
      <c r="H959" s="15">
        <v>3.7</v>
      </c>
      <c r="I959" s="15">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s="15">
        <f>ROUND(calls[[#This Row],[Satisfaction Rating]],0)</f>
        <v>4</v>
      </c>
    </row>
    <row r="960" spans="2:12" x14ac:dyDescent="0.25">
      <c r="B960" s="15" t="s">
        <v>987</v>
      </c>
      <c r="C960" s="15" t="s">
        <v>46</v>
      </c>
      <c r="D960" s="15">
        <v>110</v>
      </c>
      <c r="E960" s="2" t="s">
        <v>13</v>
      </c>
      <c r="F960" s="3">
        <v>45264</v>
      </c>
      <c r="G960" s="15">
        <v>72</v>
      </c>
      <c r="H960" s="15">
        <v>3.7</v>
      </c>
      <c r="I960" s="15">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s="15">
        <f>ROUND(calls[[#This Row],[Satisfaction Rating]],0)</f>
        <v>4</v>
      </c>
    </row>
    <row r="961" spans="2:12" x14ac:dyDescent="0.25">
      <c r="B961" s="15" t="s">
        <v>988</v>
      </c>
      <c r="C961" s="15" t="s">
        <v>31</v>
      </c>
      <c r="D961" s="15">
        <v>38</v>
      </c>
      <c r="E961" s="2" t="s">
        <v>28</v>
      </c>
      <c r="F961" s="3">
        <v>45265</v>
      </c>
      <c r="G961" s="15">
        <v>27</v>
      </c>
      <c r="H961" s="15">
        <v>3.1</v>
      </c>
      <c r="I961" s="15">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s="15">
        <f>ROUND(calls[[#This Row],[Satisfaction Rating]],0)</f>
        <v>3</v>
      </c>
    </row>
    <row r="962" spans="2:12" x14ac:dyDescent="0.25">
      <c r="B962" s="15" t="s">
        <v>989</v>
      </c>
      <c r="C962" s="15" t="s">
        <v>35</v>
      </c>
      <c r="D962" s="15">
        <v>78</v>
      </c>
      <c r="E962" s="2" t="s">
        <v>28</v>
      </c>
      <c r="F962" s="3">
        <v>45267</v>
      </c>
      <c r="G962" s="15">
        <v>200</v>
      </c>
      <c r="H962" s="15">
        <v>2.4</v>
      </c>
      <c r="I962" s="15">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s="15">
        <f>ROUND(calls[[#This Row],[Satisfaction Rating]],0)</f>
        <v>2</v>
      </c>
    </row>
    <row r="963" spans="2:12" x14ac:dyDescent="0.25">
      <c r="B963" s="15" t="s">
        <v>990</v>
      </c>
      <c r="C963" s="15" t="s">
        <v>31</v>
      </c>
      <c r="D963" s="15">
        <v>25</v>
      </c>
      <c r="E963" s="2" t="s">
        <v>18</v>
      </c>
      <c r="F963" s="3">
        <v>45268</v>
      </c>
      <c r="G963" s="15">
        <v>93</v>
      </c>
      <c r="H963" s="15">
        <v>3.5</v>
      </c>
      <c r="I963" s="15">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s="15">
        <f>ROUND(calls[[#This Row],[Satisfaction Rating]],0)</f>
        <v>4</v>
      </c>
    </row>
    <row r="964" spans="2:12" x14ac:dyDescent="0.25">
      <c r="B964" s="15" t="s">
        <v>991</v>
      </c>
      <c r="C964" s="15" t="s">
        <v>54</v>
      </c>
      <c r="D964" s="15">
        <v>50</v>
      </c>
      <c r="E964" s="2" t="s">
        <v>32</v>
      </c>
      <c r="F964" s="3">
        <v>45268</v>
      </c>
      <c r="G964" s="15">
        <v>54</v>
      </c>
      <c r="H964" s="15">
        <v>4.3</v>
      </c>
      <c r="I964" s="15">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s="15">
        <f>ROUND(calls[[#This Row],[Satisfaction Rating]],0)</f>
        <v>4</v>
      </c>
    </row>
    <row r="965" spans="2:12" x14ac:dyDescent="0.25">
      <c r="B965" s="15" t="s">
        <v>992</v>
      </c>
      <c r="C965" s="15" t="s">
        <v>31</v>
      </c>
      <c r="D965" s="15">
        <v>103</v>
      </c>
      <c r="E965" s="2" t="s">
        <v>18</v>
      </c>
      <c r="F965" s="3">
        <v>45269</v>
      </c>
      <c r="G965" s="15">
        <v>72</v>
      </c>
      <c r="H965" s="15">
        <v>3.4</v>
      </c>
      <c r="I965" s="1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s="15">
        <f>ROUND(calls[[#This Row],[Satisfaction Rating]],0)</f>
        <v>3</v>
      </c>
    </row>
    <row r="966" spans="2:12" x14ac:dyDescent="0.25">
      <c r="B966" s="15" t="s">
        <v>993</v>
      </c>
      <c r="C966" s="15" t="s">
        <v>43</v>
      </c>
      <c r="D966" s="15">
        <v>63</v>
      </c>
      <c r="E966" s="2" t="s">
        <v>23</v>
      </c>
      <c r="F966" s="3">
        <v>45269</v>
      </c>
      <c r="G966" s="15">
        <v>82</v>
      </c>
      <c r="H966" s="15">
        <v>3.7</v>
      </c>
      <c r="I966" s="15">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s="15">
        <f>ROUND(calls[[#This Row],[Satisfaction Rating]],0)</f>
        <v>4</v>
      </c>
    </row>
    <row r="967" spans="2:12" x14ac:dyDescent="0.25">
      <c r="B967" s="15" t="s">
        <v>994</v>
      </c>
      <c r="C967" s="15" t="s">
        <v>54</v>
      </c>
      <c r="D967" s="15">
        <v>96</v>
      </c>
      <c r="E967" s="2" t="s">
        <v>32</v>
      </c>
      <c r="F967" s="3">
        <v>45273</v>
      </c>
      <c r="G967" s="15">
        <v>164</v>
      </c>
      <c r="H967" s="15">
        <v>4.8</v>
      </c>
      <c r="I967" s="15">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s="15">
        <f>ROUND(calls[[#This Row],[Satisfaction Rating]],0)</f>
        <v>5</v>
      </c>
    </row>
    <row r="968" spans="2:12" x14ac:dyDescent="0.25">
      <c r="B968" s="15" t="s">
        <v>995</v>
      </c>
      <c r="C968" s="15" t="s">
        <v>17</v>
      </c>
      <c r="D968" s="15">
        <v>94</v>
      </c>
      <c r="E968" s="2" t="s">
        <v>18</v>
      </c>
      <c r="F968" s="3">
        <v>45273</v>
      </c>
      <c r="G968" s="15">
        <v>78</v>
      </c>
      <c r="H968" s="15">
        <v>3.3</v>
      </c>
      <c r="I968" s="15">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s="15">
        <f>ROUND(calls[[#This Row],[Satisfaction Rating]],0)</f>
        <v>3</v>
      </c>
    </row>
    <row r="969" spans="2:12" x14ac:dyDescent="0.25">
      <c r="B969" s="15" t="s">
        <v>996</v>
      </c>
      <c r="C969" s="15" t="s">
        <v>46</v>
      </c>
      <c r="D969" s="15">
        <v>46</v>
      </c>
      <c r="E969" s="2" t="s">
        <v>28</v>
      </c>
      <c r="F969" s="3">
        <v>45274</v>
      </c>
      <c r="G969" s="15">
        <v>135</v>
      </c>
      <c r="H969" s="15">
        <v>4.2</v>
      </c>
      <c r="I969" s="15">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s="15">
        <f>ROUND(calls[[#This Row],[Satisfaction Rating]],0)</f>
        <v>4</v>
      </c>
    </row>
    <row r="970" spans="2:12" x14ac:dyDescent="0.25">
      <c r="B970" s="15" t="s">
        <v>997</v>
      </c>
      <c r="C970" s="15" t="s">
        <v>84</v>
      </c>
      <c r="D970" s="15">
        <v>127</v>
      </c>
      <c r="E970" s="2" t="s">
        <v>32</v>
      </c>
      <c r="F970" s="3">
        <v>45275</v>
      </c>
      <c r="G970" s="15">
        <v>145</v>
      </c>
      <c r="H970" s="15">
        <v>2.6</v>
      </c>
      <c r="I970" s="15">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s="15">
        <f>ROUND(calls[[#This Row],[Satisfaction Rating]],0)</f>
        <v>3</v>
      </c>
    </row>
    <row r="971" spans="2:12" x14ac:dyDescent="0.25">
      <c r="B971" s="15" t="s">
        <v>998</v>
      </c>
      <c r="C971" s="15" t="s">
        <v>26</v>
      </c>
      <c r="D971" s="15">
        <v>96</v>
      </c>
      <c r="E971" s="2" t="s">
        <v>28</v>
      </c>
      <c r="F971" s="3">
        <v>45275</v>
      </c>
      <c r="G971" s="15">
        <v>115</v>
      </c>
      <c r="H971" s="15">
        <v>4.9000000000000004</v>
      </c>
      <c r="I971" s="15">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s="15">
        <f>ROUND(calls[[#This Row],[Satisfaction Rating]],0)</f>
        <v>5</v>
      </c>
    </row>
    <row r="972" spans="2:12" x14ac:dyDescent="0.25">
      <c r="B972" s="15" t="s">
        <v>999</v>
      </c>
      <c r="C972" s="15" t="s">
        <v>64</v>
      </c>
      <c r="D972" s="15">
        <v>151</v>
      </c>
      <c r="E972" s="2" t="s">
        <v>18</v>
      </c>
      <c r="F972" s="3">
        <v>45275</v>
      </c>
      <c r="G972" s="15">
        <v>117</v>
      </c>
      <c r="H972" s="15">
        <v>2</v>
      </c>
      <c r="I972" s="15">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s="15">
        <f>ROUND(calls[[#This Row],[Satisfaction Rating]],0)</f>
        <v>2</v>
      </c>
    </row>
    <row r="973" spans="2:12" x14ac:dyDescent="0.25">
      <c r="B973" s="15" t="s">
        <v>1000</v>
      </c>
      <c r="C973" s="15" t="s">
        <v>84</v>
      </c>
      <c r="D973" s="15">
        <v>158</v>
      </c>
      <c r="E973" s="2" t="s">
        <v>13</v>
      </c>
      <c r="F973" s="3">
        <v>45276</v>
      </c>
      <c r="G973" s="15">
        <v>36</v>
      </c>
      <c r="H973" s="15">
        <v>4.7</v>
      </c>
      <c r="I973" s="15">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s="15">
        <f>ROUND(calls[[#This Row],[Satisfaction Rating]],0)</f>
        <v>5</v>
      </c>
    </row>
    <row r="974" spans="2:12" x14ac:dyDescent="0.25">
      <c r="B974" s="15" t="s">
        <v>1001</v>
      </c>
      <c r="C974" s="15" t="s">
        <v>17</v>
      </c>
      <c r="D974" s="15">
        <v>45</v>
      </c>
      <c r="E974" s="2" t="s">
        <v>13</v>
      </c>
      <c r="F974" s="3">
        <v>45276</v>
      </c>
      <c r="G974" s="15">
        <v>84</v>
      </c>
      <c r="H974" s="15">
        <v>2.8</v>
      </c>
      <c r="I974" s="15">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s="15">
        <f>ROUND(calls[[#This Row],[Satisfaction Rating]],0)</f>
        <v>3</v>
      </c>
    </row>
    <row r="975" spans="2:12" x14ac:dyDescent="0.25">
      <c r="B975" s="15" t="s">
        <v>1002</v>
      </c>
      <c r="C975" s="15" t="s">
        <v>37</v>
      </c>
      <c r="D975" s="15">
        <v>141</v>
      </c>
      <c r="E975" s="2" t="s">
        <v>13</v>
      </c>
      <c r="F975" s="3">
        <v>45276</v>
      </c>
      <c r="G975" s="15">
        <v>66</v>
      </c>
      <c r="H975" s="15">
        <v>3.2</v>
      </c>
      <c r="I975" s="1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s="15">
        <f>ROUND(calls[[#This Row],[Satisfaction Rating]],0)</f>
        <v>3</v>
      </c>
    </row>
    <row r="976" spans="2:12" x14ac:dyDescent="0.25">
      <c r="B976" s="15" t="s">
        <v>1003</v>
      </c>
      <c r="C976" s="15" t="s">
        <v>31</v>
      </c>
      <c r="D976" s="15">
        <v>147</v>
      </c>
      <c r="E976" s="2" t="s">
        <v>28</v>
      </c>
      <c r="F976" s="3">
        <v>45276</v>
      </c>
      <c r="G976" s="15">
        <v>76</v>
      </c>
      <c r="H976" s="15">
        <v>4.7</v>
      </c>
      <c r="I976" s="15">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s="15">
        <f>ROUND(calls[[#This Row],[Satisfaction Rating]],0)</f>
        <v>5</v>
      </c>
    </row>
    <row r="977" spans="2:12" x14ac:dyDescent="0.25">
      <c r="B977" s="15" t="s">
        <v>1004</v>
      </c>
      <c r="C977" s="15" t="s">
        <v>51</v>
      </c>
      <c r="D977" s="15">
        <v>126</v>
      </c>
      <c r="E977" s="2" t="s">
        <v>28</v>
      </c>
      <c r="F977" s="3">
        <v>45276</v>
      </c>
      <c r="G977" s="15">
        <v>185</v>
      </c>
      <c r="H977" s="15">
        <v>4.8</v>
      </c>
      <c r="I977" s="15">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s="15">
        <f>ROUND(calls[[#This Row],[Satisfaction Rating]],0)</f>
        <v>5</v>
      </c>
    </row>
    <row r="978" spans="2:12" x14ac:dyDescent="0.25">
      <c r="B978" s="15" t="s">
        <v>1005</v>
      </c>
      <c r="C978" s="15" t="s">
        <v>17</v>
      </c>
      <c r="D978" s="15">
        <v>126</v>
      </c>
      <c r="E978" s="2" t="s">
        <v>23</v>
      </c>
      <c r="F978" s="3">
        <v>45277</v>
      </c>
      <c r="G978" s="15">
        <v>80</v>
      </c>
      <c r="H978" s="15">
        <v>4.7</v>
      </c>
      <c r="I978" s="15">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s="15">
        <f>ROUND(calls[[#This Row],[Satisfaction Rating]],0)</f>
        <v>5</v>
      </c>
    </row>
    <row r="979" spans="2:12" x14ac:dyDescent="0.25">
      <c r="B979" s="15" t="s">
        <v>1006</v>
      </c>
      <c r="C979" s="15" t="s">
        <v>35</v>
      </c>
      <c r="D979" s="15">
        <v>32</v>
      </c>
      <c r="E979" s="2" t="s">
        <v>28</v>
      </c>
      <c r="F979" s="3">
        <v>45277</v>
      </c>
      <c r="G979" s="15">
        <v>148</v>
      </c>
      <c r="H979" s="15">
        <v>4</v>
      </c>
      <c r="I979" s="15">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s="15">
        <f>ROUND(calls[[#This Row],[Satisfaction Rating]],0)</f>
        <v>4</v>
      </c>
    </row>
    <row r="980" spans="2:12" x14ac:dyDescent="0.25">
      <c r="B980" s="15" t="s">
        <v>1007</v>
      </c>
      <c r="C980" s="15" t="s">
        <v>17</v>
      </c>
      <c r="D980" s="15">
        <v>84</v>
      </c>
      <c r="E980" s="2" t="s">
        <v>32</v>
      </c>
      <c r="F980" s="3">
        <v>45279</v>
      </c>
      <c r="G980" s="15">
        <v>180</v>
      </c>
      <c r="H980" s="15">
        <v>4.9000000000000004</v>
      </c>
      <c r="I980" s="15">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s="15">
        <f>ROUND(calls[[#This Row],[Satisfaction Rating]],0)</f>
        <v>5</v>
      </c>
    </row>
    <row r="981" spans="2:12" x14ac:dyDescent="0.25">
      <c r="B981" s="15" t="s">
        <v>1008</v>
      </c>
      <c r="C981" s="15" t="s">
        <v>43</v>
      </c>
      <c r="D981" s="15">
        <v>120</v>
      </c>
      <c r="E981" s="2" t="s">
        <v>23</v>
      </c>
      <c r="F981" s="3">
        <v>45280</v>
      </c>
      <c r="G981" s="15">
        <v>190</v>
      </c>
      <c r="H981" s="15">
        <v>3.7</v>
      </c>
      <c r="I981" s="15">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s="15">
        <f>ROUND(calls[[#This Row],[Satisfaction Rating]],0)</f>
        <v>4</v>
      </c>
    </row>
    <row r="982" spans="2:12" x14ac:dyDescent="0.25">
      <c r="B982" s="15" t="s">
        <v>1009</v>
      </c>
      <c r="C982" s="15" t="s">
        <v>22</v>
      </c>
      <c r="D982" s="15">
        <v>93</v>
      </c>
      <c r="E982" s="2" t="s">
        <v>28</v>
      </c>
      <c r="F982" s="3">
        <v>45280</v>
      </c>
      <c r="G982" s="15">
        <v>38</v>
      </c>
      <c r="H982" s="15">
        <v>4.5</v>
      </c>
      <c r="I982" s="15">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s="15">
        <f>ROUND(calls[[#This Row],[Satisfaction Rating]],0)</f>
        <v>5</v>
      </c>
    </row>
    <row r="983" spans="2:12" x14ac:dyDescent="0.25">
      <c r="B983" s="15" t="s">
        <v>1010</v>
      </c>
      <c r="C983" s="15" t="s">
        <v>26</v>
      </c>
      <c r="D983" s="15">
        <v>76</v>
      </c>
      <c r="E983" s="2" t="s">
        <v>18</v>
      </c>
      <c r="F983" s="3">
        <v>45281</v>
      </c>
      <c r="G983" s="15">
        <v>82</v>
      </c>
      <c r="H983" s="15">
        <v>2.1</v>
      </c>
      <c r="I983" s="15">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s="15">
        <f>ROUND(calls[[#This Row],[Satisfaction Rating]],0)</f>
        <v>2</v>
      </c>
    </row>
    <row r="984" spans="2:12" x14ac:dyDescent="0.25">
      <c r="B984" s="15" t="s">
        <v>1011</v>
      </c>
      <c r="C984" s="15" t="s">
        <v>84</v>
      </c>
      <c r="D984" s="15">
        <v>89</v>
      </c>
      <c r="E984" s="2" t="s">
        <v>28</v>
      </c>
      <c r="F984" s="3">
        <v>45284</v>
      </c>
      <c r="G984" s="15">
        <v>88</v>
      </c>
      <c r="H984" s="15">
        <v>2.8</v>
      </c>
      <c r="I984" s="15">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s="15">
        <f>ROUND(calls[[#This Row],[Satisfaction Rating]],0)</f>
        <v>3</v>
      </c>
    </row>
    <row r="985" spans="2:12" x14ac:dyDescent="0.25">
      <c r="B985" s="15" t="s">
        <v>1012</v>
      </c>
      <c r="C985" s="15" t="s">
        <v>20</v>
      </c>
      <c r="D985" s="15">
        <v>91</v>
      </c>
      <c r="E985" s="2" t="s">
        <v>32</v>
      </c>
      <c r="F985" s="3">
        <v>45284</v>
      </c>
      <c r="G985" s="15">
        <v>42</v>
      </c>
      <c r="H985" s="15">
        <v>4.0999999999999996</v>
      </c>
      <c r="I985" s="1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s="15">
        <f>ROUND(calls[[#This Row],[Satisfaction Rating]],0)</f>
        <v>4</v>
      </c>
    </row>
    <row r="986" spans="2:12" x14ac:dyDescent="0.25">
      <c r="B986" s="15" t="s">
        <v>1013</v>
      </c>
      <c r="C986" s="15" t="s">
        <v>46</v>
      </c>
      <c r="D986" s="15">
        <v>7</v>
      </c>
      <c r="E986" s="2" t="s">
        <v>13</v>
      </c>
      <c r="F986" s="3">
        <v>45285</v>
      </c>
      <c r="G986" s="15">
        <v>64</v>
      </c>
      <c r="H986" s="15">
        <v>3.3</v>
      </c>
      <c r="I986" s="15">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s="15">
        <f>ROUND(calls[[#This Row],[Satisfaction Rating]],0)</f>
        <v>3</v>
      </c>
    </row>
    <row r="987" spans="2:12" x14ac:dyDescent="0.25">
      <c r="B987" s="15" t="s">
        <v>1014</v>
      </c>
      <c r="C987" s="15" t="s">
        <v>35</v>
      </c>
      <c r="D987" s="15">
        <v>140</v>
      </c>
      <c r="E987" s="2" t="s">
        <v>13</v>
      </c>
      <c r="F987" s="3">
        <v>45285</v>
      </c>
      <c r="G987" s="15">
        <v>105</v>
      </c>
      <c r="H987" s="15">
        <v>1.7</v>
      </c>
      <c r="I987" s="15">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s="15">
        <f>ROUND(calls[[#This Row],[Satisfaction Rating]],0)</f>
        <v>2</v>
      </c>
    </row>
    <row r="988" spans="2:12" x14ac:dyDescent="0.25">
      <c r="B988" s="15" t="s">
        <v>1015</v>
      </c>
      <c r="C988" s="15" t="s">
        <v>15</v>
      </c>
      <c r="D988" s="15">
        <v>58</v>
      </c>
      <c r="E988" s="2" t="s">
        <v>23</v>
      </c>
      <c r="F988" s="3">
        <v>45285</v>
      </c>
      <c r="G988" s="15">
        <v>25</v>
      </c>
      <c r="H988" s="15">
        <v>3.6</v>
      </c>
      <c r="I988" s="15">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s="15">
        <f>ROUND(calls[[#This Row],[Satisfaction Rating]],0)</f>
        <v>4</v>
      </c>
    </row>
    <row r="989" spans="2:12" x14ac:dyDescent="0.25">
      <c r="B989" s="15" t="s">
        <v>1016</v>
      </c>
      <c r="C989" s="15" t="s">
        <v>12</v>
      </c>
      <c r="D989" s="15">
        <v>90</v>
      </c>
      <c r="E989" s="2" t="s">
        <v>18</v>
      </c>
      <c r="F989" s="3">
        <v>45286</v>
      </c>
      <c r="G989" s="15">
        <v>176</v>
      </c>
      <c r="H989" s="15">
        <v>3.6</v>
      </c>
      <c r="I989" s="15">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s="15">
        <f>ROUND(calls[[#This Row],[Satisfaction Rating]],0)</f>
        <v>4</v>
      </c>
    </row>
    <row r="990" spans="2:12" x14ac:dyDescent="0.25">
      <c r="B990" s="15" t="s">
        <v>1017</v>
      </c>
      <c r="C990" s="15" t="s">
        <v>12</v>
      </c>
      <c r="D990" s="15">
        <v>106</v>
      </c>
      <c r="E990" s="2" t="s">
        <v>28</v>
      </c>
      <c r="F990" s="3">
        <v>45287</v>
      </c>
      <c r="G990" s="15">
        <v>46</v>
      </c>
      <c r="H990" s="15">
        <v>4.5999999999999996</v>
      </c>
      <c r="I990" s="15">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s="15">
        <f>ROUND(calls[[#This Row],[Satisfaction Rating]],0)</f>
        <v>5</v>
      </c>
    </row>
    <row r="991" spans="2:12" x14ac:dyDescent="0.25">
      <c r="B991" s="15" t="s">
        <v>1018</v>
      </c>
      <c r="C991" s="15" t="s">
        <v>43</v>
      </c>
      <c r="D991" s="15">
        <v>72</v>
      </c>
      <c r="E991" s="2" t="s">
        <v>13</v>
      </c>
      <c r="F991" s="3">
        <v>45287</v>
      </c>
      <c r="G991" s="15">
        <v>164</v>
      </c>
      <c r="H991" s="15">
        <v>4.8</v>
      </c>
      <c r="I991" s="15">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s="15">
        <f>ROUND(calls[[#This Row],[Satisfaction Rating]],0)</f>
        <v>5</v>
      </c>
    </row>
    <row r="992" spans="2:12" x14ac:dyDescent="0.25">
      <c r="B992" s="15" t="s">
        <v>1019</v>
      </c>
      <c r="C992" s="15" t="s">
        <v>46</v>
      </c>
      <c r="D992" s="15">
        <v>124</v>
      </c>
      <c r="E992" s="2" t="s">
        <v>13</v>
      </c>
      <c r="F992" s="3">
        <v>45288</v>
      </c>
      <c r="G992" s="15">
        <v>64</v>
      </c>
      <c r="H992" s="15">
        <v>4.5</v>
      </c>
      <c r="I992" s="15">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s="15">
        <f>ROUND(calls[[#This Row],[Satisfaction Rating]],0)</f>
        <v>5</v>
      </c>
    </row>
    <row r="993" spans="2:12" x14ac:dyDescent="0.25">
      <c r="B993" s="15" t="s">
        <v>1020</v>
      </c>
      <c r="C993" s="15" t="s">
        <v>37</v>
      </c>
      <c r="D993" s="15">
        <v>86</v>
      </c>
      <c r="E993" s="2" t="s">
        <v>32</v>
      </c>
      <c r="F993" s="3">
        <v>45288</v>
      </c>
      <c r="G993" s="15">
        <v>205</v>
      </c>
      <c r="H993" s="15">
        <v>4.5</v>
      </c>
      <c r="I993" s="15">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s="15">
        <f>ROUND(calls[[#This Row],[Satisfaction Rating]],0)</f>
        <v>5</v>
      </c>
    </row>
    <row r="994" spans="2:12" x14ac:dyDescent="0.25">
      <c r="B994" s="15" t="s">
        <v>1021</v>
      </c>
      <c r="C994" s="15" t="s">
        <v>17</v>
      </c>
      <c r="D994" s="15">
        <v>164</v>
      </c>
      <c r="E994" s="2" t="s">
        <v>32</v>
      </c>
      <c r="F994" s="3">
        <v>45289</v>
      </c>
      <c r="G994" s="15">
        <v>100</v>
      </c>
      <c r="H994" s="15">
        <v>4.5999999999999996</v>
      </c>
      <c r="I994" s="15">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s="15">
        <f>ROUND(calls[[#This Row],[Satisfaction Rating]],0)</f>
        <v>5</v>
      </c>
    </row>
    <row r="995" spans="2:12" x14ac:dyDescent="0.25">
      <c r="B995" s="15" t="s">
        <v>1022</v>
      </c>
      <c r="C995" s="15" t="s">
        <v>22</v>
      </c>
      <c r="D995" s="15">
        <v>40</v>
      </c>
      <c r="E995" s="2" t="s">
        <v>18</v>
      </c>
      <c r="F995" s="3">
        <v>45289</v>
      </c>
      <c r="G995" s="15">
        <v>111</v>
      </c>
      <c r="H995" s="15">
        <v>4.5999999999999996</v>
      </c>
      <c r="I995" s="1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s="15">
        <f>ROUND(calls[[#This Row],[Satisfaction Rating]],0)</f>
        <v>5</v>
      </c>
    </row>
    <row r="996" spans="2:12" x14ac:dyDescent="0.25">
      <c r="B996" s="15" t="s">
        <v>1023</v>
      </c>
      <c r="C996" s="15" t="s">
        <v>20</v>
      </c>
      <c r="D996" s="15">
        <v>76</v>
      </c>
      <c r="E996" s="2" t="s">
        <v>23</v>
      </c>
      <c r="F996" s="3">
        <v>45289</v>
      </c>
      <c r="G996" s="15">
        <v>80</v>
      </c>
      <c r="H996" s="15">
        <v>3.5</v>
      </c>
      <c r="I996" s="15">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s="15">
        <f>ROUND(calls[[#This Row],[Satisfaction Rating]],0)</f>
        <v>4</v>
      </c>
    </row>
    <row r="997" spans="2:12" x14ac:dyDescent="0.25">
      <c r="B997" s="15" t="s">
        <v>1024</v>
      </c>
      <c r="C997" s="15" t="s">
        <v>46</v>
      </c>
      <c r="D997" s="15">
        <v>95</v>
      </c>
      <c r="E997" s="2" t="s">
        <v>28</v>
      </c>
      <c r="F997" s="3">
        <v>45289</v>
      </c>
      <c r="G997" s="15">
        <v>50</v>
      </c>
      <c r="H997" s="15">
        <v>2.9</v>
      </c>
      <c r="I997" s="15">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s="15">
        <f>ROUND(calls[[#This Row],[Satisfaction Rating]],0)</f>
        <v>3</v>
      </c>
    </row>
    <row r="998" spans="2:12" x14ac:dyDescent="0.25">
      <c r="B998" s="15" t="s">
        <v>1025</v>
      </c>
      <c r="C998" s="15" t="s">
        <v>20</v>
      </c>
      <c r="D998" s="15">
        <v>113</v>
      </c>
      <c r="E998" s="2" t="s">
        <v>13</v>
      </c>
      <c r="F998" s="3">
        <v>45290</v>
      </c>
      <c r="G998" s="15">
        <v>165</v>
      </c>
      <c r="H998" s="15">
        <v>4.7</v>
      </c>
      <c r="I998" s="15">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s="15">
        <f>ROUND(calls[[#This Row],[Satisfaction Rating]],0)</f>
        <v>5</v>
      </c>
    </row>
    <row r="999" spans="2:12" x14ac:dyDescent="0.25">
      <c r="B999" s="15" t="s">
        <v>1026</v>
      </c>
      <c r="C999" s="15" t="s">
        <v>37</v>
      </c>
      <c r="D999" s="15">
        <v>81</v>
      </c>
      <c r="E999" s="2" t="s">
        <v>13</v>
      </c>
      <c r="F999" s="3">
        <v>45290</v>
      </c>
      <c r="G999" s="15">
        <v>28</v>
      </c>
      <c r="H999" s="15">
        <v>3.9</v>
      </c>
      <c r="I999" s="15">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s="15">
        <f>ROUND(calls[[#This Row],[Satisfaction Rating]],0)</f>
        <v>4</v>
      </c>
    </row>
    <row r="1000" spans="2:12" x14ac:dyDescent="0.25">
      <c r="B1000" s="15" t="s">
        <v>1027</v>
      </c>
      <c r="C1000" s="15" t="s">
        <v>26</v>
      </c>
      <c r="D1000" s="15">
        <v>127</v>
      </c>
      <c r="E1000" s="2" t="s">
        <v>28</v>
      </c>
      <c r="F1000" s="3">
        <v>45290</v>
      </c>
      <c r="G1000" s="15">
        <v>215</v>
      </c>
      <c r="H1000" s="15">
        <v>3.8</v>
      </c>
      <c r="I1000" s="15">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s="15">
        <f>ROUND(calls[[#This Row],[Satisfaction Rating]],0)</f>
        <v>4</v>
      </c>
    </row>
    <row r="1001" spans="2:12" x14ac:dyDescent="0.25">
      <c r="B1001" s="15" t="s">
        <v>1028</v>
      </c>
      <c r="C1001" s="15" t="s">
        <v>35</v>
      </c>
      <c r="D1001" s="15">
        <v>146</v>
      </c>
      <c r="E1001" s="2" t="s">
        <v>13</v>
      </c>
      <c r="F1001" s="3">
        <v>45291</v>
      </c>
      <c r="G1001" s="15">
        <v>115</v>
      </c>
      <c r="H1001" s="15">
        <v>2.2999999999999998</v>
      </c>
      <c r="I1001" s="15">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s="15">
        <f>ROUND(calls[[#This Row],[Satisfaction Rating]],0)</f>
        <v>2</v>
      </c>
    </row>
    <row r="1002" spans="2:12" x14ac:dyDescent="0.25">
      <c r="B1002" s="15" t="s">
        <v>1029</v>
      </c>
      <c r="C1002" s="15" t="s">
        <v>31</v>
      </c>
      <c r="D1002" s="15">
        <v>123</v>
      </c>
      <c r="E1002" s="2" t="s">
        <v>13</v>
      </c>
      <c r="F1002" s="3">
        <v>45291</v>
      </c>
      <c r="G1002" s="15">
        <v>64</v>
      </c>
      <c r="H1002" s="15">
        <v>3.7</v>
      </c>
      <c r="I1002" s="15">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s="15">
        <f>ROUND(calls[[#This Row],[Satisfaction Rating]],0)</f>
        <v>4</v>
      </c>
    </row>
    <row r="1003" spans="2:12" x14ac:dyDescent="0.25">
      <c r="B1003" s="15" t="s">
        <v>1030</v>
      </c>
      <c r="C1003" s="15" t="s">
        <v>43</v>
      </c>
      <c r="D1003" s="15">
        <v>114</v>
      </c>
      <c r="E1003" s="2" t="s">
        <v>23</v>
      </c>
      <c r="F1003" s="3">
        <v>45291</v>
      </c>
      <c r="G1003" s="15">
        <v>40</v>
      </c>
      <c r="H1003" s="15">
        <v>3.9</v>
      </c>
      <c r="I1003" s="15">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s="15">
        <f>ROUND(calls[[#This Row],[Satisfaction Rating]],0)</f>
        <v>4</v>
      </c>
    </row>
  </sheetData>
  <mergeCells count="1">
    <mergeCell ref="A1:V1"/>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0BF1-1851-49F8-832C-5D07CD9E61C9}">
  <dimension ref="A1:CWF39"/>
  <sheetViews>
    <sheetView tabSelected="1" zoomScale="85" zoomScaleNormal="85" workbookViewId="0">
      <selection activeCell="Z20" sqref="Z20"/>
    </sheetView>
  </sheetViews>
  <sheetFormatPr defaultRowHeight="15" x14ac:dyDescent="0.25"/>
  <cols>
    <col min="5" max="5" width="7.85546875" customWidth="1"/>
    <col min="13" max="13" width="9.140625" customWidth="1"/>
    <col min="15" max="15" width="9.140625" customWidth="1"/>
    <col min="16" max="16" width="6.7109375" customWidth="1"/>
    <col min="17" max="17" width="9" bestFit="1" customWidth="1"/>
    <col min="18" max="18" width="9.85546875" customWidth="1"/>
    <col min="19" max="19" width="12" customWidth="1"/>
    <col min="20" max="20" width="12.140625" customWidth="1"/>
    <col min="21" max="21" width="10.85546875" customWidth="1"/>
    <col min="22" max="23" width="12.140625" customWidth="1"/>
  </cols>
  <sheetData>
    <row r="1" spans="1:2632" ht="21.75" customHeight="1" x14ac:dyDescent="0.25">
      <c r="A1" s="48" t="s">
        <v>1080</v>
      </c>
      <c r="B1" s="48"/>
      <c r="C1" s="48"/>
      <c r="D1" s="48"/>
      <c r="E1" s="48"/>
      <c r="F1" s="48"/>
      <c r="G1" s="48"/>
      <c r="H1" s="48"/>
      <c r="I1" s="48"/>
      <c r="J1" s="48"/>
      <c r="K1" s="48"/>
      <c r="L1" s="48"/>
      <c r="M1" s="48"/>
      <c r="N1" s="48"/>
      <c r="O1" s="48"/>
      <c r="P1" s="48"/>
      <c r="Q1" s="48"/>
      <c r="R1" s="48"/>
      <c r="S1" s="48"/>
      <c r="T1" s="48"/>
      <c r="U1" s="48"/>
      <c r="V1" s="48"/>
      <c r="W1" s="48"/>
      <c r="X1" s="48"/>
    </row>
    <row r="2" spans="1:2632" ht="21.75" customHeight="1" x14ac:dyDescent="0.25">
      <c r="A2" s="48"/>
      <c r="B2" s="48"/>
      <c r="C2" s="48"/>
      <c r="D2" s="48"/>
      <c r="E2" s="48"/>
      <c r="F2" s="48"/>
      <c r="G2" s="48"/>
      <c r="H2" s="48"/>
      <c r="I2" s="48"/>
      <c r="J2" s="48"/>
      <c r="K2" s="48"/>
      <c r="L2" s="48"/>
      <c r="M2" s="48"/>
      <c r="N2" s="48"/>
      <c r="O2" s="48"/>
      <c r="P2" s="48"/>
      <c r="Q2" s="48"/>
      <c r="R2" s="48"/>
      <c r="S2" s="48"/>
      <c r="T2" s="48"/>
      <c r="U2" s="48"/>
      <c r="V2" s="48"/>
      <c r="W2" s="48"/>
      <c r="X2" s="48"/>
    </row>
    <row r="3" spans="1:2632" s="27" customFormat="1" ht="9.75" customHeight="1" x14ac:dyDescent="0.25">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row>
    <row r="4" spans="1:2632" s="27" customFormat="1" x14ac:dyDescent="0.25">
      <c r="A4" s="26"/>
      <c r="B4" s="26"/>
      <c r="C4" s="26"/>
      <c r="D4" s="26"/>
      <c r="E4" s="26"/>
      <c r="F4" s="26"/>
      <c r="G4" s="26"/>
      <c r="H4" s="26"/>
      <c r="I4" s="26"/>
      <c r="J4" s="26"/>
      <c r="K4" s="26"/>
      <c r="L4" s="26"/>
      <c r="M4" s="26"/>
      <c r="N4" s="26"/>
      <c r="O4" s="26"/>
      <c r="P4" s="26"/>
      <c r="Q4" s="26"/>
      <c r="R4" s="26"/>
      <c r="S4" s="26"/>
      <c r="T4" s="26"/>
      <c r="U4" s="26"/>
      <c r="V4" s="26"/>
      <c r="W4" s="26"/>
      <c r="X4" s="26"/>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row>
    <row r="5" spans="1:2632" s="27" customFormat="1" x14ac:dyDescent="0.25">
      <c r="A5" s="26"/>
      <c r="B5" s="26"/>
      <c r="C5" s="26"/>
      <c r="D5" s="26"/>
      <c r="E5" s="26"/>
      <c r="F5" s="26"/>
      <c r="G5" s="26"/>
      <c r="H5" s="26"/>
      <c r="I5" s="26"/>
      <c r="J5" s="26"/>
      <c r="K5" s="26"/>
      <c r="L5" s="26"/>
      <c r="M5" s="26"/>
      <c r="N5" s="26"/>
      <c r="O5" s="26"/>
      <c r="P5" s="26"/>
      <c r="Q5" s="26"/>
      <c r="R5" s="26"/>
      <c r="S5" s="26"/>
      <c r="T5" s="26"/>
      <c r="U5" s="26"/>
      <c r="V5" s="26"/>
      <c r="W5" s="26"/>
      <c r="X5" s="26"/>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row>
    <row r="6" spans="1:2632" s="27" customFormat="1" x14ac:dyDescent="0.25">
      <c r="A6" s="26"/>
      <c r="B6" s="26"/>
      <c r="C6" s="26"/>
      <c r="D6" s="26"/>
      <c r="E6" s="26"/>
      <c r="F6" s="26"/>
      <c r="G6" s="26"/>
      <c r="H6" s="26"/>
      <c r="I6" s="26"/>
      <c r="J6" s="26"/>
      <c r="K6" s="26"/>
      <c r="L6" s="26"/>
      <c r="M6" s="26"/>
      <c r="N6" s="26"/>
      <c r="O6" s="26"/>
      <c r="P6" s="26"/>
      <c r="Q6" s="26"/>
      <c r="R6" s="26"/>
      <c r="S6" s="26"/>
      <c r="T6" s="26"/>
      <c r="U6" s="26"/>
      <c r="V6" s="26"/>
      <c r="W6" s="26"/>
      <c r="X6" s="2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row>
    <row r="7" spans="1:2632" s="27" customFormat="1" x14ac:dyDescent="0.25">
      <c r="A7" s="26"/>
      <c r="B7" s="26"/>
      <c r="C7" s="26"/>
      <c r="D7" s="26"/>
      <c r="E7" s="26"/>
      <c r="F7" s="26"/>
      <c r="G7" s="26"/>
      <c r="H7" s="26"/>
      <c r="I7" s="26"/>
      <c r="J7" s="26"/>
      <c r="K7" s="26"/>
      <c r="L7" s="26"/>
      <c r="M7" s="26"/>
      <c r="N7" s="26"/>
      <c r="O7" s="26"/>
      <c r="P7" s="26"/>
      <c r="Q7" s="26"/>
      <c r="R7" s="26"/>
      <c r="S7" s="26"/>
      <c r="T7" s="26"/>
      <c r="U7" s="26"/>
      <c r="V7" s="26"/>
      <c r="W7" s="26"/>
      <c r="X7" s="26"/>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row>
    <row r="8" spans="1:2632" s="27" customFormat="1" x14ac:dyDescent="0.25">
      <c r="A8" s="26"/>
      <c r="B8" s="26"/>
      <c r="C8" s="26"/>
      <c r="D8" s="26"/>
      <c r="E8" s="26"/>
      <c r="F8" s="26"/>
      <c r="G8" s="26"/>
      <c r="H8" s="26"/>
      <c r="I8" s="26"/>
      <c r="J8" s="26"/>
      <c r="K8" s="26"/>
      <c r="L8" s="26"/>
      <c r="M8" s="26"/>
      <c r="N8" s="26"/>
      <c r="O8" s="26"/>
      <c r="P8" s="26"/>
      <c r="Q8" s="26"/>
      <c r="R8" s="26"/>
      <c r="S8" s="26"/>
      <c r="T8" s="26"/>
      <c r="U8" s="26"/>
      <c r="V8" s="26"/>
      <c r="W8" s="26"/>
      <c r="X8" s="26"/>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c r="BEP8"/>
      <c r="BEQ8"/>
      <c r="BER8"/>
      <c r="BES8"/>
      <c r="BET8"/>
      <c r="BEU8"/>
      <c r="BEV8"/>
      <c r="BEW8"/>
      <c r="BEX8"/>
      <c r="BEY8"/>
      <c r="BEZ8"/>
      <c r="BFA8"/>
      <c r="BFB8"/>
      <c r="BFC8"/>
      <c r="BFD8"/>
      <c r="BFE8"/>
      <c r="BFF8"/>
      <c r="BFG8"/>
      <c r="BFH8"/>
      <c r="BFI8"/>
      <c r="BFJ8"/>
      <c r="BFK8"/>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c r="BHX8"/>
      <c r="BHY8"/>
      <c r="BHZ8"/>
      <c r="BIA8"/>
      <c r="BIB8"/>
      <c r="BIC8"/>
      <c r="BID8"/>
      <c r="BIE8"/>
      <c r="BIF8"/>
      <c r="BIG8"/>
      <c r="BIH8"/>
      <c r="BII8"/>
      <c r="BIJ8"/>
      <c r="BIK8"/>
      <c r="BIL8"/>
      <c r="BIM8"/>
      <c r="BIN8"/>
      <c r="BIO8"/>
      <c r="BIP8"/>
      <c r="BIQ8"/>
      <c r="BIR8"/>
      <c r="BIS8"/>
      <c r="BIT8"/>
      <c r="BIU8"/>
      <c r="BIV8"/>
      <c r="BIW8"/>
      <c r="BIX8"/>
      <c r="BIY8"/>
      <c r="BIZ8"/>
      <c r="BJA8"/>
      <c r="BJB8"/>
      <c r="BJC8"/>
      <c r="BJD8"/>
      <c r="BJE8"/>
      <c r="BJF8"/>
      <c r="BJG8"/>
      <c r="BJH8"/>
      <c r="BJI8"/>
      <c r="BJJ8"/>
      <c r="BJK8"/>
      <c r="BJL8"/>
      <c r="BJM8"/>
      <c r="BJN8"/>
      <c r="BJO8"/>
      <c r="BJP8"/>
      <c r="BJQ8"/>
      <c r="BJR8"/>
      <c r="BJS8"/>
      <c r="BJT8"/>
      <c r="BJU8"/>
      <c r="BJV8"/>
      <c r="BJW8"/>
      <c r="BJX8"/>
      <c r="BJY8"/>
      <c r="BJZ8"/>
      <c r="BKA8"/>
      <c r="BKB8"/>
      <c r="BKC8"/>
      <c r="BKD8"/>
      <c r="BKE8"/>
      <c r="BKF8"/>
      <c r="BKG8"/>
      <c r="BKH8"/>
      <c r="BKI8"/>
      <c r="BKJ8"/>
      <c r="BKK8"/>
      <c r="BKL8"/>
      <c r="BKM8"/>
      <c r="BKN8"/>
      <c r="BKO8"/>
      <c r="BKP8"/>
      <c r="BKQ8"/>
      <c r="BKR8"/>
      <c r="BKS8"/>
      <c r="BKT8"/>
      <c r="BKU8"/>
      <c r="BKV8"/>
      <c r="BKW8"/>
      <c r="BKX8"/>
      <c r="BKY8"/>
      <c r="BKZ8"/>
      <c r="BLA8"/>
      <c r="BLB8"/>
      <c r="BLC8"/>
      <c r="BLD8"/>
      <c r="BLE8"/>
      <c r="BLF8"/>
      <c r="BLG8"/>
      <c r="BLH8"/>
      <c r="BLI8"/>
      <c r="BLJ8"/>
      <c r="BLK8"/>
      <c r="BLL8"/>
      <c r="BLM8"/>
      <c r="BLN8"/>
      <c r="BLO8"/>
      <c r="BLP8"/>
      <c r="BLQ8"/>
      <c r="BLR8"/>
      <c r="BLS8"/>
      <c r="BLT8"/>
      <c r="BLU8"/>
      <c r="BLV8"/>
      <c r="BLW8"/>
      <c r="BLX8"/>
      <c r="BLY8"/>
      <c r="BLZ8"/>
      <c r="BMA8"/>
      <c r="BMB8"/>
      <c r="BMC8"/>
      <c r="BMD8"/>
      <c r="BME8"/>
      <c r="BMF8"/>
      <c r="BMG8"/>
      <c r="BMH8"/>
      <c r="BMI8"/>
      <c r="BMJ8"/>
      <c r="BMK8"/>
      <c r="BML8"/>
      <c r="BMM8"/>
      <c r="BMN8"/>
      <c r="BMO8"/>
      <c r="BMP8"/>
      <c r="BMQ8"/>
      <c r="BMR8"/>
      <c r="BMS8"/>
      <c r="BMT8"/>
      <c r="BMU8"/>
      <c r="BMV8"/>
      <c r="BMW8"/>
      <c r="BMX8"/>
      <c r="BMY8"/>
      <c r="BMZ8"/>
      <c r="BNA8"/>
      <c r="BNB8"/>
      <c r="BNC8"/>
      <c r="BND8"/>
      <c r="BNE8"/>
      <c r="BNF8"/>
      <c r="BNG8"/>
      <c r="BNH8"/>
      <c r="BNI8"/>
      <c r="BNJ8"/>
      <c r="BNK8"/>
      <c r="BNL8"/>
      <c r="BNM8"/>
      <c r="BNN8"/>
      <c r="BNO8"/>
      <c r="BNP8"/>
      <c r="BNQ8"/>
      <c r="BNR8"/>
      <c r="BNS8"/>
      <c r="BNT8"/>
      <c r="BNU8"/>
      <c r="BNV8"/>
      <c r="BNW8"/>
      <c r="BNX8"/>
      <c r="BNY8"/>
      <c r="BNZ8"/>
      <c r="BOA8"/>
      <c r="BOB8"/>
      <c r="BOC8"/>
      <c r="BOD8"/>
      <c r="BOE8"/>
      <c r="BOF8"/>
      <c r="BOG8"/>
      <c r="BOH8"/>
      <c r="BOI8"/>
      <c r="BOJ8"/>
      <c r="BOK8"/>
      <c r="BOL8"/>
      <c r="BOM8"/>
      <c r="BON8"/>
      <c r="BOO8"/>
      <c r="BOP8"/>
      <c r="BOQ8"/>
      <c r="BOR8"/>
      <c r="BOS8"/>
      <c r="BOT8"/>
      <c r="BOU8"/>
      <c r="BOV8"/>
      <c r="BOW8"/>
      <c r="BOX8"/>
      <c r="BOY8"/>
      <c r="BOZ8"/>
      <c r="BPA8"/>
      <c r="BPB8"/>
      <c r="BPC8"/>
      <c r="BPD8"/>
      <c r="BPE8"/>
      <c r="BPF8"/>
      <c r="BPG8"/>
      <c r="BPH8"/>
      <c r="BPI8"/>
      <c r="BPJ8"/>
      <c r="BPK8"/>
      <c r="BPL8"/>
      <c r="BPM8"/>
      <c r="BPN8"/>
      <c r="BPO8"/>
      <c r="BPP8"/>
      <c r="BPQ8"/>
      <c r="BPR8"/>
      <c r="BPS8"/>
      <c r="BPT8"/>
      <c r="BPU8"/>
      <c r="BPV8"/>
      <c r="BPW8"/>
      <c r="BPX8"/>
      <c r="BPY8"/>
      <c r="BPZ8"/>
      <c r="BQA8"/>
      <c r="BQB8"/>
      <c r="BQC8"/>
      <c r="BQD8"/>
      <c r="BQE8"/>
      <c r="BQF8"/>
      <c r="BQG8"/>
      <c r="BQH8"/>
      <c r="BQI8"/>
      <c r="BQJ8"/>
      <c r="BQK8"/>
      <c r="BQL8"/>
      <c r="BQM8"/>
      <c r="BQN8"/>
      <c r="BQO8"/>
      <c r="BQP8"/>
      <c r="BQQ8"/>
      <c r="BQR8"/>
      <c r="BQS8"/>
      <c r="BQT8"/>
      <c r="BQU8"/>
      <c r="BQV8"/>
      <c r="BQW8"/>
      <c r="BQX8"/>
      <c r="BQY8"/>
      <c r="BQZ8"/>
      <c r="BRA8"/>
      <c r="BRB8"/>
      <c r="BRC8"/>
      <c r="BRD8"/>
      <c r="BRE8"/>
      <c r="BRF8"/>
      <c r="BRG8"/>
      <c r="BRH8"/>
      <c r="BRI8"/>
      <c r="BRJ8"/>
      <c r="BRK8"/>
      <c r="BRL8"/>
      <c r="BRM8"/>
      <c r="BRN8"/>
      <c r="BRO8"/>
      <c r="BRP8"/>
      <c r="BRQ8"/>
      <c r="BRR8"/>
      <c r="BRS8"/>
      <c r="BRT8"/>
      <c r="BRU8"/>
      <c r="BRV8"/>
      <c r="BRW8"/>
      <c r="BRX8"/>
      <c r="BRY8"/>
      <c r="BRZ8"/>
      <c r="BSA8"/>
      <c r="BSB8"/>
      <c r="BSC8"/>
      <c r="BSD8"/>
      <c r="BSE8"/>
      <c r="BSF8"/>
      <c r="BSG8"/>
      <c r="BSH8"/>
      <c r="BSI8"/>
      <c r="BSJ8"/>
      <c r="BSK8"/>
      <c r="BSL8"/>
      <c r="BSM8"/>
      <c r="BSN8"/>
      <c r="BSO8"/>
      <c r="BSP8"/>
      <c r="BSQ8"/>
      <c r="BSR8"/>
      <c r="BSS8"/>
      <c r="BST8"/>
      <c r="BSU8"/>
      <c r="BSV8"/>
      <c r="BSW8"/>
      <c r="BSX8"/>
      <c r="BSY8"/>
      <c r="BSZ8"/>
      <c r="BTA8"/>
      <c r="BTB8"/>
      <c r="BTC8"/>
      <c r="BTD8"/>
      <c r="BTE8"/>
      <c r="BTF8"/>
      <c r="BTG8"/>
      <c r="BTH8"/>
      <c r="BTI8"/>
      <c r="BTJ8"/>
      <c r="BTK8"/>
      <c r="BTL8"/>
      <c r="BTM8"/>
      <c r="BTN8"/>
      <c r="BTO8"/>
      <c r="BTP8"/>
      <c r="BTQ8"/>
      <c r="BTR8"/>
      <c r="BTS8"/>
      <c r="BTT8"/>
      <c r="BTU8"/>
      <c r="BTV8"/>
      <c r="BTW8"/>
      <c r="BTX8"/>
      <c r="BTY8"/>
      <c r="BTZ8"/>
      <c r="BUA8"/>
      <c r="BUB8"/>
      <c r="BUC8"/>
      <c r="BUD8"/>
      <c r="BUE8"/>
      <c r="BUF8"/>
      <c r="BUG8"/>
      <c r="BUH8"/>
      <c r="BUI8"/>
      <c r="BUJ8"/>
      <c r="BUK8"/>
      <c r="BUL8"/>
      <c r="BUM8"/>
      <c r="BUN8"/>
      <c r="BUO8"/>
      <c r="BUP8"/>
      <c r="BUQ8"/>
      <c r="BUR8"/>
      <c r="BUS8"/>
      <c r="BUT8"/>
      <c r="BUU8"/>
      <c r="BUV8"/>
      <c r="BUW8"/>
      <c r="BUX8"/>
      <c r="BUY8"/>
      <c r="BUZ8"/>
      <c r="BVA8"/>
      <c r="BVB8"/>
      <c r="BVC8"/>
      <c r="BVD8"/>
      <c r="BVE8"/>
      <c r="BVF8"/>
      <c r="BVG8"/>
      <c r="BVH8"/>
      <c r="BVI8"/>
      <c r="BVJ8"/>
      <c r="BVK8"/>
      <c r="BVL8"/>
      <c r="BVM8"/>
      <c r="BVN8"/>
      <c r="BVO8"/>
      <c r="BVP8"/>
      <c r="BVQ8"/>
      <c r="BVR8"/>
      <c r="BVS8"/>
      <c r="BVT8"/>
      <c r="BVU8"/>
      <c r="BVV8"/>
      <c r="BVW8"/>
      <c r="BVX8"/>
      <c r="BVY8"/>
      <c r="BVZ8"/>
      <c r="BWA8"/>
      <c r="BWB8"/>
      <c r="BWC8"/>
      <c r="BWD8"/>
      <c r="BWE8"/>
      <c r="BWF8"/>
      <c r="BWG8"/>
      <c r="BWH8"/>
      <c r="BWI8"/>
      <c r="BWJ8"/>
      <c r="BWK8"/>
      <c r="BWL8"/>
      <c r="BWM8"/>
      <c r="BWN8"/>
      <c r="BWO8"/>
      <c r="BWP8"/>
      <c r="BWQ8"/>
      <c r="BWR8"/>
      <c r="BWS8"/>
      <c r="BWT8"/>
      <c r="BWU8"/>
      <c r="BWV8"/>
      <c r="BWW8"/>
      <c r="BWX8"/>
      <c r="BWY8"/>
      <c r="BWZ8"/>
      <c r="BXA8"/>
      <c r="BXB8"/>
      <c r="BXC8"/>
      <c r="BXD8"/>
      <c r="BXE8"/>
      <c r="BXF8"/>
      <c r="BXG8"/>
      <c r="BXH8"/>
      <c r="BXI8"/>
      <c r="BXJ8"/>
      <c r="BXK8"/>
      <c r="BXL8"/>
      <c r="BXM8"/>
      <c r="BXN8"/>
      <c r="BXO8"/>
      <c r="BXP8"/>
      <c r="BXQ8"/>
      <c r="BXR8"/>
      <c r="BXS8"/>
      <c r="BXT8"/>
      <c r="BXU8"/>
      <c r="BXV8"/>
      <c r="BXW8"/>
      <c r="BXX8"/>
      <c r="BXY8"/>
      <c r="BXZ8"/>
      <c r="BYA8"/>
      <c r="BYB8"/>
      <c r="BYC8"/>
      <c r="BYD8"/>
      <c r="BYE8"/>
      <c r="BYF8"/>
      <c r="BYG8"/>
      <c r="BYH8"/>
      <c r="BYI8"/>
      <c r="BYJ8"/>
      <c r="BYK8"/>
      <c r="BYL8"/>
      <c r="BYM8"/>
      <c r="BYN8"/>
      <c r="BYO8"/>
      <c r="BYP8"/>
      <c r="BYQ8"/>
      <c r="BYR8"/>
      <c r="BYS8"/>
      <c r="BYT8"/>
      <c r="BYU8"/>
      <c r="BYV8"/>
      <c r="BYW8"/>
      <c r="BYX8"/>
      <c r="BYY8"/>
      <c r="BYZ8"/>
      <c r="BZA8"/>
      <c r="BZB8"/>
      <c r="BZC8"/>
      <c r="BZD8"/>
      <c r="BZE8"/>
      <c r="BZF8"/>
      <c r="BZG8"/>
      <c r="BZH8"/>
      <c r="BZI8"/>
      <c r="BZJ8"/>
      <c r="BZK8"/>
      <c r="BZL8"/>
      <c r="BZM8"/>
      <c r="BZN8"/>
      <c r="BZO8"/>
      <c r="BZP8"/>
      <c r="BZQ8"/>
      <c r="BZR8"/>
      <c r="BZS8"/>
      <c r="BZT8"/>
      <c r="BZU8"/>
      <c r="BZV8"/>
      <c r="BZW8"/>
      <c r="BZX8"/>
      <c r="BZY8"/>
      <c r="BZZ8"/>
      <c r="CAA8"/>
      <c r="CAB8"/>
      <c r="CAC8"/>
      <c r="CAD8"/>
      <c r="CAE8"/>
      <c r="CAF8"/>
      <c r="CAG8"/>
      <c r="CAH8"/>
      <c r="CAI8"/>
      <c r="CAJ8"/>
      <c r="CAK8"/>
      <c r="CAL8"/>
      <c r="CAM8"/>
      <c r="CAN8"/>
      <c r="CAO8"/>
      <c r="CAP8"/>
      <c r="CAQ8"/>
      <c r="CAR8"/>
      <c r="CAS8"/>
      <c r="CAT8"/>
      <c r="CAU8"/>
      <c r="CAV8"/>
      <c r="CAW8"/>
      <c r="CAX8"/>
      <c r="CAY8"/>
      <c r="CAZ8"/>
      <c r="CBA8"/>
      <c r="CBB8"/>
      <c r="CBC8"/>
      <c r="CBD8"/>
      <c r="CBE8"/>
      <c r="CBF8"/>
      <c r="CBG8"/>
      <c r="CBH8"/>
      <c r="CBI8"/>
      <c r="CBJ8"/>
      <c r="CBK8"/>
      <c r="CBL8"/>
      <c r="CBM8"/>
      <c r="CBN8"/>
      <c r="CBO8"/>
      <c r="CBP8"/>
      <c r="CBQ8"/>
      <c r="CBR8"/>
      <c r="CBS8"/>
      <c r="CBT8"/>
      <c r="CBU8"/>
      <c r="CBV8"/>
      <c r="CBW8"/>
      <c r="CBX8"/>
      <c r="CBY8"/>
      <c r="CBZ8"/>
      <c r="CCA8"/>
      <c r="CCB8"/>
      <c r="CCC8"/>
      <c r="CCD8"/>
      <c r="CCE8"/>
      <c r="CCF8"/>
      <c r="CCG8"/>
      <c r="CCH8"/>
      <c r="CCI8"/>
      <c r="CCJ8"/>
      <c r="CCK8"/>
      <c r="CCL8"/>
      <c r="CCM8"/>
      <c r="CCN8"/>
      <c r="CCO8"/>
      <c r="CCP8"/>
      <c r="CCQ8"/>
      <c r="CCR8"/>
      <c r="CCS8"/>
      <c r="CCT8"/>
      <c r="CCU8"/>
      <c r="CCV8"/>
      <c r="CCW8"/>
      <c r="CCX8"/>
      <c r="CCY8"/>
      <c r="CCZ8"/>
      <c r="CDA8"/>
      <c r="CDB8"/>
      <c r="CDC8"/>
      <c r="CDD8"/>
      <c r="CDE8"/>
      <c r="CDF8"/>
      <c r="CDG8"/>
      <c r="CDH8"/>
      <c r="CDI8"/>
      <c r="CDJ8"/>
      <c r="CDK8"/>
      <c r="CDL8"/>
      <c r="CDM8"/>
      <c r="CDN8"/>
      <c r="CDO8"/>
      <c r="CDP8"/>
      <c r="CDQ8"/>
      <c r="CDR8"/>
      <c r="CDS8"/>
      <c r="CDT8"/>
      <c r="CDU8"/>
      <c r="CDV8"/>
      <c r="CDW8"/>
      <c r="CDX8"/>
      <c r="CDY8"/>
      <c r="CDZ8"/>
      <c r="CEA8"/>
      <c r="CEB8"/>
      <c r="CEC8"/>
      <c r="CED8"/>
      <c r="CEE8"/>
      <c r="CEF8"/>
      <c r="CEG8"/>
      <c r="CEH8"/>
      <c r="CEI8"/>
      <c r="CEJ8"/>
      <c r="CEK8"/>
      <c r="CEL8"/>
      <c r="CEM8"/>
      <c r="CEN8"/>
      <c r="CEO8"/>
      <c r="CEP8"/>
      <c r="CEQ8"/>
      <c r="CER8"/>
      <c r="CES8"/>
      <c r="CET8"/>
      <c r="CEU8"/>
      <c r="CEV8"/>
      <c r="CEW8"/>
      <c r="CEX8"/>
      <c r="CEY8"/>
      <c r="CEZ8"/>
      <c r="CFA8"/>
      <c r="CFB8"/>
      <c r="CFC8"/>
      <c r="CFD8"/>
      <c r="CFE8"/>
      <c r="CFF8"/>
      <c r="CFG8"/>
      <c r="CFH8"/>
      <c r="CFI8"/>
      <c r="CFJ8"/>
      <c r="CFK8"/>
      <c r="CFL8"/>
      <c r="CFM8"/>
      <c r="CFN8"/>
      <c r="CFO8"/>
      <c r="CFP8"/>
      <c r="CFQ8"/>
      <c r="CFR8"/>
      <c r="CFS8"/>
      <c r="CFT8"/>
      <c r="CFU8"/>
      <c r="CFV8"/>
      <c r="CFW8"/>
      <c r="CFX8"/>
      <c r="CFY8"/>
      <c r="CFZ8"/>
      <c r="CGA8"/>
      <c r="CGB8"/>
      <c r="CGC8"/>
      <c r="CGD8"/>
      <c r="CGE8"/>
      <c r="CGF8"/>
      <c r="CGG8"/>
      <c r="CGH8"/>
      <c r="CGI8"/>
      <c r="CGJ8"/>
      <c r="CGK8"/>
      <c r="CGL8"/>
      <c r="CGM8"/>
      <c r="CGN8"/>
      <c r="CGO8"/>
      <c r="CGP8"/>
      <c r="CGQ8"/>
      <c r="CGR8"/>
      <c r="CGS8"/>
      <c r="CGT8"/>
      <c r="CGU8"/>
      <c r="CGV8"/>
      <c r="CGW8"/>
      <c r="CGX8"/>
      <c r="CGY8"/>
      <c r="CGZ8"/>
      <c r="CHA8"/>
      <c r="CHB8"/>
      <c r="CHC8"/>
      <c r="CHD8"/>
      <c r="CHE8"/>
      <c r="CHF8"/>
      <c r="CHG8"/>
      <c r="CHH8"/>
      <c r="CHI8"/>
      <c r="CHJ8"/>
      <c r="CHK8"/>
      <c r="CHL8"/>
      <c r="CHM8"/>
      <c r="CHN8"/>
      <c r="CHO8"/>
      <c r="CHP8"/>
      <c r="CHQ8"/>
      <c r="CHR8"/>
      <c r="CHS8"/>
      <c r="CHT8"/>
      <c r="CHU8"/>
      <c r="CHV8"/>
      <c r="CHW8"/>
      <c r="CHX8"/>
      <c r="CHY8"/>
      <c r="CHZ8"/>
      <c r="CIA8"/>
      <c r="CIB8"/>
      <c r="CIC8"/>
      <c r="CID8"/>
      <c r="CIE8"/>
      <c r="CIF8"/>
      <c r="CIG8"/>
      <c r="CIH8"/>
      <c r="CII8"/>
      <c r="CIJ8"/>
      <c r="CIK8"/>
      <c r="CIL8"/>
      <c r="CIM8"/>
      <c r="CIN8"/>
      <c r="CIO8"/>
      <c r="CIP8"/>
      <c r="CIQ8"/>
      <c r="CIR8"/>
      <c r="CIS8"/>
      <c r="CIT8"/>
      <c r="CIU8"/>
      <c r="CIV8"/>
      <c r="CIW8"/>
      <c r="CIX8"/>
      <c r="CIY8"/>
      <c r="CIZ8"/>
      <c r="CJA8"/>
      <c r="CJB8"/>
      <c r="CJC8"/>
      <c r="CJD8"/>
      <c r="CJE8"/>
      <c r="CJF8"/>
      <c r="CJG8"/>
      <c r="CJH8"/>
      <c r="CJI8"/>
      <c r="CJJ8"/>
      <c r="CJK8"/>
      <c r="CJL8"/>
      <c r="CJM8"/>
      <c r="CJN8"/>
      <c r="CJO8"/>
      <c r="CJP8"/>
      <c r="CJQ8"/>
      <c r="CJR8"/>
      <c r="CJS8"/>
      <c r="CJT8"/>
      <c r="CJU8"/>
      <c r="CJV8"/>
      <c r="CJW8"/>
      <c r="CJX8"/>
      <c r="CJY8"/>
      <c r="CJZ8"/>
      <c r="CKA8"/>
      <c r="CKB8"/>
      <c r="CKC8"/>
      <c r="CKD8"/>
      <c r="CKE8"/>
      <c r="CKF8"/>
      <c r="CKG8"/>
      <c r="CKH8"/>
      <c r="CKI8"/>
      <c r="CKJ8"/>
      <c r="CKK8"/>
      <c r="CKL8"/>
      <c r="CKM8"/>
      <c r="CKN8"/>
      <c r="CKO8"/>
      <c r="CKP8"/>
      <c r="CKQ8"/>
      <c r="CKR8"/>
      <c r="CKS8"/>
      <c r="CKT8"/>
      <c r="CKU8"/>
      <c r="CKV8"/>
      <c r="CKW8"/>
      <c r="CKX8"/>
      <c r="CKY8"/>
      <c r="CKZ8"/>
      <c r="CLA8"/>
      <c r="CLB8"/>
      <c r="CLC8"/>
      <c r="CLD8"/>
      <c r="CLE8"/>
      <c r="CLF8"/>
      <c r="CLG8"/>
      <c r="CLH8"/>
      <c r="CLI8"/>
      <c r="CLJ8"/>
      <c r="CLK8"/>
      <c r="CLL8"/>
      <c r="CLM8"/>
      <c r="CLN8"/>
      <c r="CLO8"/>
      <c r="CLP8"/>
      <c r="CLQ8"/>
      <c r="CLR8"/>
      <c r="CLS8"/>
      <c r="CLT8"/>
      <c r="CLU8"/>
      <c r="CLV8"/>
      <c r="CLW8"/>
      <c r="CLX8"/>
      <c r="CLY8"/>
      <c r="CLZ8"/>
      <c r="CMA8"/>
      <c r="CMB8"/>
      <c r="CMC8"/>
      <c r="CMD8"/>
      <c r="CME8"/>
      <c r="CMF8"/>
      <c r="CMG8"/>
      <c r="CMH8"/>
      <c r="CMI8"/>
      <c r="CMJ8"/>
      <c r="CMK8"/>
      <c r="CML8"/>
      <c r="CMM8"/>
      <c r="CMN8"/>
      <c r="CMO8"/>
      <c r="CMP8"/>
      <c r="CMQ8"/>
      <c r="CMR8"/>
      <c r="CMS8"/>
      <c r="CMT8"/>
      <c r="CMU8"/>
      <c r="CMV8"/>
      <c r="CMW8"/>
      <c r="CMX8"/>
      <c r="CMY8"/>
      <c r="CMZ8"/>
      <c r="CNA8"/>
      <c r="CNB8"/>
      <c r="CNC8"/>
      <c r="CND8"/>
      <c r="CNE8"/>
      <c r="CNF8"/>
      <c r="CNG8"/>
      <c r="CNH8"/>
      <c r="CNI8"/>
      <c r="CNJ8"/>
      <c r="CNK8"/>
      <c r="CNL8"/>
      <c r="CNM8"/>
      <c r="CNN8"/>
      <c r="CNO8"/>
      <c r="CNP8"/>
      <c r="CNQ8"/>
      <c r="CNR8"/>
      <c r="CNS8"/>
      <c r="CNT8"/>
      <c r="CNU8"/>
      <c r="CNV8"/>
      <c r="CNW8"/>
      <c r="CNX8"/>
      <c r="CNY8"/>
      <c r="CNZ8"/>
      <c r="COA8"/>
      <c r="COB8"/>
      <c r="COC8"/>
      <c r="COD8"/>
      <c r="COE8"/>
      <c r="COF8"/>
      <c r="COG8"/>
      <c r="COH8"/>
      <c r="COI8"/>
      <c r="COJ8"/>
      <c r="COK8"/>
      <c r="COL8"/>
      <c r="COM8"/>
      <c r="CON8"/>
      <c r="COO8"/>
      <c r="COP8"/>
      <c r="COQ8"/>
      <c r="COR8"/>
      <c r="COS8"/>
      <c r="COT8"/>
      <c r="COU8"/>
      <c r="COV8"/>
      <c r="COW8"/>
      <c r="COX8"/>
      <c r="COY8"/>
      <c r="COZ8"/>
      <c r="CPA8"/>
      <c r="CPB8"/>
      <c r="CPC8"/>
      <c r="CPD8"/>
      <c r="CPE8"/>
      <c r="CPF8"/>
      <c r="CPG8"/>
      <c r="CPH8"/>
      <c r="CPI8"/>
      <c r="CPJ8"/>
      <c r="CPK8"/>
      <c r="CPL8"/>
      <c r="CPM8"/>
      <c r="CPN8"/>
      <c r="CPO8"/>
      <c r="CPP8"/>
      <c r="CPQ8"/>
      <c r="CPR8"/>
      <c r="CPS8"/>
      <c r="CPT8"/>
      <c r="CPU8"/>
      <c r="CPV8"/>
      <c r="CPW8"/>
      <c r="CPX8"/>
      <c r="CPY8"/>
      <c r="CPZ8"/>
      <c r="CQA8"/>
      <c r="CQB8"/>
      <c r="CQC8"/>
      <c r="CQD8"/>
      <c r="CQE8"/>
      <c r="CQF8"/>
      <c r="CQG8"/>
      <c r="CQH8"/>
      <c r="CQI8"/>
      <c r="CQJ8"/>
      <c r="CQK8"/>
      <c r="CQL8"/>
      <c r="CQM8"/>
      <c r="CQN8"/>
      <c r="CQO8"/>
      <c r="CQP8"/>
      <c r="CQQ8"/>
      <c r="CQR8"/>
      <c r="CQS8"/>
      <c r="CQT8"/>
      <c r="CQU8"/>
      <c r="CQV8"/>
      <c r="CQW8"/>
      <c r="CQX8"/>
      <c r="CQY8"/>
      <c r="CQZ8"/>
      <c r="CRA8"/>
      <c r="CRB8"/>
      <c r="CRC8"/>
      <c r="CRD8"/>
      <c r="CRE8"/>
      <c r="CRF8"/>
      <c r="CRG8"/>
      <c r="CRH8"/>
      <c r="CRI8"/>
      <c r="CRJ8"/>
      <c r="CRK8"/>
      <c r="CRL8"/>
      <c r="CRM8"/>
      <c r="CRN8"/>
      <c r="CRO8"/>
      <c r="CRP8"/>
      <c r="CRQ8"/>
      <c r="CRR8"/>
      <c r="CRS8"/>
      <c r="CRT8"/>
      <c r="CRU8"/>
      <c r="CRV8"/>
      <c r="CRW8"/>
      <c r="CRX8"/>
      <c r="CRY8"/>
      <c r="CRZ8"/>
      <c r="CSA8"/>
      <c r="CSB8"/>
      <c r="CSC8"/>
      <c r="CSD8"/>
      <c r="CSE8"/>
      <c r="CSF8"/>
      <c r="CSG8"/>
      <c r="CSH8"/>
      <c r="CSI8"/>
      <c r="CSJ8"/>
      <c r="CSK8"/>
      <c r="CSL8"/>
      <c r="CSM8"/>
      <c r="CSN8"/>
      <c r="CSO8"/>
      <c r="CSP8"/>
      <c r="CSQ8"/>
      <c r="CSR8"/>
      <c r="CSS8"/>
      <c r="CST8"/>
      <c r="CSU8"/>
      <c r="CSV8"/>
      <c r="CSW8"/>
      <c r="CSX8"/>
      <c r="CSY8"/>
      <c r="CSZ8"/>
      <c r="CTA8"/>
      <c r="CTB8"/>
      <c r="CTC8"/>
      <c r="CTD8"/>
      <c r="CTE8"/>
      <c r="CTF8"/>
      <c r="CTG8"/>
      <c r="CTH8"/>
      <c r="CTI8"/>
      <c r="CTJ8"/>
      <c r="CTK8"/>
      <c r="CTL8"/>
      <c r="CTM8"/>
      <c r="CTN8"/>
      <c r="CTO8"/>
      <c r="CTP8"/>
      <c r="CTQ8"/>
      <c r="CTR8"/>
      <c r="CTS8"/>
      <c r="CTT8"/>
      <c r="CTU8"/>
      <c r="CTV8"/>
      <c r="CTW8"/>
      <c r="CTX8"/>
      <c r="CTY8"/>
      <c r="CTZ8"/>
      <c r="CUA8"/>
      <c r="CUB8"/>
      <c r="CUC8"/>
      <c r="CUD8"/>
      <c r="CUE8"/>
      <c r="CUF8"/>
      <c r="CUG8"/>
      <c r="CUH8"/>
      <c r="CUI8"/>
      <c r="CUJ8"/>
      <c r="CUK8"/>
      <c r="CUL8"/>
      <c r="CUM8"/>
      <c r="CUN8"/>
      <c r="CUO8"/>
      <c r="CUP8"/>
      <c r="CUQ8"/>
      <c r="CUR8"/>
      <c r="CUS8"/>
      <c r="CUT8"/>
      <c r="CUU8"/>
      <c r="CUV8"/>
      <c r="CUW8"/>
      <c r="CUX8"/>
      <c r="CUY8"/>
      <c r="CUZ8"/>
      <c r="CVA8"/>
      <c r="CVB8"/>
      <c r="CVC8"/>
      <c r="CVD8"/>
      <c r="CVE8"/>
      <c r="CVF8"/>
      <c r="CVG8"/>
      <c r="CVH8"/>
      <c r="CVI8"/>
      <c r="CVJ8"/>
      <c r="CVK8"/>
      <c r="CVL8"/>
      <c r="CVM8"/>
      <c r="CVN8"/>
      <c r="CVO8"/>
      <c r="CVP8"/>
      <c r="CVQ8"/>
      <c r="CVR8"/>
      <c r="CVS8"/>
      <c r="CVT8"/>
      <c r="CVU8"/>
      <c r="CVV8"/>
      <c r="CVW8"/>
      <c r="CVX8"/>
      <c r="CVY8"/>
      <c r="CVZ8"/>
      <c r="CWA8"/>
      <c r="CWB8"/>
      <c r="CWC8"/>
      <c r="CWD8"/>
      <c r="CWE8"/>
      <c r="CWF8"/>
    </row>
    <row r="9" spans="1:2632" s="27" customFormat="1" x14ac:dyDescent="0.25">
      <c r="A9" s="26"/>
      <c r="B9" s="26"/>
      <c r="C9" s="26"/>
      <c r="D9" s="26"/>
      <c r="E9" s="26"/>
      <c r="F9" s="26"/>
      <c r="G9" s="26"/>
      <c r="H9" s="26"/>
      <c r="I9" s="26"/>
      <c r="J9" s="26"/>
      <c r="K9" s="26"/>
      <c r="L9" s="26"/>
      <c r="M9" s="26"/>
      <c r="N9" s="26"/>
      <c r="O9" s="26"/>
      <c r="P9" s="26"/>
      <c r="Q9" s="26"/>
      <c r="R9" s="26"/>
      <c r="S9" s="26"/>
      <c r="T9" s="26"/>
      <c r="U9" s="26"/>
      <c r="V9" s="26"/>
      <c r="W9" s="26"/>
      <c r="X9" s="26"/>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row>
    <row r="10" spans="1:2632" s="27" customFormat="1" x14ac:dyDescent="0.25">
      <c r="A10" s="26"/>
      <c r="B10" s="26"/>
      <c r="C10" s="26"/>
      <c r="D10" s="26"/>
      <c r="E10" s="26"/>
      <c r="F10" s="26"/>
      <c r="G10" s="26"/>
      <c r="H10" s="26"/>
      <c r="I10" s="26"/>
      <c r="J10" s="26"/>
      <c r="K10" s="26"/>
      <c r="L10" s="26"/>
      <c r="M10" s="26"/>
      <c r="N10" s="26"/>
      <c r="O10" s="26"/>
      <c r="P10" s="26"/>
      <c r="Q10" s="26"/>
      <c r="R10" s="26"/>
      <c r="S10" s="26"/>
      <c r="T10" s="26"/>
      <c r="U10" s="26"/>
      <c r="V10" s="26"/>
      <c r="W10" s="26"/>
      <c r="X10" s="26"/>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row>
    <row r="11" spans="1:2632" s="27" customFormat="1"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row>
    <row r="12" spans="1:2632" s="27" customFormat="1"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c r="BLY12"/>
      <c r="BLZ12"/>
      <c r="BMA12"/>
      <c r="BMB12"/>
      <c r="BMC12"/>
      <c r="BMD12"/>
      <c r="BME12"/>
      <c r="BMF12"/>
      <c r="BMG12"/>
      <c r="BMH12"/>
      <c r="BMI12"/>
      <c r="BMJ12"/>
      <c r="BMK12"/>
      <c r="BML12"/>
      <c r="BMM12"/>
      <c r="BMN12"/>
      <c r="BMO12"/>
      <c r="BMP12"/>
      <c r="BMQ12"/>
      <c r="BMR12"/>
      <c r="BMS12"/>
      <c r="BMT12"/>
      <c r="BMU12"/>
      <c r="BMV12"/>
      <c r="BMW12"/>
      <c r="BMX12"/>
      <c r="BMY12"/>
      <c r="BMZ12"/>
      <c r="BNA12"/>
      <c r="BNB12"/>
      <c r="BNC12"/>
      <c r="BND12"/>
      <c r="BNE12"/>
      <c r="BNF12"/>
      <c r="BNG12"/>
      <c r="BNH12"/>
      <c r="BNI12"/>
      <c r="BNJ12"/>
      <c r="BNK12"/>
      <c r="BNL12"/>
      <c r="BNM12"/>
      <c r="BNN12"/>
      <c r="BNO12"/>
      <c r="BNP12"/>
      <c r="BNQ12"/>
      <c r="BNR12"/>
      <c r="BNS12"/>
      <c r="BNT12"/>
      <c r="BNU12"/>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c r="BUN12"/>
      <c r="BUO12"/>
      <c r="BUP12"/>
      <c r="BUQ12"/>
      <c r="BUR12"/>
      <c r="BUS12"/>
      <c r="BUT12"/>
      <c r="BUU12"/>
      <c r="BUV12"/>
      <c r="BUW12"/>
      <c r="BUX12"/>
      <c r="BUY12"/>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c r="CBR12"/>
      <c r="CBS12"/>
      <c r="CBT12"/>
      <c r="CBU12"/>
      <c r="CBV12"/>
      <c r="CBW12"/>
      <c r="CBX12"/>
      <c r="CBY12"/>
      <c r="CBZ12"/>
      <c r="CCA12"/>
      <c r="CCB12"/>
      <c r="CCC12"/>
      <c r="CCD12"/>
      <c r="CCE12"/>
      <c r="CCF12"/>
      <c r="CCG12"/>
      <c r="CCH12"/>
      <c r="CCI12"/>
      <c r="CCJ12"/>
      <c r="CCK12"/>
      <c r="CCL12"/>
      <c r="CCM12"/>
      <c r="CCN12"/>
      <c r="CCO12"/>
      <c r="CCP12"/>
      <c r="CCQ12"/>
      <c r="CCR12"/>
      <c r="CCS12"/>
      <c r="CCT12"/>
      <c r="CCU12"/>
      <c r="CCV12"/>
      <c r="CCW12"/>
      <c r="CCX12"/>
      <c r="CCY12"/>
      <c r="CCZ12"/>
      <c r="CDA12"/>
      <c r="CDB12"/>
      <c r="CDC12"/>
      <c r="CDD12"/>
      <c r="CDE12"/>
      <c r="CDF12"/>
      <c r="CDG12"/>
      <c r="CDH12"/>
      <c r="CDI12"/>
      <c r="CDJ12"/>
      <c r="CDK12"/>
      <c r="CDL12"/>
      <c r="CDM12"/>
      <c r="CDN12"/>
      <c r="CDO12"/>
      <c r="CDP12"/>
      <c r="CDQ12"/>
      <c r="CDR12"/>
      <c r="CDS12"/>
      <c r="CDT12"/>
      <c r="CDU12"/>
      <c r="CDV12"/>
      <c r="CDW12"/>
      <c r="CDX12"/>
      <c r="CDY12"/>
      <c r="CDZ12"/>
      <c r="CEA12"/>
      <c r="CEB12"/>
      <c r="CEC12"/>
      <c r="CED12"/>
      <c r="CEE12"/>
      <c r="CEF12"/>
      <c r="CEG12"/>
      <c r="CEH12"/>
      <c r="CEI12"/>
      <c r="CEJ12"/>
      <c r="CEK12"/>
      <c r="CEL12"/>
      <c r="CEM12"/>
      <c r="CEN12"/>
      <c r="CEO12"/>
      <c r="CEP12"/>
      <c r="CEQ12"/>
      <c r="CER12"/>
      <c r="CES12"/>
      <c r="CET12"/>
      <c r="CEU12"/>
      <c r="CEV12"/>
      <c r="CEW12"/>
      <c r="CEX12"/>
      <c r="CEY12"/>
      <c r="CEZ12"/>
      <c r="CFA12"/>
      <c r="CFB12"/>
      <c r="CFC12"/>
      <c r="CFD12"/>
      <c r="CFE12"/>
      <c r="CFF12"/>
      <c r="CFG12"/>
      <c r="CFH12"/>
      <c r="CFI12"/>
      <c r="CFJ12"/>
      <c r="CFK12"/>
      <c r="CFL12"/>
      <c r="CFM12"/>
      <c r="CFN12"/>
      <c r="CFO12"/>
      <c r="CFP12"/>
      <c r="CFQ12"/>
      <c r="CFR12"/>
      <c r="CFS12"/>
      <c r="CFT12"/>
      <c r="CFU12"/>
      <c r="CFV12"/>
      <c r="CFW12"/>
      <c r="CFX12"/>
      <c r="CFY12"/>
      <c r="CFZ12"/>
      <c r="CGA12"/>
      <c r="CGB12"/>
      <c r="CGC12"/>
      <c r="CGD12"/>
      <c r="CGE12"/>
      <c r="CGF12"/>
      <c r="CGG12"/>
      <c r="CGH12"/>
      <c r="CGI12"/>
      <c r="CGJ12"/>
      <c r="CGK12"/>
      <c r="CGL12"/>
      <c r="CGM12"/>
      <c r="CGN12"/>
      <c r="CGO12"/>
      <c r="CGP12"/>
      <c r="CGQ12"/>
      <c r="CGR12"/>
      <c r="CGS12"/>
      <c r="CGT12"/>
      <c r="CGU12"/>
      <c r="CGV12"/>
      <c r="CGW12"/>
      <c r="CGX12"/>
      <c r="CGY12"/>
      <c r="CGZ12"/>
      <c r="CHA12"/>
      <c r="CHB12"/>
      <c r="CHC12"/>
      <c r="CHD12"/>
      <c r="CHE12"/>
      <c r="CHF12"/>
      <c r="CHG12"/>
      <c r="CHH12"/>
      <c r="CHI12"/>
      <c r="CHJ12"/>
      <c r="CHK12"/>
      <c r="CHL12"/>
      <c r="CHM12"/>
      <c r="CHN12"/>
      <c r="CHO12"/>
      <c r="CHP12"/>
      <c r="CHQ12"/>
      <c r="CHR12"/>
      <c r="CHS12"/>
      <c r="CHT12"/>
      <c r="CHU12"/>
      <c r="CHV12"/>
      <c r="CHW12"/>
      <c r="CHX12"/>
      <c r="CHY12"/>
      <c r="CHZ12"/>
      <c r="CIA12"/>
      <c r="CIB12"/>
      <c r="CIC12"/>
      <c r="CID12"/>
      <c r="CIE12"/>
      <c r="CIF12"/>
      <c r="CIG12"/>
      <c r="CIH12"/>
      <c r="CII12"/>
      <c r="CIJ12"/>
      <c r="CIK12"/>
      <c r="CIL12"/>
      <c r="CIM12"/>
      <c r="CIN12"/>
      <c r="CIO12"/>
      <c r="CIP12"/>
      <c r="CIQ12"/>
      <c r="CIR12"/>
      <c r="CIS12"/>
      <c r="CIT12"/>
      <c r="CIU12"/>
      <c r="CIV12"/>
      <c r="CIW12"/>
      <c r="CIX12"/>
      <c r="CIY12"/>
      <c r="CIZ12"/>
      <c r="CJA12"/>
      <c r="CJB12"/>
      <c r="CJC12"/>
      <c r="CJD12"/>
      <c r="CJE12"/>
      <c r="CJF12"/>
      <c r="CJG12"/>
      <c r="CJH12"/>
      <c r="CJI12"/>
      <c r="CJJ12"/>
      <c r="CJK12"/>
      <c r="CJL12"/>
      <c r="CJM12"/>
      <c r="CJN12"/>
      <c r="CJO12"/>
      <c r="CJP12"/>
      <c r="CJQ12"/>
      <c r="CJR12"/>
      <c r="CJS12"/>
      <c r="CJT12"/>
      <c r="CJU12"/>
      <c r="CJV12"/>
      <c r="CJW12"/>
      <c r="CJX12"/>
      <c r="CJY12"/>
      <c r="CJZ12"/>
      <c r="CKA12"/>
      <c r="CKB12"/>
      <c r="CKC12"/>
      <c r="CKD12"/>
      <c r="CKE12"/>
      <c r="CKF12"/>
      <c r="CKG12"/>
      <c r="CKH12"/>
      <c r="CKI12"/>
      <c r="CKJ12"/>
      <c r="CKK12"/>
      <c r="CKL12"/>
      <c r="CKM12"/>
      <c r="CKN12"/>
      <c r="CKO12"/>
      <c r="CKP12"/>
      <c r="CKQ12"/>
      <c r="CKR12"/>
      <c r="CKS12"/>
      <c r="CKT12"/>
      <c r="CKU12"/>
      <c r="CKV12"/>
      <c r="CKW12"/>
      <c r="CKX12"/>
      <c r="CKY12"/>
      <c r="CKZ12"/>
      <c r="CLA12"/>
      <c r="CLB12"/>
      <c r="CLC12"/>
      <c r="CLD12"/>
      <c r="CLE12"/>
      <c r="CLF12"/>
      <c r="CLG12"/>
      <c r="CLH12"/>
      <c r="CLI12"/>
      <c r="CLJ12"/>
      <c r="CLK12"/>
      <c r="CLL12"/>
      <c r="CLM12"/>
      <c r="CLN12"/>
      <c r="CLO12"/>
      <c r="CLP12"/>
      <c r="CLQ12"/>
      <c r="CLR12"/>
      <c r="CLS12"/>
      <c r="CLT12"/>
      <c r="CLU12"/>
      <c r="CLV12"/>
      <c r="CLW12"/>
      <c r="CLX12"/>
      <c r="CLY12"/>
      <c r="CLZ12"/>
      <c r="CMA12"/>
      <c r="CMB12"/>
      <c r="CMC12"/>
      <c r="CMD12"/>
      <c r="CME12"/>
      <c r="CMF12"/>
      <c r="CMG12"/>
      <c r="CMH12"/>
      <c r="CMI12"/>
      <c r="CMJ12"/>
      <c r="CMK12"/>
      <c r="CML12"/>
      <c r="CMM12"/>
      <c r="CMN12"/>
      <c r="CMO12"/>
      <c r="CMP12"/>
      <c r="CMQ12"/>
      <c r="CMR12"/>
      <c r="CMS12"/>
      <c r="CMT12"/>
      <c r="CMU12"/>
      <c r="CMV12"/>
      <c r="CMW12"/>
      <c r="CMX12"/>
      <c r="CMY12"/>
      <c r="CMZ12"/>
      <c r="CNA12"/>
      <c r="CNB12"/>
      <c r="CNC12"/>
      <c r="CND12"/>
      <c r="CNE12"/>
      <c r="CNF12"/>
      <c r="CNG12"/>
      <c r="CNH12"/>
      <c r="CNI12"/>
      <c r="CNJ12"/>
      <c r="CNK12"/>
      <c r="CNL12"/>
      <c r="CNM12"/>
      <c r="CNN12"/>
      <c r="CNO12"/>
      <c r="CNP12"/>
      <c r="CNQ12"/>
      <c r="CNR12"/>
      <c r="CNS12"/>
      <c r="CNT12"/>
      <c r="CNU12"/>
      <c r="CNV12"/>
      <c r="CNW12"/>
      <c r="CNX12"/>
      <c r="CNY12"/>
      <c r="CNZ12"/>
      <c r="COA12"/>
      <c r="COB12"/>
      <c r="COC12"/>
      <c r="COD12"/>
      <c r="COE12"/>
      <c r="COF12"/>
      <c r="COG12"/>
      <c r="COH12"/>
      <c r="COI12"/>
      <c r="COJ12"/>
      <c r="COK12"/>
      <c r="COL12"/>
      <c r="COM12"/>
      <c r="CON12"/>
      <c r="COO12"/>
      <c r="COP12"/>
      <c r="COQ12"/>
      <c r="COR12"/>
      <c r="COS12"/>
      <c r="COT12"/>
      <c r="COU12"/>
      <c r="COV12"/>
      <c r="COW12"/>
      <c r="COX12"/>
      <c r="COY12"/>
      <c r="COZ12"/>
      <c r="CPA12"/>
      <c r="CPB12"/>
      <c r="CPC12"/>
      <c r="CPD12"/>
      <c r="CPE12"/>
      <c r="CPF12"/>
      <c r="CPG12"/>
      <c r="CPH12"/>
      <c r="CPI12"/>
      <c r="CPJ12"/>
      <c r="CPK12"/>
      <c r="CPL12"/>
      <c r="CPM12"/>
      <c r="CPN12"/>
      <c r="CPO12"/>
      <c r="CPP12"/>
      <c r="CPQ12"/>
      <c r="CPR12"/>
      <c r="CPS12"/>
      <c r="CPT12"/>
      <c r="CPU12"/>
      <c r="CPV12"/>
      <c r="CPW12"/>
      <c r="CPX12"/>
      <c r="CPY12"/>
      <c r="CPZ12"/>
      <c r="CQA12"/>
      <c r="CQB12"/>
      <c r="CQC12"/>
      <c r="CQD12"/>
      <c r="CQE12"/>
      <c r="CQF12"/>
      <c r="CQG12"/>
      <c r="CQH12"/>
      <c r="CQI12"/>
      <c r="CQJ12"/>
      <c r="CQK12"/>
      <c r="CQL12"/>
      <c r="CQM12"/>
      <c r="CQN12"/>
      <c r="CQO12"/>
      <c r="CQP12"/>
      <c r="CQQ12"/>
      <c r="CQR12"/>
      <c r="CQS12"/>
      <c r="CQT12"/>
      <c r="CQU12"/>
      <c r="CQV12"/>
      <c r="CQW12"/>
      <c r="CQX12"/>
      <c r="CQY12"/>
      <c r="CQZ12"/>
      <c r="CRA12"/>
      <c r="CRB12"/>
      <c r="CRC12"/>
      <c r="CRD12"/>
      <c r="CRE12"/>
      <c r="CRF12"/>
      <c r="CRG12"/>
      <c r="CRH12"/>
      <c r="CRI12"/>
      <c r="CRJ12"/>
      <c r="CRK12"/>
      <c r="CRL12"/>
      <c r="CRM12"/>
      <c r="CRN12"/>
      <c r="CRO12"/>
      <c r="CRP12"/>
      <c r="CRQ12"/>
      <c r="CRR12"/>
      <c r="CRS12"/>
      <c r="CRT12"/>
      <c r="CRU12"/>
      <c r="CRV12"/>
      <c r="CRW12"/>
      <c r="CRX12"/>
      <c r="CRY12"/>
      <c r="CRZ12"/>
      <c r="CSA12"/>
      <c r="CSB12"/>
      <c r="CSC12"/>
      <c r="CSD12"/>
      <c r="CSE12"/>
      <c r="CSF12"/>
      <c r="CSG12"/>
      <c r="CSH12"/>
      <c r="CSI12"/>
      <c r="CSJ12"/>
      <c r="CSK12"/>
      <c r="CSL12"/>
      <c r="CSM12"/>
      <c r="CSN12"/>
      <c r="CSO12"/>
      <c r="CSP12"/>
      <c r="CSQ12"/>
      <c r="CSR12"/>
      <c r="CSS12"/>
      <c r="CST12"/>
      <c r="CSU12"/>
      <c r="CSV12"/>
      <c r="CSW12"/>
      <c r="CSX12"/>
      <c r="CSY12"/>
      <c r="CSZ12"/>
      <c r="CTA12"/>
      <c r="CTB12"/>
      <c r="CTC12"/>
      <c r="CTD12"/>
      <c r="CTE12"/>
      <c r="CTF12"/>
      <c r="CTG12"/>
      <c r="CTH12"/>
      <c r="CTI12"/>
      <c r="CTJ12"/>
      <c r="CTK12"/>
      <c r="CTL12"/>
      <c r="CTM12"/>
      <c r="CTN12"/>
      <c r="CTO12"/>
      <c r="CTP12"/>
      <c r="CTQ12"/>
      <c r="CTR12"/>
      <c r="CTS12"/>
      <c r="CTT12"/>
      <c r="CTU12"/>
      <c r="CTV12"/>
      <c r="CTW12"/>
      <c r="CTX12"/>
      <c r="CTY12"/>
      <c r="CTZ12"/>
      <c r="CUA12"/>
      <c r="CUB12"/>
      <c r="CUC12"/>
      <c r="CUD12"/>
      <c r="CUE12"/>
      <c r="CUF12"/>
      <c r="CUG12"/>
      <c r="CUH12"/>
      <c r="CUI12"/>
      <c r="CUJ12"/>
      <c r="CUK12"/>
      <c r="CUL12"/>
      <c r="CUM12"/>
      <c r="CUN12"/>
      <c r="CUO12"/>
      <c r="CUP12"/>
      <c r="CUQ12"/>
      <c r="CUR12"/>
      <c r="CUS12"/>
      <c r="CUT12"/>
      <c r="CUU12"/>
      <c r="CUV12"/>
      <c r="CUW12"/>
      <c r="CUX12"/>
      <c r="CUY12"/>
      <c r="CUZ12"/>
      <c r="CVA12"/>
      <c r="CVB12"/>
      <c r="CVC12"/>
      <c r="CVD12"/>
      <c r="CVE12"/>
      <c r="CVF12"/>
      <c r="CVG12"/>
      <c r="CVH12"/>
      <c r="CVI12"/>
      <c r="CVJ12"/>
      <c r="CVK12"/>
      <c r="CVL12"/>
      <c r="CVM12"/>
      <c r="CVN12"/>
      <c r="CVO12"/>
      <c r="CVP12"/>
      <c r="CVQ12"/>
      <c r="CVR12"/>
      <c r="CVS12"/>
      <c r="CVT12"/>
      <c r="CVU12"/>
      <c r="CVV12"/>
      <c r="CVW12"/>
      <c r="CVX12"/>
      <c r="CVY12"/>
      <c r="CVZ12"/>
      <c r="CWA12"/>
      <c r="CWB12"/>
      <c r="CWC12"/>
      <c r="CWD12"/>
      <c r="CWE12"/>
      <c r="CWF12"/>
    </row>
    <row r="13" spans="1:2632" s="27" customFormat="1"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row>
    <row r="14" spans="1:2632" s="27" customFormat="1" x14ac:dyDescent="0.25">
      <c r="A14" s="26"/>
      <c r="B14" s="26"/>
      <c r="C14" s="26"/>
      <c r="D14" s="26"/>
      <c r="E14" s="26"/>
      <c r="F14" s="26"/>
      <c r="G14" s="26"/>
      <c r="H14" s="26"/>
      <c r="I14" s="26"/>
      <c r="J14" s="26"/>
      <c r="K14" s="26"/>
      <c r="L14" s="26"/>
      <c r="M14" s="26"/>
      <c r="N14" s="26"/>
      <c r="O14" s="26"/>
      <c r="P14" s="26"/>
      <c r="Q14" s="26"/>
      <c r="R14" s="26"/>
      <c r="S14" s="26"/>
      <c r="T14" s="26"/>
      <c r="U14" s="26"/>
      <c r="V14" s="26"/>
      <c r="W14" s="26"/>
      <c r="X14" s="26"/>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row>
    <row r="15" spans="1:2632" s="27" customFormat="1"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row>
    <row r="16" spans="1:2632" s="27" customFormat="1"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row>
    <row r="17" spans="1:2632" s="27" customFormat="1"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row>
    <row r="18" spans="1:2632" s="27" customFormat="1" x14ac:dyDescent="0.25">
      <c r="A18" s="26"/>
      <c r="B18" s="26"/>
      <c r="C18" s="26"/>
      <c r="D18" s="26"/>
      <c r="E18" s="26"/>
      <c r="F18" s="26"/>
      <c r="G18" s="26"/>
      <c r="H18" s="26"/>
      <c r="I18" s="26"/>
      <c r="J18" s="26"/>
      <c r="K18" s="26"/>
      <c r="L18" s="26"/>
      <c r="M18" s="26"/>
      <c r="N18" s="26"/>
      <c r="O18" s="26"/>
      <c r="P18" s="26"/>
      <c r="Q18" s="26"/>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row>
    <row r="19" spans="1:2632" s="27" customFormat="1" x14ac:dyDescent="0.25">
      <c r="A19" s="26"/>
      <c r="B19" s="26"/>
      <c r="C19" s="26"/>
      <c r="D19" s="26"/>
      <c r="E19" s="26"/>
      <c r="F19" s="26"/>
      <c r="G19" s="26"/>
      <c r="H19" s="26"/>
      <c r="I19" s="26"/>
      <c r="J19" s="26"/>
      <c r="K19" s="26"/>
      <c r="L19" s="26"/>
      <c r="M19" s="26"/>
      <c r="N19" s="26"/>
      <c r="O19" s="26"/>
      <c r="P19" s="26"/>
      <c r="Q19" s="16"/>
      <c r="R19" s="17" t="str" cm="1">
        <f t="array" ref="R19:V19">Pivots!B75:F75</f>
        <v>R01</v>
      </c>
      <c r="S19" s="17" t="str">
        <v>R02</v>
      </c>
      <c r="T19" s="17" t="str">
        <v>R03</v>
      </c>
      <c r="U19" s="17" t="str">
        <v>R04</v>
      </c>
      <c r="V19" s="17" t="str">
        <v>R05</v>
      </c>
      <c r="W19" s="18" t="s">
        <v>1076</v>
      </c>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row>
    <row r="20" spans="1:2632" s="27" customFormat="1" x14ac:dyDescent="0.25">
      <c r="A20" s="26"/>
      <c r="B20" s="26"/>
      <c r="C20" s="26"/>
      <c r="D20" s="26"/>
      <c r="E20" s="26"/>
      <c r="F20" s="26"/>
      <c r="G20" s="26"/>
      <c r="H20" s="26"/>
      <c r="I20" s="26"/>
      <c r="J20" s="26"/>
      <c r="K20" s="26"/>
      <c r="L20" s="26"/>
      <c r="M20" s="26"/>
      <c r="N20" s="26"/>
      <c r="O20" s="26"/>
      <c r="P20" s="26"/>
      <c r="Q20" s="19" t="str" cm="1">
        <f t="array" ref="Q20:W37">IF(Pivots!A76:G93="","",Pivots!A76:G93)</f>
        <v>Cincinnati</v>
      </c>
      <c r="R20" s="20" t="str">
        <v/>
      </c>
      <c r="S20" s="20" t="str">
        <v/>
      </c>
      <c r="T20" s="20" t="str">
        <v/>
      </c>
      <c r="U20" s="20" t="str">
        <v/>
      </c>
      <c r="V20" s="20" t="str">
        <v/>
      </c>
      <c r="W20" s="21" t="str">
        <v/>
      </c>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c r="BLY20"/>
      <c r="BLZ20"/>
      <c r="BMA20"/>
      <c r="BMB20"/>
      <c r="BMC20"/>
      <c r="BMD20"/>
      <c r="BME20"/>
      <c r="BMF20"/>
      <c r="BMG20"/>
      <c r="BMH20"/>
      <c r="BMI20"/>
      <c r="BMJ20"/>
      <c r="BMK20"/>
      <c r="BML20"/>
      <c r="BMM20"/>
      <c r="BMN20"/>
      <c r="BMO20"/>
      <c r="BMP20"/>
      <c r="BMQ20"/>
      <c r="BMR20"/>
      <c r="BMS20"/>
      <c r="BMT20"/>
      <c r="BMU20"/>
      <c r="BMV20"/>
      <c r="BMW20"/>
      <c r="BMX20"/>
      <c r="BMY20"/>
      <c r="BMZ20"/>
      <c r="BNA20"/>
      <c r="BNB20"/>
      <c r="BNC20"/>
      <c r="BND20"/>
      <c r="BNE20"/>
      <c r="BNF20"/>
      <c r="BNG20"/>
      <c r="BNH20"/>
      <c r="BNI20"/>
      <c r="BNJ20"/>
      <c r="BNK20"/>
      <c r="BNL20"/>
      <c r="BNM20"/>
      <c r="BNN20"/>
      <c r="BNO20"/>
      <c r="BNP20"/>
      <c r="BNQ20"/>
      <c r="BNR20"/>
      <c r="BNS20"/>
      <c r="BNT20"/>
      <c r="BNU20"/>
      <c r="BNV20"/>
      <c r="BNW20"/>
      <c r="BNX20"/>
      <c r="BNY20"/>
      <c r="BNZ20"/>
      <c r="BOA20"/>
      <c r="BOB20"/>
      <c r="BOC20"/>
      <c r="BOD20"/>
      <c r="BOE20"/>
      <c r="BOF20"/>
      <c r="BOG20"/>
      <c r="BOH20"/>
      <c r="BOI20"/>
      <c r="BOJ20"/>
      <c r="BOK20"/>
      <c r="BOL20"/>
      <c r="BOM20"/>
      <c r="BON20"/>
      <c r="BOO20"/>
      <c r="BOP20"/>
      <c r="BOQ20"/>
      <c r="BOR20"/>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c r="BRC20"/>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c r="BSS20"/>
      <c r="BST20"/>
      <c r="BSU20"/>
      <c r="BSV20"/>
      <c r="BSW20"/>
      <c r="BSX20"/>
      <c r="BSY20"/>
      <c r="BSZ20"/>
      <c r="BTA20"/>
      <c r="BTB20"/>
      <c r="BTC20"/>
      <c r="BTD20"/>
      <c r="BTE20"/>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c r="BUN20"/>
      <c r="BUO20"/>
      <c r="BUP20"/>
      <c r="BUQ20"/>
      <c r="BUR20"/>
      <c r="BUS20"/>
      <c r="BUT20"/>
      <c r="BUU20"/>
      <c r="BUV20"/>
      <c r="BUW20"/>
      <c r="BUX20"/>
      <c r="BUY20"/>
      <c r="BUZ20"/>
      <c r="BVA20"/>
      <c r="BVB20"/>
      <c r="BVC20"/>
      <c r="BVD20"/>
      <c r="BVE20"/>
      <c r="BVF20"/>
      <c r="BVG20"/>
      <c r="BVH20"/>
      <c r="BVI20"/>
      <c r="BVJ20"/>
      <c r="BVK20"/>
      <c r="BVL20"/>
      <c r="BVM20"/>
      <c r="BVN20"/>
      <c r="BVO20"/>
      <c r="BVP20"/>
      <c r="BVQ20"/>
      <c r="BVR20"/>
      <c r="BVS20"/>
      <c r="BVT20"/>
      <c r="BVU20"/>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c r="BYF20"/>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c r="BZV20"/>
      <c r="BZW20"/>
      <c r="BZX20"/>
      <c r="BZY20"/>
      <c r="BZZ20"/>
      <c r="CAA20"/>
      <c r="CAB20"/>
      <c r="CAC20"/>
      <c r="CAD20"/>
      <c r="CAE20"/>
      <c r="CAF20"/>
      <c r="CAG20"/>
      <c r="CAH20"/>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c r="CBQ20"/>
      <c r="CBR20"/>
      <c r="CBS20"/>
      <c r="CBT20"/>
      <c r="CBU20"/>
      <c r="CBV20"/>
      <c r="CBW20"/>
      <c r="CBX20"/>
      <c r="CBY20"/>
      <c r="CBZ20"/>
      <c r="CCA20"/>
      <c r="CCB20"/>
      <c r="CCC20"/>
      <c r="CCD20"/>
      <c r="CCE20"/>
      <c r="CCF20"/>
      <c r="CCG20"/>
      <c r="CCH20"/>
      <c r="CCI20"/>
      <c r="CCJ20"/>
      <c r="CCK20"/>
      <c r="CCL20"/>
      <c r="CCM20"/>
      <c r="CCN20"/>
      <c r="CCO20"/>
      <c r="CCP20"/>
      <c r="CCQ20"/>
      <c r="CCR20"/>
      <c r="CCS20"/>
      <c r="CCT20"/>
      <c r="CCU20"/>
      <c r="CCV20"/>
      <c r="CCW20"/>
      <c r="CCX20"/>
      <c r="CCY20"/>
      <c r="CCZ20"/>
      <c r="CDA20"/>
      <c r="CDB20"/>
      <c r="CDC20"/>
      <c r="CDD20"/>
      <c r="CDE20"/>
      <c r="CDF20"/>
      <c r="CDG20"/>
      <c r="CDH20"/>
      <c r="CDI20"/>
      <c r="CDJ20"/>
      <c r="CDK20"/>
      <c r="CDL20"/>
      <c r="CDM20"/>
      <c r="CDN20"/>
      <c r="CDO20"/>
      <c r="CDP20"/>
      <c r="CDQ20"/>
      <c r="CDR20"/>
      <c r="CDS20"/>
      <c r="CDT20"/>
      <c r="CDU20"/>
      <c r="CDV20"/>
      <c r="CDW20"/>
      <c r="CDX20"/>
      <c r="CDY20"/>
      <c r="CDZ20"/>
      <c r="CEA20"/>
      <c r="CEB20"/>
      <c r="CEC20"/>
      <c r="CED20"/>
      <c r="CEE20"/>
      <c r="CEF20"/>
      <c r="CEG20"/>
      <c r="CEH20"/>
      <c r="CEI20"/>
      <c r="CEJ20"/>
      <c r="CEK20"/>
      <c r="CEL20"/>
      <c r="CEM20"/>
      <c r="CEN20"/>
      <c r="CEO20"/>
      <c r="CEP20"/>
      <c r="CEQ20"/>
      <c r="CER20"/>
      <c r="CES20"/>
      <c r="CET20"/>
      <c r="CEU20"/>
      <c r="CEV20"/>
      <c r="CEW20"/>
      <c r="CEX20"/>
      <c r="CEY20"/>
      <c r="CEZ20"/>
      <c r="CFA20"/>
      <c r="CFB20"/>
      <c r="CFC20"/>
      <c r="CFD20"/>
      <c r="CFE20"/>
      <c r="CFF20"/>
      <c r="CFG20"/>
      <c r="CFH20"/>
      <c r="CFI20"/>
      <c r="CFJ20"/>
      <c r="CFK20"/>
      <c r="CFL20"/>
      <c r="CFM20"/>
      <c r="CFN20"/>
      <c r="CFO20"/>
      <c r="CFP20"/>
      <c r="CFQ20"/>
      <c r="CFR20"/>
      <c r="CFS20"/>
      <c r="CFT20"/>
      <c r="CFU20"/>
      <c r="CFV20"/>
      <c r="CFW20"/>
      <c r="CFX20"/>
      <c r="CFY20"/>
      <c r="CFZ20"/>
      <c r="CGA20"/>
      <c r="CGB20"/>
      <c r="CGC20"/>
      <c r="CGD20"/>
      <c r="CGE20"/>
      <c r="CGF20"/>
      <c r="CGG20"/>
      <c r="CGH20"/>
      <c r="CGI20"/>
      <c r="CGJ20"/>
      <c r="CGK20"/>
      <c r="CGL20"/>
      <c r="CGM20"/>
      <c r="CGN20"/>
      <c r="CGO20"/>
      <c r="CGP20"/>
      <c r="CGQ20"/>
      <c r="CGR20"/>
      <c r="CGS20"/>
      <c r="CGT20"/>
      <c r="CGU20"/>
      <c r="CGV20"/>
      <c r="CGW20"/>
      <c r="CGX20"/>
      <c r="CGY20"/>
      <c r="CGZ20"/>
      <c r="CHA20"/>
      <c r="CHB20"/>
      <c r="CHC20"/>
      <c r="CHD20"/>
      <c r="CHE20"/>
      <c r="CHF20"/>
      <c r="CHG20"/>
      <c r="CHH20"/>
      <c r="CHI20"/>
      <c r="CHJ20"/>
      <c r="CHK20"/>
      <c r="CHL20"/>
      <c r="CHM20"/>
      <c r="CHN20"/>
      <c r="CHO20"/>
      <c r="CHP20"/>
      <c r="CHQ20"/>
      <c r="CHR20"/>
      <c r="CHS20"/>
      <c r="CHT20"/>
      <c r="CHU20"/>
      <c r="CHV20"/>
      <c r="CHW20"/>
      <c r="CHX20"/>
      <c r="CHY20"/>
      <c r="CHZ20"/>
      <c r="CIA20"/>
      <c r="CIB20"/>
      <c r="CIC20"/>
      <c r="CID20"/>
      <c r="CIE20"/>
      <c r="CIF20"/>
      <c r="CIG20"/>
      <c r="CIH20"/>
      <c r="CII20"/>
      <c r="CIJ20"/>
      <c r="CIK20"/>
      <c r="CIL20"/>
      <c r="CIM20"/>
      <c r="CIN20"/>
      <c r="CIO20"/>
      <c r="CIP20"/>
      <c r="CIQ20"/>
      <c r="CIR20"/>
      <c r="CIS20"/>
      <c r="CIT20"/>
      <c r="CIU20"/>
      <c r="CIV20"/>
      <c r="CIW20"/>
      <c r="CIX20"/>
      <c r="CIY20"/>
      <c r="CIZ20"/>
      <c r="CJA20"/>
      <c r="CJB20"/>
      <c r="CJC20"/>
      <c r="CJD20"/>
      <c r="CJE20"/>
      <c r="CJF20"/>
      <c r="CJG20"/>
      <c r="CJH20"/>
      <c r="CJI20"/>
      <c r="CJJ20"/>
      <c r="CJK20"/>
      <c r="CJL20"/>
      <c r="CJM20"/>
      <c r="CJN20"/>
      <c r="CJO20"/>
      <c r="CJP20"/>
      <c r="CJQ20"/>
      <c r="CJR20"/>
      <c r="CJS20"/>
      <c r="CJT20"/>
      <c r="CJU20"/>
      <c r="CJV20"/>
      <c r="CJW20"/>
      <c r="CJX20"/>
      <c r="CJY20"/>
      <c r="CJZ20"/>
      <c r="CKA20"/>
      <c r="CKB20"/>
      <c r="CKC20"/>
      <c r="CKD20"/>
      <c r="CKE20"/>
      <c r="CKF20"/>
      <c r="CKG20"/>
      <c r="CKH20"/>
      <c r="CKI20"/>
      <c r="CKJ20"/>
      <c r="CKK20"/>
      <c r="CKL20"/>
      <c r="CKM20"/>
      <c r="CKN20"/>
      <c r="CKO20"/>
      <c r="CKP20"/>
      <c r="CKQ20"/>
      <c r="CKR20"/>
      <c r="CKS20"/>
      <c r="CKT20"/>
      <c r="CKU20"/>
      <c r="CKV20"/>
      <c r="CKW20"/>
      <c r="CKX20"/>
      <c r="CKY20"/>
      <c r="CKZ20"/>
      <c r="CLA20"/>
      <c r="CLB20"/>
      <c r="CLC20"/>
      <c r="CLD20"/>
      <c r="CLE20"/>
      <c r="CLF20"/>
      <c r="CLG20"/>
      <c r="CLH20"/>
      <c r="CLI20"/>
      <c r="CLJ20"/>
      <c r="CLK20"/>
      <c r="CLL20"/>
      <c r="CLM20"/>
      <c r="CLN20"/>
      <c r="CLO20"/>
      <c r="CLP20"/>
      <c r="CLQ20"/>
      <c r="CLR20"/>
      <c r="CLS20"/>
      <c r="CLT20"/>
      <c r="CLU20"/>
      <c r="CLV20"/>
      <c r="CLW20"/>
      <c r="CLX20"/>
      <c r="CLY20"/>
      <c r="CLZ20"/>
      <c r="CMA20"/>
      <c r="CMB20"/>
      <c r="CMC20"/>
      <c r="CMD20"/>
      <c r="CME20"/>
      <c r="CMF20"/>
      <c r="CMG20"/>
      <c r="CMH20"/>
      <c r="CMI20"/>
      <c r="CMJ20"/>
      <c r="CMK20"/>
      <c r="CML20"/>
      <c r="CMM20"/>
      <c r="CMN20"/>
      <c r="CMO20"/>
      <c r="CMP20"/>
      <c r="CMQ20"/>
      <c r="CMR20"/>
      <c r="CMS20"/>
      <c r="CMT20"/>
      <c r="CMU20"/>
      <c r="CMV20"/>
      <c r="CMW20"/>
      <c r="CMX20"/>
      <c r="CMY20"/>
      <c r="CMZ20"/>
      <c r="CNA20"/>
      <c r="CNB20"/>
      <c r="CNC20"/>
      <c r="CND20"/>
      <c r="CNE20"/>
      <c r="CNF20"/>
      <c r="CNG20"/>
      <c r="CNH20"/>
      <c r="CNI20"/>
      <c r="CNJ20"/>
      <c r="CNK20"/>
      <c r="CNL20"/>
      <c r="CNM20"/>
      <c r="CNN20"/>
      <c r="CNO20"/>
      <c r="CNP20"/>
      <c r="CNQ20"/>
      <c r="CNR20"/>
      <c r="CNS20"/>
      <c r="CNT20"/>
      <c r="CNU20"/>
      <c r="CNV20"/>
      <c r="CNW20"/>
      <c r="CNX20"/>
      <c r="CNY20"/>
      <c r="CNZ20"/>
      <c r="COA20"/>
      <c r="COB20"/>
      <c r="COC20"/>
      <c r="COD20"/>
      <c r="COE20"/>
      <c r="COF20"/>
      <c r="COG20"/>
      <c r="COH20"/>
      <c r="COI20"/>
      <c r="COJ20"/>
      <c r="COK20"/>
      <c r="COL20"/>
      <c r="COM20"/>
      <c r="CON20"/>
      <c r="COO20"/>
      <c r="COP20"/>
      <c r="COQ20"/>
      <c r="COR20"/>
      <c r="COS20"/>
      <c r="COT20"/>
      <c r="COU20"/>
      <c r="COV20"/>
      <c r="COW20"/>
      <c r="COX20"/>
      <c r="COY20"/>
      <c r="COZ20"/>
      <c r="CPA20"/>
      <c r="CPB20"/>
      <c r="CPC20"/>
      <c r="CPD20"/>
      <c r="CPE20"/>
      <c r="CPF20"/>
      <c r="CPG20"/>
      <c r="CPH20"/>
      <c r="CPI20"/>
      <c r="CPJ20"/>
      <c r="CPK20"/>
      <c r="CPL20"/>
      <c r="CPM20"/>
      <c r="CPN20"/>
      <c r="CPO20"/>
      <c r="CPP20"/>
      <c r="CPQ20"/>
      <c r="CPR20"/>
      <c r="CPS20"/>
      <c r="CPT20"/>
      <c r="CPU20"/>
      <c r="CPV20"/>
      <c r="CPW20"/>
      <c r="CPX20"/>
      <c r="CPY20"/>
      <c r="CPZ20"/>
      <c r="CQA20"/>
      <c r="CQB20"/>
      <c r="CQC20"/>
      <c r="CQD20"/>
      <c r="CQE20"/>
      <c r="CQF20"/>
      <c r="CQG20"/>
      <c r="CQH20"/>
      <c r="CQI20"/>
      <c r="CQJ20"/>
      <c r="CQK20"/>
      <c r="CQL20"/>
      <c r="CQM20"/>
      <c r="CQN20"/>
      <c r="CQO20"/>
      <c r="CQP20"/>
      <c r="CQQ20"/>
      <c r="CQR20"/>
      <c r="CQS20"/>
      <c r="CQT20"/>
      <c r="CQU20"/>
      <c r="CQV20"/>
      <c r="CQW20"/>
      <c r="CQX20"/>
      <c r="CQY20"/>
      <c r="CQZ20"/>
      <c r="CRA20"/>
      <c r="CRB20"/>
      <c r="CRC20"/>
      <c r="CRD20"/>
      <c r="CRE20"/>
      <c r="CRF20"/>
      <c r="CRG20"/>
      <c r="CRH20"/>
      <c r="CRI20"/>
      <c r="CRJ20"/>
      <c r="CRK20"/>
      <c r="CRL20"/>
      <c r="CRM20"/>
      <c r="CRN20"/>
      <c r="CRO20"/>
      <c r="CRP20"/>
      <c r="CRQ20"/>
      <c r="CRR20"/>
      <c r="CRS20"/>
      <c r="CRT20"/>
      <c r="CRU20"/>
      <c r="CRV20"/>
      <c r="CRW20"/>
      <c r="CRX20"/>
      <c r="CRY20"/>
      <c r="CRZ20"/>
      <c r="CSA20"/>
      <c r="CSB20"/>
      <c r="CSC20"/>
      <c r="CSD20"/>
      <c r="CSE20"/>
      <c r="CSF20"/>
      <c r="CSG20"/>
      <c r="CSH20"/>
      <c r="CSI20"/>
      <c r="CSJ20"/>
      <c r="CSK20"/>
      <c r="CSL20"/>
      <c r="CSM20"/>
      <c r="CSN20"/>
      <c r="CSO20"/>
      <c r="CSP20"/>
      <c r="CSQ20"/>
      <c r="CSR20"/>
      <c r="CSS20"/>
      <c r="CST20"/>
      <c r="CSU20"/>
      <c r="CSV20"/>
      <c r="CSW20"/>
      <c r="CSX20"/>
      <c r="CSY20"/>
      <c r="CSZ20"/>
      <c r="CTA20"/>
      <c r="CTB20"/>
      <c r="CTC20"/>
      <c r="CTD20"/>
      <c r="CTE20"/>
      <c r="CTF20"/>
      <c r="CTG20"/>
      <c r="CTH20"/>
      <c r="CTI20"/>
      <c r="CTJ20"/>
      <c r="CTK20"/>
      <c r="CTL20"/>
      <c r="CTM20"/>
      <c r="CTN20"/>
      <c r="CTO20"/>
      <c r="CTP20"/>
      <c r="CTQ20"/>
      <c r="CTR20"/>
      <c r="CTS20"/>
      <c r="CTT20"/>
      <c r="CTU20"/>
      <c r="CTV20"/>
      <c r="CTW20"/>
      <c r="CTX20"/>
      <c r="CTY20"/>
      <c r="CTZ20"/>
      <c r="CUA20"/>
      <c r="CUB20"/>
      <c r="CUC20"/>
      <c r="CUD20"/>
      <c r="CUE20"/>
      <c r="CUF20"/>
      <c r="CUG20"/>
      <c r="CUH20"/>
      <c r="CUI20"/>
      <c r="CUJ20"/>
      <c r="CUK20"/>
      <c r="CUL20"/>
      <c r="CUM20"/>
      <c r="CUN20"/>
      <c r="CUO20"/>
      <c r="CUP20"/>
      <c r="CUQ20"/>
      <c r="CUR20"/>
      <c r="CUS20"/>
      <c r="CUT20"/>
      <c r="CUU20"/>
      <c r="CUV20"/>
      <c r="CUW20"/>
      <c r="CUX20"/>
      <c r="CUY20"/>
      <c r="CUZ20"/>
      <c r="CVA20"/>
      <c r="CVB20"/>
      <c r="CVC20"/>
      <c r="CVD20"/>
      <c r="CVE20"/>
      <c r="CVF20"/>
      <c r="CVG20"/>
      <c r="CVH20"/>
      <c r="CVI20"/>
      <c r="CVJ20"/>
      <c r="CVK20"/>
      <c r="CVL20"/>
      <c r="CVM20"/>
      <c r="CVN20"/>
      <c r="CVO20"/>
      <c r="CVP20"/>
      <c r="CVQ20"/>
      <c r="CVR20"/>
      <c r="CVS20"/>
      <c r="CVT20"/>
      <c r="CVU20"/>
      <c r="CVV20"/>
      <c r="CVW20"/>
      <c r="CVX20"/>
      <c r="CVY20"/>
      <c r="CVZ20"/>
      <c r="CWA20"/>
      <c r="CWB20"/>
      <c r="CWC20"/>
      <c r="CWD20"/>
      <c r="CWE20"/>
      <c r="CWF20"/>
    </row>
    <row r="21" spans="1:2632" s="27" customFormat="1" x14ac:dyDescent="0.25">
      <c r="A21" s="26"/>
      <c r="B21" s="26"/>
      <c r="C21" s="26"/>
      <c r="D21" s="26"/>
      <c r="E21" s="26"/>
      <c r="F21" s="26"/>
      <c r="G21" s="26"/>
      <c r="H21" s="26"/>
      <c r="I21" s="26"/>
      <c r="J21" s="26"/>
      <c r="K21" s="26"/>
      <c r="L21" s="26"/>
      <c r="M21" s="26"/>
      <c r="N21" s="26"/>
      <c r="O21" s="26"/>
      <c r="P21" s="26"/>
      <c r="Q21" s="22" t="str">
        <v>C0003</v>
      </c>
      <c r="R21" s="23">
        <v>891</v>
      </c>
      <c r="S21" s="23">
        <v>1332</v>
      </c>
      <c r="T21" s="23">
        <v>1282</v>
      </c>
      <c r="U21" s="23">
        <v>739</v>
      </c>
      <c r="V21" s="23">
        <v>560</v>
      </c>
      <c r="W21" s="50">
        <v>4804</v>
      </c>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row>
    <row r="22" spans="1:2632" s="27" customFormat="1" x14ac:dyDescent="0.25">
      <c r="A22" s="26"/>
      <c r="B22" s="26"/>
      <c r="C22" s="26"/>
      <c r="D22" s="26"/>
      <c r="E22" s="26"/>
      <c r="F22" s="26"/>
      <c r="G22" s="26"/>
      <c r="H22" s="26"/>
      <c r="I22" s="26"/>
      <c r="J22" s="26"/>
      <c r="K22" s="26"/>
      <c r="L22" s="26"/>
      <c r="M22" s="26"/>
      <c r="N22" s="26"/>
      <c r="O22" s="26"/>
      <c r="P22" s="26"/>
      <c r="Q22" s="22" t="str">
        <v>C0004</v>
      </c>
      <c r="R22" s="23">
        <v>1991</v>
      </c>
      <c r="S22" s="23">
        <v>1886</v>
      </c>
      <c r="T22" s="23">
        <v>1206</v>
      </c>
      <c r="U22" s="23">
        <v>884</v>
      </c>
      <c r="V22" s="23">
        <v>1722</v>
      </c>
      <c r="W22" s="50">
        <v>7689</v>
      </c>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c r="BLY22"/>
      <c r="BLZ22"/>
      <c r="BMA22"/>
      <c r="BMB22"/>
      <c r="BMC22"/>
      <c r="BMD22"/>
      <c r="BME22"/>
      <c r="BMF22"/>
      <c r="BMG22"/>
      <c r="BMH22"/>
      <c r="BMI22"/>
      <c r="BMJ22"/>
      <c r="BMK22"/>
      <c r="BML22"/>
      <c r="BMM22"/>
      <c r="BMN22"/>
      <c r="BMO22"/>
      <c r="BMP22"/>
      <c r="BMQ22"/>
      <c r="BMR22"/>
      <c r="BMS22"/>
      <c r="BMT22"/>
      <c r="BMU22"/>
      <c r="BMV22"/>
      <c r="BMW22"/>
      <c r="BMX22"/>
      <c r="BMY22"/>
      <c r="BMZ22"/>
      <c r="BNA22"/>
      <c r="BNB22"/>
      <c r="BNC22"/>
      <c r="BND22"/>
      <c r="BNE22"/>
      <c r="BNF22"/>
      <c r="BNG22"/>
      <c r="BNH22"/>
      <c r="BNI22"/>
      <c r="BNJ22"/>
      <c r="BNK22"/>
      <c r="BNL22"/>
      <c r="BNM22"/>
      <c r="BNN22"/>
      <c r="BNO22"/>
      <c r="BNP22"/>
      <c r="BNQ22"/>
      <c r="BNR22"/>
      <c r="BNS22"/>
      <c r="BNT22"/>
      <c r="BNU22"/>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c r="BUN22"/>
      <c r="BUO22"/>
      <c r="BUP22"/>
      <c r="BUQ22"/>
      <c r="BUR22"/>
      <c r="BUS22"/>
      <c r="BUT22"/>
      <c r="BUU22"/>
      <c r="BUV22"/>
      <c r="BUW22"/>
      <c r="BUX22"/>
      <c r="BUY22"/>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c r="CBR22"/>
      <c r="CBS22"/>
      <c r="CBT22"/>
      <c r="CBU22"/>
      <c r="CBV22"/>
      <c r="CBW22"/>
      <c r="CBX22"/>
      <c r="CBY22"/>
      <c r="CBZ22"/>
      <c r="CCA22"/>
      <c r="CCB22"/>
      <c r="CCC22"/>
      <c r="CCD22"/>
      <c r="CCE22"/>
      <c r="CCF22"/>
      <c r="CCG22"/>
      <c r="CCH22"/>
      <c r="CCI22"/>
      <c r="CCJ22"/>
      <c r="CCK22"/>
      <c r="CCL22"/>
      <c r="CCM22"/>
      <c r="CCN22"/>
      <c r="CCO22"/>
      <c r="CCP22"/>
      <c r="CCQ22"/>
      <c r="CCR22"/>
      <c r="CCS22"/>
      <c r="CCT22"/>
      <c r="CCU22"/>
      <c r="CCV22"/>
      <c r="CCW22"/>
      <c r="CCX22"/>
      <c r="CCY22"/>
      <c r="CCZ22"/>
      <c r="CDA22"/>
      <c r="CDB22"/>
      <c r="CDC22"/>
      <c r="CDD22"/>
      <c r="CDE22"/>
      <c r="CDF22"/>
      <c r="CDG22"/>
      <c r="CDH22"/>
      <c r="CDI22"/>
      <c r="CDJ22"/>
      <c r="CDK22"/>
      <c r="CDL22"/>
      <c r="CDM22"/>
      <c r="CDN22"/>
      <c r="CDO22"/>
      <c r="CDP22"/>
      <c r="CDQ22"/>
      <c r="CDR22"/>
      <c r="CDS22"/>
      <c r="CDT22"/>
      <c r="CDU22"/>
      <c r="CDV22"/>
      <c r="CDW22"/>
      <c r="CDX22"/>
      <c r="CDY22"/>
      <c r="CDZ22"/>
      <c r="CEA22"/>
      <c r="CEB22"/>
      <c r="CEC22"/>
      <c r="CED22"/>
      <c r="CEE22"/>
      <c r="CEF22"/>
      <c r="CEG22"/>
      <c r="CEH22"/>
      <c r="CEI22"/>
      <c r="CEJ22"/>
      <c r="CEK22"/>
      <c r="CEL22"/>
      <c r="CEM22"/>
      <c r="CEN22"/>
      <c r="CEO22"/>
      <c r="CEP22"/>
      <c r="CEQ22"/>
      <c r="CER22"/>
      <c r="CES22"/>
      <c r="CET22"/>
      <c r="CEU22"/>
      <c r="CEV22"/>
      <c r="CEW22"/>
      <c r="CEX22"/>
      <c r="CEY22"/>
      <c r="CEZ22"/>
      <c r="CFA22"/>
      <c r="CFB22"/>
      <c r="CFC22"/>
      <c r="CFD22"/>
      <c r="CFE22"/>
      <c r="CFF22"/>
      <c r="CFG22"/>
      <c r="CFH22"/>
      <c r="CFI22"/>
      <c r="CFJ22"/>
      <c r="CFK22"/>
      <c r="CFL22"/>
      <c r="CFM22"/>
      <c r="CFN22"/>
      <c r="CFO22"/>
      <c r="CFP22"/>
      <c r="CFQ22"/>
      <c r="CFR22"/>
      <c r="CFS22"/>
      <c r="CFT22"/>
      <c r="CFU22"/>
      <c r="CFV22"/>
      <c r="CFW22"/>
      <c r="CFX22"/>
      <c r="CFY22"/>
      <c r="CFZ22"/>
      <c r="CGA22"/>
      <c r="CGB22"/>
      <c r="CGC22"/>
      <c r="CGD22"/>
      <c r="CGE22"/>
      <c r="CGF22"/>
      <c r="CGG22"/>
      <c r="CGH22"/>
      <c r="CGI22"/>
      <c r="CGJ22"/>
      <c r="CGK22"/>
      <c r="CGL22"/>
      <c r="CGM22"/>
      <c r="CGN22"/>
      <c r="CGO22"/>
      <c r="CGP22"/>
      <c r="CGQ22"/>
      <c r="CGR22"/>
      <c r="CGS22"/>
      <c r="CGT22"/>
      <c r="CGU22"/>
      <c r="CGV22"/>
      <c r="CGW22"/>
      <c r="CGX22"/>
      <c r="CGY22"/>
      <c r="CGZ22"/>
      <c r="CHA22"/>
      <c r="CHB22"/>
      <c r="CHC22"/>
      <c r="CHD22"/>
      <c r="CHE22"/>
      <c r="CHF22"/>
      <c r="CHG22"/>
      <c r="CHH22"/>
      <c r="CHI22"/>
      <c r="CHJ22"/>
      <c r="CHK22"/>
      <c r="CHL22"/>
      <c r="CHM22"/>
      <c r="CHN22"/>
      <c r="CHO22"/>
      <c r="CHP22"/>
      <c r="CHQ22"/>
      <c r="CHR22"/>
      <c r="CHS22"/>
      <c r="CHT22"/>
      <c r="CHU22"/>
      <c r="CHV22"/>
      <c r="CHW22"/>
      <c r="CHX22"/>
      <c r="CHY22"/>
      <c r="CHZ22"/>
      <c r="CIA22"/>
      <c r="CIB22"/>
      <c r="CIC22"/>
      <c r="CID22"/>
      <c r="CIE22"/>
      <c r="CIF22"/>
      <c r="CIG22"/>
      <c r="CIH22"/>
      <c r="CII22"/>
      <c r="CIJ22"/>
      <c r="CIK22"/>
      <c r="CIL22"/>
      <c r="CIM22"/>
      <c r="CIN22"/>
      <c r="CIO22"/>
      <c r="CIP22"/>
      <c r="CIQ22"/>
      <c r="CIR22"/>
      <c r="CIS22"/>
      <c r="CIT22"/>
      <c r="CIU22"/>
      <c r="CIV22"/>
      <c r="CIW22"/>
      <c r="CIX22"/>
      <c r="CIY22"/>
      <c r="CIZ22"/>
      <c r="CJA22"/>
      <c r="CJB22"/>
      <c r="CJC22"/>
      <c r="CJD22"/>
      <c r="CJE22"/>
      <c r="CJF22"/>
      <c r="CJG22"/>
      <c r="CJH22"/>
      <c r="CJI22"/>
      <c r="CJJ22"/>
      <c r="CJK22"/>
      <c r="CJL22"/>
      <c r="CJM22"/>
      <c r="CJN22"/>
      <c r="CJO22"/>
      <c r="CJP22"/>
      <c r="CJQ22"/>
      <c r="CJR22"/>
      <c r="CJS22"/>
      <c r="CJT22"/>
      <c r="CJU22"/>
      <c r="CJV22"/>
      <c r="CJW22"/>
      <c r="CJX22"/>
      <c r="CJY22"/>
      <c r="CJZ22"/>
      <c r="CKA22"/>
      <c r="CKB22"/>
      <c r="CKC22"/>
      <c r="CKD22"/>
      <c r="CKE22"/>
      <c r="CKF22"/>
      <c r="CKG22"/>
      <c r="CKH22"/>
      <c r="CKI22"/>
      <c r="CKJ22"/>
      <c r="CKK22"/>
      <c r="CKL22"/>
      <c r="CKM22"/>
      <c r="CKN22"/>
      <c r="CKO22"/>
      <c r="CKP22"/>
      <c r="CKQ22"/>
      <c r="CKR22"/>
      <c r="CKS22"/>
      <c r="CKT22"/>
      <c r="CKU22"/>
      <c r="CKV22"/>
      <c r="CKW22"/>
      <c r="CKX22"/>
      <c r="CKY22"/>
      <c r="CKZ22"/>
      <c r="CLA22"/>
      <c r="CLB22"/>
      <c r="CLC22"/>
      <c r="CLD22"/>
      <c r="CLE22"/>
      <c r="CLF22"/>
      <c r="CLG22"/>
      <c r="CLH22"/>
      <c r="CLI22"/>
      <c r="CLJ22"/>
      <c r="CLK22"/>
      <c r="CLL22"/>
      <c r="CLM22"/>
      <c r="CLN22"/>
      <c r="CLO22"/>
      <c r="CLP22"/>
      <c r="CLQ22"/>
      <c r="CLR22"/>
      <c r="CLS22"/>
      <c r="CLT22"/>
      <c r="CLU22"/>
      <c r="CLV22"/>
      <c r="CLW22"/>
      <c r="CLX22"/>
      <c r="CLY22"/>
      <c r="CLZ22"/>
      <c r="CMA22"/>
      <c r="CMB22"/>
      <c r="CMC22"/>
      <c r="CMD22"/>
      <c r="CME22"/>
      <c r="CMF22"/>
      <c r="CMG22"/>
      <c r="CMH22"/>
      <c r="CMI22"/>
      <c r="CMJ22"/>
      <c r="CMK22"/>
      <c r="CML22"/>
      <c r="CMM22"/>
      <c r="CMN22"/>
      <c r="CMO22"/>
      <c r="CMP22"/>
      <c r="CMQ22"/>
      <c r="CMR22"/>
      <c r="CMS22"/>
      <c r="CMT22"/>
      <c r="CMU22"/>
      <c r="CMV22"/>
      <c r="CMW22"/>
      <c r="CMX22"/>
      <c r="CMY22"/>
      <c r="CMZ22"/>
      <c r="CNA22"/>
      <c r="CNB22"/>
      <c r="CNC22"/>
      <c r="CND22"/>
      <c r="CNE22"/>
      <c r="CNF22"/>
      <c r="CNG22"/>
      <c r="CNH22"/>
      <c r="CNI22"/>
      <c r="CNJ22"/>
      <c r="CNK22"/>
      <c r="CNL22"/>
      <c r="CNM22"/>
      <c r="CNN22"/>
      <c r="CNO22"/>
      <c r="CNP22"/>
      <c r="CNQ22"/>
      <c r="CNR22"/>
      <c r="CNS22"/>
      <c r="CNT22"/>
      <c r="CNU22"/>
      <c r="CNV22"/>
      <c r="CNW22"/>
      <c r="CNX22"/>
      <c r="CNY22"/>
      <c r="CNZ22"/>
      <c r="COA22"/>
      <c r="COB22"/>
      <c r="COC22"/>
      <c r="COD22"/>
      <c r="COE22"/>
      <c r="COF22"/>
      <c r="COG22"/>
      <c r="COH22"/>
      <c r="COI22"/>
      <c r="COJ22"/>
      <c r="COK22"/>
      <c r="COL22"/>
      <c r="COM22"/>
      <c r="CON22"/>
      <c r="COO22"/>
      <c r="COP22"/>
      <c r="COQ22"/>
      <c r="COR22"/>
      <c r="COS22"/>
      <c r="COT22"/>
      <c r="COU22"/>
      <c r="COV22"/>
      <c r="COW22"/>
      <c r="COX22"/>
      <c r="COY22"/>
      <c r="COZ22"/>
      <c r="CPA22"/>
      <c r="CPB22"/>
      <c r="CPC22"/>
      <c r="CPD22"/>
      <c r="CPE22"/>
      <c r="CPF22"/>
      <c r="CPG22"/>
      <c r="CPH22"/>
      <c r="CPI22"/>
      <c r="CPJ22"/>
      <c r="CPK22"/>
      <c r="CPL22"/>
      <c r="CPM22"/>
      <c r="CPN22"/>
      <c r="CPO22"/>
      <c r="CPP22"/>
      <c r="CPQ22"/>
      <c r="CPR22"/>
      <c r="CPS22"/>
      <c r="CPT22"/>
      <c r="CPU22"/>
      <c r="CPV22"/>
      <c r="CPW22"/>
      <c r="CPX22"/>
      <c r="CPY22"/>
      <c r="CPZ22"/>
      <c r="CQA22"/>
      <c r="CQB22"/>
      <c r="CQC22"/>
      <c r="CQD22"/>
      <c r="CQE22"/>
      <c r="CQF22"/>
      <c r="CQG22"/>
      <c r="CQH22"/>
      <c r="CQI22"/>
      <c r="CQJ22"/>
      <c r="CQK22"/>
      <c r="CQL22"/>
      <c r="CQM22"/>
      <c r="CQN22"/>
      <c r="CQO22"/>
      <c r="CQP22"/>
      <c r="CQQ22"/>
      <c r="CQR22"/>
      <c r="CQS22"/>
      <c r="CQT22"/>
      <c r="CQU22"/>
      <c r="CQV22"/>
      <c r="CQW22"/>
      <c r="CQX22"/>
      <c r="CQY22"/>
      <c r="CQZ22"/>
      <c r="CRA22"/>
      <c r="CRB22"/>
      <c r="CRC22"/>
      <c r="CRD22"/>
      <c r="CRE22"/>
      <c r="CRF22"/>
      <c r="CRG22"/>
      <c r="CRH22"/>
      <c r="CRI22"/>
      <c r="CRJ22"/>
      <c r="CRK22"/>
      <c r="CRL22"/>
      <c r="CRM22"/>
      <c r="CRN22"/>
      <c r="CRO22"/>
      <c r="CRP22"/>
      <c r="CRQ22"/>
      <c r="CRR22"/>
      <c r="CRS22"/>
      <c r="CRT22"/>
      <c r="CRU22"/>
      <c r="CRV22"/>
      <c r="CRW22"/>
      <c r="CRX22"/>
      <c r="CRY22"/>
      <c r="CRZ22"/>
      <c r="CSA22"/>
      <c r="CSB22"/>
      <c r="CSC22"/>
      <c r="CSD22"/>
      <c r="CSE22"/>
      <c r="CSF22"/>
      <c r="CSG22"/>
      <c r="CSH22"/>
      <c r="CSI22"/>
      <c r="CSJ22"/>
      <c r="CSK22"/>
      <c r="CSL22"/>
      <c r="CSM22"/>
      <c r="CSN22"/>
      <c r="CSO22"/>
      <c r="CSP22"/>
      <c r="CSQ22"/>
      <c r="CSR22"/>
      <c r="CSS22"/>
      <c r="CST22"/>
      <c r="CSU22"/>
      <c r="CSV22"/>
      <c r="CSW22"/>
      <c r="CSX22"/>
      <c r="CSY22"/>
      <c r="CSZ22"/>
      <c r="CTA22"/>
      <c r="CTB22"/>
      <c r="CTC22"/>
      <c r="CTD22"/>
      <c r="CTE22"/>
      <c r="CTF22"/>
      <c r="CTG22"/>
      <c r="CTH22"/>
      <c r="CTI22"/>
      <c r="CTJ22"/>
      <c r="CTK22"/>
      <c r="CTL22"/>
      <c r="CTM22"/>
      <c r="CTN22"/>
      <c r="CTO22"/>
      <c r="CTP22"/>
      <c r="CTQ22"/>
      <c r="CTR22"/>
      <c r="CTS22"/>
      <c r="CTT22"/>
      <c r="CTU22"/>
      <c r="CTV22"/>
      <c r="CTW22"/>
      <c r="CTX22"/>
      <c r="CTY22"/>
      <c r="CTZ22"/>
      <c r="CUA22"/>
      <c r="CUB22"/>
      <c r="CUC22"/>
      <c r="CUD22"/>
      <c r="CUE22"/>
      <c r="CUF22"/>
      <c r="CUG22"/>
      <c r="CUH22"/>
      <c r="CUI22"/>
      <c r="CUJ22"/>
      <c r="CUK22"/>
      <c r="CUL22"/>
      <c r="CUM22"/>
      <c r="CUN22"/>
      <c r="CUO22"/>
      <c r="CUP22"/>
      <c r="CUQ22"/>
      <c r="CUR22"/>
      <c r="CUS22"/>
      <c r="CUT22"/>
      <c r="CUU22"/>
      <c r="CUV22"/>
      <c r="CUW22"/>
      <c r="CUX22"/>
      <c r="CUY22"/>
      <c r="CUZ22"/>
      <c r="CVA22"/>
      <c r="CVB22"/>
      <c r="CVC22"/>
      <c r="CVD22"/>
      <c r="CVE22"/>
      <c r="CVF22"/>
      <c r="CVG22"/>
      <c r="CVH22"/>
      <c r="CVI22"/>
      <c r="CVJ22"/>
      <c r="CVK22"/>
      <c r="CVL22"/>
      <c r="CVM22"/>
      <c r="CVN22"/>
      <c r="CVO22"/>
      <c r="CVP22"/>
      <c r="CVQ22"/>
      <c r="CVR22"/>
      <c r="CVS22"/>
      <c r="CVT22"/>
      <c r="CVU22"/>
      <c r="CVV22"/>
      <c r="CVW22"/>
      <c r="CVX22"/>
      <c r="CVY22"/>
      <c r="CVZ22"/>
      <c r="CWA22"/>
      <c r="CWB22"/>
      <c r="CWC22"/>
      <c r="CWD22"/>
      <c r="CWE22"/>
      <c r="CWF22"/>
    </row>
    <row r="23" spans="1:2632" s="27" customFormat="1" x14ac:dyDescent="0.25">
      <c r="A23" s="26"/>
      <c r="B23" s="26"/>
      <c r="C23" s="26"/>
      <c r="D23" s="26"/>
      <c r="E23" s="26"/>
      <c r="F23" s="26"/>
      <c r="G23" s="26"/>
      <c r="H23" s="26"/>
      <c r="I23" s="26"/>
      <c r="J23" s="26"/>
      <c r="K23" s="26"/>
      <c r="L23" s="26"/>
      <c r="M23" s="26"/>
      <c r="N23" s="26"/>
      <c r="O23" s="26"/>
      <c r="P23" s="26"/>
      <c r="Q23" s="22" t="str">
        <v>C0011</v>
      </c>
      <c r="R23" s="23">
        <v>1163</v>
      </c>
      <c r="S23" s="23">
        <v>1180</v>
      </c>
      <c r="T23" s="23">
        <v>1616</v>
      </c>
      <c r="U23" s="23">
        <v>1043</v>
      </c>
      <c r="V23" s="23">
        <v>1747</v>
      </c>
      <c r="W23" s="50">
        <v>6749</v>
      </c>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row>
    <row r="24" spans="1:2632" s="27" customFormat="1" x14ac:dyDescent="0.25">
      <c r="A24" s="26"/>
      <c r="B24" s="26"/>
      <c r="C24" s="26"/>
      <c r="D24" s="26"/>
      <c r="E24" s="26"/>
      <c r="F24" s="26"/>
      <c r="G24" s="26"/>
      <c r="H24" s="26"/>
      <c r="I24" s="26"/>
      <c r="J24" s="26"/>
      <c r="K24" s="26"/>
      <c r="L24" s="26"/>
      <c r="M24" s="26"/>
      <c r="N24" s="26"/>
      <c r="O24" s="26"/>
      <c r="P24" s="26"/>
      <c r="Q24" s="22" t="str">
        <v>C0012</v>
      </c>
      <c r="R24" s="23">
        <v>1438</v>
      </c>
      <c r="S24" s="23">
        <v>1616</v>
      </c>
      <c r="T24" s="23">
        <v>866</v>
      </c>
      <c r="U24" s="23">
        <v>829</v>
      </c>
      <c r="V24" s="23">
        <v>2070</v>
      </c>
      <c r="W24" s="50">
        <v>6819</v>
      </c>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row>
    <row r="25" spans="1:2632" s="27" customFormat="1" x14ac:dyDescent="0.25">
      <c r="A25" s="26"/>
      <c r="B25" s="26"/>
      <c r="C25" s="26"/>
      <c r="D25" s="26"/>
      <c r="E25" s="26"/>
      <c r="F25" s="26"/>
      <c r="G25" s="26"/>
      <c r="H25" s="26"/>
      <c r="I25" s="26"/>
      <c r="J25" s="26"/>
      <c r="K25" s="26"/>
      <c r="L25" s="26"/>
      <c r="M25" s="26"/>
      <c r="N25" s="26"/>
      <c r="O25" s="26"/>
      <c r="P25" s="26"/>
      <c r="Q25" s="19" t="str">
        <v>Cleveland</v>
      </c>
      <c r="R25" s="23" t="str">
        <v/>
      </c>
      <c r="S25" s="23" t="str">
        <v/>
      </c>
      <c r="T25" s="23" t="str">
        <v/>
      </c>
      <c r="U25" s="23" t="str">
        <v/>
      </c>
      <c r="V25" s="23" t="str">
        <v/>
      </c>
      <c r="W25" s="50" t="str">
        <v/>
      </c>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c r="BEP25"/>
      <c r="BEQ25"/>
      <c r="BER25"/>
      <c r="BES25"/>
      <c r="BET25"/>
      <c r="BEU25"/>
      <c r="BEV25"/>
      <c r="BEW25"/>
      <c r="BEX25"/>
      <c r="BEY25"/>
      <c r="BEZ25"/>
      <c r="BFA25"/>
      <c r="BFB25"/>
      <c r="BFC25"/>
      <c r="BFD25"/>
      <c r="BFE25"/>
      <c r="BFF25"/>
      <c r="BFG25"/>
      <c r="BFH25"/>
      <c r="BFI25"/>
      <c r="BFJ25"/>
      <c r="BFK25"/>
      <c r="BFL25"/>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c r="BHX25"/>
      <c r="BHY25"/>
      <c r="BHZ25"/>
      <c r="BIA25"/>
      <c r="BIB25"/>
      <c r="BIC25"/>
      <c r="BID25"/>
      <c r="BIE25"/>
      <c r="BIF25"/>
      <c r="BIG25"/>
      <c r="BIH25"/>
      <c r="BII25"/>
      <c r="BIJ25"/>
      <c r="BIK25"/>
      <c r="BIL25"/>
      <c r="BIM25"/>
      <c r="BIN25"/>
      <c r="BIO25"/>
      <c r="BIP25"/>
      <c r="BIQ25"/>
      <c r="BIR25"/>
      <c r="BIS25"/>
      <c r="BIT25"/>
      <c r="BIU25"/>
      <c r="BIV25"/>
      <c r="BIW25"/>
      <c r="BIX25"/>
      <c r="BIY25"/>
      <c r="BIZ25"/>
      <c r="BJA25"/>
      <c r="BJB25"/>
      <c r="BJC25"/>
      <c r="BJD25"/>
      <c r="BJE25"/>
      <c r="BJF25"/>
      <c r="BJG25"/>
      <c r="BJH25"/>
      <c r="BJI25"/>
      <c r="BJJ25"/>
      <c r="BJK25"/>
      <c r="BJL25"/>
      <c r="BJM25"/>
      <c r="BJN25"/>
      <c r="BJO25"/>
      <c r="BJP25"/>
      <c r="BJQ25"/>
      <c r="BJR25"/>
      <c r="BJS25"/>
      <c r="BJT25"/>
      <c r="BJU25"/>
      <c r="BJV25"/>
      <c r="BJW25"/>
      <c r="BJX25"/>
      <c r="BJY25"/>
      <c r="BJZ25"/>
      <c r="BKA25"/>
      <c r="BKB25"/>
      <c r="BKC25"/>
      <c r="BKD25"/>
      <c r="BKE25"/>
      <c r="BKF25"/>
      <c r="BKG25"/>
      <c r="BKH25"/>
      <c r="BKI25"/>
      <c r="BKJ25"/>
      <c r="BKK25"/>
      <c r="BKL25"/>
      <c r="BKM25"/>
      <c r="BKN25"/>
      <c r="BKO25"/>
      <c r="BKP25"/>
      <c r="BKQ25"/>
      <c r="BKR25"/>
      <c r="BKS25"/>
      <c r="BKT25"/>
      <c r="BKU25"/>
      <c r="BKV25"/>
      <c r="BKW25"/>
      <c r="BKX25"/>
      <c r="BKY25"/>
      <c r="BKZ25"/>
      <c r="BLA25"/>
      <c r="BLB25"/>
      <c r="BLC25"/>
      <c r="BLD25"/>
      <c r="BLE25"/>
      <c r="BLF25"/>
      <c r="BLG25"/>
      <c r="BLH25"/>
      <c r="BLI25"/>
      <c r="BLJ25"/>
      <c r="BLK25"/>
      <c r="BLL25"/>
      <c r="BLM25"/>
      <c r="BLN25"/>
      <c r="BLO25"/>
      <c r="BLP25"/>
      <c r="BLQ25"/>
      <c r="BLR25"/>
      <c r="BLS25"/>
      <c r="BLT25"/>
      <c r="BLU25"/>
      <c r="BLV25"/>
      <c r="BLW25"/>
      <c r="BLX25"/>
      <c r="BLY25"/>
      <c r="BLZ25"/>
      <c r="BMA25"/>
      <c r="BMB25"/>
      <c r="BMC25"/>
      <c r="BMD25"/>
      <c r="BME25"/>
      <c r="BMF25"/>
      <c r="BMG25"/>
      <c r="BMH25"/>
      <c r="BMI25"/>
      <c r="BMJ25"/>
      <c r="BMK25"/>
      <c r="BML25"/>
      <c r="BMM25"/>
      <c r="BMN25"/>
      <c r="BMO25"/>
      <c r="BMP25"/>
      <c r="BMQ25"/>
      <c r="BMR25"/>
      <c r="BMS25"/>
      <c r="BMT25"/>
      <c r="BMU25"/>
      <c r="BMV25"/>
      <c r="BMW25"/>
      <c r="BMX25"/>
      <c r="BMY25"/>
      <c r="BMZ25"/>
      <c r="BNA25"/>
      <c r="BNB25"/>
      <c r="BNC25"/>
      <c r="BND25"/>
      <c r="BNE25"/>
      <c r="BNF25"/>
      <c r="BNG25"/>
      <c r="BNH25"/>
      <c r="BNI25"/>
      <c r="BNJ25"/>
      <c r="BNK25"/>
      <c r="BNL25"/>
      <c r="BNM25"/>
      <c r="BNN25"/>
      <c r="BNO25"/>
      <c r="BNP25"/>
      <c r="BNQ25"/>
      <c r="BNR25"/>
      <c r="BNS25"/>
      <c r="BNT25"/>
      <c r="BNU25"/>
      <c r="BNV25"/>
      <c r="BNW25"/>
      <c r="BNX25"/>
      <c r="BNY25"/>
      <c r="BNZ25"/>
      <c r="BOA25"/>
      <c r="BOB25"/>
      <c r="BOC25"/>
      <c r="BOD25"/>
      <c r="BOE25"/>
      <c r="BOF25"/>
      <c r="BOG25"/>
      <c r="BOH25"/>
      <c r="BOI25"/>
      <c r="BOJ25"/>
      <c r="BOK25"/>
      <c r="BOL25"/>
      <c r="BOM25"/>
      <c r="BON25"/>
      <c r="BOO25"/>
      <c r="BOP25"/>
      <c r="BOQ25"/>
      <c r="BOR25"/>
      <c r="BOS25"/>
      <c r="BOT25"/>
      <c r="BOU25"/>
      <c r="BOV25"/>
      <c r="BOW25"/>
      <c r="BOX25"/>
      <c r="BOY25"/>
      <c r="BOZ25"/>
      <c r="BPA25"/>
      <c r="BPB25"/>
      <c r="BPC25"/>
      <c r="BPD25"/>
      <c r="BPE25"/>
      <c r="BPF25"/>
      <c r="BPG25"/>
      <c r="BPH25"/>
      <c r="BPI25"/>
      <c r="BPJ25"/>
      <c r="BPK25"/>
      <c r="BPL25"/>
      <c r="BPM25"/>
      <c r="BPN25"/>
      <c r="BPO25"/>
      <c r="BPP25"/>
      <c r="BPQ25"/>
      <c r="BPR25"/>
      <c r="BPS25"/>
      <c r="BPT25"/>
      <c r="BPU25"/>
      <c r="BPV25"/>
      <c r="BPW25"/>
      <c r="BPX25"/>
      <c r="BPY25"/>
      <c r="BPZ25"/>
      <c r="BQA25"/>
      <c r="BQB25"/>
      <c r="BQC25"/>
      <c r="BQD25"/>
      <c r="BQE25"/>
      <c r="BQF25"/>
      <c r="BQG25"/>
      <c r="BQH25"/>
      <c r="BQI25"/>
      <c r="BQJ25"/>
      <c r="BQK25"/>
      <c r="BQL25"/>
      <c r="BQM25"/>
      <c r="BQN25"/>
      <c r="BQO25"/>
      <c r="BQP25"/>
      <c r="BQQ25"/>
      <c r="BQR25"/>
      <c r="BQS25"/>
      <c r="BQT25"/>
      <c r="BQU25"/>
      <c r="BQV25"/>
      <c r="BQW25"/>
      <c r="BQX25"/>
      <c r="BQY25"/>
      <c r="BQZ25"/>
      <c r="BRA25"/>
      <c r="BRB25"/>
      <c r="BRC25"/>
      <c r="BRD25"/>
      <c r="BRE25"/>
      <c r="BRF25"/>
      <c r="BRG25"/>
      <c r="BRH25"/>
      <c r="BRI25"/>
      <c r="BRJ25"/>
      <c r="BRK25"/>
      <c r="BRL25"/>
      <c r="BRM25"/>
      <c r="BRN25"/>
      <c r="BRO25"/>
      <c r="BRP25"/>
      <c r="BRQ25"/>
      <c r="BRR25"/>
      <c r="BRS25"/>
      <c r="BRT25"/>
      <c r="BRU25"/>
      <c r="BRV25"/>
      <c r="BRW25"/>
      <c r="BRX25"/>
      <c r="BRY25"/>
      <c r="BRZ25"/>
      <c r="BSA25"/>
      <c r="BSB25"/>
      <c r="BSC25"/>
      <c r="BSD25"/>
      <c r="BSE25"/>
      <c r="BSF25"/>
      <c r="BSG25"/>
      <c r="BSH25"/>
      <c r="BSI25"/>
      <c r="BSJ25"/>
      <c r="BSK25"/>
      <c r="BSL25"/>
      <c r="BSM25"/>
      <c r="BSN25"/>
      <c r="BSO25"/>
      <c r="BSP25"/>
      <c r="BSQ25"/>
      <c r="BSR25"/>
      <c r="BSS25"/>
      <c r="BST25"/>
      <c r="BSU25"/>
      <c r="BSV25"/>
      <c r="BSW25"/>
      <c r="BSX25"/>
      <c r="BSY25"/>
      <c r="BSZ25"/>
      <c r="BTA25"/>
      <c r="BTB25"/>
      <c r="BTC25"/>
      <c r="BTD25"/>
      <c r="BTE25"/>
      <c r="BTF25"/>
      <c r="BTG25"/>
      <c r="BTH25"/>
      <c r="BTI25"/>
      <c r="BTJ25"/>
      <c r="BTK25"/>
      <c r="BTL25"/>
      <c r="BTM25"/>
      <c r="BTN25"/>
      <c r="BTO25"/>
      <c r="BTP25"/>
      <c r="BTQ25"/>
      <c r="BTR25"/>
      <c r="BTS25"/>
      <c r="BTT25"/>
      <c r="BTU25"/>
      <c r="BTV25"/>
      <c r="BTW25"/>
      <c r="BTX25"/>
      <c r="BTY25"/>
      <c r="BTZ25"/>
      <c r="BUA25"/>
      <c r="BUB25"/>
      <c r="BUC25"/>
      <c r="BUD25"/>
      <c r="BUE25"/>
      <c r="BUF25"/>
      <c r="BUG25"/>
      <c r="BUH25"/>
      <c r="BUI25"/>
      <c r="BUJ25"/>
      <c r="BUK25"/>
      <c r="BUL25"/>
      <c r="BUM25"/>
      <c r="BUN25"/>
      <c r="BUO25"/>
      <c r="BUP25"/>
      <c r="BUQ25"/>
      <c r="BUR25"/>
      <c r="BUS25"/>
      <c r="BUT25"/>
      <c r="BUU25"/>
      <c r="BUV25"/>
      <c r="BUW25"/>
      <c r="BUX25"/>
      <c r="BUY25"/>
      <c r="BUZ25"/>
      <c r="BVA25"/>
      <c r="BVB25"/>
      <c r="BVC25"/>
      <c r="BVD25"/>
      <c r="BVE25"/>
      <c r="BVF25"/>
      <c r="BVG25"/>
      <c r="BVH25"/>
      <c r="BVI25"/>
      <c r="BVJ25"/>
      <c r="BVK25"/>
      <c r="BVL25"/>
      <c r="BVM25"/>
      <c r="BVN25"/>
      <c r="BVO25"/>
      <c r="BVP25"/>
      <c r="BVQ25"/>
      <c r="BVR25"/>
      <c r="BVS25"/>
      <c r="BVT25"/>
      <c r="BVU25"/>
      <c r="BVV25"/>
      <c r="BVW25"/>
      <c r="BVX25"/>
      <c r="BVY25"/>
      <c r="BVZ25"/>
      <c r="BWA25"/>
      <c r="BWB25"/>
      <c r="BWC25"/>
      <c r="BWD25"/>
      <c r="BWE25"/>
      <c r="BWF25"/>
      <c r="BWG25"/>
      <c r="BWH25"/>
      <c r="BWI25"/>
      <c r="BWJ25"/>
      <c r="BWK25"/>
      <c r="BWL25"/>
      <c r="BWM25"/>
      <c r="BWN25"/>
      <c r="BWO25"/>
      <c r="BWP25"/>
      <c r="BWQ25"/>
      <c r="BWR25"/>
      <c r="BWS25"/>
      <c r="BWT25"/>
      <c r="BWU25"/>
      <c r="BWV25"/>
      <c r="BWW25"/>
      <c r="BWX25"/>
      <c r="BWY25"/>
      <c r="BWZ25"/>
      <c r="BXA25"/>
      <c r="BXB25"/>
      <c r="BXC25"/>
      <c r="BXD25"/>
      <c r="BXE25"/>
      <c r="BXF25"/>
      <c r="BXG25"/>
      <c r="BXH25"/>
      <c r="BXI25"/>
      <c r="BXJ25"/>
      <c r="BXK25"/>
      <c r="BXL25"/>
      <c r="BXM25"/>
      <c r="BXN25"/>
      <c r="BXO25"/>
      <c r="BXP25"/>
      <c r="BXQ25"/>
      <c r="BXR25"/>
      <c r="BXS25"/>
      <c r="BXT25"/>
      <c r="BXU25"/>
      <c r="BXV25"/>
      <c r="BXW25"/>
      <c r="BXX25"/>
      <c r="BXY25"/>
      <c r="BXZ25"/>
      <c r="BYA25"/>
      <c r="BYB25"/>
      <c r="BYC25"/>
      <c r="BYD25"/>
      <c r="BYE25"/>
      <c r="BYF25"/>
      <c r="BYG25"/>
      <c r="BYH25"/>
      <c r="BYI25"/>
      <c r="BYJ25"/>
      <c r="BYK25"/>
      <c r="BYL25"/>
      <c r="BYM25"/>
      <c r="BYN25"/>
      <c r="BYO25"/>
      <c r="BYP25"/>
      <c r="BYQ25"/>
      <c r="BYR25"/>
      <c r="BYS25"/>
      <c r="BYT25"/>
      <c r="BYU25"/>
      <c r="BYV25"/>
      <c r="BYW25"/>
      <c r="BYX25"/>
      <c r="BYY25"/>
      <c r="BYZ25"/>
      <c r="BZA25"/>
      <c r="BZB25"/>
      <c r="BZC25"/>
      <c r="BZD25"/>
      <c r="BZE25"/>
      <c r="BZF25"/>
      <c r="BZG25"/>
      <c r="BZH25"/>
      <c r="BZI25"/>
      <c r="BZJ25"/>
      <c r="BZK25"/>
      <c r="BZL25"/>
      <c r="BZM25"/>
      <c r="BZN25"/>
      <c r="BZO25"/>
      <c r="BZP25"/>
      <c r="BZQ25"/>
      <c r="BZR25"/>
      <c r="BZS25"/>
      <c r="BZT25"/>
      <c r="BZU25"/>
      <c r="BZV25"/>
      <c r="BZW25"/>
      <c r="BZX25"/>
      <c r="BZY25"/>
      <c r="BZZ25"/>
      <c r="CAA25"/>
      <c r="CAB25"/>
      <c r="CAC25"/>
      <c r="CAD25"/>
      <c r="CAE25"/>
      <c r="CAF25"/>
      <c r="CAG25"/>
      <c r="CAH25"/>
      <c r="CAI25"/>
      <c r="CAJ25"/>
      <c r="CAK25"/>
      <c r="CAL25"/>
      <c r="CAM25"/>
      <c r="CAN25"/>
      <c r="CAO25"/>
      <c r="CAP25"/>
      <c r="CAQ25"/>
      <c r="CAR25"/>
      <c r="CAS25"/>
      <c r="CAT25"/>
      <c r="CAU25"/>
      <c r="CAV25"/>
      <c r="CAW25"/>
      <c r="CAX25"/>
      <c r="CAY25"/>
      <c r="CAZ25"/>
      <c r="CBA25"/>
      <c r="CBB25"/>
      <c r="CBC25"/>
      <c r="CBD25"/>
      <c r="CBE25"/>
      <c r="CBF25"/>
      <c r="CBG25"/>
      <c r="CBH25"/>
      <c r="CBI25"/>
      <c r="CBJ25"/>
      <c r="CBK25"/>
      <c r="CBL25"/>
      <c r="CBM25"/>
      <c r="CBN25"/>
      <c r="CBO25"/>
      <c r="CBP25"/>
      <c r="CBQ25"/>
      <c r="CBR25"/>
      <c r="CBS25"/>
      <c r="CBT25"/>
      <c r="CBU25"/>
      <c r="CBV25"/>
      <c r="CBW25"/>
      <c r="CBX25"/>
      <c r="CBY25"/>
      <c r="CBZ25"/>
      <c r="CCA25"/>
      <c r="CCB25"/>
      <c r="CCC25"/>
      <c r="CCD25"/>
      <c r="CCE25"/>
      <c r="CCF25"/>
      <c r="CCG25"/>
      <c r="CCH25"/>
      <c r="CCI25"/>
      <c r="CCJ25"/>
      <c r="CCK25"/>
      <c r="CCL25"/>
      <c r="CCM25"/>
      <c r="CCN25"/>
      <c r="CCO25"/>
      <c r="CCP25"/>
      <c r="CCQ25"/>
      <c r="CCR25"/>
      <c r="CCS25"/>
      <c r="CCT25"/>
      <c r="CCU25"/>
      <c r="CCV25"/>
      <c r="CCW25"/>
      <c r="CCX25"/>
      <c r="CCY25"/>
      <c r="CCZ25"/>
      <c r="CDA25"/>
      <c r="CDB25"/>
      <c r="CDC25"/>
      <c r="CDD25"/>
      <c r="CDE25"/>
      <c r="CDF25"/>
      <c r="CDG25"/>
      <c r="CDH25"/>
      <c r="CDI25"/>
      <c r="CDJ25"/>
      <c r="CDK25"/>
      <c r="CDL25"/>
      <c r="CDM25"/>
      <c r="CDN25"/>
      <c r="CDO25"/>
      <c r="CDP25"/>
      <c r="CDQ25"/>
      <c r="CDR25"/>
      <c r="CDS25"/>
      <c r="CDT25"/>
      <c r="CDU25"/>
      <c r="CDV25"/>
      <c r="CDW25"/>
      <c r="CDX25"/>
      <c r="CDY25"/>
      <c r="CDZ25"/>
      <c r="CEA25"/>
      <c r="CEB25"/>
      <c r="CEC25"/>
      <c r="CED25"/>
      <c r="CEE25"/>
      <c r="CEF25"/>
      <c r="CEG25"/>
      <c r="CEH25"/>
      <c r="CEI25"/>
      <c r="CEJ25"/>
      <c r="CEK25"/>
      <c r="CEL25"/>
      <c r="CEM25"/>
      <c r="CEN25"/>
      <c r="CEO25"/>
      <c r="CEP25"/>
      <c r="CEQ25"/>
      <c r="CER25"/>
      <c r="CES25"/>
      <c r="CET25"/>
      <c r="CEU25"/>
      <c r="CEV25"/>
      <c r="CEW25"/>
      <c r="CEX25"/>
      <c r="CEY25"/>
      <c r="CEZ25"/>
      <c r="CFA25"/>
      <c r="CFB25"/>
      <c r="CFC25"/>
      <c r="CFD25"/>
      <c r="CFE25"/>
      <c r="CFF25"/>
      <c r="CFG25"/>
      <c r="CFH25"/>
      <c r="CFI25"/>
      <c r="CFJ25"/>
      <c r="CFK25"/>
      <c r="CFL25"/>
      <c r="CFM25"/>
      <c r="CFN25"/>
      <c r="CFO25"/>
      <c r="CFP25"/>
      <c r="CFQ25"/>
      <c r="CFR25"/>
      <c r="CFS25"/>
      <c r="CFT25"/>
      <c r="CFU25"/>
      <c r="CFV25"/>
      <c r="CFW25"/>
      <c r="CFX25"/>
      <c r="CFY25"/>
      <c r="CFZ25"/>
      <c r="CGA25"/>
      <c r="CGB25"/>
      <c r="CGC25"/>
      <c r="CGD25"/>
      <c r="CGE25"/>
      <c r="CGF25"/>
      <c r="CGG25"/>
      <c r="CGH25"/>
      <c r="CGI25"/>
      <c r="CGJ25"/>
      <c r="CGK25"/>
      <c r="CGL25"/>
      <c r="CGM25"/>
      <c r="CGN25"/>
      <c r="CGO25"/>
      <c r="CGP25"/>
      <c r="CGQ25"/>
      <c r="CGR25"/>
      <c r="CGS25"/>
      <c r="CGT25"/>
      <c r="CGU25"/>
      <c r="CGV25"/>
      <c r="CGW25"/>
      <c r="CGX25"/>
      <c r="CGY25"/>
      <c r="CGZ25"/>
      <c r="CHA25"/>
      <c r="CHB25"/>
      <c r="CHC25"/>
      <c r="CHD25"/>
      <c r="CHE25"/>
      <c r="CHF25"/>
      <c r="CHG25"/>
      <c r="CHH25"/>
      <c r="CHI25"/>
      <c r="CHJ25"/>
      <c r="CHK25"/>
      <c r="CHL25"/>
      <c r="CHM25"/>
      <c r="CHN25"/>
      <c r="CHO25"/>
      <c r="CHP25"/>
      <c r="CHQ25"/>
      <c r="CHR25"/>
      <c r="CHS25"/>
      <c r="CHT25"/>
      <c r="CHU25"/>
      <c r="CHV25"/>
      <c r="CHW25"/>
      <c r="CHX25"/>
      <c r="CHY25"/>
      <c r="CHZ25"/>
      <c r="CIA25"/>
      <c r="CIB25"/>
      <c r="CIC25"/>
      <c r="CID25"/>
      <c r="CIE25"/>
      <c r="CIF25"/>
      <c r="CIG25"/>
      <c r="CIH25"/>
      <c r="CII25"/>
      <c r="CIJ25"/>
      <c r="CIK25"/>
      <c r="CIL25"/>
      <c r="CIM25"/>
      <c r="CIN25"/>
      <c r="CIO25"/>
      <c r="CIP25"/>
      <c r="CIQ25"/>
      <c r="CIR25"/>
      <c r="CIS25"/>
      <c r="CIT25"/>
      <c r="CIU25"/>
      <c r="CIV25"/>
      <c r="CIW25"/>
      <c r="CIX25"/>
      <c r="CIY25"/>
      <c r="CIZ25"/>
      <c r="CJA25"/>
      <c r="CJB25"/>
      <c r="CJC25"/>
      <c r="CJD25"/>
      <c r="CJE25"/>
      <c r="CJF25"/>
      <c r="CJG25"/>
      <c r="CJH25"/>
      <c r="CJI25"/>
      <c r="CJJ25"/>
      <c r="CJK25"/>
      <c r="CJL25"/>
      <c r="CJM25"/>
      <c r="CJN25"/>
      <c r="CJO25"/>
      <c r="CJP25"/>
      <c r="CJQ25"/>
      <c r="CJR25"/>
      <c r="CJS25"/>
      <c r="CJT25"/>
      <c r="CJU25"/>
      <c r="CJV25"/>
      <c r="CJW25"/>
      <c r="CJX25"/>
      <c r="CJY25"/>
      <c r="CJZ25"/>
      <c r="CKA25"/>
      <c r="CKB25"/>
      <c r="CKC25"/>
      <c r="CKD25"/>
      <c r="CKE25"/>
      <c r="CKF25"/>
      <c r="CKG25"/>
      <c r="CKH25"/>
      <c r="CKI25"/>
      <c r="CKJ25"/>
      <c r="CKK25"/>
      <c r="CKL25"/>
      <c r="CKM25"/>
      <c r="CKN25"/>
      <c r="CKO25"/>
      <c r="CKP25"/>
      <c r="CKQ25"/>
      <c r="CKR25"/>
      <c r="CKS25"/>
      <c r="CKT25"/>
      <c r="CKU25"/>
      <c r="CKV25"/>
      <c r="CKW25"/>
      <c r="CKX25"/>
      <c r="CKY25"/>
      <c r="CKZ25"/>
      <c r="CLA25"/>
      <c r="CLB25"/>
      <c r="CLC25"/>
      <c r="CLD25"/>
      <c r="CLE25"/>
      <c r="CLF25"/>
      <c r="CLG25"/>
      <c r="CLH25"/>
      <c r="CLI25"/>
      <c r="CLJ25"/>
      <c r="CLK25"/>
      <c r="CLL25"/>
      <c r="CLM25"/>
      <c r="CLN25"/>
      <c r="CLO25"/>
      <c r="CLP25"/>
      <c r="CLQ25"/>
      <c r="CLR25"/>
      <c r="CLS25"/>
      <c r="CLT25"/>
      <c r="CLU25"/>
      <c r="CLV25"/>
      <c r="CLW25"/>
      <c r="CLX25"/>
      <c r="CLY25"/>
      <c r="CLZ25"/>
      <c r="CMA25"/>
      <c r="CMB25"/>
      <c r="CMC25"/>
      <c r="CMD25"/>
      <c r="CME25"/>
      <c r="CMF25"/>
      <c r="CMG25"/>
      <c r="CMH25"/>
      <c r="CMI25"/>
      <c r="CMJ25"/>
      <c r="CMK25"/>
      <c r="CML25"/>
      <c r="CMM25"/>
      <c r="CMN25"/>
      <c r="CMO25"/>
      <c r="CMP25"/>
      <c r="CMQ25"/>
      <c r="CMR25"/>
      <c r="CMS25"/>
      <c r="CMT25"/>
      <c r="CMU25"/>
      <c r="CMV25"/>
      <c r="CMW25"/>
      <c r="CMX25"/>
      <c r="CMY25"/>
      <c r="CMZ25"/>
      <c r="CNA25"/>
      <c r="CNB25"/>
      <c r="CNC25"/>
      <c r="CND25"/>
      <c r="CNE25"/>
      <c r="CNF25"/>
      <c r="CNG25"/>
      <c r="CNH25"/>
      <c r="CNI25"/>
      <c r="CNJ25"/>
      <c r="CNK25"/>
      <c r="CNL25"/>
      <c r="CNM25"/>
      <c r="CNN25"/>
      <c r="CNO25"/>
      <c r="CNP25"/>
      <c r="CNQ25"/>
      <c r="CNR25"/>
      <c r="CNS25"/>
      <c r="CNT25"/>
      <c r="CNU25"/>
      <c r="CNV25"/>
      <c r="CNW25"/>
      <c r="CNX25"/>
      <c r="CNY25"/>
      <c r="CNZ25"/>
      <c r="COA25"/>
      <c r="COB25"/>
      <c r="COC25"/>
      <c r="COD25"/>
      <c r="COE25"/>
      <c r="COF25"/>
      <c r="COG25"/>
      <c r="COH25"/>
      <c r="COI25"/>
      <c r="COJ25"/>
      <c r="COK25"/>
      <c r="COL25"/>
      <c r="COM25"/>
      <c r="CON25"/>
      <c r="COO25"/>
      <c r="COP25"/>
      <c r="COQ25"/>
      <c r="COR25"/>
      <c r="COS25"/>
      <c r="COT25"/>
      <c r="COU25"/>
      <c r="COV25"/>
      <c r="COW25"/>
      <c r="COX25"/>
      <c r="COY25"/>
      <c r="COZ25"/>
      <c r="CPA25"/>
      <c r="CPB25"/>
      <c r="CPC25"/>
      <c r="CPD25"/>
      <c r="CPE25"/>
      <c r="CPF25"/>
      <c r="CPG25"/>
      <c r="CPH25"/>
      <c r="CPI25"/>
      <c r="CPJ25"/>
      <c r="CPK25"/>
      <c r="CPL25"/>
      <c r="CPM25"/>
      <c r="CPN25"/>
      <c r="CPO25"/>
      <c r="CPP25"/>
      <c r="CPQ25"/>
      <c r="CPR25"/>
      <c r="CPS25"/>
      <c r="CPT25"/>
      <c r="CPU25"/>
      <c r="CPV25"/>
      <c r="CPW25"/>
      <c r="CPX25"/>
      <c r="CPY25"/>
      <c r="CPZ25"/>
      <c r="CQA25"/>
      <c r="CQB25"/>
      <c r="CQC25"/>
      <c r="CQD25"/>
      <c r="CQE25"/>
      <c r="CQF25"/>
      <c r="CQG25"/>
      <c r="CQH25"/>
      <c r="CQI25"/>
      <c r="CQJ25"/>
      <c r="CQK25"/>
      <c r="CQL25"/>
      <c r="CQM25"/>
      <c r="CQN25"/>
      <c r="CQO25"/>
      <c r="CQP25"/>
      <c r="CQQ25"/>
      <c r="CQR25"/>
      <c r="CQS25"/>
      <c r="CQT25"/>
      <c r="CQU25"/>
      <c r="CQV25"/>
      <c r="CQW25"/>
      <c r="CQX25"/>
      <c r="CQY25"/>
      <c r="CQZ25"/>
      <c r="CRA25"/>
      <c r="CRB25"/>
      <c r="CRC25"/>
      <c r="CRD25"/>
      <c r="CRE25"/>
      <c r="CRF25"/>
      <c r="CRG25"/>
      <c r="CRH25"/>
      <c r="CRI25"/>
      <c r="CRJ25"/>
      <c r="CRK25"/>
      <c r="CRL25"/>
      <c r="CRM25"/>
      <c r="CRN25"/>
      <c r="CRO25"/>
      <c r="CRP25"/>
      <c r="CRQ25"/>
      <c r="CRR25"/>
      <c r="CRS25"/>
      <c r="CRT25"/>
      <c r="CRU25"/>
      <c r="CRV25"/>
      <c r="CRW25"/>
      <c r="CRX25"/>
      <c r="CRY25"/>
      <c r="CRZ25"/>
      <c r="CSA25"/>
      <c r="CSB25"/>
      <c r="CSC25"/>
      <c r="CSD25"/>
      <c r="CSE25"/>
      <c r="CSF25"/>
      <c r="CSG25"/>
      <c r="CSH25"/>
      <c r="CSI25"/>
      <c r="CSJ25"/>
      <c r="CSK25"/>
      <c r="CSL25"/>
      <c r="CSM25"/>
      <c r="CSN25"/>
      <c r="CSO25"/>
      <c r="CSP25"/>
      <c r="CSQ25"/>
      <c r="CSR25"/>
      <c r="CSS25"/>
      <c r="CST25"/>
      <c r="CSU25"/>
      <c r="CSV25"/>
      <c r="CSW25"/>
      <c r="CSX25"/>
      <c r="CSY25"/>
      <c r="CSZ25"/>
      <c r="CTA25"/>
      <c r="CTB25"/>
      <c r="CTC25"/>
      <c r="CTD25"/>
      <c r="CTE25"/>
      <c r="CTF25"/>
      <c r="CTG25"/>
      <c r="CTH25"/>
      <c r="CTI25"/>
      <c r="CTJ25"/>
      <c r="CTK25"/>
      <c r="CTL25"/>
      <c r="CTM25"/>
      <c r="CTN25"/>
      <c r="CTO25"/>
      <c r="CTP25"/>
      <c r="CTQ25"/>
      <c r="CTR25"/>
      <c r="CTS25"/>
      <c r="CTT25"/>
      <c r="CTU25"/>
      <c r="CTV25"/>
      <c r="CTW25"/>
      <c r="CTX25"/>
      <c r="CTY25"/>
      <c r="CTZ25"/>
      <c r="CUA25"/>
      <c r="CUB25"/>
      <c r="CUC25"/>
      <c r="CUD25"/>
      <c r="CUE25"/>
      <c r="CUF25"/>
      <c r="CUG25"/>
      <c r="CUH25"/>
      <c r="CUI25"/>
      <c r="CUJ25"/>
      <c r="CUK25"/>
      <c r="CUL25"/>
      <c r="CUM25"/>
      <c r="CUN25"/>
      <c r="CUO25"/>
      <c r="CUP25"/>
      <c r="CUQ25"/>
      <c r="CUR25"/>
      <c r="CUS25"/>
      <c r="CUT25"/>
      <c r="CUU25"/>
      <c r="CUV25"/>
      <c r="CUW25"/>
      <c r="CUX25"/>
      <c r="CUY25"/>
      <c r="CUZ25"/>
      <c r="CVA25"/>
      <c r="CVB25"/>
      <c r="CVC25"/>
      <c r="CVD25"/>
      <c r="CVE25"/>
      <c r="CVF25"/>
      <c r="CVG25"/>
      <c r="CVH25"/>
      <c r="CVI25"/>
      <c r="CVJ25"/>
      <c r="CVK25"/>
      <c r="CVL25"/>
      <c r="CVM25"/>
      <c r="CVN25"/>
      <c r="CVO25"/>
      <c r="CVP25"/>
      <c r="CVQ25"/>
      <c r="CVR25"/>
      <c r="CVS25"/>
      <c r="CVT25"/>
      <c r="CVU25"/>
      <c r="CVV25"/>
      <c r="CVW25"/>
      <c r="CVX25"/>
      <c r="CVY25"/>
      <c r="CVZ25"/>
      <c r="CWA25"/>
      <c r="CWB25"/>
      <c r="CWC25"/>
      <c r="CWD25"/>
      <c r="CWE25"/>
      <c r="CWF25"/>
    </row>
    <row r="26" spans="1:2632" s="27" customFormat="1" x14ac:dyDescent="0.25">
      <c r="A26" s="26"/>
      <c r="B26" s="26"/>
      <c r="C26" s="26"/>
      <c r="D26" s="26"/>
      <c r="E26" s="26"/>
      <c r="F26" s="26"/>
      <c r="G26" s="26"/>
      <c r="H26" s="26"/>
      <c r="I26" s="26"/>
      <c r="J26" s="26"/>
      <c r="K26" s="26"/>
      <c r="L26" s="26"/>
      <c r="M26" s="26"/>
      <c r="N26" s="26"/>
      <c r="O26" s="26"/>
      <c r="P26" s="26"/>
      <c r="Q26" s="22" t="str">
        <v>C0002</v>
      </c>
      <c r="R26" s="23">
        <v>1233</v>
      </c>
      <c r="S26" s="23">
        <v>223</v>
      </c>
      <c r="T26" s="23">
        <v>1680</v>
      </c>
      <c r="U26" s="23">
        <v>990</v>
      </c>
      <c r="V26" s="23">
        <v>1508</v>
      </c>
      <c r="W26" s="50">
        <v>5634</v>
      </c>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c r="BEP26"/>
      <c r="BEQ26"/>
      <c r="BER26"/>
      <c r="BES26"/>
      <c r="BET26"/>
      <c r="BEU26"/>
      <c r="BEV26"/>
      <c r="BEW26"/>
      <c r="BEX26"/>
      <c r="BEY26"/>
      <c r="BEZ26"/>
      <c r="BFA26"/>
      <c r="BFB26"/>
      <c r="BFC26"/>
      <c r="BFD26"/>
      <c r="BFE26"/>
      <c r="BFF26"/>
      <c r="BFG26"/>
      <c r="BFH26"/>
      <c r="BFI26"/>
      <c r="BFJ26"/>
      <c r="BFK26"/>
      <c r="BFL26"/>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c r="BHX26"/>
      <c r="BHY26"/>
      <c r="BHZ26"/>
      <c r="BIA26"/>
      <c r="BIB26"/>
      <c r="BIC26"/>
      <c r="BID26"/>
      <c r="BIE26"/>
      <c r="BIF26"/>
      <c r="BIG26"/>
      <c r="BIH26"/>
      <c r="BII26"/>
      <c r="BIJ26"/>
      <c r="BIK26"/>
      <c r="BIL26"/>
      <c r="BIM26"/>
      <c r="BIN26"/>
      <c r="BIO26"/>
      <c r="BIP26"/>
      <c r="BIQ26"/>
      <c r="BIR26"/>
      <c r="BIS26"/>
      <c r="BIT26"/>
      <c r="BIU26"/>
      <c r="BIV26"/>
      <c r="BIW26"/>
      <c r="BIX26"/>
      <c r="BIY26"/>
      <c r="BIZ26"/>
      <c r="BJA26"/>
      <c r="BJB26"/>
      <c r="BJC26"/>
      <c r="BJD26"/>
      <c r="BJE26"/>
      <c r="BJF26"/>
      <c r="BJG26"/>
      <c r="BJH26"/>
      <c r="BJI26"/>
      <c r="BJJ26"/>
      <c r="BJK26"/>
      <c r="BJL26"/>
      <c r="BJM26"/>
      <c r="BJN26"/>
      <c r="BJO26"/>
      <c r="BJP26"/>
      <c r="BJQ26"/>
      <c r="BJR26"/>
      <c r="BJS26"/>
      <c r="BJT26"/>
      <c r="BJU26"/>
      <c r="BJV26"/>
      <c r="BJW26"/>
      <c r="BJX26"/>
      <c r="BJY26"/>
      <c r="BJZ26"/>
      <c r="BKA26"/>
      <c r="BKB26"/>
      <c r="BKC26"/>
      <c r="BKD26"/>
      <c r="BKE26"/>
      <c r="BKF26"/>
      <c r="BKG26"/>
      <c r="BKH26"/>
      <c r="BKI26"/>
      <c r="BKJ26"/>
      <c r="BKK26"/>
      <c r="BKL26"/>
      <c r="BKM26"/>
      <c r="BKN26"/>
      <c r="BKO26"/>
      <c r="BKP26"/>
      <c r="BKQ26"/>
      <c r="BKR26"/>
      <c r="BKS26"/>
      <c r="BKT26"/>
      <c r="BKU26"/>
      <c r="BKV26"/>
      <c r="BKW26"/>
      <c r="BKX26"/>
      <c r="BKY26"/>
      <c r="BKZ26"/>
      <c r="BLA26"/>
      <c r="BLB26"/>
      <c r="BLC26"/>
      <c r="BLD26"/>
      <c r="BLE26"/>
      <c r="BLF26"/>
      <c r="BLG26"/>
      <c r="BLH26"/>
      <c r="BLI26"/>
      <c r="BLJ26"/>
      <c r="BLK26"/>
      <c r="BLL26"/>
      <c r="BLM26"/>
      <c r="BLN26"/>
      <c r="BLO26"/>
      <c r="BLP26"/>
      <c r="BLQ26"/>
      <c r="BLR26"/>
      <c r="BLS26"/>
      <c r="BLT26"/>
      <c r="BLU26"/>
      <c r="BLV26"/>
      <c r="BLW26"/>
      <c r="BLX26"/>
      <c r="BLY26"/>
      <c r="BLZ26"/>
      <c r="BMA26"/>
      <c r="BMB26"/>
      <c r="BMC26"/>
      <c r="BMD26"/>
      <c r="BME26"/>
      <c r="BMF26"/>
      <c r="BMG26"/>
      <c r="BMH26"/>
      <c r="BMI26"/>
      <c r="BMJ26"/>
      <c r="BMK26"/>
      <c r="BML26"/>
      <c r="BMM26"/>
      <c r="BMN26"/>
      <c r="BMO26"/>
      <c r="BMP26"/>
      <c r="BMQ26"/>
      <c r="BMR26"/>
      <c r="BMS26"/>
      <c r="BMT26"/>
      <c r="BMU26"/>
      <c r="BMV26"/>
      <c r="BMW26"/>
      <c r="BMX26"/>
      <c r="BMY26"/>
      <c r="BMZ26"/>
      <c r="BNA26"/>
      <c r="BNB26"/>
      <c r="BNC26"/>
      <c r="BND26"/>
      <c r="BNE26"/>
      <c r="BNF26"/>
      <c r="BNG26"/>
      <c r="BNH26"/>
      <c r="BNI26"/>
      <c r="BNJ26"/>
      <c r="BNK26"/>
      <c r="BNL26"/>
      <c r="BNM26"/>
      <c r="BNN26"/>
      <c r="BNO26"/>
      <c r="BNP26"/>
      <c r="BNQ26"/>
      <c r="BNR26"/>
      <c r="BNS26"/>
      <c r="BNT26"/>
      <c r="BNU26"/>
      <c r="BNV26"/>
      <c r="BNW26"/>
      <c r="BNX26"/>
      <c r="BNY26"/>
      <c r="BNZ26"/>
      <c r="BOA26"/>
      <c r="BOB26"/>
      <c r="BOC26"/>
      <c r="BOD26"/>
      <c r="BOE26"/>
      <c r="BOF26"/>
      <c r="BOG26"/>
      <c r="BOH26"/>
      <c r="BOI26"/>
      <c r="BOJ26"/>
      <c r="BOK26"/>
      <c r="BOL26"/>
      <c r="BOM26"/>
      <c r="BON26"/>
      <c r="BOO26"/>
      <c r="BOP26"/>
      <c r="BOQ26"/>
      <c r="BOR26"/>
      <c r="BOS26"/>
      <c r="BOT26"/>
      <c r="BOU26"/>
      <c r="BOV26"/>
      <c r="BOW26"/>
      <c r="BOX26"/>
      <c r="BOY26"/>
      <c r="BOZ26"/>
      <c r="BPA26"/>
      <c r="BPB26"/>
      <c r="BPC26"/>
      <c r="BPD26"/>
      <c r="BPE26"/>
      <c r="BPF26"/>
      <c r="BPG26"/>
      <c r="BPH26"/>
      <c r="BPI26"/>
      <c r="BPJ26"/>
      <c r="BPK26"/>
      <c r="BPL26"/>
      <c r="BPM26"/>
      <c r="BPN26"/>
      <c r="BPO26"/>
      <c r="BPP26"/>
      <c r="BPQ26"/>
      <c r="BPR26"/>
      <c r="BPS26"/>
      <c r="BPT26"/>
      <c r="BPU26"/>
      <c r="BPV26"/>
      <c r="BPW26"/>
      <c r="BPX26"/>
      <c r="BPY26"/>
      <c r="BPZ26"/>
      <c r="BQA26"/>
      <c r="BQB26"/>
      <c r="BQC26"/>
      <c r="BQD26"/>
      <c r="BQE26"/>
      <c r="BQF26"/>
      <c r="BQG26"/>
      <c r="BQH26"/>
      <c r="BQI26"/>
      <c r="BQJ26"/>
      <c r="BQK26"/>
      <c r="BQL26"/>
      <c r="BQM26"/>
      <c r="BQN26"/>
      <c r="BQO26"/>
      <c r="BQP26"/>
      <c r="BQQ26"/>
      <c r="BQR26"/>
      <c r="BQS26"/>
      <c r="BQT26"/>
      <c r="BQU26"/>
      <c r="BQV26"/>
      <c r="BQW26"/>
      <c r="BQX26"/>
      <c r="BQY26"/>
      <c r="BQZ26"/>
      <c r="BRA26"/>
      <c r="BRB26"/>
      <c r="BRC26"/>
      <c r="BRD26"/>
      <c r="BRE26"/>
      <c r="BRF26"/>
      <c r="BRG26"/>
      <c r="BRH26"/>
      <c r="BRI26"/>
      <c r="BRJ26"/>
      <c r="BRK26"/>
      <c r="BRL26"/>
      <c r="BRM26"/>
      <c r="BRN26"/>
      <c r="BRO26"/>
      <c r="BRP26"/>
      <c r="BRQ26"/>
      <c r="BRR26"/>
      <c r="BRS26"/>
      <c r="BRT26"/>
      <c r="BRU26"/>
      <c r="BRV26"/>
      <c r="BRW26"/>
      <c r="BRX26"/>
      <c r="BRY26"/>
      <c r="BRZ26"/>
      <c r="BSA26"/>
      <c r="BSB26"/>
      <c r="BSC26"/>
      <c r="BSD26"/>
      <c r="BSE26"/>
      <c r="BSF26"/>
      <c r="BSG26"/>
      <c r="BSH26"/>
      <c r="BSI26"/>
      <c r="BSJ26"/>
      <c r="BSK26"/>
      <c r="BSL26"/>
      <c r="BSM26"/>
      <c r="BSN26"/>
      <c r="BSO26"/>
      <c r="BSP26"/>
      <c r="BSQ26"/>
      <c r="BSR26"/>
      <c r="BSS26"/>
      <c r="BST26"/>
      <c r="BSU26"/>
      <c r="BSV26"/>
      <c r="BSW26"/>
      <c r="BSX26"/>
      <c r="BSY26"/>
      <c r="BSZ26"/>
      <c r="BTA26"/>
      <c r="BTB26"/>
      <c r="BTC26"/>
      <c r="BTD26"/>
      <c r="BTE26"/>
      <c r="BTF26"/>
      <c r="BTG26"/>
      <c r="BTH26"/>
      <c r="BTI26"/>
      <c r="BTJ26"/>
      <c r="BTK26"/>
      <c r="BTL26"/>
      <c r="BTM26"/>
      <c r="BTN26"/>
      <c r="BTO26"/>
      <c r="BTP26"/>
      <c r="BTQ26"/>
      <c r="BTR26"/>
      <c r="BTS26"/>
      <c r="BTT26"/>
      <c r="BTU26"/>
      <c r="BTV26"/>
      <c r="BTW26"/>
      <c r="BTX26"/>
      <c r="BTY26"/>
      <c r="BTZ26"/>
      <c r="BUA26"/>
      <c r="BUB26"/>
      <c r="BUC26"/>
      <c r="BUD26"/>
      <c r="BUE26"/>
      <c r="BUF26"/>
      <c r="BUG26"/>
      <c r="BUH26"/>
      <c r="BUI26"/>
      <c r="BUJ26"/>
      <c r="BUK26"/>
      <c r="BUL26"/>
      <c r="BUM26"/>
      <c r="BUN26"/>
      <c r="BUO26"/>
      <c r="BUP26"/>
      <c r="BUQ26"/>
      <c r="BUR26"/>
      <c r="BUS26"/>
      <c r="BUT26"/>
      <c r="BUU26"/>
      <c r="BUV26"/>
      <c r="BUW26"/>
      <c r="BUX26"/>
      <c r="BUY26"/>
      <c r="BUZ26"/>
      <c r="BVA26"/>
      <c r="BVB26"/>
      <c r="BVC26"/>
      <c r="BVD26"/>
      <c r="BVE26"/>
      <c r="BVF26"/>
      <c r="BVG26"/>
      <c r="BVH26"/>
      <c r="BVI26"/>
      <c r="BVJ26"/>
      <c r="BVK26"/>
      <c r="BVL26"/>
      <c r="BVM26"/>
      <c r="BVN26"/>
      <c r="BVO26"/>
      <c r="BVP26"/>
      <c r="BVQ26"/>
      <c r="BVR26"/>
      <c r="BVS26"/>
      <c r="BVT26"/>
      <c r="BVU26"/>
      <c r="BVV26"/>
      <c r="BVW26"/>
      <c r="BVX26"/>
      <c r="BVY26"/>
      <c r="BVZ26"/>
      <c r="BWA26"/>
      <c r="BWB26"/>
      <c r="BWC26"/>
      <c r="BWD26"/>
      <c r="BWE26"/>
      <c r="BWF26"/>
      <c r="BWG26"/>
      <c r="BWH26"/>
      <c r="BWI26"/>
      <c r="BWJ26"/>
      <c r="BWK26"/>
      <c r="BWL26"/>
      <c r="BWM26"/>
      <c r="BWN26"/>
      <c r="BWO26"/>
      <c r="BWP26"/>
      <c r="BWQ26"/>
      <c r="BWR26"/>
      <c r="BWS26"/>
      <c r="BWT26"/>
      <c r="BWU26"/>
      <c r="BWV26"/>
      <c r="BWW26"/>
      <c r="BWX26"/>
      <c r="BWY26"/>
      <c r="BWZ26"/>
      <c r="BXA26"/>
      <c r="BXB26"/>
      <c r="BXC26"/>
      <c r="BXD26"/>
      <c r="BXE26"/>
      <c r="BXF26"/>
      <c r="BXG26"/>
      <c r="BXH26"/>
      <c r="BXI26"/>
      <c r="BXJ26"/>
      <c r="BXK26"/>
      <c r="BXL26"/>
      <c r="BXM26"/>
      <c r="BXN26"/>
      <c r="BXO26"/>
      <c r="BXP26"/>
      <c r="BXQ26"/>
      <c r="BXR26"/>
      <c r="BXS26"/>
      <c r="BXT26"/>
      <c r="BXU26"/>
      <c r="BXV26"/>
      <c r="BXW26"/>
      <c r="BXX26"/>
      <c r="BXY26"/>
      <c r="BXZ26"/>
      <c r="BYA26"/>
      <c r="BYB26"/>
      <c r="BYC26"/>
      <c r="BYD26"/>
      <c r="BYE26"/>
      <c r="BYF26"/>
      <c r="BYG26"/>
      <c r="BYH26"/>
      <c r="BYI26"/>
      <c r="BYJ26"/>
      <c r="BYK26"/>
      <c r="BYL26"/>
      <c r="BYM26"/>
      <c r="BYN26"/>
      <c r="BYO26"/>
      <c r="BYP26"/>
      <c r="BYQ26"/>
      <c r="BYR26"/>
      <c r="BYS26"/>
      <c r="BYT26"/>
      <c r="BYU26"/>
      <c r="BYV26"/>
      <c r="BYW26"/>
      <c r="BYX26"/>
      <c r="BYY26"/>
      <c r="BYZ26"/>
      <c r="BZA26"/>
      <c r="BZB26"/>
      <c r="BZC26"/>
      <c r="BZD26"/>
      <c r="BZE26"/>
      <c r="BZF26"/>
      <c r="BZG26"/>
      <c r="BZH26"/>
      <c r="BZI26"/>
      <c r="BZJ26"/>
      <c r="BZK26"/>
      <c r="BZL26"/>
      <c r="BZM26"/>
      <c r="BZN26"/>
      <c r="BZO26"/>
      <c r="BZP26"/>
      <c r="BZQ26"/>
      <c r="BZR26"/>
      <c r="BZS26"/>
      <c r="BZT26"/>
      <c r="BZU26"/>
      <c r="BZV26"/>
      <c r="BZW26"/>
      <c r="BZX26"/>
      <c r="BZY26"/>
      <c r="BZZ26"/>
      <c r="CAA26"/>
      <c r="CAB26"/>
      <c r="CAC26"/>
      <c r="CAD26"/>
      <c r="CAE26"/>
      <c r="CAF26"/>
      <c r="CAG26"/>
      <c r="CAH26"/>
      <c r="CAI26"/>
      <c r="CAJ26"/>
      <c r="CAK26"/>
      <c r="CAL26"/>
      <c r="CAM26"/>
      <c r="CAN26"/>
      <c r="CAO26"/>
      <c r="CAP26"/>
      <c r="CAQ26"/>
      <c r="CAR26"/>
      <c r="CAS26"/>
      <c r="CAT26"/>
      <c r="CAU26"/>
      <c r="CAV26"/>
      <c r="CAW26"/>
      <c r="CAX26"/>
      <c r="CAY26"/>
      <c r="CAZ26"/>
      <c r="CBA26"/>
      <c r="CBB26"/>
      <c r="CBC26"/>
      <c r="CBD26"/>
      <c r="CBE26"/>
      <c r="CBF26"/>
      <c r="CBG26"/>
      <c r="CBH26"/>
      <c r="CBI26"/>
      <c r="CBJ26"/>
      <c r="CBK26"/>
      <c r="CBL26"/>
      <c r="CBM26"/>
      <c r="CBN26"/>
      <c r="CBO26"/>
      <c r="CBP26"/>
      <c r="CBQ26"/>
      <c r="CBR26"/>
      <c r="CBS26"/>
      <c r="CBT26"/>
      <c r="CBU26"/>
      <c r="CBV26"/>
      <c r="CBW26"/>
      <c r="CBX26"/>
      <c r="CBY26"/>
      <c r="CBZ26"/>
      <c r="CCA26"/>
      <c r="CCB26"/>
      <c r="CCC26"/>
      <c r="CCD26"/>
      <c r="CCE26"/>
      <c r="CCF26"/>
      <c r="CCG26"/>
      <c r="CCH26"/>
      <c r="CCI26"/>
      <c r="CCJ26"/>
      <c r="CCK26"/>
      <c r="CCL26"/>
      <c r="CCM26"/>
      <c r="CCN26"/>
      <c r="CCO26"/>
      <c r="CCP26"/>
      <c r="CCQ26"/>
      <c r="CCR26"/>
      <c r="CCS26"/>
      <c r="CCT26"/>
      <c r="CCU26"/>
      <c r="CCV26"/>
      <c r="CCW26"/>
      <c r="CCX26"/>
      <c r="CCY26"/>
      <c r="CCZ26"/>
      <c r="CDA26"/>
      <c r="CDB26"/>
      <c r="CDC26"/>
      <c r="CDD26"/>
      <c r="CDE26"/>
      <c r="CDF26"/>
      <c r="CDG26"/>
      <c r="CDH26"/>
      <c r="CDI26"/>
      <c r="CDJ26"/>
      <c r="CDK26"/>
      <c r="CDL26"/>
      <c r="CDM26"/>
      <c r="CDN26"/>
      <c r="CDO26"/>
      <c r="CDP26"/>
      <c r="CDQ26"/>
      <c r="CDR26"/>
      <c r="CDS26"/>
      <c r="CDT26"/>
      <c r="CDU26"/>
      <c r="CDV26"/>
      <c r="CDW26"/>
      <c r="CDX26"/>
      <c r="CDY26"/>
      <c r="CDZ26"/>
      <c r="CEA26"/>
      <c r="CEB26"/>
      <c r="CEC26"/>
      <c r="CED26"/>
      <c r="CEE26"/>
      <c r="CEF26"/>
      <c r="CEG26"/>
      <c r="CEH26"/>
      <c r="CEI26"/>
      <c r="CEJ26"/>
      <c r="CEK26"/>
      <c r="CEL26"/>
      <c r="CEM26"/>
      <c r="CEN26"/>
      <c r="CEO26"/>
      <c r="CEP26"/>
      <c r="CEQ26"/>
      <c r="CER26"/>
      <c r="CES26"/>
      <c r="CET26"/>
      <c r="CEU26"/>
      <c r="CEV26"/>
      <c r="CEW26"/>
      <c r="CEX26"/>
      <c r="CEY26"/>
      <c r="CEZ26"/>
      <c r="CFA26"/>
      <c r="CFB26"/>
      <c r="CFC26"/>
      <c r="CFD26"/>
      <c r="CFE26"/>
      <c r="CFF26"/>
      <c r="CFG26"/>
      <c r="CFH26"/>
      <c r="CFI26"/>
      <c r="CFJ26"/>
      <c r="CFK26"/>
      <c r="CFL26"/>
      <c r="CFM26"/>
      <c r="CFN26"/>
      <c r="CFO26"/>
      <c r="CFP26"/>
      <c r="CFQ26"/>
      <c r="CFR26"/>
      <c r="CFS26"/>
      <c r="CFT26"/>
      <c r="CFU26"/>
      <c r="CFV26"/>
      <c r="CFW26"/>
      <c r="CFX26"/>
      <c r="CFY26"/>
      <c r="CFZ26"/>
      <c r="CGA26"/>
      <c r="CGB26"/>
      <c r="CGC26"/>
      <c r="CGD26"/>
      <c r="CGE26"/>
      <c r="CGF26"/>
      <c r="CGG26"/>
      <c r="CGH26"/>
      <c r="CGI26"/>
      <c r="CGJ26"/>
      <c r="CGK26"/>
      <c r="CGL26"/>
      <c r="CGM26"/>
      <c r="CGN26"/>
      <c r="CGO26"/>
      <c r="CGP26"/>
      <c r="CGQ26"/>
      <c r="CGR26"/>
      <c r="CGS26"/>
      <c r="CGT26"/>
      <c r="CGU26"/>
      <c r="CGV26"/>
      <c r="CGW26"/>
      <c r="CGX26"/>
      <c r="CGY26"/>
      <c r="CGZ26"/>
      <c r="CHA26"/>
      <c r="CHB26"/>
      <c r="CHC26"/>
      <c r="CHD26"/>
      <c r="CHE26"/>
      <c r="CHF26"/>
      <c r="CHG26"/>
      <c r="CHH26"/>
      <c r="CHI26"/>
      <c r="CHJ26"/>
      <c r="CHK26"/>
      <c r="CHL26"/>
      <c r="CHM26"/>
      <c r="CHN26"/>
      <c r="CHO26"/>
      <c r="CHP26"/>
      <c r="CHQ26"/>
      <c r="CHR26"/>
      <c r="CHS26"/>
      <c r="CHT26"/>
      <c r="CHU26"/>
      <c r="CHV26"/>
      <c r="CHW26"/>
      <c r="CHX26"/>
      <c r="CHY26"/>
      <c r="CHZ26"/>
      <c r="CIA26"/>
      <c r="CIB26"/>
      <c r="CIC26"/>
      <c r="CID26"/>
      <c r="CIE26"/>
      <c r="CIF26"/>
      <c r="CIG26"/>
      <c r="CIH26"/>
      <c r="CII26"/>
      <c r="CIJ26"/>
      <c r="CIK26"/>
      <c r="CIL26"/>
      <c r="CIM26"/>
      <c r="CIN26"/>
      <c r="CIO26"/>
      <c r="CIP26"/>
      <c r="CIQ26"/>
      <c r="CIR26"/>
      <c r="CIS26"/>
      <c r="CIT26"/>
      <c r="CIU26"/>
      <c r="CIV26"/>
      <c r="CIW26"/>
      <c r="CIX26"/>
      <c r="CIY26"/>
      <c r="CIZ26"/>
      <c r="CJA26"/>
      <c r="CJB26"/>
      <c r="CJC26"/>
      <c r="CJD26"/>
      <c r="CJE26"/>
      <c r="CJF26"/>
      <c r="CJG26"/>
      <c r="CJH26"/>
      <c r="CJI26"/>
      <c r="CJJ26"/>
      <c r="CJK26"/>
      <c r="CJL26"/>
      <c r="CJM26"/>
      <c r="CJN26"/>
      <c r="CJO26"/>
      <c r="CJP26"/>
      <c r="CJQ26"/>
      <c r="CJR26"/>
      <c r="CJS26"/>
      <c r="CJT26"/>
      <c r="CJU26"/>
      <c r="CJV26"/>
      <c r="CJW26"/>
      <c r="CJX26"/>
      <c r="CJY26"/>
      <c r="CJZ26"/>
      <c r="CKA26"/>
      <c r="CKB26"/>
      <c r="CKC26"/>
      <c r="CKD26"/>
      <c r="CKE26"/>
      <c r="CKF26"/>
      <c r="CKG26"/>
      <c r="CKH26"/>
      <c r="CKI26"/>
      <c r="CKJ26"/>
      <c r="CKK26"/>
      <c r="CKL26"/>
      <c r="CKM26"/>
      <c r="CKN26"/>
      <c r="CKO26"/>
      <c r="CKP26"/>
      <c r="CKQ26"/>
      <c r="CKR26"/>
      <c r="CKS26"/>
      <c r="CKT26"/>
      <c r="CKU26"/>
      <c r="CKV26"/>
      <c r="CKW26"/>
      <c r="CKX26"/>
      <c r="CKY26"/>
      <c r="CKZ26"/>
      <c r="CLA26"/>
      <c r="CLB26"/>
      <c r="CLC26"/>
      <c r="CLD26"/>
      <c r="CLE26"/>
      <c r="CLF26"/>
      <c r="CLG26"/>
      <c r="CLH26"/>
      <c r="CLI26"/>
      <c r="CLJ26"/>
      <c r="CLK26"/>
      <c r="CLL26"/>
      <c r="CLM26"/>
      <c r="CLN26"/>
      <c r="CLO26"/>
      <c r="CLP26"/>
      <c r="CLQ26"/>
      <c r="CLR26"/>
      <c r="CLS26"/>
      <c r="CLT26"/>
      <c r="CLU26"/>
      <c r="CLV26"/>
      <c r="CLW26"/>
      <c r="CLX26"/>
      <c r="CLY26"/>
      <c r="CLZ26"/>
      <c r="CMA26"/>
      <c r="CMB26"/>
      <c r="CMC26"/>
      <c r="CMD26"/>
      <c r="CME26"/>
      <c r="CMF26"/>
      <c r="CMG26"/>
      <c r="CMH26"/>
      <c r="CMI26"/>
      <c r="CMJ26"/>
      <c r="CMK26"/>
      <c r="CML26"/>
      <c r="CMM26"/>
      <c r="CMN26"/>
      <c r="CMO26"/>
      <c r="CMP26"/>
      <c r="CMQ26"/>
      <c r="CMR26"/>
      <c r="CMS26"/>
      <c r="CMT26"/>
      <c r="CMU26"/>
      <c r="CMV26"/>
      <c r="CMW26"/>
      <c r="CMX26"/>
      <c r="CMY26"/>
      <c r="CMZ26"/>
      <c r="CNA26"/>
      <c r="CNB26"/>
      <c r="CNC26"/>
      <c r="CND26"/>
      <c r="CNE26"/>
      <c r="CNF26"/>
      <c r="CNG26"/>
      <c r="CNH26"/>
      <c r="CNI26"/>
      <c r="CNJ26"/>
      <c r="CNK26"/>
      <c r="CNL26"/>
      <c r="CNM26"/>
      <c r="CNN26"/>
      <c r="CNO26"/>
      <c r="CNP26"/>
      <c r="CNQ26"/>
      <c r="CNR26"/>
      <c r="CNS26"/>
      <c r="CNT26"/>
      <c r="CNU26"/>
      <c r="CNV26"/>
      <c r="CNW26"/>
      <c r="CNX26"/>
      <c r="CNY26"/>
      <c r="CNZ26"/>
      <c r="COA26"/>
      <c r="COB26"/>
      <c r="COC26"/>
      <c r="COD26"/>
      <c r="COE26"/>
      <c r="COF26"/>
      <c r="COG26"/>
      <c r="COH26"/>
      <c r="COI26"/>
      <c r="COJ26"/>
      <c r="COK26"/>
      <c r="COL26"/>
      <c r="COM26"/>
      <c r="CON26"/>
      <c r="COO26"/>
      <c r="COP26"/>
      <c r="COQ26"/>
      <c r="COR26"/>
      <c r="COS26"/>
      <c r="COT26"/>
      <c r="COU26"/>
      <c r="COV26"/>
      <c r="COW26"/>
      <c r="COX26"/>
      <c r="COY26"/>
      <c r="COZ26"/>
      <c r="CPA26"/>
      <c r="CPB26"/>
      <c r="CPC26"/>
      <c r="CPD26"/>
      <c r="CPE26"/>
      <c r="CPF26"/>
      <c r="CPG26"/>
      <c r="CPH26"/>
      <c r="CPI26"/>
      <c r="CPJ26"/>
      <c r="CPK26"/>
      <c r="CPL26"/>
      <c r="CPM26"/>
      <c r="CPN26"/>
      <c r="CPO26"/>
      <c r="CPP26"/>
      <c r="CPQ26"/>
      <c r="CPR26"/>
      <c r="CPS26"/>
      <c r="CPT26"/>
      <c r="CPU26"/>
      <c r="CPV26"/>
      <c r="CPW26"/>
      <c r="CPX26"/>
      <c r="CPY26"/>
      <c r="CPZ26"/>
      <c r="CQA26"/>
      <c r="CQB26"/>
      <c r="CQC26"/>
      <c r="CQD26"/>
      <c r="CQE26"/>
      <c r="CQF26"/>
      <c r="CQG26"/>
      <c r="CQH26"/>
      <c r="CQI26"/>
      <c r="CQJ26"/>
      <c r="CQK26"/>
      <c r="CQL26"/>
      <c r="CQM26"/>
      <c r="CQN26"/>
      <c r="CQO26"/>
      <c r="CQP26"/>
      <c r="CQQ26"/>
      <c r="CQR26"/>
      <c r="CQS26"/>
      <c r="CQT26"/>
      <c r="CQU26"/>
      <c r="CQV26"/>
      <c r="CQW26"/>
      <c r="CQX26"/>
      <c r="CQY26"/>
      <c r="CQZ26"/>
      <c r="CRA26"/>
      <c r="CRB26"/>
      <c r="CRC26"/>
      <c r="CRD26"/>
      <c r="CRE26"/>
      <c r="CRF26"/>
      <c r="CRG26"/>
      <c r="CRH26"/>
      <c r="CRI26"/>
      <c r="CRJ26"/>
      <c r="CRK26"/>
      <c r="CRL26"/>
      <c r="CRM26"/>
      <c r="CRN26"/>
      <c r="CRO26"/>
      <c r="CRP26"/>
      <c r="CRQ26"/>
      <c r="CRR26"/>
      <c r="CRS26"/>
      <c r="CRT26"/>
      <c r="CRU26"/>
      <c r="CRV26"/>
      <c r="CRW26"/>
      <c r="CRX26"/>
      <c r="CRY26"/>
      <c r="CRZ26"/>
      <c r="CSA26"/>
      <c r="CSB26"/>
      <c r="CSC26"/>
      <c r="CSD26"/>
      <c r="CSE26"/>
      <c r="CSF26"/>
      <c r="CSG26"/>
      <c r="CSH26"/>
      <c r="CSI26"/>
      <c r="CSJ26"/>
      <c r="CSK26"/>
      <c r="CSL26"/>
      <c r="CSM26"/>
      <c r="CSN26"/>
      <c r="CSO26"/>
      <c r="CSP26"/>
      <c r="CSQ26"/>
      <c r="CSR26"/>
      <c r="CSS26"/>
      <c r="CST26"/>
      <c r="CSU26"/>
      <c r="CSV26"/>
      <c r="CSW26"/>
      <c r="CSX26"/>
      <c r="CSY26"/>
      <c r="CSZ26"/>
      <c r="CTA26"/>
      <c r="CTB26"/>
      <c r="CTC26"/>
      <c r="CTD26"/>
      <c r="CTE26"/>
      <c r="CTF26"/>
      <c r="CTG26"/>
      <c r="CTH26"/>
      <c r="CTI26"/>
      <c r="CTJ26"/>
      <c r="CTK26"/>
      <c r="CTL26"/>
      <c r="CTM26"/>
      <c r="CTN26"/>
      <c r="CTO26"/>
      <c r="CTP26"/>
      <c r="CTQ26"/>
      <c r="CTR26"/>
      <c r="CTS26"/>
      <c r="CTT26"/>
      <c r="CTU26"/>
      <c r="CTV26"/>
      <c r="CTW26"/>
      <c r="CTX26"/>
      <c r="CTY26"/>
      <c r="CTZ26"/>
      <c r="CUA26"/>
      <c r="CUB26"/>
      <c r="CUC26"/>
      <c r="CUD26"/>
      <c r="CUE26"/>
      <c r="CUF26"/>
      <c r="CUG26"/>
      <c r="CUH26"/>
      <c r="CUI26"/>
      <c r="CUJ26"/>
      <c r="CUK26"/>
      <c r="CUL26"/>
      <c r="CUM26"/>
      <c r="CUN26"/>
      <c r="CUO26"/>
      <c r="CUP26"/>
      <c r="CUQ26"/>
      <c r="CUR26"/>
      <c r="CUS26"/>
      <c r="CUT26"/>
      <c r="CUU26"/>
      <c r="CUV26"/>
      <c r="CUW26"/>
      <c r="CUX26"/>
      <c r="CUY26"/>
      <c r="CUZ26"/>
      <c r="CVA26"/>
      <c r="CVB26"/>
      <c r="CVC26"/>
      <c r="CVD26"/>
      <c r="CVE26"/>
      <c r="CVF26"/>
      <c r="CVG26"/>
      <c r="CVH26"/>
      <c r="CVI26"/>
      <c r="CVJ26"/>
      <c r="CVK26"/>
      <c r="CVL26"/>
      <c r="CVM26"/>
      <c r="CVN26"/>
      <c r="CVO26"/>
      <c r="CVP26"/>
      <c r="CVQ26"/>
      <c r="CVR26"/>
      <c r="CVS26"/>
      <c r="CVT26"/>
      <c r="CVU26"/>
      <c r="CVV26"/>
      <c r="CVW26"/>
      <c r="CVX26"/>
      <c r="CVY26"/>
      <c r="CVZ26"/>
      <c r="CWA26"/>
      <c r="CWB26"/>
      <c r="CWC26"/>
      <c r="CWD26"/>
      <c r="CWE26"/>
      <c r="CWF26"/>
    </row>
    <row r="27" spans="1:2632" s="27" customFormat="1" x14ac:dyDescent="0.25">
      <c r="A27" s="26"/>
      <c r="B27" s="26"/>
      <c r="C27" s="26"/>
      <c r="D27" s="26"/>
      <c r="E27" s="26"/>
      <c r="F27" s="26"/>
      <c r="G27" s="26"/>
      <c r="H27" s="26"/>
      <c r="I27" s="26"/>
      <c r="J27" s="26"/>
      <c r="K27" s="26"/>
      <c r="L27" s="26"/>
      <c r="M27" s="26"/>
      <c r="N27" s="26"/>
      <c r="O27" s="26"/>
      <c r="P27" s="26"/>
      <c r="Q27" s="22" t="str">
        <v>C0007</v>
      </c>
      <c r="R27" s="23">
        <v>1598</v>
      </c>
      <c r="S27" s="23">
        <v>1907</v>
      </c>
      <c r="T27" s="23">
        <v>869</v>
      </c>
      <c r="U27" s="23">
        <v>1426</v>
      </c>
      <c r="V27" s="23">
        <v>1416</v>
      </c>
      <c r="W27" s="50">
        <v>7216</v>
      </c>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c r="BEP27"/>
      <c r="BEQ27"/>
      <c r="BER27"/>
      <c r="BES27"/>
      <c r="BET27"/>
      <c r="BEU27"/>
      <c r="BEV27"/>
      <c r="BEW27"/>
      <c r="BEX27"/>
      <c r="BEY27"/>
      <c r="BEZ27"/>
      <c r="BFA27"/>
      <c r="BFB27"/>
      <c r="BFC27"/>
      <c r="BFD27"/>
      <c r="BFE27"/>
      <c r="BFF27"/>
      <c r="BFG27"/>
      <c r="BFH27"/>
      <c r="BFI27"/>
      <c r="BFJ27"/>
      <c r="BFK27"/>
      <c r="BFL27"/>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c r="BHX27"/>
      <c r="BHY27"/>
      <c r="BHZ27"/>
      <c r="BIA27"/>
      <c r="BIB27"/>
      <c r="BIC27"/>
      <c r="BID27"/>
      <c r="BIE27"/>
      <c r="BIF27"/>
      <c r="BIG27"/>
      <c r="BIH27"/>
      <c r="BII27"/>
      <c r="BIJ27"/>
      <c r="BIK27"/>
      <c r="BIL27"/>
      <c r="BIM27"/>
      <c r="BIN27"/>
      <c r="BIO27"/>
      <c r="BIP27"/>
      <c r="BIQ27"/>
      <c r="BIR27"/>
      <c r="BIS27"/>
      <c r="BIT27"/>
      <c r="BIU27"/>
      <c r="BIV27"/>
      <c r="BIW27"/>
      <c r="BIX27"/>
      <c r="BIY27"/>
      <c r="BIZ27"/>
      <c r="BJA27"/>
      <c r="BJB27"/>
      <c r="BJC27"/>
      <c r="BJD27"/>
      <c r="BJE27"/>
      <c r="BJF27"/>
      <c r="BJG27"/>
      <c r="BJH27"/>
      <c r="BJI27"/>
      <c r="BJJ27"/>
      <c r="BJK27"/>
      <c r="BJL27"/>
      <c r="BJM27"/>
      <c r="BJN27"/>
      <c r="BJO27"/>
      <c r="BJP27"/>
      <c r="BJQ27"/>
      <c r="BJR27"/>
      <c r="BJS27"/>
      <c r="BJT27"/>
      <c r="BJU27"/>
      <c r="BJV27"/>
      <c r="BJW27"/>
      <c r="BJX27"/>
      <c r="BJY27"/>
      <c r="BJZ27"/>
      <c r="BKA27"/>
      <c r="BKB27"/>
      <c r="BKC27"/>
      <c r="BKD27"/>
      <c r="BKE27"/>
      <c r="BKF27"/>
      <c r="BKG27"/>
      <c r="BKH27"/>
      <c r="BKI27"/>
      <c r="BKJ27"/>
      <c r="BKK27"/>
      <c r="BKL27"/>
      <c r="BKM27"/>
      <c r="BKN27"/>
      <c r="BKO27"/>
      <c r="BKP27"/>
      <c r="BKQ27"/>
      <c r="BKR27"/>
      <c r="BKS27"/>
      <c r="BKT27"/>
      <c r="BKU27"/>
      <c r="BKV27"/>
      <c r="BKW27"/>
      <c r="BKX27"/>
      <c r="BKY27"/>
      <c r="BKZ27"/>
      <c r="BLA27"/>
      <c r="BLB27"/>
      <c r="BLC27"/>
      <c r="BLD27"/>
      <c r="BLE27"/>
      <c r="BLF27"/>
      <c r="BLG27"/>
      <c r="BLH27"/>
      <c r="BLI27"/>
      <c r="BLJ27"/>
      <c r="BLK27"/>
      <c r="BLL27"/>
      <c r="BLM27"/>
      <c r="BLN27"/>
      <c r="BLO27"/>
      <c r="BLP27"/>
      <c r="BLQ27"/>
      <c r="BLR27"/>
      <c r="BLS27"/>
      <c r="BLT27"/>
      <c r="BLU27"/>
      <c r="BLV27"/>
      <c r="BLW27"/>
      <c r="BLX27"/>
      <c r="BLY27"/>
      <c r="BLZ27"/>
      <c r="BMA27"/>
      <c r="BMB27"/>
      <c r="BMC27"/>
      <c r="BMD27"/>
      <c r="BME27"/>
      <c r="BMF27"/>
      <c r="BMG27"/>
      <c r="BMH27"/>
      <c r="BMI27"/>
      <c r="BMJ27"/>
      <c r="BMK27"/>
      <c r="BML27"/>
      <c r="BMM27"/>
      <c r="BMN27"/>
      <c r="BMO27"/>
      <c r="BMP27"/>
      <c r="BMQ27"/>
      <c r="BMR27"/>
      <c r="BMS27"/>
      <c r="BMT27"/>
      <c r="BMU27"/>
      <c r="BMV27"/>
      <c r="BMW27"/>
      <c r="BMX27"/>
      <c r="BMY27"/>
      <c r="BMZ27"/>
      <c r="BNA27"/>
      <c r="BNB27"/>
      <c r="BNC27"/>
      <c r="BND27"/>
      <c r="BNE27"/>
      <c r="BNF27"/>
      <c r="BNG27"/>
      <c r="BNH27"/>
      <c r="BNI27"/>
      <c r="BNJ27"/>
      <c r="BNK27"/>
      <c r="BNL27"/>
      <c r="BNM27"/>
      <c r="BNN27"/>
      <c r="BNO27"/>
      <c r="BNP27"/>
      <c r="BNQ27"/>
      <c r="BNR27"/>
      <c r="BNS27"/>
      <c r="BNT27"/>
      <c r="BNU27"/>
      <c r="BNV27"/>
      <c r="BNW27"/>
      <c r="BNX27"/>
      <c r="BNY27"/>
      <c r="BNZ27"/>
      <c r="BOA27"/>
      <c r="BOB27"/>
      <c r="BOC27"/>
      <c r="BOD27"/>
      <c r="BOE27"/>
      <c r="BOF27"/>
      <c r="BOG27"/>
      <c r="BOH27"/>
      <c r="BOI27"/>
      <c r="BOJ27"/>
      <c r="BOK27"/>
      <c r="BOL27"/>
      <c r="BOM27"/>
      <c r="BON27"/>
      <c r="BOO27"/>
      <c r="BOP27"/>
      <c r="BOQ27"/>
      <c r="BOR27"/>
      <c r="BOS27"/>
      <c r="BOT27"/>
      <c r="BOU27"/>
      <c r="BOV27"/>
      <c r="BOW27"/>
      <c r="BOX27"/>
      <c r="BOY27"/>
      <c r="BOZ27"/>
      <c r="BPA27"/>
      <c r="BPB27"/>
      <c r="BPC27"/>
      <c r="BPD27"/>
      <c r="BPE27"/>
      <c r="BPF27"/>
      <c r="BPG27"/>
      <c r="BPH27"/>
      <c r="BPI27"/>
      <c r="BPJ27"/>
      <c r="BPK27"/>
      <c r="BPL27"/>
      <c r="BPM27"/>
      <c r="BPN27"/>
      <c r="BPO27"/>
      <c r="BPP27"/>
      <c r="BPQ27"/>
      <c r="BPR27"/>
      <c r="BPS27"/>
      <c r="BPT27"/>
      <c r="BPU27"/>
      <c r="BPV27"/>
      <c r="BPW27"/>
      <c r="BPX27"/>
      <c r="BPY27"/>
      <c r="BPZ27"/>
      <c r="BQA27"/>
      <c r="BQB27"/>
      <c r="BQC27"/>
      <c r="BQD27"/>
      <c r="BQE27"/>
      <c r="BQF27"/>
      <c r="BQG27"/>
      <c r="BQH27"/>
      <c r="BQI27"/>
      <c r="BQJ27"/>
      <c r="BQK27"/>
      <c r="BQL27"/>
      <c r="BQM27"/>
      <c r="BQN27"/>
      <c r="BQO27"/>
      <c r="BQP27"/>
      <c r="BQQ27"/>
      <c r="BQR27"/>
      <c r="BQS27"/>
      <c r="BQT27"/>
      <c r="BQU27"/>
      <c r="BQV27"/>
      <c r="BQW27"/>
      <c r="BQX27"/>
      <c r="BQY27"/>
      <c r="BQZ27"/>
      <c r="BRA27"/>
      <c r="BRB27"/>
      <c r="BRC27"/>
      <c r="BRD27"/>
      <c r="BRE27"/>
      <c r="BRF27"/>
      <c r="BRG27"/>
      <c r="BRH27"/>
      <c r="BRI27"/>
      <c r="BRJ27"/>
      <c r="BRK27"/>
      <c r="BRL27"/>
      <c r="BRM27"/>
      <c r="BRN27"/>
      <c r="BRO27"/>
      <c r="BRP27"/>
      <c r="BRQ27"/>
      <c r="BRR27"/>
      <c r="BRS27"/>
      <c r="BRT27"/>
      <c r="BRU27"/>
      <c r="BRV27"/>
      <c r="BRW27"/>
      <c r="BRX27"/>
      <c r="BRY27"/>
      <c r="BRZ27"/>
      <c r="BSA27"/>
      <c r="BSB27"/>
      <c r="BSC27"/>
      <c r="BSD27"/>
      <c r="BSE27"/>
      <c r="BSF27"/>
      <c r="BSG27"/>
      <c r="BSH27"/>
      <c r="BSI27"/>
      <c r="BSJ27"/>
      <c r="BSK27"/>
      <c r="BSL27"/>
      <c r="BSM27"/>
      <c r="BSN27"/>
      <c r="BSO27"/>
      <c r="BSP27"/>
      <c r="BSQ27"/>
      <c r="BSR27"/>
      <c r="BSS27"/>
      <c r="BST27"/>
      <c r="BSU27"/>
      <c r="BSV27"/>
      <c r="BSW27"/>
      <c r="BSX27"/>
      <c r="BSY27"/>
      <c r="BSZ27"/>
      <c r="BTA27"/>
      <c r="BTB27"/>
      <c r="BTC27"/>
      <c r="BTD27"/>
      <c r="BTE27"/>
      <c r="BTF27"/>
      <c r="BTG27"/>
      <c r="BTH27"/>
      <c r="BTI27"/>
      <c r="BTJ27"/>
      <c r="BTK27"/>
      <c r="BTL27"/>
      <c r="BTM27"/>
      <c r="BTN27"/>
      <c r="BTO27"/>
      <c r="BTP27"/>
      <c r="BTQ27"/>
      <c r="BTR27"/>
      <c r="BTS27"/>
      <c r="BTT27"/>
      <c r="BTU27"/>
      <c r="BTV27"/>
      <c r="BTW27"/>
      <c r="BTX27"/>
      <c r="BTY27"/>
      <c r="BTZ27"/>
      <c r="BUA27"/>
      <c r="BUB27"/>
      <c r="BUC27"/>
      <c r="BUD27"/>
      <c r="BUE27"/>
      <c r="BUF27"/>
      <c r="BUG27"/>
      <c r="BUH27"/>
      <c r="BUI27"/>
      <c r="BUJ27"/>
      <c r="BUK27"/>
      <c r="BUL27"/>
      <c r="BUM27"/>
      <c r="BUN27"/>
      <c r="BUO27"/>
      <c r="BUP27"/>
      <c r="BUQ27"/>
      <c r="BUR27"/>
      <c r="BUS27"/>
      <c r="BUT27"/>
      <c r="BUU27"/>
      <c r="BUV27"/>
      <c r="BUW27"/>
      <c r="BUX27"/>
      <c r="BUY27"/>
      <c r="BUZ27"/>
      <c r="BVA27"/>
      <c r="BVB27"/>
      <c r="BVC27"/>
      <c r="BVD27"/>
      <c r="BVE27"/>
      <c r="BVF27"/>
      <c r="BVG27"/>
      <c r="BVH27"/>
      <c r="BVI27"/>
      <c r="BVJ27"/>
      <c r="BVK27"/>
      <c r="BVL27"/>
      <c r="BVM27"/>
      <c r="BVN27"/>
      <c r="BVO27"/>
      <c r="BVP27"/>
      <c r="BVQ27"/>
      <c r="BVR27"/>
      <c r="BVS27"/>
      <c r="BVT27"/>
      <c r="BVU27"/>
      <c r="BVV27"/>
      <c r="BVW27"/>
      <c r="BVX27"/>
      <c r="BVY27"/>
      <c r="BVZ27"/>
      <c r="BWA27"/>
      <c r="BWB27"/>
      <c r="BWC27"/>
      <c r="BWD27"/>
      <c r="BWE27"/>
      <c r="BWF27"/>
      <c r="BWG27"/>
      <c r="BWH27"/>
      <c r="BWI27"/>
      <c r="BWJ27"/>
      <c r="BWK27"/>
      <c r="BWL27"/>
      <c r="BWM27"/>
      <c r="BWN27"/>
      <c r="BWO27"/>
      <c r="BWP27"/>
      <c r="BWQ27"/>
      <c r="BWR27"/>
      <c r="BWS27"/>
      <c r="BWT27"/>
      <c r="BWU27"/>
      <c r="BWV27"/>
      <c r="BWW27"/>
      <c r="BWX27"/>
      <c r="BWY27"/>
      <c r="BWZ27"/>
      <c r="BXA27"/>
      <c r="BXB27"/>
      <c r="BXC27"/>
      <c r="BXD27"/>
      <c r="BXE27"/>
      <c r="BXF27"/>
      <c r="BXG27"/>
      <c r="BXH27"/>
      <c r="BXI27"/>
      <c r="BXJ27"/>
      <c r="BXK27"/>
      <c r="BXL27"/>
      <c r="BXM27"/>
      <c r="BXN27"/>
      <c r="BXO27"/>
      <c r="BXP27"/>
      <c r="BXQ27"/>
      <c r="BXR27"/>
      <c r="BXS27"/>
      <c r="BXT27"/>
      <c r="BXU27"/>
      <c r="BXV27"/>
      <c r="BXW27"/>
      <c r="BXX27"/>
      <c r="BXY27"/>
      <c r="BXZ27"/>
      <c r="BYA27"/>
      <c r="BYB27"/>
      <c r="BYC27"/>
      <c r="BYD27"/>
      <c r="BYE27"/>
      <c r="BYF27"/>
      <c r="BYG27"/>
      <c r="BYH27"/>
      <c r="BYI27"/>
      <c r="BYJ27"/>
      <c r="BYK27"/>
      <c r="BYL27"/>
      <c r="BYM27"/>
      <c r="BYN27"/>
      <c r="BYO27"/>
      <c r="BYP27"/>
      <c r="BYQ27"/>
      <c r="BYR27"/>
      <c r="BYS27"/>
      <c r="BYT27"/>
      <c r="BYU27"/>
      <c r="BYV27"/>
      <c r="BYW27"/>
      <c r="BYX27"/>
      <c r="BYY27"/>
      <c r="BYZ27"/>
      <c r="BZA27"/>
      <c r="BZB27"/>
      <c r="BZC27"/>
      <c r="BZD27"/>
      <c r="BZE27"/>
      <c r="BZF27"/>
      <c r="BZG27"/>
      <c r="BZH27"/>
      <c r="BZI27"/>
      <c r="BZJ27"/>
      <c r="BZK27"/>
      <c r="BZL27"/>
      <c r="BZM27"/>
      <c r="BZN27"/>
      <c r="BZO27"/>
      <c r="BZP27"/>
      <c r="BZQ27"/>
      <c r="BZR27"/>
      <c r="BZS27"/>
      <c r="BZT27"/>
      <c r="BZU27"/>
      <c r="BZV27"/>
      <c r="BZW27"/>
      <c r="BZX27"/>
      <c r="BZY27"/>
      <c r="BZZ27"/>
      <c r="CAA27"/>
      <c r="CAB27"/>
      <c r="CAC27"/>
      <c r="CAD27"/>
      <c r="CAE27"/>
      <c r="CAF27"/>
      <c r="CAG27"/>
      <c r="CAH27"/>
      <c r="CAI27"/>
      <c r="CAJ27"/>
      <c r="CAK27"/>
      <c r="CAL27"/>
      <c r="CAM27"/>
      <c r="CAN27"/>
      <c r="CAO27"/>
      <c r="CAP27"/>
      <c r="CAQ27"/>
      <c r="CAR27"/>
      <c r="CAS27"/>
      <c r="CAT27"/>
      <c r="CAU27"/>
      <c r="CAV27"/>
      <c r="CAW27"/>
      <c r="CAX27"/>
      <c r="CAY27"/>
      <c r="CAZ27"/>
      <c r="CBA27"/>
      <c r="CBB27"/>
      <c r="CBC27"/>
      <c r="CBD27"/>
      <c r="CBE27"/>
      <c r="CBF27"/>
      <c r="CBG27"/>
      <c r="CBH27"/>
      <c r="CBI27"/>
      <c r="CBJ27"/>
      <c r="CBK27"/>
      <c r="CBL27"/>
      <c r="CBM27"/>
      <c r="CBN27"/>
      <c r="CBO27"/>
      <c r="CBP27"/>
      <c r="CBQ27"/>
      <c r="CBR27"/>
      <c r="CBS27"/>
      <c r="CBT27"/>
      <c r="CBU27"/>
      <c r="CBV27"/>
      <c r="CBW27"/>
      <c r="CBX27"/>
      <c r="CBY27"/>
      <c r="CBZ27"/>
      <c r="CCA27"/>
      <c r="CCB27"/>
      <c r="CCC27"/>
      <c r="CCD27"/>
      <c r="CCE27"/>
      <c r="CCF27"/>
      <c r="CCG27"/>
      <c r="CCH27"/>
      <c r="CCI27"/>
      <c r="CCJ27"/>
      <c r="CCK27"/>
      <c r="CCL27"/>
      <c r="CCM27"/>
      <c r="CCN27"/>
      <c r="CCO27"/>
      <c r="CCP27"/>
      <c r="CCQ27"/>
      <c r="CCR27"/>
      <c r="CCS27"/>
      <c r="CCT27"/>
      <c r="CCU27"/>
      <c r="CCV27"/>
      <c r="CCW27"/>
      <c r="CCX27"/>
      <c r="CCY27"/>
      <c r="CCZ27"/>
      <c r="CDA27"/>
      <c r="CDB27"/>
      <c r="CDC27"/>
      <c r="CDD27"/>
      <c r="CDE27"/>
      <c r="CDF27"/>
      <c r="CDG27"/>
      <c r="CDH27"/>
      <c r="CDI27"/>
      <c r="CDJ27"/>
      <c r="CDK27"/>
      <c r="CDL27"/>
      <c r="CDM27"/>
      <c r="CDN27"/>
      <c r="CDO27"/>
      <c r="CDP27"/>
      <c r="CDQ27"/>
      <c r="CDR27"/>
      <c r="CDS27"/>
      <c r="CDT27"/>
      <c r="CDU27"/>
      <c r="CDV27"/>
      <c r="CDW27"/>
      <c r="CDX27"/>
      <c r="CDY27"/>
      <c r="CDZ27"/>
      <c r="CEA27"/>
      <c r="CEB27"/>
      <c r="CEC27"/>
      <c r="CED27"/>
      <c r="CEE27"/>
      <c r="CEF27"/>
      <c r="CEG27"/>
      <c r="CEH27"/>
      <c r="CEI27"/>
      <c r="CEJ27"/>
      <c r="CEK27"/>
      <c r="CEL27"/>
      <c r="CEM27"/>
      <c r="CEN27"/>
      <c r="CEO27"/>
      <c r="CEP27"/>
      <c r="CEQ27"/>
      <c r="CER27"/>
      <c r="CES27"/>
      <c r="CET27"/>
      <c r="CEU27"/>
      <c r="CEV27"/>
      <c r="CEW27"/>
      <c r="CEX27"/>
      <c r="CEY27"/>
      <c r="CEZ27"/>
      <c r="CFA27"/>
      <c r="CFB27"/>
      <c r="CFC27"/>
      <c r="CFD27"/>
      <c r="CFE27"/>
      <c r="CFF27"/>
      <c r="CFG27"/>
      <c r="CFH27"/>
      <c r="CFI27"/>
      <c r="CFJ27"/>
      <c r="CFK27"/>
      <c r="CFL27"/>
      <c r="CFM27"/>
      <c r="CFN27"/>
      <c r="CFO27"/>
      <c r="CFP27"/>
      <c r="CFQ27"/>
      <c r="CFR27"/>
      <c r="CFS27"/>
      <c r="CFT27"/>
      <c r="CFU27"/>
      <c r="CFV27"/>
      <c r="CFW27"/>
      <c r="CFX27"/>
      <c r="CFY27"/>
      <c r="CFZ27"/>
      <c r="CGA27"/>
      <c r="CGB27"/>
      <c r="CGC27"/>
      <c r="CGD27"/>
      <c r="CGE27"/>
      <c r="CGF27"/>
      <c r="CGG27"/>
      <c r="CGH27"/>
      <c r="CGI27"/>
      <c r="CGJ27"/>
      <c r="CGK27"/>
      <c r="CGL27"/>
      <c r="CGM27"/>
      <c r="CGN27"/>
      <c r="CGO27"/>
      <c r="CGP27"/>
      <c r="CGQ27"/>
      <c r="CGR27"/>
      <c r="CGS27"/>
      <c r="CGT27"/>
      <c r="CGU27"/>
      <c r="CGV27"/>
      <c r="CGW27"/>
      <c r="CGX27"/>
      <c r="CGY27"/>
      <c r="CGZ27"/>
      <c r="CHA27"/>
      <c r="CHB27"/>
      <c r="CHC27"/>
      <c r="CHD27"/>
      <c r="CHE27"/>
      <c r="CHF27"/>
      <c r="CHG27"/>
      <c r="CHH27"/>
      <c r="CHI27"/>
      <c r="CHJ27"/>
      <c r="CHK27"/>
      <c r="CHL27"/>
      <c r="CHM27"/>
      <c r="CHN27"/>
      <c r="CHO27"/>
      <c r="CHP27"/>
      <c r="CHQ27"/>
      <c r="CHR27"/>
      <c r="CHS27"/>
      <c r="CHT27"/>
      <c r="CHU27"/>
      <c r="CHV27"/>
      <c r="CHW27"/>
      <c r="CHX27"/>
      <c r="CHY27"/>
      <c r="CHZ27"/>
      <c r="CIA27"/>
      <c r="CIB27"/>
      <c r="CIC27"/>
      <c r="CID27"/>
      <c r="CIE27"/>
      <c r="CIF27"/>
      <c r="CIG27"/>
      <c r="CIH27"/>
      <c r="CII27"/>
      <c r="CIJ27"/>
      <c r="CIK27"/>
      <c r="CIL27"/>
      <c r="CIM27"/>
      <c r="CIN27"/>
      <c r="CIO27"/>
      <c r="CIP27"/>
      <c r="CIQ27"/>
      <c r="CIR27"/>
      <c r="CIS27"/>
      <c r="CIT27"/>
      <c r="CIU27"/>
      <c r="CIV27"/>
      <c r="CIW27"/>
      <c r="CIX27"/>
      <c r="CIY27"/>
      <c r="CIZ27"/>
      <c r="CJA27"/>
      <c r="CJB27"/>
      <c r="CJC27"/>
      <c r="CJD27"/>
      <c r="CJE27"/>
      <c r="CJF27"/>
      <c r="CJG27"/>
      <c r="CJH27"/>
      <c r="CJI27"/>
      <c r="CJJ27"/>
      <c r="CJK27"/>
      <c r="CJL27"/>
      <c r="CJM27"/>
      <c r="CJN27"/>
      <c r="CJO27"/>
      <c r="CJP27"/>
      <c r="CJQ27"/>
      <c r="CJR27"/>
      <c r="CJS27"/>
      <c r="CJT27"/>
      <c r="CJU27"/>
      <c r="CJV27"/>
      <c r="CJW27"/>
      <c r="CJX27"/>
      <c r="CJY27"/>
      <c r="CJZ27"/>
      <c r="CKA27"/>
      <c r="CKB27"/>
      <c r="CKC27"/>
      <c r="CKD27"/>
      <c r="CKE27"/>
      <c r="CKF27"/>
      <c r="CKG27"/>
      <c r="CKH27"/>
      <c r="CKI27"/>
      <c r="CKJ27"/>
      <c r="CKK27"/>
      <c r="CKL27"/>
      <c r="CKM27"/>
      <c r="CKN27"/>
      <c r="CKO27"/>
      <c r="CKP27"/>
      <c r="CKQ27"/>
      <c r="CKR27"/>
      <c r="CKS27"/>
      <c r="CKT27"/>
      <c r="CKU27"/>
      <c r="CKV27"/>
      <c r="CKW27"/>
      <c r="CKX27"/>
      <c r="CKY27"/>
      <c r="CKZ27"/>
      <c r="CLA27"/>
      <c r="CLB27"/>
      <c r="CLC27"/>
      <c r="CLD27"/>
      <c r="CLE27"/>
      <c r="CLF27"/>
      <c r="CLG27"/>
      <c r="CLH27"/>
      <c r="CLI27"/>
      <c r="CLJ27"/>
      <c r="CLK27"/>
      <c r="CLL27"/>
      <c r="CLM27"/>
      <c r="CLN27"/>
      <c r="CLO27"/>
      <c r="CLP27"/>
      <c r="CLQ27"/>
      <c r="CLR27"/>
      <c r="CLS27"/>
      <c r="CLT27"/>
      <c r="CLU27"/>
      <c r="CLV27"/>
      <c r="CLW27"/>
      <c r="CLX27"/>
      <c r="CLY27"/>
      <c r="CLZ27"/>
      <c r="CMA27"/>
      <c r="CMB27"/>
      <c r="CMC27"/>
      <c r="CMD27"/>
      <c r="CME27"/>
      <c r="CMF27"/>
      <c r="CMG27"/>
      <c r="CMH27"/>
      <c r="CMI27"/>
      <c r="CMJ27"/>
      <c r="CMK27"/>
      <c r="CML27"/>
      <c r="CMM27"/>
      <c r="CMN27"/>
      <c r="CMO27"/>
      <c r="CMP27"/>
      <c r="CMQ27"/>
      <c r="CMR27"/>
      <c r="CMS27"/>
      <c r="CMT27"/>
      <c r="CMU27"/>
      <c r="CMV27"/>
      <c r="CMW27"/>
      <c r="CMX27"/>
      <c r="CMY27"/>
      <c r="CMZ27"/>
      <c r="CNA27"/>
      <c r="CNB27"/>
      <c r="CNC27"/>
      <c r="CND27"/>
      <c r="CNE27"/>
      <c r="CNF27"/>
      <c r="CNG27"/>
      <c r="CNH27"/>
      <c r="CNI27"/>
      <c r="CNJ27"/>
      <c r="CNK27"/>
      <c r="CNL27"/>
      <c r="CNM27"/>
      <c r="CNN27"/>
      <c r="CNO27"/>
      <c r="CNP27"/>
      <c r="CNQ27"/>
      <c r="CNR27"/>
      <c r="CNS27"/>
      <c r="CNT27"/>
      <c r="CNU27"/>
      <c r="CNV27"/>
      <c r="CNW27"/>
      <c r="CNX27"/>
      <c r="CNY27"/>
      <c r="CNZ27"/>
      <c r="COA27"/>
      <c r="COB27"/>
      <c r="COC27"/>
      <c r="COD27"/>
      <c r="COE27"/>
      <c r="COF27"/>
      <c r="COG27"/>
      <c r="COH27"/>
      <c r="COI27"/>
      <c r="COJ27"/>
      <c r="COK27"/>
      <c r="COL27"/>
      <c r="COM27"/>
      <c r="CON27"/>
      <c r="COO27"/>
      <c r="COP27"/>
      <c r="COQ27"/>
      <c r="COR27"/>
      <c r="COS27"/>
      <c r="COT27"/>
      <c r="COU27"/>
      <c r="COV27"/>
      <c r="COW27"/>
      <c r="COX27"/>
      <c r="COY27"/>
      <c r="COZ27"/>
      <c r="CPA27"/>
      <c r="CPB27"/>
      <c r="CPC27"/>
      <c r="CPD27"/>
      <c r="CPE27"/>
      <c r="CPF27"/>
      <c r="CPG27"/>
      <c r="CPH27"/>
      <c r="CPI27"/>
      <c r="CPJ27"/>
      <c r="CPK27"/>
      <c r="CPL27"/>
      <c r="CPM27"/>
      <c r="CPN27"/>
      <c r="CPO27"/>
      <c r="CPP27"/>
      <c r="CPQ27"/>
      <c r="CPR27"/>
      <c r="CPS27"/>
      <c r="CPT27"/>
      <c r="CPU27"/>
      <c r="CPV27"/>
      <c r="CPW27"/>
      <c r="CPX27"/>
      <c r="CPY27"/>
      <c r="CPZ27"/>
      <c r="CQA27"/>
      <c r="CQB27"/>
      <c r="CQC27"/>
      <c r="CQD27"/>
      <c r="CQE27"/>
      <c r="CQF27"/>
      <c r="CQG27"/>
      <c r="CQH27"/>
      <c r="CQI27"/>
      <c r="CQJ27"/>
      <c r="CQK27"/>
      <c r="CQL27"/>
      <c r="CQM27"/>
      <c r="CQN27"/>
      <c r="CQO27"/>
      <c r="CQP27"/>
      <c r="CQQ27"/>
      <c r="CQR27"/>
      <c r="CQS27"/>
      <c r="CQT27"/>
      <c r="CQU27"/>
      <c r="CQV27"/>
      <c r="CQW27"/>
      <c r="CQX27"/>
      <c r="CQY27"/>
      <c r="CQZ27"/>
      <c r="CRA27"/>
      <c r="CRB27"/>
      <c r="CRC27"/>
      <c r="CRD27"/>
      <c r="CRE27"/>
      <c r="CRF27"/>
      <c r="CRG27"/>
      <c r="CRH27"/>
      <c r="CRI27"/>
      <c r="CRJ27"/>
      <c r="CRK27"/>
      <c r="CRL27"/>
      <c r="CRM27"/>
      <c r="CRN27"/>
      <c r="CRO27"/>
      <c r="CRP27"/>
      <c r="CRQ27"/>
      <c r="CRR27"/>
      <c r="CRS27"/>
      <c r="CRT27"/>
      <c r="CRU27"/>
      <c r="CRV27"/>
      <c r="CRW27"/>
      <c r="CRX27"/>
      <c r="CRY27"/>
      <c r="CRZ27"/>
      <c r="CSA27"/>
      <c r="CSB27"/>
      <c r="CSC27"/>
      <c r="CSD27"/>
      <c r="CSE27"/>
      <c r="CSF27"/>
      <c r="CSG27"/>
      <c r="CSH27"/>
      <c r="CSI27"/>
      <c r="CSJ27"/>
      <c r="CSK27"/>
      <c r="CSL27"/>
      <c r="CSM27"/>
      <c r="CSN27"/>
      <c r="CSO27"/>
      <c r="CSP27"/>
      <c r="CSQ27"/>
      <c r="CSR27"/>
      <c r="CSS27"/>
      <c r="CST27"/>
      <c r="CSU27"/>
      <c r="CSV27"/>
      <c r="CSW27"/>
      <c r="CSX27"/>
      <c r="CSY27"/>
      <c r="CSZ27"/>
      <c r="CTA27"/>
      <c r="CTB27"/>
      <c r="CTC27"/>
      <c r="CTD27"/>
      <c r="CTE27"/>
      <c r="CTF27"/>
      <c r="CTG27"/>
      <c r="CTH27"/>
      <c r="CTI27"/>
      <c r="CTJ27"/>
      <c r="CTK27"/>
      <c r="CTL27"/>
      <c r="CTM27"/>
      <c r="CTN27"/>
      <c r="CTO27"/>
      <c r="CTP27"/>
      <c r="CTQ27"/>
      <c r="CTR27"/>
      <c r="CTS27"/>
      <c r="CTT27"/>
      <c r="CTU27"/>
      <c r="CTV27"/>
      <c r="CTW27"/>
      <c r="CTX27"/>
      <c r="CTY27"/>
      <c r="CTZ27"/>
      <c r="CUA27"/>
      <c r="CUB27"/>
      <c r="CUC27"/>
      <c r="CUD27"/>
      <c r="CUE27"/>
      <c r="CUF27"/>
      <c r="CUG27"/>
      <c r="CUH27"/>
      <c r="CUI27"/>
      <c r="CUJ27"/>
      <c r="CUK27"/>
      <c r="CUL27"/>
      <c r="CUM27"/>
      <c r="CUN27"/>
      <c r="CUO27"/>
      <c r="CUP27"/>
      <c r="CUQ27"/>
      <c r="CUR27"/>
      <c r="CUS27"/>
      <c r="CUT27"/>
      <c r="CUU27"/>
      <c r="CUV27"/>
      <c r="CUW27"/>
      <c r="CUX27"/>
      <c r="CUY27"/>
      <c r="CUZ27"/>
      <c r="CVA27"/>
      <c r="CVB27"/>
      <c r="CVC27"/>
      <c r="CVD27"/>
      <c r="CVE27"/>
      <c r="CVF27"/>
      <c r="CVG27"/>
      <c r="CVH27"/>
      <c r="CVI27"/>
      <c r="CVJ27"/>
      <c r="CVK27"/>
      <c r="CVL27"/>
      <c r="CVM27"/>
      <c r="CVN27"/>
      <c r="CVO27"/>
      <c r="CVP27"/>
      <c r="CVQ27"/>
      <c r="CVR27"/>
      <c r="CVS27"/>
      <c r="CVT27"/>
      <c r="CVU27"/>
      <c r="CVV27"/>
      <c r="CVW27"/>
      <c r="CVX27"/>
      <c r="CVY27"/>
      <c r="CVZ27"/>
      <c r="CWA27"/>
      <c r="CWB27"/>
      <c r="CWC27"/>
      <c r="CWD27"/>
      <c r="CWE27"/>
      <c r="CWF27"/>
    </row>
    <row r="28" spans="1:2632" s="27" customFormat="1" x14ac:dyDescent="0.25">
      <c r="A28" s="26"/>
      <c r="B28" s="26"/>
      <c r="C28" s="26"/>
      <c r="D28" s="26"/>
      <c r="E28" s="26"/>
      <c r="F28" s="26"/>
      <c r="G28" s="26"/>
      <c r="H28" s="26"/>
      <c r="I28" s="26"/>
      <c r="J28" s="26"/>
      <c r="K28" s="26"/>
      <c r="L28" s="26"/>
      <c r="M28" s="26"/>
      <c r="N28" s="26"/>
      <c r="O28" s="26"/>
      <c r="P28" s="26"/>
      <c r="Q28" s="22" t="str">
        <v>C0008</v>
      </c>
      <c r="R28" s="23">
        <v>900</v>
      </c>
      <c r="S28" s="23">
        <v>1016</v>
      </c>
      <c r="T28" s="23">
        <v>960</v>
      </c>
      <c r="U28" s="23">
        <v>940</v>
      </c>
      <c r="V28" s="23">
        <v>1193</v>
      </c>
      <c r="W28" s="50">
        <v>5009</v>
      </c>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c r="BEP28"/>
      <c r="BEQ28"/>
      <c r="BER28"/>
      <c r="BES28"/>
      <c r="BET28"/>
      <c r="BEU28"/>
      <c r="BEV28"/>
      <c r="BEW28"/>
      <c r="BEX28"/>
      <c r="BEY28"/>
      <c r="BEZ28"/>
      <c r="BFA28"/>
      <c r="BFB28"/>
      <c r="BFC28"/>
      <c r="BFD28"/>
      <c r="BFE28"/>
      <c r="BFF28"/>
      <c r="BFG28"/>
      <c r="BFH28"/>
      <c r="BFI28"/>
      <c r="BFJ28"/>
      <c r="BFK28"/>
      <c r="BFL28"/>
      <c r="BFM28"/>
      <c r="BFN28"/>
      <c r="BFO28"/>
      <c r="BFP28"/>
      <c r="BFQ28"/>
      <c r="BFR28"/>
      <c r="BFS28"/>
      <c r="BFT28"/>
      <c r="BFU28"/>
      <c r="BFV28"/>
      <c r="BFW28"/>
      <c r="BFX28"/>
      <c r="BFY28"/>
      <c r="BFZ28"/>
      <c r="BGA28"/>
      <c r="BGB28"/>
      <c r="BGC28"/>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c r="BHI28"/>
      <c r="BHJ28"/>
      <c r="BHK28"/>
      <c r="BHL28"/>
      <c r="BHM28"/>
      <c r="BHN28"/>
      <c r="BHO28"/>
      <c r="BHP28"/>
      <c r="BHQ28"/>
      <c r="BHR28"/>
      <c r="BHS28"/>
      <c r="BHT28"/>
      <c r="BHU28"/>
      <c r="BHV28"/>
      <c r="BHW28"/>
      <c r="BHX28"/>
      <c r="BHY28"/>
      <c r="BHZ28"/>
      <c r="BIA28"/>
      <c r="BIB28"/>
      <c r="BIC28"/>
      <c r="BID28"/>
      <c r="BIE28"/>
      <c r="BIF28"/>
      <c r="BIG28"/>
      <c r="BIH28"/>
      <c r="BII28"/>
      <c r="BIJ28"/>
      <c r="BIK28"/>
      <c r="BIL28"/>
      <c r="BIM28"/>
      <c r="BIN28"/>
      <c r="BIO28"/>
      <c r="BIP28"/>
      <c r="BIQ28"/>
      <c r="BIR28"/>
      <c r="BIS28"/>
      <c r="BIT28"/>
      <c r="BIU28"/>
      <c r="BIV28"/>
      <c r="BIW28"/>
      <c r="BIX28"/>
      <c r="BIY28"/>
      <c r="BIZ28"/>
      <c r="BJA28"/>
      <c r="BJB28"/>
      <c r="BJC28"/>
      <c r="BJD28"/>
      <c r="BJE28"/>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c r="BLC28"/>
      <c r="BLD28"/>
      <c r="BLE28"/>
      <c r="BLF28"/>
      <c r="BLG28"/>
      <c r="BLH28"/>
      <c r="BLI28"/>
      <c r="BLJ28"/>
      <c r="BLK28"/>
      <c r="BLL28"/>
      <c r="BLM28"/>
      <c r="BLN28"/>
      <c r="BLO28"/>
      <c r="BLP28"/>
      <c r="BLQ28"/>
      <c r="BLR28"/>
      <c r="BLS28"/>
      <c r="BLT28"/>
      <c r="BLU28"/>
      <c r="BLV28"/>
      <c r="BLW28"/>
      <c r="BLX28"/>
      <c r="BLY28"/>
      <c r="BLZ28"/>
      <c r="BMA28"/>
      <c r="BMB28"/>
      <c r="BMC28"/>
      <c r="BMD28"/>
      <c r="BME28"/>
      <c r="BMF28"/>
      <c r="BMG28"/>
      <c r="BMH28"/>
      <c r="BMI28"/>
      <c r="BMJ28"/>
      <c r="BMK28"/>
      <c r="BML28"/>
      <c r="BMM28"/>
      <c r="BMN28"/>
      <c r="BMO28"/>
      <c r="BMP28"/>
      <c r="BMQ28"/>
      <c r="BMR28"/>
      <c r="BMS28"/>
      <c r="BMT28"/>
      <c r="BMU28"/>
      <c r="BMV28"/>
      <c r="BMW28"/>
      <c r="BMX28"/>
      <c r="BMY28"/>
      <c r="BMZ28"/>
      <c r="BNA28"/>
      <c r="BNB28"/>
      <c r="BNC28"/>
      <c r="BND28"/>
      <c r="BNE28"/>
      <c r="BNF28"/>
      <c r="BNG28"/>
      <c r="BNH28"/>
      <c r="BNI28"/>
      <c r="BNJ28"/>
      <c r="BNK28"/>
      <c r="BNL28"/>
      <c r="BNM28"/>
      <c r="BNN28"/>
      <c r="BNO28"/>
      <c r="BNP28"/>
      <c r="BNQ28"/>
      <c r="BNR28"/>
      <c r="BNS28"/>
      <c r="BNT28"/>
      <c r="BNU28"/>
      <c r="BNV28"/>
      <c r="BNW28"/>
      <c r="BNX28"/>
      <c r="BNY28"/>
      <c r="BNZ28"/>
      <c r="BOA28"/>
      <c r="BOB28"/>
      <c r="BOC28"/>
      <c r="BOD28"/>
      <c r="BOE28"/>
      <c r="BOF28"/>
      <c r="BOG28"/>
      <c r="BOH28"/>
      <c r="BOI28"/>
      <c r="BOJ28"/>
      <c r="BOK28"/>
      <c r="BOL28"/>
      <c r="BOM28"/>
      <c r="BON28"/>
      <c r="BOO28"/>
      <c r="BOP28"/>
      <c r="BOQ28"/>
      <c r="BOR28"/>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c r="BPX28"/>
      <c r="BPY28"/>
      <c r="BPZ28"/>
      <c r="BQA28"/>
      <c r="BQB28"/>
      <c r="BQC28"/>
      <c r="BQD28"/>
      <c r="BQE28"/>
      <c r="BQF28"/>
      <c r="BQG28"/>
      <c r="BQH28"/>
      <c r="BQI28"/>
      <c r="BQJ28"/>
      <c r="BQK28"/>
      <c r="BQL28"/>
      <c r="BQM28"/>
      <c r="BQN28"/>
      <c r="BQO28"/>
      <c r="BQP28"/>
      <c r="BQQ28"/>
      <c r="BQR28"/>
      <c r="BQS28"/>
      <c r="BQT28"/>
      <c r="BQU28"/>
      <c r="BQV28"/>
      <c r="BQW28"/>
      <c r="BQX28"/>
      <c r="BQY28"/>
      <c r="BQZ28"/>
      <c r="BRA28"/>
      <c r="BRB28"/>
      <c r="BRC28"/>
      <c r="BRD28"/>
      <c r="BRE28"/>
      <c r="BRF28"/>
      <c r="BRG28"/>
      <c r="BRH28"/>
      <c r="BRI28"/>
      <c r="BRJ28"/>
      <c r="BRK28"/>
      <c r="BRL28"/>
      <c r="BRM28"/>
      <c r="BRN28"/>
      <c r="BRO28"/>
      <c r="BRP28"/>
      <c r="BRQ28"/>
      <c r="BRR28"/>
      <c r="BRS28"/>
      <c r="BRT28"/>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c r="BTR28"/>
      <c r="BTS28"/>
      <c r="BTT28"/>
      <c r="BTU28"/>
      <c r="BTV28"/>
      <c r="BTW28"/>
      <c r="BTX28"/>
      <c r="BTY28"/>
      <c r="BTZ28"/>
      <c r="BUA28"/>
      <c r="BUB28"/>
      <c r="BUC28"/>
      <c r="BUD28"/>
      <c r="BUE28"/>
      <c r="BUF28"/>
      <c r="BUG28"/>
      <c r="BUH28"/>
      <c r="BUI28"/>
      <c r="BUJ28"/>
      <c r="BUK28"/>
      <c r="BUL28"/>
      <c r="BUM28"/>
      <c r="BUN28"/>
      <c r="BUO28"/>
      <c r="BUP28"/>
      <c r="BUQ28"/>
      <c r="BUR28"/>
      <c r="BUS28"/>
      <c r="BUT28"/>
      <c r="BUU28"/>
      <c r="BUV28"/>
      <c r="BUW28"/>
      <c r="BUX28"/>
      <c r="BUY28"/>
      <c r="BUZ28"/>
      <c r="BVA28"/>
      <c r="BVB28"/>
      <c r="BVC28"/>
      <c r="BVD28"/>
      <c r="BVE28"/>
      <c r="BVF28"/>
      <c r="BVG28"/>
      <c r="BVH28"/>
      <c r="BVI28"/>
      <c r="BVJ28"/>
      <c r="BVK28"/>
      <c r="BVL28"/>
      <c r="BVM28"/>
      <c r="BVN28"/>
      <c r="BVO28"/>
      <c r="BVP28"/>
      <c r="BVQ28"/>
      <c r="BVR28"/>
      <c r="BVS28"/>
      <c r="BVT28"/>
      <c r="BVU28"/>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c r="BXA28"/>
      <c r="BXB28"/>
      <c r="BXC28"/>
      <c r="BXD28"/>
      <c r="BXE28"/>
      <c r="BXF28"/>
      <c r="BXG28"/>
      <c r="BXH28"/>
      <c r="BXI28"/>
      <c r="BXJ28"/>
      <c r="BXK28"/>
      <c r="BXL28"/>
      <c r="BXM28"/>
      <c r="BXN28"/>
      <c r="BXO28"/>
      <c r="BXP28"/>
      <c r="BXQ28"/>
      <c r="BXR28"/>
      <c r="BXS28"/>
      <c r="BXT28"/>
      <c r="BXU28"/>
      <c r="BXV28"/>
      <c r="BXW28"/>
      <c r="BXX28"/>
      <c r="BXY28"/>
      <c r="BXZ28"/>
      <c r="BYA28"/>
      <c r="BYB28"/>
      <c r="BYC28"/>
      <c r="BYD28"/>
      <c r="BYE28"/>
      <c r="BYF28"/>
      <c r="BYG28"/>
      <c r="BYH28"/>
      <c r="BYI28"/>
      <c r="BYJ28"/>
      <c r="BYK28"/>
      <c r="BYL28"/>
      <c r="BYM28"/>
      <c r="BYN28"/>
      <c r="BYO28"/>
      <c r="BYP28"/>
      <c r="BYQ28"/>
      <c r="BYR28"/>
      <c r="BYS28"/>
      <c r="BYT28"/>
      <c r="BYU28"/>
      <c r="BYV28"/>
      <c r="BYW28"/>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c r="CAU28"/>
      <c r="CAV28"/>
      <c r="CAW28"/>
      <c r="CAX28"/>
      <c r="CAY28"/>
      <c r="CAZ28"/>
      <c r="CBA28"/>
      <c r="CBB28"/>
      <c r="CBC28"/>
      <c r="CBD28"/>
      <c r="CBE28"/>
      <c r="CBF28"/>
      <c r="CBG28"/>
      <c r="CBH28"/>
      <c r="CBI28"/>
      <c r="CBJ28"/>
      <c r="CBK28"/>
      <c r="CBL28"/>
      <c r="CBM28"/>
      <c r="CBN28"/>
      <c r="CBO28"/>
      <c r="CBP28"/>
      <c r="CBQ28"/>
      <c r="CBR28"/>
      <c r="CBS28"/>
      <c r="CBT28"/>
      <c r="CBU28"/>
      <c r="CBV28"/>
      <c r="CBW28"/>
      <c r="CBX28"/>
      <c r="CBY28"/>
      <c r="CBZ28"/>
      <c r="CCA28"/>
      <c r="CCB28"/>
      <c r="CCC28"/>
      <c r="CCD28"/>
      <c r="CCE28"/>
      <c r="CCF28"/>
      <c r="CCG28"/>
      <c r="CCH28"/>
      <c r="CCI28"/>
      <c r="CCJ28"/>
      <c r="CCK28"/>
      <c r="CCL28"/>
      <c r="CCM28"/>
      <c r="CCN28"/>
      <c r="CCO28"/>
      <c r="CCP28"/>
      <c r="CCQ28"/>
      <c r="CCR28"/>
      <c r="CCS28"/>
      <c r="CCT28"/>
      <c r="CCU28"/>
      <c r="CCV28"/>
      <c r="CCW28"/>
      <c r="CCX28"/>
      <c r="CCY28"/>
      <c r="CCZ28"/>
      <c r="CDA28"/>
      <c r="CDB28"/>
      <c r="CDC28"/>
      <c r="CDD28"/>
      <c r="CDE28"/>
      <c r="CDF28"/>
      <c r="CDG28"/>
      <c r="CDH28"/>
      <c r="CDI28"/>
      <c r="CDJ28"/>
      <c r="CDK28"/>
      <c r="CDL28"/>
      <c r="CDM28"/>
      <c r="CDN28"/>
      <c r="CDO28"/>
      <c r="CDP28"/>
      <c r="CDQ28"/>
      <c r="CDR28"/>
      <c r="CDS28"/>
      <c r="CDT28"/>
      <c r="CDU28"/>
      <c r="CDV28"/>
      <c r="CDW28"/>
      <c r="CDX28"/>
      <c r="CDY28"/>
      <c r="CDZ28"/>
      <c r="CEA28"/>
      <c r="CEB28"/>
      <c r="CEC28"/>
      <c r="CED28"/>
      <c r="CEE28"/>
      <c r="CEF28"/>
      <c r="CEG28"/>
      <c r="CEH28"/>
      <c r="CEI28"/>
      <c r="CEJ28"/>
      <c r="CEK28"/>
      <c r="CEL28"/>
      <c r="CEM28"/>
      <c r="CEN28"/>
      <c r="CEO28"/>
      <c r="CEP28"/>
      <c r="CEQ28"/>
      <c r="CER28"/>
      <c r="CES28"/>
      <c r="CET28"/>
      <c r="CEU28"/>
      <c r="CEV28"/>
      <c r="CEW28"/>
      <c r="CEX28"/>
      <c r="CEY28"/>
      <c r="CEZ28"/>
      <c r="CFA28"/>
      <c r="CFB28"/>
      <c r="CFC28"/>
      <c r="CFD28"/>
      <c r="CFE28"/>
      <c r="CFF28"/>
      <c r="CFG28"/>
      <c r="CFH28"/>
      <c r="CFI28"/>
      <c r="CFJ28"/>
      <c r="CFK28"/>
      <c r="CFL28"/>
      <c r="CFM28"/>
      <c r="CFN28"/>
      <c r="CFO28"/>
      <c r="CFP28"/>
      <c r="CFQ28"/>
      <c r="CFR28"/>
      <c r="CFS28"/>
      <c r="CFT28"/>
      <c r="CFU28"/>
      <c r="CFV28"/>
      <c r="CFW28"/>
      <c r="CFX28"/>
      <c r="CFY28"/>
      <c r="CFZ28"/>
      <c r="CGA28"/>
      <c r="CGB28"/>
      <c r="CGC28"/>
      <c r="CGD28"/>
      <c r="CGE28"/>
      <c r="CGF28"/>
      <c r="CGG28"/>
      <c r="CGH28"/>
      <c r="CGI28"/>
      <c r="CGJ28"/>
      <c r="CGK28"/>
      <c r="CGL28"/>
      <c r="CGM28"/>
      <c r="CGN28"/>
      <c r="CGO28"/>
      <c r="CGP28"/>
      <c r="CGQ28"/>
      <c r="CGR28"/>
      <c r="CGS28"/>
      <c r="CGT28"/>
      <c r="CGU28"/>
      <c r="CGV28"/>
      <c r="CGW28"/>
      <c r="CGX28"/>
      <c r="CGY28"/>
      <c r="CGZ28"/>
      <c r="CHA28"/>
      <c r="CHB28"/>
      <c r="CHC28"/>
      <c r="CHD28"/>
      <c r="CHE28"/>
      <c r="CHF28"/>
      <c r="CHG28"/>
      <c r="CHH28"/>
      <c r="CHI28"/>
      <c r="CHJ28"/>
      <c r="CHK28"/>
      <c r="CHL28"/>
      <c r="CHM28"/>
      <c r="CHN28"/>
      <c r="CHO28"/>
      <c r="CHP28"/>
      <c r="CHQ28"/>
      <c r="CHR28"/>
      <c r="CHS28"/>
      <c r="CHT28"/>
      <c r="CHU28"/>
      <c r="CHV28"/>
      <c r="CHW28"/>
      <c r="CHX28"/>
      <c r="CHY28"/>
      <c r="CHZ28"/>
      <c r="CIA28"/>
      <c r="CIB28"/>
      <c r="CIC28"/>
      <c r="CID28"/>
      <c r="CIE28"/>
      <c r="CIF28"/>
      <c r="CIG28"/>
      <c r="CIH28"/>
      <c r="CII28"/>
      <c r="CIJ28"/>
      <c r="CIK28"/>
      <c r="CIL28"/>
      <c r="CIM28"/>
      <c r="CIN28"/>
      <c r="CIO28"/>
      <c r="CIP28"/>
      <c r="CIQ28"/>
      <c r="CIR28"/>
      <c r="CIS28"/>
      <c r="CIT28"/>
      <c r="CIU28"/>
      <c r="CIV28"/>
      <c r="CIW28"/>
      <c r="CIX28"/>
      <c r="CIY28"/>
      <c r="CIZ28"/>
      <c r="CJA28"/>
      <c r="CJB28"/>
      <c r="CJC28"/>
      <c r="CJD28"/>
      <c r="CJE28"/>
      <c r="CJF28"/>
      <c r="CJG28"/>
      <c r="CJH28"/>
      <c r="CJI28"/>
      <c r="CJJ28"/>
      <c r="CJK28"/>
      <c r="CJL28"/>
      <c r="CJM28"/>
      <c r="CJN28"/>
      <c r="CJO28"/>
      <c r="CJP28"/>
      <c r="CJQ28"/>
      <c r="CJR28"/>
      <c r="CJS28"/>
      <c r="CJT28"/>
      <c r="CJU28"/>
      <c r="CJV28"/>
      <c r="CJW28"/>
      <c r="CJX28"/>
      <c r="CJY28"/>
      <c r="CJZ28"/>
      <c r="CKA28"/>
      <c r="CKB28"/>
      <c r="CKC28"/>
      <c r="CKD28"/>
      <c r="CKE28"/>
      <c r="CKF28"/>
      <c r="CKG28"/>
      <c r="CKH28"/>
      <c r="CKI28"/>
      <c r="CKJ28"/>
      <c r="CKK28"/>
      <c r="CKL28"/>
      <c r="CKM28"/>
      <c r="CKN28"/>
      <c r="CKO28"/>
      <c r="CKP28"/>
      <c r="CKQ28"/>
      <c r="CKR28"/>
      <c r="CKS28"/>
      <c r="CKT28"/>
      <c r="CKU28"/>
      <c r="CKV28"/>
      <c r="CKW28"/>
      <c r="CKX28"/>
      <c r="CKY28"/>
      <c r="CKZ28"/>
      <c r="CLA28"/>
      <c r="CLB28"/>
      <c r="CLC28"/>
      <c r="CLD28"/>
      <c r="CLE28"/>
      <c r="CLF28"/>
      <c r="CLG28"/>
      <c r="CLH28"/>
      <c r="CLI28"/>
      <c r="CLJ28"/>
      <c r="CLK28"/>
      <c r="CLL28"/>
      <c r="CLM28"/>
      <c r="CLN28"/>
      <c r="CLO28"/>
      <c r="CLP28"/>
      <c r="CLQ28"/>
      <c r="CLR28"/>
      <c r="CLS28"/>
      <c r="CLT28"/>
      <c r="CLU28"/>
      <c r="CLV28"/>
      <c r="CLW28"/>
      <c r="CLX28"/>
      <c r="CLY28"/>
      <c r="CLZ28"/>
      <c r="CMA28"/>
      <c r="CMB28"/>
      <c r="CMC28"/>
      <c r="CMD28"/>
      <c r="CME28"/>
      <c r="CMF28"/>
      <c r="CMG28"/>
      <c r="CMH28"/>
      <c r="CMI28"/>
      <c r="CMJ28"/>
      <c r="CMK28"/>
      <c r="CML28"/>
      <c r="CMM28"/>
      <c r="CMN28"/>
      <c r="CMO28"/>
      <c r="CMP28"/>
      <c r="CMQ28"/>
      <c r="CMR28"/>
      <c r="CMS28"/>
      <c r="CMT28"/>
      <c r="CMU28"/>
      <c r="CMV28"/>
      <c r="CMW28"/>
      <c r="CMX28"/>
      <c r="CMY28"/>
      <c r="CMZ28"/>
      <c r="CNA28"/>
      <c r="CNB28"/>
      <c r="CNC28"/>
      <c r="CND28"/>
      <c r="CNE28"/>
      <c r="CNF28"/>
      <c r="CNG28"/>
      <c r="CNH28"/>
      <c r="CNI28"/>
      <c r="CNJ28"/>
      <c r="CNK28"/>
      <c r="CNL28"/>
      <c r="CNM28"/>
      <c r="CNN28"/>
      <c r="CNO28"/>
      <c r="CNP28"/>
      <c r="CNQ28"/>
      <c r="CNR28"/>
      <c r="CNS28"/>
      <c r="CNT28"/>
      <c r="CNU28"/>
      <c r="CNV28"/>
      <c r="CNW28"/>
      <c r="CNX28"/>
      <c r="CNY28"/>
      <c r="CNZ28"/>
      <c r="COA28"/>
      <c r="COB28"/>
      <c r="COC28"/>
      <c r="COD28"/>
      <c r="COE28"/>
      <c r="COF28"/>
      <c r="COG28"/>
      <c r="COH28"/>
      <c r="COI28"/>
      <c r="COJ28"/>
      <c r="COK28"/>
      <c r="COL28"/>
      <c r="COM28"/>
      <c r="CON28"/>
      <c r="COO28"/>
      <c r="COP28"/>
      <c r="COQ28"/>
      <c r="COR28"/>
      <c r="COS28"/>
      <c r="COT28"/>
      <c r="COU28"/>
      <c r="COV28"/>
      <c r="COW28"/>
      <c r="COX28"/>
      <c r="COY28"/>
      <c r="COZ28"/>
      <c r="CPA28"/>
      <c r="CPB28"/>
      <c r="CPC28"/>
      <c r="CPD28"/>
      <c r="CPE28"/>
      <c r="CPF28"/>
      <c r="CPG28"/>
      <c r="CPH28"/>
      <c r="CPI28"/>
      <c r="CPJ28"/>
      <c r="CPK28"/>
      <c r="CPL28"/>
      <c r="CPM28"/>
      <c r="CPN28"/>
      <c r="CPO28"/>
      <c r="CPP28"/>
      <c r="CPQ28"/>
      <c r="CPR28"/>
      <c r="CPS28"/>
      <c r="CPT28"/>
      <c r="CPU28"/>
      <c r="CPV28"/>
      <c r="CPW28"/>
      <c r="CPX28"/>
      <c r="CPY28"/>
      <c r="CPZ28"/>
      <c r="CQA28"/>
      <c r="CQB28"/>
      <c r="CQC28"/>
      <c r="CQD28"/>
      <c r="CQE28"/>
      <c r="CQF28"/>
      <c r="CQG28"/>
      <c r="CQH28"/>
      <c r="CQI28"/>
      <c r="CQJ28"/>
      <c r="CQK28"/>
      <c r="CQL28"/>
      <c r="CQM28"/>
      <c r="CQN28"/>
      <c r="CQO28"/>
      <c r="CQP28"/>
      <c r="CQQ28"/>
      <c r="CQR28"/>
      <c r="CQS28"/>
      <c r="CQT28"/>
      <c r="CQU28"/>
      <c r="CQV28"/>
      <c r="CQW28"/>
      <c r="CQX28"/>
      <c r="CQY28"/>
      <c r="CQZ28"/>
      <c r="CRA28"/>
      <c r="CRB28"/>
      <c r="CRC28"/>
      <c r="CRD28"/>
      <c r="CRE28"/>
      <c r="CRF28"/>
      <c r="CRG28"/>
      <c r="CRH28"/>
      <c r="CRI28"/>
      <c r="CRJ28"/>
      <c r="CRK28"/>
      <c r="CRL28"/>
      <c r="CRM28"/>
      <c r="CRN28"/>
      <c r="CRO28"/>
      <c r="CRP28"/>
      <c r="CRQ28"/>
      <c r="CRR28"/>
      <c r="CRS28"/>
      <c r="CRT28"/>
      <c r="CRU28"/>
      <c r="CRV28"/>
      <c r="CRW28"/>
      <c r="CRX28"/>
      <c r="CRY28"/>
      <c r="CRZ28"/>
      <c r="CSA28"/>
      <c r="CSB28"/>
      <c r="CSC28"/>
      <c r="CSD28"/>
      <c r="CSE28"/>
      <c r="CSF28"/>
      <c r="CSG28"/>
      <c r="CSH28"/>
      <c r="CSI28"/>
      <c r="CSJ28"/>
      <c r="CSK28"/>
      <c r="CSL28"/>
      <c r="CSM28"/>
      <c r="CSN28"/>
      <c r="CSO28"/>
      <c r="CSP28"/>
      <c r="CSQ28"/>
      <c r="CSR28"/>
      <c r="CSS28"/>
      <c r="CST28"/>
      <c r="CSU28"/>
      <c r="CSV28"/>
      <c r="CSW28"/>
      <c r="CSX28"/>
      <c r="CSY28"/>
      <c r="CSZ28"/>
      <c r="CTA28"/>
      <c r="CTB28"/>
      <c r="CTC28"/>
      <c r="CTD28"/>
      <c r="CTE28"/>
      <c r="CTF28"/>
      <c r="CTG28"/>
      <c r="CTH28"/>
      <c r="CTI28"/>
      <c r="CTJ28"/>
      <c r="CTK28"/>
      <c r="CTL28"/>
      <c r="CTM28"/>
      <c r="CTN28"/>
      <c r="CTO28"/>
      <c r="CTP28"/>
      <c r="CTQ28"/>
      <c r="CTR28"/>
      <c r="CTS28"/>
      <c r="CTT28"/>
      <c r="CTU28"/>
      <c r="CTV28"/>
      <c r="CTW28"/>
      <c r="CTX28"/>
      <c r="CTY28"/>
      <c r="CTZ28"/>
      <c r="CUA28"/>
      <c r="CUB28"/>
      <c r="CUC28"/>
      <c r="CUD28"/>
      <c r="CUE28"/>
      <c r="CUF28"/>
      <c r="CUG28"/>
      <c r="CUH28"/>
      <c r="CUI28"/>
      <c r="CUJ28"/>
      <c r="CUK28"/>
      <c r="CUL28"/>
      <c r="CUM28"/>
      <c r="CUN28"/>
      <c r="CUO28"/>
      <c r="CUP28"/>
      <c r="CUQ28"/>
      <c r="CUR28"/>
      <c r="CUS28"/>
      <c r="CUT28"/>
      <c r="CUU28"/>
      <c r="CUV28"/>
      <c r="CUW28"/>
      <c r="CUX28"/>
      <c r="CUY28"/>
      <c r="CUZ28"/>
      <c r="CVA28"/>
      <c r="CVB28"/>
      <c r="CVC28"/>
      <c r="CVD28"/>
      <c r="CVE28"/>
      <c r="CVF28"/>
      <c r="CVG28"/>
      <c r="CVH28"/>
      <c r="CVI28"/>
      <c r="CVJ28"/>
      <c r="CVK28"/>
      <c r="CVL28"/>
      <c r="CVM28"/>
      <c r="CVN28"/>
      <c r="CVO28"/>
      <c r="CVP28"/>
      <c r="CVQ28"/>
      <c r="CVR28"/>
      <c r="CVS28"/>
      <c r="CVT28"/>
      <c r="CVU28"/>
      <c r="CVV28"/>
      <c r="CVW28"/>
      <c r="CVX28"/>
      <c r="CVY28"/>
      <c r="CVZ28"/>
      <c r="CWA28"/>
      <c r="CWB28"/>
      <c r="CWC28"/>
      <c r="CWD28"/>
      <c r="CWE28"/>
      <c r="CWF28"/>
    </row>
    <row r="29" spans="1:2632" s="27" customFormat="1" x14ac:dyDescent="0.25">
      <c r="A29" s="26"/>
      <c r="B29" s="26"/>
      <c r="C29" s="26"/>
      <c r="D29" s="26"/>
      <c r="E29" s="26"/>
      <c r="F29" s="26"/>
      <c r="G29" s="26"/>
      <c r="H29" s="26"/>
      <c r="I29" s="26"/>
      <c r="J29" s="26"/>
      <c r="K29" s="26"/>
      <c r="L29" s="26"/>
      <c r="M29" s="26"/>
      <c r="N29" s="26"/>
      <c r="O29" s="26"/>
      <c r="P29" s="26"/>
      <c r="Q29" s="22" t="str">
        <v>C0010</v>
      </c>
      <c r="R29" s="23">
        <v>900</v>
      </c>
      <c r="S29" s="23">
        <v>1470</v>
      </c>
      <c r="T29" s="23">
        <v>1617</v>
      </c>
      <c r="U29" s="23">
        <v>1314</v>
      </c>
      <c r="V29" s="23">
        <v>941</v>
      </c>
      <c r="W29" s="50">
        <v>6242</v>
      </c>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row>
    <row r="30" spans="1:2632" s="27" customFormat="1" x14ac:dyDescent="0.25">
      <c r="A30" s="26"/>
      <c r="B30" s="26"/>
      <c r="C30" s="26"/>
      <c r="D30" s="26"/>
      <c r="E30" s="26"/>
      <c r="F30" s="26"/>
      <c r="G30" s="26"/>
      <c r="H30" s="26"/>
      <c r="I30" s="26"/>
      <c r="J30" s="26"/>
      <c r="K30" s="26"/>
      <c r="L30" s="26"/>
      <c r="M30" s="26"/>
      <c r="N30" s="26"/>
      <c r="O30" s="26"/>
      <c r="P30" s="26"/>
      <c r="Q30" s="22" t="str">
        <v>C0013</v>
      </c>
      <c r="R30" s="23">
        <v>1255</v>
      </c>
      <c r="S30" s="23">
        <v>516</v>
      </c>
      <c r="T30" s="23">
        <v>1874</v>
      </c>
      <c r="U30" s="23">
        <v>1863</v>
      </c>
      <c r="V30" s="23">
        <v>1722</v>
      </c>
      <c r="W30" s="50">
        <v>7230</v>
      </c>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c r="APX30"/>
      <c r="APY30"/>
      <c r="APZ30"/>
      <c r="AQA30"/>
      <c r="AQB30"/>
      <c r="AQC30"/>
      <c r="AQD30"/>
      <c r="AQE30"/>
      <c r="AQF30"/>
      <c r="AQG30"/>
      <c r="AQH30"/>
      <c r="AQI30"/>
      <c r="AQJ30"/>
      <c r="AQK30"/>
      <c r="AQL30"/>
      <c r="AQM30"/>
      <c r="AQN30"/>
      <c r="AQO30"/>
      <c r="AQP30"/>
      <c r="AQQ30"/>
      <c r="AQR30"/>
      <c r="AQS30"/>
      <c r="AQT30"/>
      <c r="AQU30"/>
      <c r="AQV30"/>
      <c r="AQW30"/>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c r="AXQ30"/>
      <c r="AXR30"/>
      <c r="AXS30"/>
      <c r="AXT30"/>
      <c r="AXU30"/>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c r="BEO30"/>
      <c r="BEP30"/>
      <c r="BEQ30"/>
      <c r="BER30"/>
      <c r="BES30"/>
      <c r="BET30"/>
      <c r="BEU30"/>
      <c r="BEV30"/>
      <c r="BEW30"/>
      <c r="BEX30"/>
      <c r="BEY30"/>
      <c r="BEZ30"/>
      <c r="BFA30"/>
      <c r="BFB30"/>
      <c r="BFC30"/>
      <c r="BFD30"/>
      <c r="BFE30"/>
      <c r="BFF30"/>
      <c r="BFG30"/>
      <c r="BFH30"/>
      <c r="BFI30"/>
      <c r="BFJ30"/>
      <c r="BFK30"/>
      <c r="BFL30"/>
      <c r="BFM30"/>
      <c r="BFN30"/>
      <c r="BFO30"/>
      <c r="BFP30"/>
      <c r="BFQ30"/>
      <c r="BFR30"/>
      <c r="BFS30"/>
      <c r="BFT30"/>
      <c r="BFU30"/>
      <c r="BFV30"/>
      <c r="BFW30"/>
      <c r="BFX30"/>
      <c r="BFY30"/>
      <c r="BFZ30"/>
      <c r="BGA30"/>
      <c r="BGB30"/>
      <c r="BGC30"/>
      <c r="BGD30"/>
      <c r="BGE30"/>
      <c r="BGF30"/>
      <c r="BGG30"/>
      <c r="BGH30"/>
      <c r="BGI30"/>
      <c r="BGJ30"/>
      <c r="BGK30"/>
      <c r="BGL30"/>
      <c r="BGM30"/>
      <c r="BGN30"/>
      <c r="BGO30"/>
      <c r="BGP30"/>
      <c r="BGQ30"/>
      <c r="BGR30"/>
      <c r="BGS30"/>
      <c r="BGT30"/>
      <c r="BGU30"/>
      <c r="BGV30"/>
      <c r="BGW30"/>
      <c r="BGX30"/>
      <c r="BGY30"/>
      <c r="BGZ30"/>
      <c r="BHA30"/>
      <c r="BHB30"/>
      <c r="BHC30"/>
      <c r="BHD30"/>
      <c r="BHE30"/>
      <c r="BHF30"/>
      <c r="BHG30"/>
      <c r="BHH30"/>
      <c r="BHI30"/>
      <c r="BHJ30"/>
      <c r="BHK30"/>
      <c r="BHL30"/>
      <c r="BHM30"/>
      <c r="BHN30"/>
      <c r="BHO30"/>
      <c r="BHP30"/>
      <c r="BHQ30"/>
      <c r="BHR30"/>
      <c r="BHS30"/>
      <c r="BHT30"/>
      <c r="BHU30"/>
      <c r="BHV30"/>
      <c r="BHW30"/>
      <c r="BHX30"/>
      <c r="BHY30"/>
      <c r="BHZ30"/>
      <c r="BIA30"/>
      <c r="BIB30"/>
      <c r="BIC30"/>
      <c r="BID30"/>
      <c r="BIE30"/>
      <c r="BIF30"/>
      <c r="BIG30"/>
      <c r="BIH30"/>
      <c r="BII30"/>
      <c r="BIJ30"/>
      <c r="BIK30"/>
      <c r="BIL30"/>
      <c r="BIM30"/>
      <c r="BIN30"/>
      <c r="BIO30"/>
      <c r="BIP30"/>
      <c r="BIQ30"/>
      <c r="BIR30"/>
      <c r="BIS30"/>
      <c r="BIT30"/>
      <c r="BIU30"/>
      <c r="BIV30"/>
      <c r="BIW30"/>
      <c r="BIX30"/>
      <c r="BIY30"/>
      <c r="BIZ30"/>
      <c r="BJA30"/>
      <c r="BJB30"/>
      <c r="BJC30"/>
      <c r="BJD30"/>
      <c r="BJE30"/>
      <c r="BJF30"/>
      <c r="BJG30"/>
      <c r="BJH30"/>
      <c r="BJI30"/>
      <c r="BJJ30"/>
      <c r="BJK30"/>
      <c r="BJL30"/>
      <c r="BJM30"/>
      <c r="BJN30"/>
      <c r="BJO30"/>
      <c r="BJP30"/>
      <c r="BJQ30"/>
      <c r="BJR30"/>
      <c r="BJS30"/>
      <c r="BJT30"/>
      <c r="BJU30"/>
      <c r="BJV30"/>
      <c r="BJW30"/>
      <c r="BJX30"/>
      <c r="BJY30"/>
      <c r="BJZ30"/>
      <c r="BKA30"/>
      <c r="BKB30"/>
      <c r="BKC30"/>
      <c r="BKD30"/>
      <c r="BKE30"/>
      <c r="BKF30"/>
      <c r="BKG30"/>
      <c r="BKH30"/>
      <c r="BKI30"/>
      <c r="BKJ30"/>
      <c r="BKK30"/>
      <c r="BKL30"/>
      <c r="BKM30"/>
      <c r="BKN30"/>
      <c r="BKO30"/>
      <c r="BKP30"/>
      <c r="BKQ30"/>
      <c r="BKR30"/>
      <c r="BKS30"/>
      <c r="BKT30"/>
      <c r="BKU30"/>
      <c r="BKV30"/>
      <c r="BKW30"/>
      <c r="BKX30"/>
      <c r="BKY30"/>
      <c r="BKZ30"/>
      <c r="BLA30"/>
      <c r="BLB30"/>
      <c r="BLC30"/>
      <c r="BLD30"/>
      <c r="BLE30"/>
      <c r="BLF30"/>
      <c r="BLG30"/>
      <c r="BLH30"/>
      <c r="BLI30"/>
      <c r="BLJ30"/>
      <c r="BLK30"/>
      <c r="BLL30"/>
      <c r="BLM30"/>
      <c r="BLN30"/>
      <c r="BLO30"/>
      <c r="BLP30"/>
      <c r="BLQ30"/>
      <c r="BLR30"/>
      <c r="BLS30"/>
      <c r="BLT30"/>
      <c r="BLU30"/>
      <c r="BLV30"/>
      <c r="BLW30"/>
      <c r="BLX30"/>
      <c r="BLY30"/>
      <c r="BLZ30"/>
      <c r="BMA30"/>
      <c r="BMB30"/>
      <c r="BMC30"/>
      <c r="BMD30"/>
      <c r="BME30"/>
      <c r="BMF30"/>
      <c r="BMG30"/>
      <c r="BMH30"/>
      <c r="BMI30"/>
      <c r="BMJ30"/>
      <c r="BMK30"/>
      <c r="BML30"/>
      <c r="BMM30"/>
      <c r="BMN30"/>
      <c r="BMO30"/>
      <c r="BMP30"/>
      <c r="BMQ30"/>
      <c r="BMR30"/>
      <c r="BMS30"/>
      <c r="BMT30"/>
      <c r="BMU30"/>
      <c r="BMV30"/>
      <c r="BMW30"/>
      <c r="BMX30"/>
      <c r="BMY30"/>
      <c r="BMZ30"/>
      <c r="BNA30"/>
      <c r="BNB30"/>
      <c r="BNC30"/>
      <c r="BND30"/>
      <c r="BNE30"/>
      <c r="BNF30"/>
      <c r="BNG30"/>
      <c r="BNH30"/>
      <c r="BNI30"/>
      <c r="BNJ30"/>
      <c r="BNK30"/>
      <c r="BNL30"/>
      <c r="BNM30"/>
      <c r="BNN30"/>
      <c r="BNO30"/>
      <c r="BNP30"/>
      <c r="BNQ30"/>
      <c r="BNR30"/>
      <c r="BNS30"/>
      <c r="BNT30"/>
      <c r="BNU30"/>
      <c r="BNV30"/>
      <c r="BNW30"/>
      <c r="BNX30"/>
      <c r="BNY30"/>
      <c r="BNZ30"/>
      <c r="BOA30"/>
      <c r="BOB30"/>
      <c r="BOC30"/>
      <c r="BOD30"/>
      <c r="BOE30"/>
      <c r="BOF30"/>
      <c r="BOG30"/>
      <c r="BOH30"/>
      <c r="BOI30"/>
      <c r="BOJ30"/>
      <c r="BOK30"/>
      <c r="BOL30"/>
      <c r="BOM30"/>
      <c r="BON30"/>
      <c r="BOO30"/>
      <c r="BOP30"/>
      <c r="BOQ30"/>
      <c r="BOR30"/>
      <c r="BOS30"/>
      <c r="BOT30"/>
      <c r="BOU30"/>
      <c r="BOV30"/>
      <c r="BOW30"/>
      <c r="BOX30"/>
      <c r="BOY30"/>
      <c r="BOZ30"/>
      <c r="BPA30"/>
      <c r="BPB30"/>
      <c r="BPC30"/>
      <c r="BPD30"/>
      <c r="BPE30"/>
      <c r="BPF30"/>
      <c r="BPG30"/>
      <c r="BPH30"/>
      <c r="BPI30"/>
      <c r="BPJ30"/>
      <c r="BPK30"/>
      <c r="BPL30"/>
      <c r="BPM30"/>
      <c r="BPN30"/>
      <c r="BPO30"/>
      <c r="BPP30"/>
      <c r="BPQ30"/>
      <c r="BPR30"/>
      <c r="BPS30"/>
      <c r="BPT30"/>
      <c r="BPU30"/>
      <c r="BPV30"/>
      <c r="BPW30"/>
      <c r="BPX30"/>
      <c r="BPY30"/>
      <c r="BPZ30"/>
      <c r="BQA30"/>
      <c r="BQB30"/>
      <c r="BQC30"/>
      <c r="BQD30"/>
      <c r="BQE30"/>
      <c r="BQF30"/>
      <c r="BQG30"/>
      <c r="BQH30"/>
      <c r="BQI30"/>
      <c r="BQJ30"/>
      <c r="BQK30"/>
      <c r="BQL30"/>
      <c r="BQM30"/>
      <c r="BQN30"/>
      <c r="BQO30"/>
      <c r="BQP30"/>
      <c r="BQQ30"/>
      <c r="BQR30"/>
      <c r="BQS30"/>
      <c r="BQT30"/>
      <c r="BQU30"/>
      <c r="BQV30"/>
      <c r="BQW30"/>
      <c r="BQX30"/>
      <c r="BQY30"/>
      <c r="BQZ30"/>
      <c r="BRA30"/>
      <c r="BRB30"/>
      <c r="BRC30"/>
      <c r="BRD30"/>
      <c r="BRE30"/>
      <c r="BRF30"/>
      <c r="BRG30"/>
      <c r="BRH30"/>
      <c r="BRI30"/>
      <c r="BRJ30"/>
      <c r="BRK30"/>
      <c r="BRL30"/>
      <c r="BRM30"/>
      <c r="BRN30"/>
      <c r="BRO30"/>
      <c r="BRP30"/>
      <c r="BRQ30"/>
      <c r="BRR30"/>
      <c r="BRS30"/>
      <c r="BRT30"/>
      <c r="BRU30"/>
      <c r="BRV30"/>
      <c r="BRW30"/>
      <c r="BRX30"/>
      <c r="BRY30"/>
      <c r="BRZ30"/>
      <c r="BSA30"/>
      <c r="BSB30"/>
      <c r="BSC30"/>
      <c r="BSD30"/>
      <c r="BSE30"/>
      <c r="BSF30"/>
      <c r="BSG30"/>
      <c r="BSH30"/>
      <c r="BSI30"/>
      <c r="BSJ30"/>
      <c r="BSK30"/>
      <c r="BSL30"/>
      <c r="BSM30"/>
      <c r="BSN30"/>
      <c r="BSO30"/>
      <c r="BSP30"/>
      <c r="BSQ30"/>
      <c r="BSR30"/>
      <c r="BSS30"/>
      <c r="BST30"/>
      <c r="BSU30"/>
      <c r="BSV30"/>
      <c r="BSW30"/>
      <c r="BSX30"/>
      <c r="BSY30"/>
      <c r="BSZ30"/>
      <c r="BTA30"/>
      <c r="BTB30"/>
      <c r="BTC30"/>
      <c r="BTD30"/>
      <c r="BTE30"/>
      <c r="BTF30"/>
      <c r="BTG30"/>
      <c r="BTH30"/>
      <c r="BTI30"/>
      <c r="BTJ30"/>
      <c r="BTK30"/>
      <c r="BTL30"/>
      <c r="BTM30"/>
      <c r="BTN30"/>
      <c r="BTO30"/>
      <c r="BTP30"/>
      <c r="BTQ30"/>
      <c r="BTR30"/>
      <c r="BTS30"/>
      <c r="BTT30"/>
      <c r="BTU30"/>
      <c r="BTV30"/>
      <c r="BTW30"/>
      <c r="BTX30"/>
      <c r="BTY30"/>
      <c r="BTZ30"/>
      <c r="BUA30"/>
      <c r="BUB30"/>
      <c r="BUC30"/>
      <c r="BUD30"/>
      <c r="BUE30"/>
      <c r="BUF30"/>
      <c r="BUG30"/>
      <c r="BUH30"/>
      <c r="BUI30"/>
      <c r="BUJ30"/>
      <c r="BUK30"/>
      <c r="BUL30"/>
      <c r="BUM30"/>
      <c r="BUN30"/>
      <c r="BUO30"/>
      <c r="BUP30"/>
      <c r="BUQ30"/>
      <c r="BUR30"/>
      <c r="BUS30"/>
      <c r="BUT30"/>
      <c r="BUU30"/>
      <c r="BUV30"/>
      <c r="BUW30"/>
      <c r="BUX30"/>
      <c r="BUY30"/>
      <c r="BUZ30"/>
      <c r="BVA30"/>
      <c r="BVB30"/>
      <c r="BVC30"/>
      <c r="BVD30"/>
      <c r="BVE30"/>
      <c r="BVF30"/>
      <c r="BVG30"/>
      <c r="BVH30"/>
      <c r="BVI30"/>
      <c r="BVJ30"/>
      <c r="BVK30"/>
      <c r="BVL30"/>
      <c r="BVM30"/>
      <c r="BVN30"/>
      <c r="BVO30"/>
      <c r="BVP30"/>
      <c r="BVQ30"/>
      <c r="BVR30"/>
      <c r="BVS30"/>
      <c r="BVT30"/>
      <c r="BVU30"/>
      <c r="BVV30"/>
      <c r="BVW30"/>
      <c r="BVX30"/>
      <c r="BVY30"/>
      <c r="BVZ30"/>
      <c r="BWA30"/>
      <c r="BWB30"/>
      <c r="BWC30"/>
      <c r="BWD30"/>
      <c r="BWE30"/>
      <c r="BWF30"/>
      <c r="BWG30"/>
      <c r="BWH30"/>
      <c r="BWI30"/>
      <c r="BWJ30"/>
      <c r="BWK30"/>
      <c r="BWL30"/>
      <c r="BWM30"/>
      <c r="BWN30"/>
      <c r="BWO30"/>
      <c r="BWP30"/>
      <c r="BWQ30"/>
      <c r="BWR30"/>
      <c r="BWS30"/>
      <c r="BWT30"/>
      <c r="BWU30"/>
      <c r="BWV30"/>
      <c r="BWW30"/>
      <c r="BWX30"/>
      <c r="BWY30"/>
      <c r="BWZ30"/>
      <c r="BXA30"/>
      <c r="BXB30"/>
      <c r="BXC30"/>
      <c r="BXD30"/>
      <c r="BXE30"/>
      <c r="BXF30"/>
      <c r="BXG30"/>
      <c r="BXH30"/>
      <c r="BXI30"/>
      <c r="BXJ30"/>
      <c r="BXK30"/>
      <c r="BXL30"/>
      <c r="BXM30"/>
      <c r="BXN30"/>
      <c r="BXO30"/>
      <c r="BXP30"/>
      <c r="BXQ30"/>
      <c r="BXR30"/>
      <c r="BXS30"/>
      <c r="BXT30"/>
      <c r="BXU30"/>
      <c r="BXV30"/>
      <c r="BXW30"/>
      <c r="BXX30"/>
      <c r="BXY30"/>
      <c r="BXZ30"/>
      <c r="BYA30"/>
      <c r="BYB30"/>
      <c r="BYC30"/>
      <c r="BYD30"/>
      <c r="BYE30"/>
      <c r="BYF30"/>
      <c r="BYG30"/>
      <c r="BYH30"/>
      <c r="BYI30"/>
      <c r="BYJ30"/>
      <c r="BYK30"/>
      <c r="BYL30"/>
      <c r="BYM30"/>
      <c r="BYN30"/>
      <c r="BYO30"/>
      <c r="BYP30"/>
      <c r="BYQ30"/>
      <c r="BYR30"/>
      <c r="BYS30"/>
      <c r="BYT30"/>
      <c r="BYU30"/>
      <c r="BYV30"/>
      <c r="BYW30"/>
      <c r="BYX30"/>
      <c r="BYY30"/>
      <c r="BYZ30"/>
      <c r="BZA30"/>
      <c r="BZB30"/>
      <c r="BZC30"/>
      <c r="BZD30"/>
      <c r="BZE30"/>
      <c r="BZF30"/>
      <c r="BZG30"/>
      <c r="BZH30"/>
      <c r="BZI30"/>
      <c r="BZJ30"/>
      <c r="BZK30"/>
      <c r="BZL30"/>
      <c r="BZM30"/>
      <c r="BZN30"/>
      <c r="BZO30"/>
      <c r="BZP30"/>
      <c r="BZQ30"/>
      <c r="BZR30"/>
      <c r="BZS30"/>
      <c r="BZT30"/>
      <c r="BZU30"/>
      <c r="BZV30"/>
      <c r="BZW30"/>
      <c r="BZX30"/>
      <c r="BZY30"/>
      <c r="BZZ30"/>
      <c r="CAA30"/>
      <c r="CAB30"/>
      <c r="CAC30"/>
      <c r="CAD30"/>
      <c r="CAE30"/>
      <c r="CAF30"/>
      <c r="CAG30"/>
      <c r="CAH30"/>
      <c r="CAI30"/>
      <c r="CAJ30"/>
      <c r="CAK30"/>
      <c r="CAL30"/>
      <c r="CAM30"/>
      <c r="CAN30"/>
      <c r="CAO30"/>
      <c r="CAP30"/>
      <c r="CAQ30"/>
      <c r="CAR30"/>
      <c r="CAS30"/>
      <c r="CAT30"/>
      <c r="CAU30"/>
      <c r="CAV30"/>
      <c r="CAW30"/>
      <c r="CAX30"/>
      <c r="CAY30"/>
      <c r="CAZ30"/>
      <c r="CBA30"/>
      <c r="CBB30"/>
      <c r="CBC30"/>
      <c r="CBD30"/>
      <c r="CBE30"/>
      <c r="CBF30"/>
      <c r="CBG30"/>
      <c r="CBH30"/>
      <c r="CBI30"/>
      <c r="CBJ30"/>
      <c r="CBK30"/>
      <c r="CBL30"/>
      <c r="CBM30"/>
      <c r="CBN30"/>
      <c r="CBO30"/>
      <c r="CBP30"/>
      <c r="CBQ30"/>
      <c r="CBR30"/>
      <c r="CBS30"/>
      <c r="CBT30"/>
      <c r="CBU30"/>
      <c r="CBV30"/>
      <c r="CBW30"/>
      <c r="CBX30"/>
      <c r="CBY30"/>
      <c r="CBZ30"/>
      <c r="CCA30"/>
      <c r="CCB30"/>
      <c r="CCC30"/>
      <c r="CCD30"/>
      <c r="CCE30"/>
      <c r="CCF30"/>
      <c r="CCG30"/>
      <c r="CCH30"/>
      <c r="CCI30"/>
      <c r="CCJ30"/>
      <c r="CCK30"/>
      <c r="CCL30"/>
      <c r="CCM30"/>
      <c r="CCN30"/>
      <c r="CCO30"/>
      <c r="CCP30"/>
      <c r="CCQ30"/>
      <c r="CCR30"/>
      <c r="CCS30"/>
      <c r="CCT30"/>
      <c r="CCU30"/>
      <c r="CCV30"/>
      <c r="CCW30"/>
      <c r="CCX30"/>
      <c r="CCY30"/>
      <c r="CCZ30"/>
      <c r="CDA30"/>
      <c r="CDB30"/>
      <c r="CDC30"/>
      <c r="CDD30"/>
      <c r="CDE30"/>
      <c r="CDF30"/>
      <c r="CDG30"/>
      <c r="CDH30"/>
      <c r="CDI30"/>
      <c r="CDJ30"/>
      <c r="CDK30"/>
      <c r="CDL30"/>
      <c r="CDM30"/>
      <c r="CDN30"/>
      <c r="CDO30"/>
      <c r="CDP30"/>
      <c r="CDQ30"/>
      <c r="CDR30"/>
      <c r="CDS30"/>
      <c r="CDT30"/>
      <c r="CDU30"/>
      <c r="CDV30"/>
      <c r="CDW30"/>
      <c r="CDX30"/>
      <c r="CDY30"/>
      <c r="CDZ30"/>
      <c r="CEA30"/>
      <c r="CEB30"/>
      <c r="CEC30"/>
      <c r="CED30"/>
      <c r="CEE30"/>
      <c r="CEF30"/>
      <c r="CEG30"/>
      <c r="CEH30"/>
      <c r="CEI30"/>
      <c r="CEJ30"/>
      <c r="CEK30"/>
      <c r="CEL30"/>
      <c r="CEM30"/>
      <c r="CEN30"/>
      <c r="CEO30"/>
      <c r="CEP30"/>
      <c r="CEQ30"/>
      <c r="CER30"/>
      <c r="CES30"/>
      <c r="CET30"/>
      <c r="CEU30"/>
      <c r="CEV30"/>
      <c r="CEW30"/>
      <c r="CEX30"/>
      <c r="CEY30"/>
      <c r="CEZ30"/>
      <c r="CFA30"/>
      <c r="CFB30"/>
      <c r="CFC30"/>
      <c r="CFD30"/>
      <c r="CFE30"/>
      <c r="CFF30"/>
      <c r="CFG30"/>
      <c r="CFH30"/>
      <c r="CFI30"/>
      <c r="CFJ30"/>
      <c r="CFK30"/>
      <c r="CFL30"/>
      <c r="CFM30"/>
      <c r="CFN30"/>
      <c r="CFO30"/>
      <c r="CFP30"/>
      <c r="CFQ30"/>
      <c r="CFR30"/>
      <c r="CFS30"/>
      <c r="CFT30"/>
      <c r="CFU30"/>
      <c r="CFV30"/>
      <c r="CFW30"/>
      <c r="CFX30"/>
      <c r="CFY30"/>
      <c r="CFZ30"/>
      <c r="CGA30"/>
      <c r="CGB30"/>
      <c r="CGC30"/>
      <c r="CGD30"/>
      <c r="CGE30"/>
      <c r="CGF30"/>
      <c r="CGG30"/>
      <c r="CGH30"/>
      <c r="CGI30"/>
      <c r="CGJ30"/>
      <c r="CGK30"/>
      <c r="CGL30"/>
      <c r="CGM30"/>
      <c r="CGN30"/>
      <c r="CGO30"/>
      <c r="CGP30"/>
      <c r="CGQ30"/>
      <c r="CGR30"/>
      <c r="CGS30"/>
      <c r="CGT30"/>
      <c r="CGU30"/>
      <c r="CGV30"/>
      <c r="CGW30"/>
      <c r="CGX30"/>
      <c r="CGY30"/>
      <c r="CGZ30"/>
      <c r="CHA30"/>
      <c r="CHB30"/>
      <c r="CHC30"/>
      <c r="CHD30"/>
      <c r="CHE30"/>
      <c r="CHF30"/>
      <c r="CHG30"/>
      <c r="CHH30"/>
      <c r="CHI30"/>
      <c r="CHJ30"/>
      <c r="CHK30"/>
      <c r="CHL30"/>
      <c r="CHM30"/>
      <c r="CHN30"/>
      <c r="CHO30"/>
      <c r="CHP30"/>
      <c r="CHQ30"/>
      <c r="CHR30"/>
      <c r="CHS30"/>
      <c r="CHT30"/>
      <c r="CHU30"/>
      <c r="CHV30"/>
      <c r="CHW30"/>
      <c r="CHX30"/>
      <c r="CHY30"/>
      <c r="CHZ30"/>
      <c r="CIA30"/>
      <c r="CIB30"/>
      <c r="CIC30"/>
      <c r="CID30"/>
      <c r="CIE30"/>
      <c r="CIF30"/>
      <c r="CIG30"/>
      <c r="CIH30"/>
      <c r="CII30"/>
      <c r="CIJ30"/>
      <c r="CIK30"/>
      <c r="CIL30"/>
      <c r="CIM30"/>
      <c r="CIN30"/>
      <c r="CIO30"/>
      <c r="CIP30"/>
      <c r="CIQ30"/>
      <c r="CIR30"/>
      <c r="CIS30"/>
      <c r="CIT30"/>
      <c r="CIU30"/>
      <c r="CIV30"/>
      <c r="CIW30"/>
      <c r="CIX30"/>
      <c r="CIY30"/>
      <c r="CIZ30"/>
      <c r="CJA30"/>
      <c r="CJB30"/>
      <c r="CJC30"/>
      <c r="CJD30"/>
      <c r="CJE30"/>
      <c r="CJF30"/>
      <c r="CJG30"/>
      <c r="CJH30"/>
      <c r="CJI30"/>
      <c r="CJJ30"/>
      <c r="CJK30"/>
      <c r="CJL30"/>
      <c r="CJM30"/>
      <c r="CJN30"/>
      <c r="CJO30"/>
      <c r="CJP30"/>
      <c r="CJQ30"/>
      <c r="CJR30"/>
      <c r="CJS30"/>
      <c r="CJT30"/>
      <c r="CJU30"/>
      <c r="CJV30"/>
      <c r="CJW30"/>
      <c r="CJX30"/>
      <c r="CJY30"/>
      <c r="CJZ30"/>
      <c r="CKA30"/>
      <c r="CKB30"/>
      <c r="CKC30"/>
      <c r="CKD30"/>
      <c r="CKE30"/>
      <c r="CKF30"/>
      <c r="CKG30"/>
      <c r="CKH30"/>
      <c r="CKI30"/>
      <c r="CKJ30"/>
      <c r="CKK30"/>
      <c r="CKL30"/>
      <c r="CKM30"/>
      <c r="CKN30"/>
      <c r="CKO30"/>
      <c r="CKP30"/>
      <c r="CKQ30"/>
      <c r="CKR30"/>
      <c r="CKS30"/>
      <c r="CKT30"/>
      <c r="CKU30"/>
      <c r="CKV30"/>
      <c r="CKW30"/>
      <c r="CKX30"/>
      <c r="CKY30"/>
      <c r="CKZ30"/>
      <c r="CLA30"/>
      <c r="CLB30"/>
      <c r="CLC30"/>
      <c r="CLD30"/>
      <c r="CLE30"/>
      <c r="CLF30"/>
      <c r="CLG30"/>
      <c r="CLH30"/>
      <c r="CLI30"/>
      <c r="CLJ30"/>
      <c r="CLK30"/>
      <c r="CLL30"/>
      <c r="CLM30"/>
      <c r="CLN30"/>
      <c r="CLO30"/>
      <c r="CLP30"/>
      <c r="CLQ30"/>
      <c r="CLR30"/>
      <c r="CLS30"/>
      <c r="CLT30"/>
      <c r="CLU30"/>
      <c r="CLV30"/>
      <c r="CLW30"/>
      <c r="CLX30"/>
      <c r="CLY30"/>
      <c r="CLZ30"/>
      <c r="CMA30"/>
      <c r="CMB30"/>
      <c r="CMC30"/>
      <c r="CMD30"/>
      <c r="CME30"/>
      <c r="CMF30"/>
      <c r="CMG30"/>
      <c r="CMH30"/>
      <c r="CMI30"/>
      <c r="CMJ30"/>
      <c r="CMK30"/>
      <c r="CML30"/>
      <c r="CMM30"/>
      <c r="CMN30"/>
      <c r="CMO30"/>
      <c r="CMP30"/>
      <c r="CMQ30"/>
      <c r="CMR30"/>
      <c r="CMS30"/>
      <c r="CMT30"/>
      <c r="CMU30"/>
      <c r="CMV30"/>
      <c r="CMW30"/>
      <c r="CMX30"/>
      <c r="CMY30"/>
      <c r="CMZ30"/>
      <c r="CNA30"/>
      <c r="CNB30"/>
      <c r="CNC30"/>
      <c r="CND30"/>
      <c r="CNE30"/>
      <c r="CNF30"/>
      <c r="CNG30"/>
      <c r="CNH30"/>
      <c r="CNI30"/>
      <c r="CNJ30"/>
      <c r="CNK30"/>
      <c r="CNL30"/>
      <c r="CNM30"/>
      <c r="CNN30"/>
      <c r="CNO30"/>
      <c r="CNP30"/>
      <c r="CNQ30"/>
      <c r="CNR30"/>
      <c r="CNS30"/>
      <c r="CNT30"/>
      <c r="CNU30"/>
      <c r="CNV30"/>
      <c r="CNW30"/>
      <c r="CNX30"/>
      <c r="CNY30"/>
      <c r="CNZ30"/>
      <c r="COA30"/>
      <c r="COB30"/>
      <c r="COC30"/>
      <c r="COD30"/>
      <c r="COE30"/>
      <c r="COF30"/>
      <c r="COG30"/>
      <c r="COH30"/>
      <c r="COI30"/>
      <c r="COJ30"/>
      <c r="COK30"/>
      <c r="COL30"/>
      <c r="COM30"/>
      <c r="CON30"/>
      <c r="COO30"/>
      <c r="COP30"/>
      <c r="COQ30"/>
      <c r="COR30"/>
      <c r="COS30"/>
      <c r="COT30"/>
      <c r="COU30"/>
      <c r="COV30"/>
      <c r="COW30"/>
      <c r="COX30"/>
      <c r="COY30"/>
      <c r="COZ30"/>
      <c r="CPA30"/>
      <c r="CPB30"/>
      <c r="CPC30"/>
      <c r="CPD30"/>
      <c r="CPE30"/>
      <c r="CPF30"/>
      <c r="CPG30"/>
      <c r="CPH30"/>
      <c r="CPI30"/>
      <c r="CPJ30"/>
      <c r="CPK30"/>
      <c r="CPL30"/>
      <c r="CPM30"/>
      <c r="CPN30"/>
      <c r="CPO30"/>
      <c r="CPP30"/>
      <c r="CPQ30"/>
      <c r="CPR30"/>
      <c r="CPS30"/>
      <c r="CPT30"/>
      <c r="CPU30"/>
      <c r="CPV30"/>
      <c r="CPW30"/>
      <c r="CPX30"/>
      <c r="CPY30"/>
      <c r="CPZ30"/>
      <c r="CQA30"/>
      <c r="CQB30"/>
      <c r="CQC30"/>
      <c r="CQD30"/>
      <c r="CQE30"/>
      <c r="CQF30"/>
      <c r="CQG30"/>
      <c r="CQH30"/>
      <c r="CQI30"/>
      <c r="CQJ30"/>
      <c r="CQK30"/>
      <c r="CQL30"/>
      <c r="CQM30"/>
      <c r="CQN30"/>
      <c r="CQO30"/>
      <c r="CQP30"/>
      <c r="CQQ30"/>
      <c r="CQR30"/>
      <c r="CQS30"/>
      <c r="CQT30"/>
      <c r="CQU30"/>
      <c r="CQV30"/>
      <c r="CQW30"/>
      <c r="CQX30"/>
      <c r="CQY30"/>
      <c r="CQZ30"/>
      <c r="CRA30"/>
      <c r="CRB30"/>
      <c r="CRC30"/>
      <c r="CRD30"/>
      <c r="CRE30"/>
      <c r="CRF30"/>
      <c r="CRG30"/>
      <c r="CRH30"/>
      <c r="CRI30"/>
      <c r="CRJ30"/>
      <c r="CRK30"/>
      <c r="CRL30"/>
      <c r="CRM30"/>
      <c r="CRN30"/>
      <c r="CRO30"/>
      <c r="CRP30"/>
      <c r="CRQ30"/>
      <c r="CRR30"/>
      <c r="CRS30"/>
      <c r="CRT30"/>
      <c r="CRU30"/>
      <c r="CRV30"/>
      <c r="CRW30"/>
      <c r="CRX30"/>
      <c r="CRY30"/>
      <c r="CRZ30"/>
      <c r="CSA30"/>
      <c r="CSB30"/>
      <c r="CSC30"/>
      <c r="CSD30"/>
      <c r="CSE30"/>
      <c r="CSF30"/>
      <c r="CSG30"/>
      <c r="CSH30"/>
      <c r="CSI30"/>
      <c r="CSJ30"/>
      <c r="CSK30"/>
      <c r="CSL30"/>
      <c r="CSM30"/>
      <c r="CSN30"/>
      <c r="CSO30"/>
      <c r="CSP30"/>
      <c r="CSQ30"/>
      <c r="CSR30"/>
      <c r="CSS30"/>
      <c r="CST30"/>
      <c r="CSU30"/>
      <c r="CSV30"/>
      <c r="CSW30"/>
      <c r="CSX30"/>
      <c r="CSY30"/>
      <c r="CSZ30"/>
      <c r="CTA30"/>
      <c r="CTB30"/>
      <c r="CTC30"/>
      <c r="CTD30"/>
      <c r="CTE30"/>
      <c r="CTF30"/>
      <c r="CTG30"/>
      <c r="CTH30"/>
      <c r="CTI30"/>
      <c r="CTJ30"/>
      <c r="CTK30"/>
      <c r="CTL30"/>
      <c r="CTM30"/>
      <c r="CTN30"/>
      <c r="CTO30"/>
      <c r="CTP30"/>
      <c r="CTQ30"/>
      <c r="CTR30"/>
      <c r="CTS30"/>
      <c r="CTT30"/>
      <c r="CTU30"/>
      <c r="CTV30"/>
      <c r="CTW30"/>
      <c r="CTX30"/>
      <c r="CTY30"/>
      <c r="CTZ30"/>
      <c r="CUA30"/>
      <c r="CUB30"/>
      <c r="CUC30"/>
      <c r="CUD30"/>
      <c r="CUE30"/>
      <c r="CUF30"/>
      <c r="CUG30"/>
      <c r="CUH30"/>
      <c r="CUI30"/>
      <c r="CUJ30"/>
      <c r="CUK30"/>
      <c r="CUL30"/>
      <c r="CUM30"/>
      <c r="CUN30"/>
      <c r="CUO30"/>
      <c r="CUP30"/>
      <c r="CUQ30"/>
      <c r="CUR30"/>
      <c r="CUS30"/>
      <c r="CUT30"/>
      <c r="CUU30"/>
      <c r="CUV30"/>
      <c r="CUW30"/>
      <c r="CUX30"/>
      <c r="CUY30"/>
      <c r="CUZ30"/>
      <c r="CVA30"/>
      <c r="CVB30"/>
      <c r="CVC30"/>
      <c r="CVD30"/>
      <c r="CVE30"/>
      <c r="CVF30"/>
      <c r="CVG30"/>
      <c r="CVH30"/>
      <c r="CVI30"/>
      <c r="CVJ30"/>
      <c r="CVK30"/>
      <c r="CVL30"/>
      <c r="CVM30"/>
      <c r="CVN30"/>
      <c r="CVO30"/>
      <c r="CVP30"/>
      <c r="CVQ30"/>
      <c r="CVR30"/>
      <c r="CVS30"/>
      <c r="CVT30"/>
      <c r="CVU30"/>
      <c r="CVV30"/>
      <c r="CVW30"/>
      <c r="CVX30"/>
      <c r="CVY30"/>
      <c r="CVZ30"/>
      <c r="CWA30"/>
      <c r="CWB30"/>
      <c r="CWC30"/>
      <c r="CWD30"/>
      <c r="CWE30"/>
      <c r="CWF30"/>
    </row>
    <row r="31" spans="1:2632" s="27" customFormat="1" x14ac:dyDescent="0.25">
      <c r="A31" s="26"/>
      <c r="B31" s="26"/>
      <c r="C31" s="26"/>
      <c r="D31" s="26"/>
      <c r="E31" s="26"/>
      <c r="F31" s="26"/>
      <c r="G31" s="26"/>
      <c r="H31" s="26"/>
      <c r="I31" s="26"/>
      <c r="J31" s="26"/>
      <c r="K31" s="26"/>
      <c r="L31" s="26"/>
      <c r="M31" s="26"/>
      <c r="N31" s="26"/>
      <c r="O31" s="52"/>
      <c r="P31" s="52"/>
      <c r="Q31" s="22" t="str">
        <v>C0015</v>
      </c>
      <c r="R31" s="23">
        <v>1138</v>
      </c>
      <c r="S31" s="23">
        <v>1898</v>
      </c>
      <c r="T31" s="23">
        <v>1482</v>
      </c>
      <c r="U31" s="23">
        <v>846</v>
      </c>
      <c r="V31" s="23">
        <v>1154</v>
      </c>
      <c r="W31" s="50">
        <v>6518</v>
      </c>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c r="BLY31"/>
      <c r="BLZ31"/>
      <c r="BMA31"/>
      <c r="BMB31"/>
      <c r="BMC31"/>
      <c r="BMD31"/>
      <c r="BME31"/>
      <c r="BMF31"/>
      <c r="BMG31"/>
      <c r="BMH31"/>
      <c r="BMI31"/>
      <c r="BMJ31"/>
      <c r="BMK31"/>
      <c r="BML31"/>
      <c r="BMM31"/>
      <c r="BMN31"/>
      <c r="BMO31"/>
      <c r="BMP31"/>
      <c r="BMQ31"/>
      <c r="BMR31"/>
      <c r="BMS31"/>
      <c r="BMT31"/>
      <c r="BMU31"/>
      <c r="BMV31"/>
      <c r="BMW31"/>
      <c r="BMX31"/>
      <c r="BMY31"/>
      <c r="BMZ31"/>
      <c r="BNA31"/>
      <c r="BNB31"/>
      <c r="BNC31"/>
      <c r="BND31"/>
      <c r="BNE31"/>
      <c r="BNF31"/>
      <c r="BNG31"/>
      <c r="BNH31"/>
      <c r="BNI31"/>
      <c r="BNJ31"/>
      <c r="BNK31"/>
      <c r="BNL31"/>
      <c r="BNM31"/>
      <c r="BNN31"/>
      <c r="BNO31"/>
      <c r="BNP31"/>
      <c r="BNQ31"/>
      <c r="BNR31"/>
      <c r="BNS31"/>
      <c r="BNT31"/>
      <c r="BNU31"/>
      <c r="BNV31"/>
      <c r="BNW31"/>
      <c r="BNX31"/>
      <c r="BNY31"/>
      <c r="BNZ31"/>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c r="BUN31"/>
      <c r="BUO31"/>
      <c r="BUP31"/>
      <c r="BUQ31"/>
      <c r="BUR31"/>
      <c r="BUS31"/>
      <c r="BUT31"/>
      <c r="BUU31"/>
      <c r="BUV31"/>
      <c r="BUW31"/>
      <c r="BUX31"/>
      <c r="BUY31"/>
      <c r="BUZ31"/>
      <c r="BVA31"/>
      <c r="BVB31"/>
      <c r="BVC31"/>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c r="CBR31"/>
      <c r="CBS31"/>
      <c r="CBT31"/>
      <c r="CBU31"/>
      <c r="CBV31"/>
      <c r="CBW31"/>
      <c r="CBX31"/>
      <c r="CBY31"/>
      <c r="CBZ31"/>
      <c r="CCA31"/>
      <c r="CCB31"/>
      <c r="CCC31"/>
      <c r="CCD31"/>
      <c r="CCE31"/>
      <c r="CCF31"/>
      <c r="CCG31"/>
      <c r="CCH31"/>
      <c r="CCI31"/>
      <c r="CCJ31"/>
      <c r="CCK31"/>
      <c r="CCL31"/>
      <c r="CCM31"/>
      <c r="CCN31"/>
      <c r="CCO31"/>
      <c r="CCP31"/>
      <c r="CCQ31"/>
      <c r="CCR31"/>
      <c r="CCS31"/>
      <c r="CCT31"/>
      <c r="CCU31"/>
      <c r="CCV31"/>
      <c r="CCW31"/>
      <c r="CCX31"/>
      <c r="CCY31"/>
      <c r="CCZ31"/>
      <c r="CDA31"/>
      <c r="CDB31"/>
      <c r="CDC31"/>
      <c r="CDD31"/>
      <c r="CDE31"/>
      <c r="CDF31"/>
      <c r="CDG31"/>
      <c r="CDH31"/>
      <c r="CDI31"/>
      <c r="CDJ31"/>
      <c r="CDK31"/>
      <c r="CDL31"/>
      <c r="CDM31"/>
      <c r="CDN31"/>
      <c r="CDO31"/>
      <c r="CDP31"/>
      <c r="CDQ31"/>
      <c r="CDR31"/>
      <c r="CDS31"/>
      <c r="CDT31"/>
      <c r="CDU31"/>
      <c r="CDV31"/>
      <c r="CDW31"/>
      <c r="CDX31"/>
      <c r="CDY31"/>
      <c r="CDZ31"/>
      <c r="CEA31"/>
      <c r="CEB31"/>
      <c r="CEC31"/>
      <c r="CED31"/>
      <c r="CEE31"/>
      <c r="CEF31"/>
      <c r="CEG31"/>
      <c r="CEH31"/>
      <c r="CEI31"/>
      <c r="CEJ31"/>
      <c r="CEK31"/>
      <c r="CEL31"/>
      <c r="CEM31"/>
      <c r="CEN31"/>
      <c r="CEO31"/>
      <c r="CEP31"/>
      <c r="CEQ31"/>
      <c r="CER31"/>
      <c r="CES31"/>
      <c r="CET31"/>
      <c r="CEU31"/>
      <c r="CEV31"/>
      <c r="CEW31"/>
      <c r="CEX31"/>
      <c r="CEY31"/>
      <c r="CEZ31"/>
      <c r="CFA31"/>
      <c r="CFB31"/>
      <c r="CFC31"/>
      <c r="CFD31"/>
      <c r="CFE31"/>
      <c r="CFF31"/>
      <c r="CFG31"/>
      <c r="CFH31"/>
      <c r="CFI31"/>
      <c r="CFJ31"/>
      <c r="CFK31"/>
      <c r="CFL31"/>
      <c r="CFM31"/>
      <c r="CFN31"/>
      <c r="CFO31"/>
      <c r="CFP31"/>
      <c r="CFQ31"/>
      <c r="CFR31"/>
      <c r="CFS31"/>
      <c r="CFT31"/>
      <c r="CFU31"/>
      <c r="CFV31"/>
      <c r="CFW31"/>
      <c r="CFX31"/>
      <c r="CFY31"/>
      <c r="CFZ31"/>
      <c r="CGA31"/>
      <c r="CGB31"/>
      <c r="CGC31"/>
      <c r="CGD31"/>
      <c r="CGE31"/>
      <c r="CGF31"/>
      <c r="CGG31"/>
      <c r="CGH31"/>
      <c r="CGI31"/>
      <c r="CGJ31"/>
      <c r="CGK31"/>
      <c r="CGL31"/>
      <c r="CGM31"/>
      <c r="CGN31"/>
      <c r="CGO31"/>
      <c r="CGP31"/>
      <c r="CGQ31"/>
      <c r="CGR31"/>
      <c r="CGS31"/>
      <c r="CGT31"/>
      <c r="CGU31"/>
      <c r="CGV31"/>
      <c r="CGW31"/>
      <c r="CGX31"/>
      <c r="CGY31"/>
      <c r="CGZ31"/>
      <c r="CHA31"/>
      <c r="CHB31"/>
      <c r="CHC31"/>
      <c r="CHD31"/>
      <c r="CHE31"/>
      <c r="CHF31"/>
      <c r="CHG31"/>
      <c r="CHH31"/>
      <c r="CHI31"/>
      <c r="CHJ31"/>
      <c r="CHK31"/>
      <c r="CHL31"/>
      <c r="CHM31"/>
      <c r="CHN31"/>
      <c r="CHO31"/>
      <c r="CHP31"/>
      <c r="CHQ31"/>
      <c r="CHR31"/>
      <c r="CHS31"/>
      <c r="CHT31"/>
      <c r="CHU31"/>
      <c r="CHV31"/>
      <c r="CHW31"/>
      <c r="CHX31"/>
      <c r="CHY31"/>
      <c r="CHZ31"/>
      <c r="CIA31"/>
      <c r="CIB31"/>
      <c r="CIC31"/>
      <c r="CID31"/>
      <c r="CIE31"/>
      <c r="CIF31"/>
      <c r="CIG31"/>
      <c r="CIH31"/>
      <c r="CII31"/>
      <c r="CIJ31"/>
      <c r="CIK31"/>
      <c r="CIL31"/>
      <c r="CIM31"/>
      <c r="CIN31"/>
      <c r="CIO31"/>
      <c r="CIP31"/>
      <c r="CIQ31"/>
      <c r="CIR31"/>
      <c r="CIS31"/>
      <c r="CIT31"/>
      <c r="CIU31"/>
      <c r="CIV31"/>
      <c r="CIW31"/>
      <c r="CIX31"/>
      <c r="CIY31"/>
      <c r="CIZ31"/>
      <c r="CJA31"/>
      <c r="CJB31"/>
      <c r="CJC31"/>
      <c r="CJD31"/>
      <c r="CJE31"/>
      <c r="CJF31"/>
      <c r="CJG31"/>
      <c r="CJH31"/>
      <c r="CJI31"/>
      <c r="CJJ31"/>
      <c r="CJK31"/>
      <c r="CJL31"/>
      <c r="CJM31"/>
      <c r="CJN31"/>
      <c r="CJO31"/>
      <c r="CJP31"/>
      <c r="CJQ31"/>
      <c r="CJR31"/>
      <c r="CJS31"/>
      <c r="CJT31"/>
      <c r="CJU31"/>
      <c r="CJV31"/>
      <c r="CJW31"/>
      <c r="CJX31"/>
      <c r="CJY31"/>
      <c r="CJZ31"/>
      <c r="CKA31"/>
      <c r="CKB31"/>
      <c r="CKC31"/>
      <c r="CKD31"/>
      <c r="CKE31"/>
      <c r="CKF31"/>
      <c r="CKG31"/>
      <c r="CKH31"/>
      <c r="CKI31"/>
      <c r="CKJ31"/>
      <c r="CKK31"/>
      <c r="CKL31"/>
      <c r="CKM31"/>
      <c r="CKN31"/>
      <c r="CKO31"/>
      <c r="CKP31"/>
      <c r="CKQ31"/>
      <c r="CKR31"/>
      <c r="CKS31"/>
      <c r="CKT31"/>
      <c r="CKU31"/>
      <c r="CKV31"/>
      <c r="CKW31"/>
      <c r="CKX31"/>
      <c r="CKY31"/>
      <c r="CKZ31"/>
      <c r="CLA31"/>
      <c r="CLB31"/>
      <c r="CLC31"/>
      <c r="CLD31"/>
      <c r="CLE31"/>
      <c r="CLF31"/>
      <c r="CLG31"/>
      <c r="CLH31"/>
      <c r="CLI31"/>
      <c r="CLJ31"/>
      <c r="CLK31"/>
      <c r="CLL31"/>
      <c r="CLM31"/>
      <c r="CLN31"/>
      <c r="CLO31"/>
      <c r="CLP31"/>
      <c r="CLQ31"/>
      <c r="CLR31"/>
      <c r="CLS31"/>
      <c r="CLT31"/>
      <c r="CLU31"/>
      <c r="CLV31"/>
      <c r="CLW31"/>
      <c r="CLX31"/>
      <c r="CLY31"/>
      <c r="CLZ31"/>
      <c r="CMA31"/>
      <c r="CMB31"/>
      <c r="CMC31"/>
      <c r="CMD31"/>
      <c r="CME31"/>
      <c r="CMF31"/>
      <c r="CMG31"/>
      <c r="CMH31"/>
      <c r="CMI31"/>
      <c r="CMJ31"/>
      <c r="CMK31"/>
      <c r="CML31"/>
      <c r="CMM31"/>
      <c r="CMN31"/>
      <c r="CMO31"/>
      <c r="CMP31"/>
      <c r="CMQ31"/>
      <c r="CMR31"/>
      <c r="CMS31"/>
      <c r="CMT31"/>
      <c r="CMU31"/>
      <c r="CMV31"/>
      <c r="CMW31"/>
      <c r="CMX31"/>
      <c r="CMY31"/>
      <c r="CMZ31"/>
      <c r="CNA31"/>
      <c r="CNB31"/>
      <c r="CNC31"/>
      <c r="CND31"/>
      <c r="CNE31"/>
      <c r="CNF31"/>
      <c r="CNG31"/>
      <c r="CNH31"/>
      <c r="CNI31"/>
      <c r="CNJ31"/>
      <c r="CNK31"/>
      <c r="CNL31"/>
      <c r="CNM31"/>
      <c r="CNN31"/>
      <c r="CNO31"/>
      <c r="CNP31"/>
      <c r="CNQ31"/>
      <c r="CNR31"/>
      <c r="CNS31"/>
      <c r="CNT31"/>
      <c r="CNU31"/>
      <c r="CNV31"/>
      <c r="CNW31"/>
      <c r="CNX31"/>
      <c r="CNY31"/>
      <c r="CNZ31"/>
      <c r="COA31"/>
      <c r="COB31"/>
      <c r="COC31"/>
      <c r="COD31"/>
      <c r="COE31"/>
      <c r="COF31"/>
      <c r="COG31"/>
      <c r="COH31"/>
      <c r="COI31"/>
      <c r="COJ31"/>
      <c r="COK31"/>
      <c r="COL31"/>
      <c r="COM31"/>
      <c r="CON31"/>
      <c r="COO31"/>
      <c r="COP31"/>
      <c r="COQ31"/>
      <c r="COR31"/>
      <c r="COS31"/>
      <c r="COT31"/>
      <c r="COU31"/>
      <c r="COV31"/>
      <c r="COW31"/>
      <c r="COX31"/>
      <c r="COY31"/>
      <c r="COZ31"/>
      <c r="CPA31"/>
      <c r="CPB31"/>
      <c r="CPC31"/>
      <c r="CPD31"/>
      <c r="CPE31"/>
      <c r="CPF31"/>
      <c r="CPG31"/>
      <c r="CPH31"/>
      <c r="CPI31"/>
      <c r="CPJ31"/>
      <c r="CPK31"/>
      <c r="CPL31"/>
      <c r="CPM31"/>
      <c r="CPN31"/>
      <c r="CPO31"/>
      <c r="CPP31"/>
      <c r="CPQ31"/>
      <c r="CPR31"/>
      <c r="CPS31"/>
      <c r="CPT31"/>
      <c r="CPU31"/>
      <c r="CPV31"/>
      <c r="CPW31"/>
      <c r="CPX31"/>
      <c r="CPY31"/>
      <c r="CPZ31"/>
      <c r="CQA31"/>
      <c r="CQB31"/>
      <c r="CQC31"/>
      <c r="CQD31"/>
      <c r="CQE31"/>
      <c r="CQF31"/>
      <c r="CQG31"/>
      <c r="CQH31"/>
      <c r="CQI31"/>
      <c r="CQJ31"/>
      <c r="CQK31"/>
      <c r="CQL31"/>
      <c r="CQM31"/>
      <c r="CQN31"/>
      <c r="CQO31"/>
      <c r="CQP31"/>
      <c r="CQQ31"/>
      <c r="CQR31"/>
      <c r="CQS31"/>
      <c r="CQT31"/>
      <c r="CQU31"/>
      <c r="CQV31"/>
      <c r="CQW31"/>
      <c r="CQX31"/>
      <c r="CQY31"/>
      <c r="CQZ31"/>
      <c r="CRA31"/>
      <c r="CRB31"/>
      <c r="CRC31"/>
      <c r="CRD31"/>
      <c r="CRE31"/>
      <c r="CRF31"/>
      <c r="CRG31"/>
      <c r="CRH31"/>
      <c r="CRI31"/>
      <c r="CRJ31"/>
      <c r="CRK31"/>
      <c r="CRL31"/>
      <c r="CRM31"/>
      <c r="CRN31"/>
      <c r="CRO31"/>
      <c r="CRP31"/>
      <c r="CRQ31"/>
      <c r="CRR31"/>
      <c r="CRS31"/>
      <c r="CRT31"/>
      <c r="CRU31"/>
      <c r="CRV31"/>
      <c r="CRW31"/>
      <c r="CRX31"/>
      <c r="CRY31"/>
      <c r="CRZ31"/>
      <c r="CSA31"/>
      <c r="CSB31"/>
      <c r="CSC31"/>
      <c r="CSD31"/>
      <c r="CSE31"/>
      <c r="CSF31"/>
      <c r="CSG31"/>
      <c r="CSH31"/>
      <c r="CSI31"/>
      <c r="CSJ31"/>
      <c r="CSK31"/>
      <c r="CSL31"/>
      <c r="CSM31"/>
      <c r="CSN31"/>
      <c r="CSO31"/>
      <c r="CSP31"/>
      <c r="CSQ31"/>
      <c r="CSR31"/>
      <c r="CSS31"/>
      <c r="CST31"/>
      <c r="CSU31"/>
      <c r="CSV31"/>
      <c r="CSW31"/>
      <c r="CSX31"/>
      <c r="CSY31"/>
      <c r="CSZ31"/>
      <c r="CTA31"/>
      <c r="CTB31"/>
      <c r="CTC31"/>
      <c r="CTD31"/>
      <c r="CTE31"/>
      <c r="CTF31"/>
      <c r="CTG31"/>
      <c r="CTH31"/>
      <c r="CTI31"/>
      <c r="CTJ31"/>
      <c r="CTK31"/>
      <c r="CTL31"/>
      <c r="CTM31"/>
      <c r="CTN31"/>
      <c r="CTO31"/>
      <c r="CTP31"/>
      <c r="CTQ31"/>
      <c r="CTR31"/>
      <c r="CTS31"/>
      <c r="CTT31"/>
      <c r="CTU31"/>
      <c r="CTV31"/>
      <c r="CTW31"/>
      <c r="CTX31"/>
      <c r="CTY31"/>
      <c r="CTZ31"/>
      <c r="CUA31"/>
      <c r="CUB31"/>
      <c r="CUC31"/>
      <c r="CUD31"/>
      <c r="CUE31"/>
      <c r="CUF31"/>
      <c r="CUG31"/>
      <c r="CUH31"/>
      <c r="CUI31"/>
      <c r="CUJ31"/>
      <c r="CUK31"/>
      <c r="CUL31"/>
      <c r="CUM31"/>
      <c r="CUN31"/>
      <c r="CUO31"/>
      <c r="CUP31"/>
      <c r="CUQ31"/>
      <c r="CUR31"/>
      <c r="CUS31"/>
      <c r="CUT31"/>
      <c r="CUU31"/>
      <c r="CUV31"/>
      <c r="CUW31"/>
      <c r="CUX31"/>
      <c r="CUY31"/>
      <c r="CUZ31"/>
      <c r="CVA31"/>
      <c r="CVB31"/>
      <c r="CVC31"/>
      <c r="CVD31"/>
      <c r="CVE31"/>
      <c r="CVF31"/>
      <c r="CVG31"/>
      <c r="CVH31"/>
      <c r="CVI31"/>
      <c r="CVJ31"/>
      <c r="CVK31"/>
      <c r="CVL31"/>
      <c r="CVM31"/>
      <c r="CVN31"/>
      <c r="CVO31"/>
      <c r="CVP31"/>
      <c r="CVQ31"/>
      <c r="CVR31"/>
      <c r="CVS31"/>
      <c r="CVT31"/>
      <c r="CVU31"/>
      <c r="CVV31"/>
      <c r="CVW31"/>
      <c r="CVX31"/>
      <c r="CVY31"/>
      <c r="CVZ31"/>
      <c r="CWA31"/>
      <c r="CWB31"/>
      <c r="CWC31"/>
      <c r="CWD31"/>
      <c r="CWE31"/>
      <c r="CWF31"/>
    </row>
    <row r="32" spans="1:2632" s="27" customFormat="1" x14ac:dyDescent="0.25">
      <c r="A32" s="26"/>
      <c r="B32" s="26"/>
      <c r="C32" s="26"/>
      <c r="D32" s="26"/>
      <c r="E32" s="26"/>
      <c r="F32" s="26"/>
      <c r="G32" s="26"/>
      <c r="H32" s="26"/>
      <c r="I32" s="26"/>
      <c r="J32" s="26"/>
      <c r="K32" s="26"/>
      <c r="L32" s="26"/>
      <c r="M32" s="26"/>
      <c r="N32" s="53"/>
      <c r="O32" s="53"/>
      <c r="P32" s="52"/>
      <c r="Q32" s="19" t="str">
        <v>Columbus</v>
      </c>
      <c r="R32" s="23" t="str">
        <v/>
      </c>
      <c r="S32" s="23" t="str">
        <v/>
      </c>
      <c r="T32" s="23" t="str">
        <v/>
      </c>
      <c r="U32" s="23" t="str">
        <v/>
      </c>
      <c r="V32" s="23" t="str">
        <v/>
      </c>
      <c r="W32" s="50" t="str">
        <v/>
      </c>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c r="BEP32"/>
      <c r="BEQ32"/>
      <c r="BER32"/>
      <c r="BES32"/>
      <c r="BET32"/>
      <c r="BEU32"/>
      <c r="BEV32"/>
      <c r="BEW32"/>
      <c r="BEX32"/>
      <c r="BEY32"/>
      <c r="BEZ32"/>
      <c r="BFA32"/>
      <c r="BFB32"/>
      <c r="BFC32"/>
      <c r="BFD32"/>
      <c r="BFE32"/>
      <c r="BFF32"/>
      <c r="BFG32"/>
      <c r="BFH32"/>
      <c r="BFI32"/>
      <c r="BFJ32"/>
      <c r="BFK32"/>
      <c r="BFL32"/>
      <c r="BFM32"/>
      <c r="BFN32"/>
      <c r="BFO32"/>
      <c r="BFP32"/>
      <c r="BFQ32"/>
      <c r="BFR32"/>
      <c r="BFS32"/>
      <c r="BFT32"/>
      <c r="BFU32"/>
      <c r="BFV32"/>
      <c r="BFW32"/>
      <c r="BFX32"/>
      <c r="BFY32"/>
      <c r="BFZ32"/>
      <c r="BGA32"/>
      <c r="BGB32"/>
      <c r="BGC32"/>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c r="BHI32"/>
      <c r="BHJ32"/>
      <c r="BHK32"/>
      <c r="BHL32"/>
      <c r="BHM32"/>
      <c r="BHN32"/>
      <c r="BHO32"/>
      <c r="BHP32"/>
      <c r="BHQ32"/>
      <c r="BHR32"/>
      <c r="BHS32"/>
      <c r="BHT32"/>
      <c r="BHU32"/>
      <c r="BHV32"/>
      <c r="BHW32"/>
      <c r="BHX32"/>
      <c r="BHY32"/>
      <c r="BHZ32"/>
      <c r="BIA32"/>
      <c r="BIB32"/>
      <c r="BIC32"/>
      <c r="BID32"/>
      <c r="BIE32"/>
      <c r="BIF32"/>
      <c r="BIG32"/>
      <c r="BIH32"/>
      <c r="BII32"/>
      <c r="BIJ32"/>
      <c r="BIK32"/>
      <c r="BIL32"/>
      <c r="BIM32"/>
      <c r="BIN32"/>
      <c r="BIO32"/>
      <c r="BIP32"/>
      <c r="BIQ32"/>
      <c r="BIR32"/>
      <c r="BIS32"/>
      <c r="BIT32"/>
      <c r="BIU32"/>
      <c r="BIV32"/>
      <c r="BIW32"/>
      <c r="BIX32"/>
      <c r="BIY32"/>
      <c r="BIZ32"/>
      <c r="BJA32"/>
      <c r="BJB32"/>
      <c r="BJC32"/>
      <c r="BJD32"/>
      <c r="BJE32"/>
      <c r="BJF32"/>
      <c r="BJG32"/>
      <c r="BJH32"/>
      <c r="BJI32"/>
      <c r="BJJ32"/>
      <c r="BJK32"/>
      <c r="BJL32"/>
      <c r="BJM32"/>
      <c r="BJN32"/>
      <c r="BJO32"/>
      <c r="BJP32"/>
      <c r="BJQ32"/>
      <c r="BJR32"/>
      <c r="BJS32"/>
      <c r="BJT32"/>
      <c r="BJU32"/>
      <c r="BJV32"/>
      <c r="BJW32"/>
      <c r="BJX32"/>
      <c r="BJY32"/>
      <c r="BJZ32"/>
      <c r="BKA32"/>
      <c r="BKB32"/>
      <c r="BKC32"/>
      <c r="BKD32"/>
      <c r="BKE32"/>
      <c r="BKF32"/>
      <c r="BKG32"/>
      <c r="BKH32"/>
      <c r="BKI32"/>
      <c r="BKJ32"/>
      <c r="BKK32"/>
      <c r="BKL32"/>
      <c r="BKM32"/>
      <c r="BKN32"/>
      <c r="BKO32"/>
      <c r="BKP32"/>
      <c r="BKQ32"/>
      <c r="BKR32"/>
      <c r="BKS32"/>
      <c r="BKT32"/>
      <c r="BKU32"/>
      <c r="BKV32"/>
      <c r="BKW32"/>
      <c r="BKX32"/>
      <c r="BKY32"/>
      <c r="BKZ32"/>
      <c r="BLA32"/>
      <c r="BLB32"/>
      <c r="BLC32"/>
      <c r="BLD32"/>
      <c r="BLE32"/>
      <c r="BLF32"/>
      <c r="BLG32"/>
      <c r="BLH32"/>
      <c r="BLI32"/>
      <c r="BLJ32"/>
      <c r="BLK32"/>
      <c r="BLL32"/>
      <c r="BLM32"/>
      <c r="BLN32"/>
      <c r="BLO32"/>
      <c r="BLP32"/>
      <c r="BLQ32"/>
      <c r="BLR32"/>
      <c r="BLS32"/>
      <c r="BLT32"/>
      <c r="BLU32"/>
      <c r="BLV32"/>
      <c r="BLW32"/>
      <c r="BLX32"/>
      <c r="BLY32"/>
      <c r="BLZ32"/>
      <c r="BMA32"/>
      <c r="BMB32"/>
      <c r="BMC32"/>
      <c r="BMD32"/>
      <c r="BME32"/>
      <c r="BMF32"/>
      <c r="BMG32"/>
      <c r="BMH32"/>
      <c r="BMI32"/>
      <c r="BMJ32"/>
      <c r="BMK32"/>
      <c r="BML32"/>
      <c r="BMM32"/>
      <c r="BMN32"/>
      <c r="BMO32"/>
      <c r="BMP32"/>
      <c r="BMQ32"/>
      <c r="BMR32"/>
      <c r="BMS32"/>
      <c r="BMT32"/>
      <c r="BMU32"/>
      <c r="BMV32"/>
      <c r="BMW32"/>
      <c r="BMX32"/>
      <c r="BMY32"/>
      <c r="BMZ32"/>
      <c r="BNA32"/>
      <c r="BNB32"/>
      <c r="BNC32"/>
      <c r="BND32"/>
      <c r="BNE32"/>
      <c r="BNF32"/>
      <c r="BNG32"/>
      <c r="BNH32"/>
      <c r="BNI32"/>
      <c r="BNJ32"/>
      <c r="BNK32"/>
      <c r="BNL32"/>
      <c r="BNM32"/>
      <c r="BNN32"/>
      <c r="BNO32"/>
      <c r="BNP32"/>
      <c r="BNQ32"/>
      <c r="BNR32"/>
      <c r="BNS32"/>
      <c r="BNT32"/>
      <c r="BNU32"/>
      <c r="BNV32"/>
      <c r="BNW32"/>
      <c r="BNX32"/>
      <c r="BNY32"/>
      <c r="BNZ32"/>
      <c r="BOA32"/>
      <c r="BOB32"/>
      <c r="BOC32"/>
      <c r="BOD32"/>
      <c r="BOE32"/>
      <c r="BOF32"/>
      <c r="BOG32"/>
      <c r="BOH32"/>
      <c r="BOI32"/>
      <c r="BOJ32"/>
      <c r="BOK32"/>
      <c r="BOL32"/>
      <c r="BOM32"/>
      <c r="BON32"/>
      <c r="BOO32"/>
      <c r="BOP32"/>
      <c r="BOQ32"/>
      <c r="BOR32"/>
      <c r="BOS32"/>
      <c r="BOT32"/>
      <c r="BOU32"/>
      <c r="BOV32"/>
      <c r="BOW32"/>
      <c r="BOX32"/>
      <c r="BOY32"/>
      <c r="BOZ32"/>
      <c r="BPA32"/>
      <c r="BPB32"/>
      <c r="BPC32"/>
      <c r="BPD32"/>
      <c r="BPE32"/>
      <c r="BPF32"/>
      <c r="BPG32"/>
      <c r="BPH32"/>
      <c r="BPI32"/>
      <c r="BPJ32"/>
      <c r="BPK32"/>
      <c r="BPL32"/>
      <c r="BPM32"/>
      <c r="BPN32"/>
      <c r="BPO32"/>
      <c r="BPP32"/>
      <c r="BPQ32"/>
      <c r="BPR32"/>
      <c r="BPS32"/>
      <c r="BPT32"/>
      <c r="BPU32"/>
      <c r="BPV32"/>
      <c r="BPW32"/>
      <c r="BPX32"/>
      <c r="BPY32"/>
      <c r="BPZ32"/>
      <c r="BQA32"/>
      <c r="BQB32"/>
      <c r="BQC32"/>
      <c r="BQD32"/>
      <c r="BQE32"/>
      <c r="BQF32"/>
      <c r="BQG32"/>
      <c r="BQH32"/>
      <c r="BQI32"/>
      <c r="BQJ32"/>
      <c r="BQK32"/>
      <c r="BQL32"/>
      <c r="BQM32"/>
      <c r="BQN32"/>
      <c r="BQO32"/>
      <c r="BQP32"/>
      <c r="BQQ32"/>
      <c r="BQR32"/>
      <c r="BQS32"/>
      <c r="BQT32"/>
      <c r="BQU32"/>
      <c r="BQV32"/>
      <c r="BQW32"/>
      <c r="BQX32"/>
      <c r="BQY32"/>
      <c r="BQZ32"/>
      <c r="BRA32"/>
      <c r="BRB32"/>
      <c r="BRC32"/>
      <c r="BRD32"/>
      <c r="BRE32"/>
      <c r="BRF32"/>
      <c r="BRG32"/>
      <c r="BRH32"/>
      <c r="BRI32"/>
      <c r="BRJ32"/>
      <c r="BRK32"/>
      <c r="BRL32"/>
      <c r="BRM32"/>
      <c r="BRN32"/>
      <c r="BRO32"/>
      <c r="BRP32"/>
      <c r="BRQ32"/>
      <c r="BRR32"/>
      <c r="BRS32"/>
      <c r="BRT32"/>
      <c r="BRU32"/>
      <c r="BRV32"/>
      <c r="BRW32"/>
      <c r="BRX32"/>
      <c r="BRY32"/>
      <c r="BRZ32"/>
      <c r="BSA32"/>
      <c r="BSB32"/>
      <c r="BSC32"/>
      <c r="BSD32"/>
      <c r="BSE32"/>
      <c r="BSF32"/>
      <c r="BSG32"/>
      <c r="BSH32"/>
      <c r="BSI32"/>
      <c r="BSJ32"/>
      <c r="BSK32"/>
      <c r="BSL32"/>
      <c r="BSM32"/>
      <c r="BSN32"/>
      <c r="BSO32"/>
      <c r="BSP32"/>
      <c r="BSQ32"/>
      <c r="BSR32"/>
      <c r="BSS32"/>
      <c r="BST32"/>
      <c r="BSU32"/>
      <c r="BSV32"/>
      <c r="BSW32"/>
      <c r="BSX32"/>
      <c r="BSY32"/>
      <c r="BSZ32"/>
      <c r="BTA32"/>
      <c r="BTB32"/>
      <c r="BTC32"/>
      <c r="BTD32"/>
      <c r="BTE32"/>
      <c r="BTF32"/>
      <c r="BTG32"/>
      <c r="BTH32"/>
      <c r="BTI32"/>
      <c r="BTJ32"/>
      <c r="BTK32"/>
      <c r="BTL32"/>
      <c r="BTM32"/>
      <c r="BTN32"/>
      <c r="BTO32"/>
      <c r="BTP32"/>
      <c r="BTQ32"/>
      <c r="BTR32"/>
      <c r="BTS32"/>
      <c r="BTT32"/>
      <c r="BTU32"/>
      <c r="BTV32"/>
      <c r="BTW32"/>
      <c r="BTX32"/>
      <c r="BTY32"/>
      <c r="BTZ32"/>
      <c r="BUA32"/>
      <c r="BUB32"/>
      <c r="BUC32"/>
      <c r="BUD32"/>
      <c r="BUE32"/>
      <c r="BUF32"/>
      <c r="BUG32"/>
      <c r="BUH32"/>
      <c r="BUI32"/>
      <c r="BUJ32"/>
      <c r="BUK32"/>
      <c r="BUL32"/>
      <c r="BUM32"/>
      <c r="BUN32"/>
      <c r="BUO32"/>
      <c r="BUP32"/>
      <c r="BUQ32"/>
      <c r="BUR32"/>
      <c r="BUS32"/>
      <c r="BUT32"/>
      <c r="BUU32"/>
      <c r="BUV32"/>
      <c r="BUW32"/>
      <c r="BUX32"/>
      <c r="BUY32"/>
      <c r="BUZ32"/>
      <c r="BVA32"/>
      <c r="BVB32"/>
      <c r="BVC32"/>
      <c r="BVD32"/>
      <c r="BVE32"/>
      <c r="BVF32"/>
      <c r="BVG32"/>
      <c r="BVH32"/>
      <c r="BVI32"/>
      <c r="BVJ32"/>
      <c r="BVK32"/>
      <c r="BVL32"/>
      <c r="BVM32"/>
      <c r="BVN32"/>
      <c r="BVO32"/>
      <c r="BVP32"/>
      <c r="BVQ32"/>
      <c r="BVR32"/>
      <c r="BVS32"/>
      <c r="BVT32"/>
      <c r="BVU32"/>
      <c r="BVV32"/>
      <c r="BVW32"/>
      <c r="BVX32"/>
      <c r="BVY32"/>
      <c r="BVZ32"/>
      <c r="BWA32"/>
      <c r="BWB32"/>
      <c r="BWC32"/>
      <c r="BWD32"/>
      <c r="BWE32"/>
      <c r="BWF32"/>
      <c r="BWG32"/>
      <c r="BWH32"/>
      <c r="BWI32"/>
      <c r="BWJ32"/>
      <c r="BWK32"/>
      <c r="BWL32"/>
      <c r="BWM32"/>
      <c r="BWN32"/>
      <c r="BWO32"/>
      <c r="BWP32"/>
      <c r="BWQ32"/>
      <c r="BWR32"/>
      <c r="BWS32"/>
      <c r="BWT32"/>
      <c r="BWU32"/>
      <c r="BWV32"/>
      <c r="BWW32"/>
      <c r="BWX32"/>
      <c r="BWY32"/>
      <c r="BWZ32"/>
      <c r="BXA32"/>
      <c r="BXB32"/>
      <c r="BXC32"/>
      <c r="BXD32"/>
      <c r="BXE32"/>
      <c r="BXF32"/>
      <c r="BXG32"/>
      <c r="BXH32"/>
      <c r="BXI32"/>
      <c r="BXJ32"/>
      <c r="BXK32"/>
      <c r="BXL32"/>
      <c r="BXM32"/>
      <c r="BXN32"/>
      <c r="BXO32"/>
      <c r="BXP32"/>
      <c r="BXQ32"/>
      <c r="BXR32"/>
      <c r="BXS32"/>
      <c r="BXT32"/>
      <c r="BXU32"/>
      <c r="BXV32"/>
      <c r="BXW32"/>
      <c r="BXX32"/>
      <c r="BXY32"/>
      <c r="BXZ32"/>
      <c r="BYA32"/>
      <c r="BYB32"/>
      <c r="BYC32"/>
      <c r="BYD32"/>
      <c r="BYE32"/>
      <c r="BYF32"/>
      <c r="BYG32"/>
      <c r="BYH32"/>
      <c r="BYI32"/>
      <c r="BYJ32"/>
      <c r="BYK32"/>
      <c r="BYL32"/>
      <c r="BYM32"/>
      <c r="BYN32"/>
      <c r="BYO32"/>
      <c r="BYP32"/>
      <c r="BYQ32"/>
      <c r="BYR32"/>
      <c r="BYS32"/>
      <c r="BYT32"/>
      <c r="BYU32"/>
      <c r="BYV32"/>
      <c r="BYW32"/>
      <c r="BYX32"/>
      <c r="BYY32"/>
      <c r="BYZ32"/>
      <c r="BZA32"/>
      <c r="BZB32"/>
      <c r="BZC32"/>
      <c r="BZD32"/>
      <c r="BZE32"/>
      <c r="BZF32"/>
      <c r="BZG32"/>
      <c r="BZH32"/>
      <c r="BZI32"/>
      <c r="BZJ32"/>
      <c r="BZK32"/>
      <c r="BZL32"/>
      <c r="BZM32"/>
      <c r="BZN32"/>
      <c r="BZO32"/>
      <c r="BZP32"/>
      <c r="BZQ32"/>
      <c r="BZR32"/>
      <c r="BZS32"/>
      <c r="BZT32"/>
      <c r="BZU32"/>
      <c r="BZV32"/>
      <c r="BZW32"/>
      <c r="BZX32"/>
      <c r="BZY32"/>
      <c r="BZZ32"/>
      <c r="CAA32"/>
      <c r="CAB32"/>
      <c r="CAC32"/>
      <c r="CAD32"/>
      <c r="CAE32"/>
      <c r="CAF32"/>
      <c r="CAG32"/>
      <c r="CAH32"/>
      <c r="CAI32"/>
      <c r="CAJ32"/>
      <c r="CAK32"/>
      <c r="CAL32"/>
      <c r="CAM32"/>
      <c r="CAN32"/>
      <c r="CAO32"/>
      <c r="CAP32"/>
      <c r="CAQ32"/>
      <c r="CAR32"/>
      <c r="CAS32"/>
      <c r="CAT32"/>
      <c r="CAU32"/>
      <c r="CAV32"/>
      <c r="CAW32"/>
      <c r="CAX32"/>
      <c r="CAY32"/>
      <c r="CAZ32"/>
      <c r="CBA32"/>
      <c r="CBB32"/>
      <c r="CBC32"/>
      <c r="CBD32"/>
      <c r="CBE32"/>
      <c r="CBF32"/>
      <c r="CBG32"/>
      <c r="CBH32"/>
      <c r="CBI32"/>
      <c r="CBJ32"/>
      <c r="CBK32"/>
      <c r="CBL32"/>
      <c r="CBM32"/>
      <c r="CBN32"/>
      <c r="CBO32"/>
      <c r="CBP32"/>
      <c r="CBQ32"/>
      <c r="CBR32"/>
      <c r="CBS32"/>
      <c r="CBT32"/>
      <c r="CBU32"/>
      <c r="CBV32"/>
      <c r="CBW32"/>
      <c r="CBX32"/>
      <c r="CBY32"/>
      <c r="CBZ32"/>
      <c r="CCA32"/>
      <c r="CCB32"/>
      <c r="CCC32"/>
      <c r="CCD32"/>
      <c r="CCE32"/>
      <c r="CCF32"/>
      <c r="CCG32"/>
      <c r="CCH32"/>
      <c r="CCI32"/>
      <c r="CCJ32"/>
      <c r="CCK32"/>
      <c r="CCL32"/>
      <c r="CCM32"/>
      <c r="CCN32"/>
      <c r="CCO32"/>
      <c r="CCP32"/>
      <c r="CCQ32"/>
      <c r="CCR32"/>
      <c r="CCS32"/>
      <c r="CCT32"/>
      <c r="CCU32"/>
      <c r="CCV32"/>
      <c r="CCW32"/>
      <c r="CCX32"/>
      <c r="CCY32"/>
      <c r="CCZ32"/>
      <c r="CDA32"/>
      <c r="CDB32"/>
      <c r="CDC32"/>
      <c r="CDD32"/>
      <c r="CDE32"/>
      <c r="CDF32"/>
      <c r="CDG32"/>
      <c r="CDH32"/>
      <c r="CDI32"/>
      <c r="CDJ32"/>
      <c r="CDK32"/>
      <c r="CDL32"/>
      <c r="CDM32"/>
      <c r="CDN32"/>
      <c r="CDO32"/>
      <c r="CDP32"/>
      <c r="CDQ32"/>
      <c r="CDR32"/>
      <c r="CDS32"/>
      <c r="CDT32"/>
      <c r="CDU32"/>
      <c r="CDV32"/>
      <c r="CDW32"/>
      <c r="CDX32"/>
      <c r="CDY32"/>
      <c r="CDZ32"/>
      <c r="CEA32"/>
      <c r="CEB32"/>
      <c r="CEC32"/>
      <c r="CED32"/>
      <c r="CEE32"/>
      <c r="CEF32"/>
      <c r="CEG32"/>
      <c r="CEH32"/>
      <c r="CEI32"/>
      <c r="CEJ32"/>
      <c r="CEK32"/>
      <c r="CEL32"/>
      <c r="CEM32"/>
      <c r="CEN32"/>
      <c r="CEO32"/>
      <c r="CEP32"/>
      <c r="CEQ32"/>
      <c r="CER32"/>
      <c r="CES32"/>
      <c r="CET32"/>
      <c r="CEU32"/>
      <c r="CEV32"/>
      <c r="CEW32"/>
      <c r="CEX32"/>
      <c r="CEY32"/>
      <c r="CEZ32"/>
      <c r="CFA32"/>
      <c r="CFB32"/>
      <c r="CFC32"/>
      <c r="CFD32"/>
      <c r="CFE32"/>
      <c r="CFF32"/>
      <c r="CFG32"/>
      <c r="CFH32"/>
      <c r="CFI32"/>
      <c r="CFJ32"/>
      <c r="CFK32"/>
      <c r="CFL32"/>
      <c r="CFM32"/>
      <c r="CFN32"/>
      <c r="CFO32"/>
      <c r="CFP32"/>
      <c r="CFQ32"/>
      <c r="CFR32"/>
      <c r="CFS32"/>
      <c r="CFT32"/>
      <c r="CFU32"/>
      <c r="CFV32"/>
      <c r="CFW32"/>
      <c r="CFX32"/>
      <c r="CFY32"/>
      <c r="CFZ32"/>
      <c r="CGA32"/>
      <c r="CGB32"/>
      <c r="CGC32"/>
      <c r="CGD32"/>
      <c r="CGE32"/>
      <c r="CGF32"/>
      <c r="CGG32"/>
      <c r="CGH32"/>
      <c r="CGI32"/>
      <c r="CGJ32"/>
      <c r="CGK32"/>
      <c r="CGL32"/>
      <c r="CGM32"/>
      <c r="CGN32"/>
      <c r="CGO32"/>
      <c r="CGP32"/>
      <c r="CGQ32"/>
      <c r="CGR32"/>
      <c r="CGS32"/>
      <c r="CGT32"/>
      <c r="CGU32"/>
      <c r="CGV32"/>
      <c r="CGW32"/>
      <c r="CGX32"/>
      <c r="CGY32"/>
      <c r="CGZ32"/>
      <c r="CHA32"/>
      <c r="CHB32"/>
      <c r="CHC32"/>
      <c r="CHD32"/>
      <c r="CHE32"/>
      <c r="CHF32"/>
      <c r="CHG32"/>
      <c r="CHH32"/>
      <c r="CHI32"/>
      <c r="CHJ32"/>
      <c r="CHK32"/>
      <c r="CHL32"/>
      <c r="CHM32"/>
      <c r="CHN32"/>
      <c r="CHO32"/>
      <c r="CHP32"/>
      <c r="CHQ32"/>
      <c r="CHR32"/>
      <c r="CHS32"/>
      <c r="CHT32"/>
      <c r="CHU32"/>
      <c r="CHV32"/>
      <c r="CHW32"/>
      <c r="CHX32"/>
      <c r="CHY32"/>
      <c r="CHZ32"/>
      <c r="CIA32"/>
      <c r="CIB32"/>
      <c r="CIC32"/>
      <c r="CID32"/>
      <c r="CIE32"/>
      <c r="CIF32"/>
      <c r="CIG32"/>
      <c r="CIH32"/>
      <c r="CII32"/>
      <c r="CIJ32"/>
      <c r="CIK32"/>
      <c r="CIL32"/>
      <c r="CIM32"/>
      <c r="CIN32"/>
      <c r="CIO32"/>
      <c r="CIP32"/>
      <c r="CIQ32"/>
      <c r="CIR32"/>
      <c r="CIS32"/>
      <c r="CIT32"/>
      <c r="CIU32"/>
      <c r="CIV32"/>
      <c r="CIW32"/>
      <c r="CIX32"/>
      <c r="CIY32"/>
      <c r="CIZ32"/>
      <c r="CJA32"/>
      <c r="CJB32"/>
      <c r="CJC32"/>
      <c r="CJD32"/>
      <c r="CJE32"/>
      <c r="CJF32"/>
      <c r="CJG32"/>
      <c r="CJH32"/>
      <c r="CJI32"/>
      <c r="CJJ32"/>
      <c r="CJK32"/>
      <c r="CJL32"/>
      <c r="CJM32"/>
      <c r="CJN32"/>
      <c r="CJO32"/>
      <c r="CJP32"/>
      <c r="CJQ32"/>
      <c r="CJR32"/>
      <c r="CJS32"/>
      <c r="CJT32"/>
      <c r="CJU32"/>
      <c r="CJV32"/>
      <c r="CJW32"/>
      <c r="CJX32"/>
      <c r="CJY32"/>
      <c r="CJZ32"/>
      <c r="CKA32"/>
      <c r="CKB32"/>
      <c r="CKC32"/>
      <c r="CKD32"/>
      <c r="CKE32"/>
      <c r="CKF32"/>
      <c r="CKG32"/>
      <c r="CKH32"/>
      <c r="CKI32"/>
      <c r="CKJ32"/>
      <c r="CKK32"/>
      <c r="CKL32"/>
      <c r="CKM32"/>
      <c r="CKN32"/>
      <c r="CKO32"/>
      <c r="CKP32"/>
      <c r="CKQ32"/>
      <c r="CKR32"/>
      <c r="CKS32"/>
      <c r="CKT32"/>
      <c r="CKU32"/>
      <c r="CKV32"/>
      <c r="CKW32"/>
      <c r="CKX32"/>
      <c r="CKY32"/>
      <c r="CKZ32"/>
      <c r="CLA32"/>
      <c r="CLB32"/>
      <c r="CLC32"/>
      <c r="CLD32"/>
      <c r="CLE32"/>
      <c r="CLF32"/>
      <c r="CLG32"/>
      <c r="CLH32"/>
      <c r="CLI32"/>
      <c r="CLJ32"/>
      <c r="CLK32"/>
      <c r="CLL32"/>
      <c r="CLM32"/>
      <c r="CLN32"/>
      <c r="CLO32"/>
      <c r="CLP32"/>
      <c r="CLQ32"/>
      <c r="CLR32"/>
      <c r="CLS32"/>
      <c r="CLT32"/>
      <c r="CLU32"/>
      <c r="CLV32"/>
      <c r="CLW32"/>
      <c r="CLX32"/>
      <c r="CLY32"/>
      <c r="CLZ32"/>
      <c r="CMA32"/>
      <c r="CMB32"/>
      <c r="CMC32"/>
      <c r="CMD32"/>
      <c r="CME32"/>
      <c r="CMF32"/>
      <c r="CMG32"/>
      <c r="CMH32"/>
      <c r="CMI32"/>
      <c r="CMJ32"/>
      <c r="CMK32"/>
      <c r="CML32"/>
      <c r="CMM32"/>
      <c r="CMN32"/>
      <c r="CMO32"/>
      <c r="CMP32"/>
      <c r="CMQ32"/>
      <c r="CMR32"/>
      <c r="CMS32"/>
      <c r="CMT32"/>
      <c r="CMU32"/>
      <c r="CMV32"/>
      <c r="CMW32"/>
      <c r="CMX32"/>
      <c r="CMY32"/>
      <c r="CMZ32"/>
      <c r="CNA32"/>
      <c r="CNB32"/>
      <c r="CNC32"/>
      <c r="CND32"/>
      <c r="CNE32"/>
      <c r="CNF32"/>
      <c r="CNG32"/>
      <c r="CNH32"/>
      <c r="CNI32"/>
      <c r="CNJ32"/>
      <c r="CNK32"/>
      <c r="CNL32"/>
      <c r="CNM32"/>
      <c r="CNN32"/>
      <c r="CNO32"/>
      <c r="CNP32"/>
      <c r="CNQ32"/>
      <c r="CNR32"/>
      <c r="CNS32"/>
      <c r="CNT32"/>
      <c r="CNU32"/>
      <c r="CNV32"/>
      <c r="CNW32"/>
      <c r="CNX32"/>
      <c r="CNY32"/>
      <c r="CNZ32"/>
      <c r="COA32"/>
      <c r="COB32"/>
      <c r="COC32"/>
      <c r="COD32"/>
      <c r="COE32"/>
      <c r="COF32"/>
      <c r="COG32"/>
      <c r="COH32"/>
      <c r="COI32"/>
      <c r="COJ32"/>
      <c r="COK32"/>
      <c r="COL32"/>
      <c r="COM32"/>
      <c r="CON32"/>
      <c r="COO32"/>
      <c r="COP32"/>
      <c r="COQ32"/>
      <c r="COR32"/>
      <c r="COS32"/>
      <c r="COT32"/>
      <c r="COU32"/>
      <c r="COV32"/>
      <c r="COW32"/>
      <c r="COX32"/>
      <c r="COY32"/>
      <c r="COZ32"/>
      <c r="CPA32"/>
      <c r="CPB32"/>
      <c r="CPC32"/>
      <c r="CPD32"/>
      <c r="CPE32"/>
      <c r="CPF32"/>
      <c r="CPG32"/>
      <c r="CPH32"/>
      <c r="CPI32"/>
      <c r="CPJ32"/>
      <c r="CPK32"/>
      <c r="CPL32"/>
      <c r="CPM32"/>
      <c r="CPN32"/>
      <c r="CPO32"/>
      <c r="CPP32"/>
      <c r="CPQ32"/>
      <c r="CPR32"/>
      <c r="CPS32"/>
      <c r="CPT32"/>
      <c r="CPU32"/>
      <c r="CPV32"/>
      <c r="CPW32"/>
      <c r="CPX32"/>
      <c r="CPY32"/>
      <c r="CPZ32"/>
      <c r="CQA32"/>
      <c r="CQB32"/>
      <c r="CQC32"/>
      <c r="CQD32"/>
      <c r="CQE32"/>
      <c r="CQF32"/>
      <c r="CQG32"/>
      <c r="CQH32"/>
      <c r="CQI32"/>
      <c r="CQJ32"/>
      <c r="CQK32"/>
      <c r="CQL32"/>
      <c r="CQM32"/>
      <c r="CQN32"/>
      <c r="CQO32"/>
      <c r="CQP32"/>
      <c r="CQQ32"/>
      <c r="CQR32"/>
      <c r="CQS32"/>
      <c r="CQT32"/>
      <c r="CQU32"/>
      <c r="CQV32"/>
      <c r="CQW32"/>
      <c r="CQX32"/>
      <c r="CQY32"/>
      <c r="CQZ32"/>
      <c r="CRA32"/>
      <c r="CRB32"/>
      <c r="CRC32"/>
      <c r="CRD32"/>
      <c r="CRE32"/>
      <c r="CRF32"/>
      <c r="CRG32"/>
      <c r="CRH32"/>
      <c r="CRI32"/>
      <c r="CRJ32"/>
      <c r="CRK32"/>
      <c r="CRL32"/>
      <c r="CRM32"/>
      <c r="CRN32"/>
      <c r="CRO32"/>
      <c r="CRP32"/>
      <c r="CRQ32"/>
      <c r="CRR32"/>
      <c r="CRS32"/>
      <c r="CRT32"/>
      <c r="CRU32"/>
      <c r="CRV32"/>
      <c r="CRW32"/>
      <c r="CRX32"/>
      <c r="CRY32"/>
      <c r="CRZ32"/>
      <c r="CSA32"/>
      <c r="CSB32"/>
      <c r="CSC32"/>
      <c r="CSD32"/>
      <c r="CSE32"/>
      <c r="CSF32"/>
      <c r="CSG32"/>
      <c r="CSH32"/>
      <c r="CSI32"/>
      <c r="CSJ32"/>
      <c r="CSK32"/>
      <c r="CSL32"/>
      <c r="CSM32"/>
      <c r="CSN32"/>
      <c r="CSO32"/>
      <c r="CSP32"/>
      <c r="CSQ32"/>
      <c r="CSR32"/>
      <c r="CSS32"/>
      <c r="CST32"/>
      <c r="CSU32"/>
      <c r="CSV32"/>
      <c r="CSW32"/>
      <c r="CSX32"/>
      <c r="CSY32"/>
      <c r="CSZ32"/>
      <c r="CTA32"/>
      <c r="CTB32"/>
      <c r="CTC32"/>
      <c r="CTD32"/>
      <c r="CTE32"/>
      <c r="CTF32"/>
      <c r="CTG32"/>
      <c r="CTH32"/>
      <c r="CTI32"/>
      <c r="CTJ32"/>
      <c r="CTK32"/>
      <c r="CTL32"/>
      <c r="CTM32"/>
      <c r="CTN32"/>
      <c r="CTO32"/>
      <c r="CTP32"/>
      <c r="CTQ32"/>
      <c r="CTR32"/>
      <c r="CTS32"/>
      <c r="CTT32"/>
      <c r="CTU32"/>
      <c r="CTV32"/>
      <c r="CTW32"/>
      <c r="CTX32"/>
      <c r="CTY32"/>
      <c r="CTZ32"/>
      <c r="CUA32"/>
      <c r="CUB32"/>
      <c r="CUC32"/>
      <c r="CUD32"/>
      <c r="CUE32"/>
      <c r="CUF32"/>
      <c r="CUG32"/>
      <c r="CUH32"/>
      <c r="CUI32"/>
      <c r="CUJ32"/>
      <c r="CUK32"/>
      <c r="CUL32"/>
      <c r="CUM32"/>
      <c r="CUN32"/>
      <c r="CUO32"/>
      <c r="CUP32"/>
      <c r="CUQ32"/>
      <c r="CUR32"/>
      <c r="CUS32"/>
      <c r="CUT32"/>
      <c r="CUU32"/>
      <c r="CUV32"/>
      <c r="CUW32"/>
      <c r="CUX32"/>
      <c r="CUY32"/>
      <c r="CUZ32"/>
      <c r="CVA32"/>
      <c r="CVB32"/>
      <c r="CVC32"/>
      <c r="CVD32"/>
      <c r="CVE32"/>
      <c r="CVF32"/>
      <c r="CVG32"/>
      <c r="CVH32"/>
      <c r="CVI32"/>
      <c r="CVJ32"/>
      <c r="CVK32"/>
      <c r="CVL32"/>
      <c r="CVM32"/>
      <c r="CVN32"/>
      <c r="CVO32"/>
      <c r="CVP32"/>
      <c r="CVQ32"/>
      <c r="CVR32"/>
      <c r="CVS32"/>
      <c r="CVT32"/>
      <c r="CVU32"/>
      <c r="CVV32"/>
      <c r="CVW32"/>
      <c r="CVX32"/>
      <c r="CVY32"/>
      <c r="CVZ32"/>
      <c r="CWA32"/>
      <c r="CWB32"/>
      <c r="CWC32"/>
      <c r="CWD32"/>
      <c r="CWE32"/>
      <c r="CWF32"/>
    </row>
    <row r="33" spans="1:2632" s="27" customFormat="1" x14ac:dyDescent="0.25">
      <c r="A33" s="26"/>
      <c r="B33" s="26"/>
      <c r="C33" s="26"/>
      <c r="D33" s="26"/>
      <c r="E33" s="26"/>
      <c r="F33" s="26"/>
      <c r="G33" s="26"/>
      <c r="H33" s="26"/>
      <c r="I33" s="26"/>
      <c r="J33" s="26"/>
      <c r="K33" s="26"/>
      <c r="L33" s="26"/>
      <c r="M33" s="26"/>
      <c r="N33" s="53"/>
      <c r="O33" s="54"/>
      <c r="P33" s="49"/>
      <c r="Q33" s="22" t="str">
        <v>C0001</v>
      </c>
      <c r="R33" s="23">
        <v>1655</v>
      </c>
      <c r="S33" s="23">
        <v>805</v>
      </c>
      <c r="T33" s="23">
        <v>2263</v>
      </c>
      <c r="U33" s="23">
        <v>987</v>
      </c>
      <c r="V33" s="23">
        <v>1075</v>
      </c>
      <c r="W33" s="50">
        <v>6785</v>
      </c>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c r="BEP33"/>
      <c r="BEQ33"/>
      <c r="BER33"/>
      <c r="BES33"/>
      <c r="BET33"/>
      <c r="BEU33"/>
      <c r="BEV33"/>
      <c r="BEW33"/>
      <c r="BEX33"/>
      <c r="BEY33"/>
      <c r="BEZ33"/>
      <c r="BFA33"/>
      <c r="BFB33"/>
      <c r="BFC33"/>
      <c r="BFD33"/>
      <c r="BFE33"/>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c r="BHX33"/>
      <c r="BHY33"/>
      <c r="BHZ33"/>
      <c r="BIA33"/>
      <c r="BIB33"/>
      <c r="BIC33"/>
      <c r="BID33"/>
      <c r="BIE33"/>
      <c r="BIF33"/>
      <c r="BIG33"/>
      <c r="BIH33"/>
      <c r="BII33"/>
      <c r="BIJ33"/>
      <c r="BIK33"/>
      <c r="BIL33"/>
      <c r="BIM33"/>
      <c r="BIN33"/>
      <c r="BIO33"/>
      <c r="BIP33"/>
      <c r="BIQ33"/>
      <c r="BIR33"/>
      <c r="BIS33"/>
      <c r="BIT33"/>
      <c r="BIU33"/>
      <c r="BIV33"/>
      <c r="BIW33"/>
      <c r="BIX33"/>
      <c r="BIY33"/>
      <c r="BIZ33"/>
      <c r="BJA33"/>
      <c r="BJB33"/>
      <c r="BJC33"/>
      <c r="BJD33"/>
      <c r="BJE33"/>
      <c r="BJF33"/>
      <c r="BJG33"/>
      <c r="BJH33"/>
      <c r="BJI33"/>
      <c r="BJJ33"/>
      <c r="BJK33"/>
      <c r="BJL33"/>
      <c r="BJM33"/>
      <c r="BJN33"/>
      <c r="BJO33"/>
      <c r="BJP33"/>
      <c r="BJQ33"/>
      <c r="BJR33"/>
      <c r="BJS33"/>
      <c r="BJT33"/>
      <c r="BJU33"/>
      <c r="BJV33"/>
      <c r="BJW33"/>
      <c r="BJX33"/>
      <c r="BJY33"/>
      <c r="BJZ33"/>
      <c r="BKA33"/>
      <c r="BKB33"/>
      <c r="BKC33"/>
      <c r="BKD33"/>
      <c r="BKE33"/>
      <c r="BKF33"/>
      <c r="BKG33"/>
      <c r="BKH33"/>
      <c r="BKI33"/>
      <c r="BKJ33"/>
      <c r="BKK33"/>
      <c r="BKL33"/>
      <c r="BKM33"/>
      <c r="BKN33"/>
      <c r="BKO33"/>
      <c r="BKP33"/>
      <c r="BKQ33"/>
      <c r="BKR33"/>
      <c r="BKS33"/>
      <c r="BKT33"/>
      <c r="BKU33"/>
      <c r="BKV33"/>
      <c r="BKW33"/>
      <c r="BKX33"/>
      <c r="BKY33"/>
      <c r="BKZ33"/>
      <c r="BLA33"/>
      <c r="BLB33"/>
      <c r="BLC33"/>
      <c r="BLD33"/>
      <c r="BLE33"/>
      <c r="BLF33"/>
      <c r="BLG33"/>
      <c r="BLH33"/>
      <c r="BLI33"/>
      <c r="BLJ33"/>
      <c r="BLK33"/>
      <c r="BLL33"/>
      <c r="BLM33"/>
      <c r="BLN33"/>
      <c r="BLO33"/>
      <c r="BLP33"/>
      <c r="BLQ33"/>
      <c r="BLR33"/>
      <c r="BLS33"/>
      <c r="BLT33"/>
      <c r="BLU33"/>
      <c r="BLV33"/>
      <c r="BLW33"/>
      <c r="BLX33"/>
      <c r="BLY33"/>
      <c r="BLZ33"/>
      <c r="BMA33"/>
      <c r="BMB33"/>
      <c r="BMC33"/>
      <c r="BMD33"/>
      <c r="BME33"/>
      <c r="BMF33"/>
      <c r="BMG33"/>
      <c r="BMH33"/>
      <c r="BMI33"/>
      <c r="BMJ33"/>
      <c r="BMK33"/>
      <c r="BML33"/>
      <c r="BMM33"/>
      <c r="BMN33"/>
      <c r="BMO33"/>
      <c r="BMP33"/>
      <c r="BMQ33"/>
      <c r="BMR33"/>
      <c r="BMS33"/>
      <c r="BMT33"/>
      <c r="BMU33"/>
      <c r="BMV33"/>
      <c r="BMW33"/>
      <c r="BMX33"/>
      <c r="BMY33"/>
      <c r="BMZ33"/>
      <c r="BNA33"/>
      <c r="BNB33"/>
      <c r="BNC33"/>
      <c r="BND33"/>
      <c r="BNE33"/>
      <c r="BNF33"/>
      <c r="BNG33"/>
      <c r="BNH33"/>
      <c r="BNI33"/>
      <c r="BNJ33"/>
      <c r="BNK33"/>
      <c r="BNL33"/>
      <c r="BNM33"/>
      <c r="BNN33"/>
      <c r="BNO33"/>
      <c r="BNP33"/>
      <c r="BNQ33"/>
      <c r="BNR33"/>
      <c r="BNS33"/>
      <c r="BNT33"/>
      <c r="BNU33"/>
      <c r="BNV33"/>
      <c r="BNW33"/>
      <c r="BNX33"/>
      <c r="BNY33"/>
      <c r="BNZ33"/>
      <c r="BOA33"/>
      <c r="BOB33"/>
      <c r="BOC33"/>
      <c r="BOD33"/>
      <c r="BOE33"/>
      <c r="BOF33"/>
      <c r="BOG33"/>
      <c r="BOH33"/>
      <c r="BOI33"/>
      <c r="BOJ33"/>
      <c r="BOK33"/>
      <c r="BOL33"/>
      <c r="BOM33"/>
      <c r="BON33"/>
      <c r="BOO33"/>
      <c r="BOP33"/>
      <c r="BOQ33"/>
      <c r="BOR33"/>
      <c r="BOS33"/>
      <c r="BOT33"/>
      <c r="BOU33"/>
      <c r="BOV33"/>
      <c r="BOW33"/>
      <c r="BOX33"/>
      <c r="BOY33"/>
      <c r="BOZ33"/>
      <c r="BPA33"/>
      <c r="BPB33"/>
      <c r="BPC33"/>
      <c r="BPD33"/>
      <c r="BPE33"/>
      <c r="BPF33"/>
      <c r="BPG33"/>
      <c r="BPH33"/>
      <c r="BPI33"/>
      <c r="BPJ33"/>
      <c r="BPK33"/>
      <c r="BPL33"/>
      <c r="BPM33"/>
      <c r="BPN33"/>
      <c r="BPO33"/>
      <c r="BPP33"/>
      <c r="BPQ33"/>
      <c r="BPR33"/>
      <c r="BPS33"/>
      <c r="BPT33"/>
      <c r="BPU33"/>
      <c r="BPV33"/>
      <c r="BPW33"/>
      <c r="BPX33"/>
      <c r="BPY33"/>
      <c r="BPZ33"/>
      <c r="BQA33"/>
      <c r="BQB33"/>
      <c r="BQC33"/>
      <c r="BQD33"/>
      <c r="BQE33"/>
      <c r="BQF33"/>
      <c r="BQG33"/>
      <c r="BQH33"/>
      <c r="BQI33"/>
      <c r="BQJ33"/>
      <c r="BQK33"/>
      <c r="BQL33"/>
      <c r="BQM33"/>
      <c r="BQN33"/>
      <c r="BQO33"/>
      <c r="BQP33"/>
      <c r="BQQ33"/>
      <c r="BQR33"/>
      <c r="BQS33"/>
      <c r="BQT33"/>
      <c r="BQU33"/>
      <c r="BQV33"/>
      <c r="BQW33"/>
      <c r="BQX33"/>
      <c r="BQY33"/>
      <c r="BQZ33"/>
      <c r="BRA33"/>
      <c r="BRB33"/>
      <c r="BRC33"/>
      <c r="BRD33"/>
      <c r="BRE33"/>
      <c r="BRF33"/>
      <c r="BRG33"/>
      <c r="BRH33"/>
      <c r="BRI33"/>
      <c r="BRJ33"/>
      <c r="BRK33"/>
      <c r="BRL33"/>
      <c r="BRM33"/>
      <c r="BRN33"/>
      <c r="BRO33"/>
      <c r="BRP33"/>
      <c r="BRQ33"/>
      <c r="BRR33"/>
      <c r="BRS33"/>
      <c r="BRT33"/>
      <c r="BRU33"/>
      <c r="BRV33"/>
      <c r="BRW33"/>
      <c r="BRX33"/>
      <c r="BRY33"/>
      <c r="BRZ33"/>
      <c r="BSA33"/>
      <c r="BSB33"/>
      <c r="BSC33"/>
      <c r="BSD33"/>
      <c r="BSE33"/>
      <c r="BSF33"/>
      <c r="BSG33"/>
      <c r="BSH33"/>
      <c r="BSI33"/>
      <c r="BSJ33"/>
      <c r="BSK33"/>
      <c r="BSL33"/>
      <c r="BSM33"/>
      <c r="BSN33"/>
      <c r="BSO33"/>
      <c r="BSP33"/>
      <c r="BSQ33"/>
      <c r="BSR33"/>
      <c r="BSS33"/>
      <c r="BST33"/>
      <c r="BSU33"/>
      <c r="BSV33"/>
      <c r="BSW33"/>
      <c r="BSX33"/>
      <c r="BSY33"/>
      <c r="BSZ33"/>
      <c r="BTA33"/>
      <c r="BTB33"/>
      <c r="BTC33"/>
      <c r="BTD33"/>
      <c r="BTE33"/>
      <c r="BTF33"/>
      <c r="BTG33"/>
      <c r="BTH33"/>
      <c r="BTI33"/>
      <c r="BTJ33"/>
      <c r="BTK33"/>
      <c r="BTL33"/>
      <c r="BTM33"/>
      <c r="BTN33"/>
      <c r="BTO33"/>
      <c r="BTP33"/>
      <c r="BTQ33"/>
      <c r="BTR33"/>
      <c r="BTS33"/>
      <c r="BTT33"/>
      <c r="BTU33"/>
      <c r="BTV33"/>
      <c r="BTW33"/>
      <c r="BTX33"/>
      <c r="BTY33"/>
      <c r="BTZ33"/>
      <c r="BUA33"/>
      <c r="BUB33"/>
      <c r="BUC33"/>
      <c r="BUD33"/>
      <c r="BUE33"/>
      <c r="BUF33"/>
      <c r="BUG33"/>
      <c r="BUH33"/>
      <c r="BUI33"/>
      <c r="BUJ33"/>
      <c r="BUK33"/>
      <c r="BUL33"/>
      <c r="BUM33"/>
      <c r="BUN33"/>
      <c r="BUO33"/>
      <c r="BUP33"/>
      <c r="BUQ33"/>
      <c r="BUR33"/>
      <c r="BUS33"/>
      <c r="BUT33"/>
      <c r="BUU33"/>
      <c r="BUV33"/>
      <c r="BUW33"/>
      <c r="BUX33"/>
      <c r="BUY33"/>
      <c r="BUZ33"/>
      <c r="BVA33"/>
      <c r="BVB33"/>
      <c r="BVC33"/>
      <c r="BVD33"/>
      <c r="BVE33"/>
      <c r="BVF33"/>
      <c r="BVG33"/>
      <c r="BVH33"/>
      <c r="BVI33"/>
      <c r="BVJ33"/>
      <c r="BVK33"/>
      <c r="BVL33"/>
      <c r="BVM33"/>
      <c r="BVN33"/>
      <c r="BVO33"/>
      <c r="BVP33"/>
      <c r="BVQ33"/>
      <c r="BVR33"/>
      <c r="BVS33"/>
      <c r="BVT33"/>
      <c r="BVU33"/>
      <c r="BVV33"/>
      <c r="BVW33"/>
      <c r="BVX33"/>
      <c r="BVY33"/>
      <c r="BVZ33"/>
      <c r="BWA33"/>
      <c r="BWB33"/>
      <c r="BWC33"/>
      <c r="BWD33"/>
      <c r="BWE33"/>
      <c r="BWF33"/>
      <c r="BWG33"/>
      <c r="BWH33"/>
      <c r="BWI33"/>
      <c r="BWJ33"/>
      <c r="BWK33"/>
      <c r="BWL33"/>
      <c r="BWM33"/>
      <c r="BWN33"/>
      <c r="BWO33"/>
      <c r="BWP33"/>
      <c r="BWQ33"/>
      <c r="BWR33"/>
      <c r="BWS33"/>
      <c r="BWT33"/>
      <c r="BWU33"/>
      <c r="BWV33"/>
      <c r="BWW33"/>
      <c r="BWX33"/>
      <c r="BWY33"/>
      <c r="BWZ33"/>
      <c r="BXA33"/>
      <c r="BXB33"/>
      <c r="BXC33"/>
      <c r="BXD33"/>
      <c r="BXE33"/>
      <c r="BXF33"/>
      <c r="BXG33"/>
      <c r="BXH33"/>
      <c r="BXI33"/>
      <c r="BXJ33"/>
      <c r="BXK33"/>
      <c r="BXL33"/>
      <c r="BXM33"/>
      <c r="BXN33"/>
      <c r="BXO33"/>
      <c r="BXP33"/>
      <c r="BXQ33"/>
      <c r="BXR33"/>
      <c r="BXS33"/>
      <c r="BXT33"/>
      <c r="BXU33"/>
      <c r="BXV33"/>
      <c r="BXW33"/>
      <c r="BXX33"/>
      <c r="BXY33"/>
      <c r="BXZ33"/>
      <c r="BYA33"/>
      <c r="BYB33"/>
      <c r="BYC33"/>
      <c r="BYD33"/>
      <c r="BYE33"/>
      <c r="BYF33"/>
      <c r="BYG33"/>
      <c r="BYH33"/>
      <c r="BYI33"/>
      <c r="BYJ33"/>
      <c r="BYK33"/>
      <c r="BYL33"/>
      <c r="BYM33"/>
      <c r="BYN33"/>
      <c r="BYO33"/>
      <c r="BYP33"/>
      <c r="BYQ33"/>
      <c r="BYR33"/>
      <c r="BYS33"/>
      <c r="BYT33"/>
      <c r="BYU33"/>
      <c r="BYV33"/>
      <c r="BYW33"/>
      <c r="BYX33"/>
      <c r="BYY33"/>
      <c r="BYZ33"/>
      <c r="BZA33"/>
      <c r="BZB33"/>
      <c r="BZC33"/>
      <c r="BZD33"/>
      <c r="BZE33"/>
      <c r="BZF33"/>
      <c r="BZG33"/>
      <c r="BZH33"/>
      <c r="BZI33"/>
      <c r="BZJ33"/>
      <c r="BZK33"/>
      <c r="BZL33"/>
      <c r="BZM33"/>
      <c r="BZN33"/>
      <c r="BZO33"/>
      <c r="BZP33"/>
      <c r="BZQ33"/>
      <c r="BZR33"/>
      <c r="BZS33"/>
      <c r="BZT33"/>
      <c r="BZU33"/>
      <c r="BZV33"/>
      <c r="BZW33"/>
      <c r="BZX33"/>
      <c r="BZY33"/>
      <c r="BZZ33"/>
      <c r="CAA33"/>
      <c r="CAB33"/>
      <c r="CAC33"/>
      <c r="CAD33"/>
      <c r="CAE33"/>
      <c r="CAF33"/>
      <c r="CAG33"/>
      <c r="CAH33"/>
      <c r="CAI33"/>
      <c r="CAJ33"/>
      <c r="CAK33"/>
      <c r="CAL33"/>
      <c r="CAM33"/>
      <c r="CAN33"/>
      <c r="CAO33"/>
      <c r="CAP33"/>
      <c r="CAQ33"/>
      <c r="CAR33"/>
      <c r="CAS33"/>
      <c r="CAT33"/>
      <c r="CAU33"/>
      <c r="CAV33"/>
      <c r="CAW33"/>
      <c r="CAX33"/>
      <c r="CAY33"/>
      <c r="CAZ33"/>
      <c r="CBA33"/>
      <c r="CBB33"/>
      <c r="CBC33"/>
      <c r="CBD33"/>
      <c r="CBE33"/>
      <c r="CBF33"/>
      <c r="CBG33"/>
      <c r="CBH33"/>
      <c r="CBI33"/>
      <c r="CBJ33"/>
      <c r="CBK33"/>
      <c r="CBL33"/>
      <c r="CBM33"/>
      <c r="CBN33"/>
      <c r="CBO33"/>
      <c r="CBP33"/>
      <c r="CBQ33"/>
      <c r="CBR33"/>
      <c r="CBS33"/>
      <c r="CBT33"/>
      <c r="CBU33"/>
      <c r="CBV33"/>
      <c r="CBW33"/>
      <c r="CBX33"/>
      <c r="CBY33"/>
      <c r="CBZ33"/>
      <c r="CCA33"/>
      <c r="CCB33"/>
      <c r="CCC33"/>
      <c r="CCD33"/>
      <c r="CCE33"/>
      <c r="CCF33"/>
      <c r="CCG33"/>
      <c r="CCH33"/>
      <c r="CCI33"/>
      <c r="CCJ33"/>
      <c r="CCK33"/>
      <c r="CCL33"/>
      <c r="CCM33"/>
      <c r="CCN33"/>
      <c r="CCO33"/>
      <c r="CCP33"/>
      <c r="CCQ33"/>
      <c r="CCR33"/>
      <c r="CCS33"/>
      <c r="CCT33"/>
      <c r="CCU33"/>
      <c r="CCV33"/>
      <c r="CCW33"/>
      <c r="CCX33"/>
      <c r="CCY33"/>
      <c r="CCZ33"/>
      <c r="CDA33"/>
      <c r="CDB33"/>
      <c r="CDC33"/>
      <c r="CDD33"/>
      <c r="CDE33"/>
      <c r="CDF33"/>
      <c r="CDG33"/>
      <c r="CDH33"/>
      <c r="CDI33"/>
      <c r="CDJ33"/>
      <c r="CDK33"/>
      <c r="CDL33"/>
      <c r="CDM33"/>
      <c r="CDN33"/>
      <c r="CDO33"/>
      <c r="CDP33"/>
      <c r="CDQ33"/>
      <c r="CDR33"/>
      <c r="CDS33"/>
      <c r="CDT33"/>
      <c r="CDU33"/>
      <c r="CDV33"/>
      <c r="CDW33"/>
      <c r="CDX33"/>
      <c r="CDY33"/>
      <c r="CDZ33"/>
      <c r="CEA33"/>
      <c r="CEB33"/>
      <c r="CEC33"/>
      <c r="CED33"/>
      <c r="CEE33"/>
      <c r="CEF33"/>
      <c r="CEG33"/>
      <c r="CEH33"/>
      <c r="CEI33"/>
      <c r="CEJ33"/>
      <c r="CEK33"/>
      <c r="CEL33"/>
      <c r="CEM33"/>
      <c r="CEN33"/>
      <c r="CEO33"/>
      <c r="CEP33"/>
      <c r="CEQ33"/>
      <c r="CER33"/>
      <c r="CES33"/>
      <c r="CET33"/>
      <c r="CEU33"/>
      <c r="CEV33"/>
      <c r="CEW33"/>
      <c r="CEX33"/>
      <c r="CEY33"/>
      <c r="CEZ33"/>
      <c r="CFA33"/>
      <c r="CFB33"/>
      <c r="CFC33"/>
      <c r="CFD33"/>
      <c r="CFE33"/>
      <c r="CFF33"/>
      <c r="CFG33"/>
      <c r="CFH33"/>
      <c r="CFI33"/>
      <c r="CFJ33"/>
      <c r="CFK33"/>
      <c r="CFL33"/>
      <c r="CFM33"/>
      <c r="CFN33"/>
      <c r="CFO33"/>
      <c r="CFP33"/>
      <c r="CFQ33"/>
      <c r="CFR33"/>
      <c r="CFS33"/>
      <c r="CFT33"/>
      <c r="CFU33"/>
      <c r="CFV33"/>
      <c r="CFW33"/>
      <c r="CFX33"/>
      <c r="CFY33"/>
      <c r="CFZ33"/>
      <c r="CGA33"/>
      <c r="CGB33"/>
      <c r="CGC33"/>
      <c r="CGD33"/>
      <c r="CGE33"/>
      <c r="CGF33"/>
      <c r="CGG33"/>
      <c r="CGH33"/>
      <c r="CGI33"/>
      <c r="CGJ33"/>
      <c r="CGK33"/>
      <c r="CGL33"/>
      <c r="CGM33"/>
      <c r="CGN33"/>
      <c r="CGO33"/>
      <c r="CGP33"/>
      <c r="CGQ33"/>
      <c r="CGR33"/>
      <c r="CGS33"/>
      <c r="CGT33"/>
      <c r="CGU33"/>
      <c r="CGV33"/>
      <c r="CGW33"/>
      <c r="CGX33"/>
      <c r="CGY33"/>
      <c r="CGZ33"/>
      <c r="CHA33"/>
      <c r="CHB33"/>
      <c r="CHC33"/>
      <c r="CHD33"/>
      <c r="CHE33"/>
      <c r="CHF33"/>
      <c r="CHG33"/>
      <c r="CHH33"/>
      <c r="CHI33"/>
      <c r="CHJ33"/>
      <c r="CHK33"/>
      <c r="CHL33"/>
      <c r="CHM33"/>
      <c r="CHN33"/>
      <c r="CHO33"/>
      <c r="CHP33"/>
      <c r="CHQ33"/>
      <c r="CHR33"/>
      <c r="CHS33"/>
      <c r="CHT33"/>
      <c r="CHU33"/>
      <c r="CHV33"/>
      <c r="CHW33"/>
      <c r="CHX33"/>
      <c r="CHY33"/>
      <c r="CHZ33"/>
      <c r="CIA33"/>
      <c r="CIB33"/>
      <c r="CIC33"/>
      <c r="CID33"/>
      <c r="CIE33"/>
      <c r="CIF33"/>
      <c r="CIG33"/>
      <c r="CIH33"/>
      <c r="CII33"/>
      <c r="CIJ33"/>
      <c r="CIK33"/>
      <c r="CIL33"/>
      <c r="CIM33"/>
      <c r="CIN33"/>
      <c r="CIO33"/>
      <c r="CIP33"/>
      <c r="CIQ33"/>
      <c r="CIR33"/>
      <c r="CIS33"/>
      <c r="CIT33"/>
      <c r="CIU33"/>
      <c r="CIV33"/>
      <c r="CIW33"/>
      <c r="CIX33"/>
      <c r="CIY33"/>
      <c r="CIZ33"/>
      <c r="CJA33"/>
      <c r="CJB33"/>
      <c r="CJC33"/>
      <c r="CJD33"/>
      <c r="CJE33"/>
      <c r="CJF33"/>
      <c r="CJG33"/>
      <c r="CJH33"/>
      <c r="CJI33"/>
      <c r="CJJ33"/>
      <c r="CJK33"/>
      <c r="CJL33"/>
      <c r="CJM33"/>
      <c r="CJN33"/>
      <c r="CJO33"/>
      <c r="CJP33"/>
      <c r="CJQ33"/>
      <c r="CJR33"/>
      <c r="CJS33"/>
      <c r="CJT33"/>
      <c r="CJU33"/>
      <c r="CJV33"/>
      <c r="CJW33"/>
      <c r="CJX33"/>
      <c r="CJY33"/>
      <c r="CJZ33"/>
      <c r="CKA33"/>
      <c r="CKB33"/>
      <c r="CKC33"/>
      <c r="CKD33"/>
      <c r="CKE33"/>
      <c r="CKF33"/>
      <c r="CKG33"/>
      <c r="CKH33"/>
      <c r="CKI33"/>
      <c r="CKJ33"/>
      <c r="CKK33"/>
      <c r="CKL33"/>
      <c r="CKM33"/>
      <c r="CKN33"/>
      <c r="CKO33"/>
      <c r="CKP33"/>
      <c r="CKQ33"/>
      <c r="CKR33"/>
      <c r="CKS33"/>
      <c r="CKT33"/>
      <c r="CKU33"/>
      <c r="CKV33"/>
      <c r="CKW33"/>
      <c r="CKX33"/>
      <c r="CKY33"/>
      <c r="CKZ33"/>
      <c r="CLA33"/>
      <c r="CLB33"/>
      <c r="CLC33"/>
      <c r="CLD33"/>
      <c r="CLE33"/>
      <c r="CLF33"/>
      <c r="CLG33"/>
      <c r="CLH33"/>
      <c r="CLI33"/>
      <c r="CLJ33"/>
      <c r="CLK33"/>
      <c r="CLL33"/>
      <c r="CLM33"/>
      <c r="CLN33"/>
      <c r="CLO33"/>
      <c r="CLP33"/>
      <c r="CLQ33"/>
      <c r="CLR33"/>
      <c r="CLS33"/>
      <c r="CLT33"/>
      <c r="CLU33"/>
      <c r="CLV33"/>
      <c r="CLW33"/>
      <c r="CLX33"/>
      <c r="CLY33"/>
      <c r="CLZ33"/>
      <c r="CMA33"/>
      <c r="CMB33"/>
      <c r="CMC33"/>
      <c r="CMD33"/>
      <c r="CME33"/>
      <c r="CMF33"/>
      <c r="CMG33"/>
      <c r="CMH33"/>
      <c r="CMI33"/>
      <c r="CMJ33"/>
      <c r="CMK33"/>
      <c r="CML33"/>
      <c r="CMM33"/>
      <c r="CMN33"/>
      <c r="CMO33"/>
      <c r="CMP33"/>
      <c r="CMQ33"/>
      <c r="CMR33"/>
      <c r="CMS33"/>
      <c r="CMT33"/>
      <c r="CMU33"/>
      <c r="CMV33"/>
      <c r="CMW33"/>
      <c r="CMX33"/>
      <c r="CMY33"/>
      <c r="CMZ33"/>
      <c r="CNA33"/>
      <c r="CNB33"/>
      <c r="CNC33"/>
      <c r="CND33"/>
      <c r="CNE33"/>
      <c r="CNF33"/>
      <c r="CNG33"/>
      <c r="CNH33"/>
      <c r="CNI33"/>
      <c r="CNJ33"/>
      <c r="CNK33"/>
      <c r="CNL33"/>
      <c r="CNM33"/>
      <c r="CNN33"/>
      <c r="CNO33"/>
      <c r="CNP33"/>
      <c r="CNQ33"/>
      <c r="CNR33"/>
      <c r="CNS33"/>
      <c r="CNT33"/>
      <c r="CNU33"/>
      <c r="CNV33"/>
      <c r="CNW33"/>
      <c r="CNX33"/>
      <c r="CNY33"/>
      <c r="CNZ33"/>
      <c r="COA33"/>
      <c r="COB33"/>
      <c r="COC33"/>
      <c r="COD33"/>
      <c r="COE33"/>
      <c r="COF33"/>
      <c r="COG33"/>
      <c r="COH33"/>
      <c r="COI33"/>
      <c r="COJ33"/>
      <c r="COK33"/>
      <c r="COL33"/>
      <c r="COM33"/>
      <c r="CON33"/>
      <c r="COO33"/>
      <c r="COP33"/>
      <c r="COQ33"/>
      <c r="COR33"/>
      <c r="COS33"/>
      <c r="COT33"/>
      <c r="COU33"/>
      <c r="COV33"/>
      <c r="COW33"/>
      <c r="COX33"/>
      <c r="COY33"/>
      <c r="COZ33"/>
      <c r="CPA33"/>
      <c r="CPB33"/>
      <c r="CPC33"/>
      <c r="CPD33"/>
      <c r="CPE33"/>
      <c r="CPF33"/>
      <c r="CPG33"/>
      <c r="CPH33"/>
      <c r="CPI33"/>
      <c r="CPJ33"/>
      <c r="CPK33"/>
      <c r="CPL33"/>
      <c r="CPM33"/>
      <c r="CPN33"/>
      <c r="CPO33"/>
      <c r="CPP33"/>
      <c r="CPQ33"/>
      <c r="CPR33"/>
      <c r="CPS33"/>
      <c r="CPT33"/>
      <c r="CPU33"/>
      <c r="CPV33"/>
      <c r="CPW33"/>
      <c r="CPX33"/>
      <c r="CPY33"/>
      <c r="CPZ33"/>
      <c r="CQA33"/>
      <c r="CQB33"/>
      <c r="CQC33"/>
      <c r="CQD33"/>
      <c r="CQE33"/>
      <c r="CQF33"/>
      <c r="CQG33"/>
      <c r="CQH33"/>
      <c r="CQI33"/>
      <c r="CQJ33"/>
      <c r="CQK33"/>
      <c r="CQL33"/>
      <c r="CQM33"/>
      <c r="CQN33"/>
      <c r="CQO33"/>
      <c r="CQP33"/>
      <c r="CQQ33"/>
      <c r="CQR33"/>
      <c r="CQS33"/>
      <c r="CQT33"/>
      <c r="CQU33"/>
      <c r="CQV33"/>
      <c r="CQW33"/>
      <c r="CQX33"/>
      <c r="CQY33"/>
      <c r="CQZ33"/>
      <c r="CRA33"/>
      <c r="CRB33"/>
      <c r="CRC33"/>
      <c r="CRD33"/>
      <c r="CRE33"/>
      <c r="CRF33"/>
      <c r="CRG33"/>
      <c r="CRH33"/>
      <c r="CRI33"/>
      <c r="CRJ33"/>
      <c r="CRK33"/>
      <c r="CRL33"/>
      <c r="CRM33"/>
      <c r="CRN33"/>
      <c r="CRO33"/>
      <c r="CRP33"/>
      <c r="CRQ33"/>
      <c r="CRR33"/>
      <c r="CRS33"/>
      <c r="CRT33"/>
      <c r="CRU33"/>
      <c r="CRV33"/>
      <c r="CRW33"/>
      <c r="CRX33"/>
      <c r="CRY33"/>
      <c r="CRZ33"/>
      <c r="CSA33"/>
      <c r="CSB33"/>
      <c r="CSC33"/>
      <c r="CSD33"/>
      <c r="CSE33"/>
      <c r="CSF33"/>
      <c r="CSG33"/>
      <c r="CSH33"/>
      <c r="CSI33"/>
      <c r="CSJ33"/>
      <c r="CSK33"/>
      <c r="CSL33"/>
      <c r="CSM33"/>
      <c r="CSN33"/>
      <c r="CSO33"/>
      <c r="CSP33"/>
      <c r="CSQ33"/>
      <c r="CSR33"/>
      <c r="CSS33"/>
      <c r="CST33"/>
      <c r="CSU33"/>
      <c r="CSV33"/>
      <c r="CSW33"/>
      <c r="CSX33"/>
      <c r="CSY33"/>
      <c r="CSZ33"/>
      <c r="CTA33"/>
      <c r="CTB33"/>
      <c r="CTC33"/>
      <c r="CTD33"/>
      <c r="CTE33"/>
      <c r="CTF33"/>
      <c r="CTG33"/>
      <c r="CTH33"/>
      <c r="CTI33"/>
      <c r="CTJ33"/>
      <c r="CTK33"/>
      <c r="CTL33"/>
      <c r="CTM33"/>
      <c r="CTN33"/>
      <c r="CTO33"/>
      <c r="CTP33"/>
      <c r="CTQ33"/>
      <c r="CTR33"/>
      <c r="CTS33"/>
      <c r="CTT33"/>
      <c r="CTU33"/>
      <c r="CTV33"/>
      <c r="CTW33"/>
      <c r="CTX33"/>
      <c r="CTY33"/>
      <c r="CTZ33"/>
      <c r="CUA33"/>
      <c r="CUB33"/>
      <c r="CUC33"/>
      <c r="CUD33"/>
      <c r="CUE33"/>
      <c r="CUF33"/>
      <c r="CUG33"/>
      <c r="CUH33"/>
      <c r="CUI33"/>
      <c r="CUJ33"/>
      <c r="CUK33"/>
      <c r="CUL33"/>
      <c r="CUM33"/>
      <c r="CUN33"/>
      <c r="CUO33"/>
      <c r="CUP33"/>
      <c r="CUQ33"/>
      <c r="CUR33"/>
      <c r="CUS33"/>
      <c r="CUT33"/>
      <c r="CUU33"/>
      <c r="CUV33"/>
      <c r="CUW33"/>
      <c r="CUX33"/>
      <c r="CUY33"/>
      <c r="CUZ33"/>
      <c r="CVA33"/>
      <c r="CVB33"/>
      <c r="CVC33"/>
      <c r="CVD33"/>
      <c r="CVE33"/>
      <c r="CVF33"/>
      <c r="CVG33"/>
      <c r="CVH33"/>
      <c r="CVI33"/>
      <c r="CVJ33"/>
      <c r="CVK33"/>
      <c r="CVL33"/>
      <c r="CVM33"/>
      <c r="CVN33"/>
      <c r="CVO33"/>
      <c r="CVP33"/>
      <c r="CVQ33"/>
      <c r="CVR33"/>
      <c r="CVS33"/>
      <c r="CVT33"/>
      <c r="CVU33"/>
      <c r="CVV33"/>
      <c r="CVW33"/>
      <c r="CVX33"/>
      <c r="CVY33"/>
      <c r="CVZ33"/>
      <c r="CWA33"/>
      <c r="CWB33"/>
      <c r="CWC33"/>
      <c r="CWD33"/>
      <c r="CWE33"/>
      <c r="CWF33"/>
    </row>
    <row r="34" spans="1:2632" s="27" customFormat="1" x14ac:dyDescent="0.25">
      <c r="A34" s="26"/>
      <c r="B34" s="26"/>
      <c r="C34" s="26"/>
      <c r="D34" s="26"/>
      <c r="E34" s="26"/>
      <c r="F34" s="26"/>
      <c r="G34" s="26"/>
      <c r="H34" s="26"/>
      <c r="I34" s="26"/>
      <c r="J34" s="26"/>
      <c r="K34" s="26"/>
      <c r="L34" s="26"/>
      <c r="M34" s="26"/>
      <c r="N34" s="55" t="str">
        <f>Pivots!C105</f>
        <v>% of Calls : 19%</v>
      </c>
      <c r="O34" s="55"/>
      <c r="P34" s="49"/>
      <c r="Q34" s="22" t="str">
        <v>C0005</v>
      </c>
      <c r="R34" s="23">
        <v>1104</v>
      </c>
      <c r="S34" s="23">
        <v>2280</v>
      </c>
      <c r="T34" s="23">
        <v>1445</v>
      </c>
      <c r="U34" s="23">
        <v>1722</v>
      </c>
      <c r="V34" s="23">
        <v>1196</v>
      </c>
      <c r="W34" s="50">
        <v>7747</v>
      </c>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row>
    <row r="35" spans="1:2632" s="27" customFormat="1" x14ac:dyDescent="0.25">
      <c r="A35" s="26"/>
      <c r="B35" s="26"/>
      <c r="C35" s="26"/>
      <c r="D35" s="26"/>
      <c r="E35" s="26"/>
      <c r="F35" s="26"/>
      <c r="G35" s="26"/>
      <c r="H35" s="26"/>
      <c r="I35" s="26"/>
      <c r="J35" s="26"/>
      <c r="K35" s="26"/>
      <c r="L35" s="26"/>
      <c r="M35" s="26"/>
      <c r="N35" s="55" t="str">
        <f>Pivots!C106</f>
        <v>Call Rank : 4</v>
      </c>
      <c r="O35" s="55"/>
      <c r="P35" s="49"/>
      <c r="Q35" s="22" t="str">
        <v>C0006</v>
      </c>
      <c r="R35" s="23">
        <v>372</v>
      </c>
      <c r="S35" s="23">
        <v>1818</v>
      </c>
      <c r="T35" s="23">
        <v>1346</v>
      </c>
      <c r="U35" s="23">
        <v>1156</v>
      </c>
      <c r="V35" s="23">
        <v>1484</v>
      </c>
      <c r="W35" s="50">
        <v>6176</v>
      </c>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row>
    <row r="36" spans="1:2632" s="27" customFormat="1" x14ac:dyDescent="0.25">
      <c r="A36" s="26"/>
      <c r="B36" s="26"/>
      <c r="C36" s="26"/>
      <c r="D36" s="26"/>
      <c r="E36" s="26"/>
      <c r="F36" s="26"/>
      <c r="G36" s="26"/>
      <c r="H36" s="26"/>
      <c r="I36" s="26"/>
      <c r="J36" s="26"/>
      <c r="K36" s="26"/>
      <c r="L36" s="26"/>
      <c r="M36" s="26"/>
      <c r="N36" s="55" t="str">
        <f>Pivots!C107</f>
        <v>Amount Rank :4</v>
      </c>
      <c r="O36" s="55"/>
      <c r="P36" s="26"/>
      <c r="Q36" s="22" t="str">
        <v>C0009</v>
      </c>
      <c r="R36" s="23">
        <v>1415</v>
      </c>
      <c r="S36" s="23">
        <v>1271</v>
      </c>
      <c r="T36" s="23">
        <v>1214</v>
      </c>
      <c r="U36" s="23">
        <v>1135</v>
      </c>
      <c r="V36" s="23">
        <v>1566</v>
      </c>
      <c r="W36" s="50">
        <v>6601</v>
      </c>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c r="BEP36"/>
      <c r="BEQ36"/>
      <c r="BER36"/>
      <c r="BES36"/>
      <c r="BET36"/>
      <c r="BEU36"/>
      <c r="BEV36"/>
      <c r="BEW36"/>
      <c r="BEX36"/>
      <c r="BEY36"/>
      <c r="BEZ36"/>
      <c r="BFA36"/>
      <c r="BFB36"/>
      <c r="BFC36"/>
      <c r="BFD36"/>
      <c r="BFE36"/>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c r="BHX36"/>
      <c r="BHY36"/>
      <c r="BHZ36"/>
      <c r="BIA36"/>
      <c r="BIB36"/>
      <c r="BIC36"/>
      <c r="BID36"/>
      <c r="BIE36"/>
      <c r="BIF36"/>
      <c r="BIG36"/>
      <c r="BIH36"/>
      <c r="BII36"/>
      <c r="BIJ36"/>
      <c r="BIK36"/>
      <c r="BIL36"/>
      <c r="BIM36"/>
      <c r="BIN36"/>
      <c r="BIO36"/>
      <c r="BIP36"/>
      <c r="BIQ36"/>
      <c r="BIR36"/>
      <c r="BIS36"/>
      <c r="BIT36"/>
      <c r="BIU36"/>
      <c r="BIV36"/>
      <c r="BIW36"/>
      <c r="BIX36"/>
      <c r="BIY36"/>
      <c r="BIZ36"/>
      <c r="BJA36"/>
      <c r="BJB36"/>
      <c r="BJC36"/>
      <c r="BJD36"/>
      <c r="BJE36"/>
      <c r="BJF36"/>
      <c r="BJG36"/>
      <c r="BJH36"/>
      <c r="BJI36"/>
      <c r="BJJ36"/>
      <c r="BJK36"/>
      <c r="BJL36"/>
      <c r="BJM36"/>
      <c r="BJN36"/>
      <c r="BJO36"/>
      <c r="BJP36"/>
      <c r="BJQ36"/>
      <c r="BJR36"/>
      <c r="BJS36"/>
      <c r="BJT36"/>
      <c r="BJU36"/>
      <c r="BJV36"/>
      <c r="BJW36"/>
      <c r="BJX36"/>
      <c r="BJY36"/>
      <c r="BJZ36"/>
      <c r="BKA36"/>
      <c r="BKB36"/>
      <c r="BKC36"/>
      <c r="BKD36"/>
      <c r="BKE36"/>
      <c r="BKF36"/>
      <c r="BKG36"/>
      <c r="BKH36"/>
      <c r="BKI36"/>
      <c r="BKJ36"/>
      <c r="BKK36"/>
      <c r="BKL36"/>
      <c r="BKM36"/>
      <c r="BKN36"/>
      <c r="BKO36"/>
      <c r="BKP36"/>
      <c r="BKQ36"/>
      <c r="BKR36"/>
      <c r="BKS36"/>
      <c r="BKT36"/>
      <c r="BKU36"/>
      <c r="BKV36"/>
      <c r="BKW36"/>
      <c r="BKX36"/>
      <c r="BKY36"/>
      <c r="BKZ36"/>
      <c r="BLA36"/>
      <c r="BLB36"/>
      <c r="BLC36"/>
      <c r="BLD36"/>
      <c r="BLE36"/>
      <c r="BLF36"/>
      <c r="BLG36"/>
      <c r="BLH36"/>
      <c r="BLI36"/>
      <c r="BLJ36"/>
      <c r="BLK36"/>
      <c r="BLL36"/>
      <c r="BLM36"/>
      <c r="BLN36"/>
      <c r="BLO36"/>
      <c r="BLP36"/>
      <c r="BLQ36"/>
      <c r="BLR36"/>
      <c r="BLS36"/>
      <c r="BLT36"/>
      <c r="BLU36"/>
      <c r="BLV36"/>
      <c r="BLW36"/>
      <c r="BLX36"/>
      <c r="BLY36"/>
      <c r="BLZ36"/>
      <c r="BMA36"/>
      <c r="BMB36"/>
      <c r="BMC36"/>
      <c r="BMD36"/>
      <c r="BME36"/>
      <c r="BMF36"/>
      <c r="BMG36"/>
      <c r="BMH36"/>
      <c r="BMI36"/>
      <c r="BMJ36"/>
      <c r="BMK36"/>
      <c r="BML36"/>
      <c r="BMM36"/>
      <c r="BMN36"/>
      <c r="BMO36"/>
      <c r="BMP36"/>
      <c r="BMQ36"/>
      <c r="BMR36"/>
      <c r="BMS36"/>
      <c r="BMT36"/>
      <c r="BMU36"/>
      <c r="BMV36"/>
      <c r="BMW36"/>
      <c r="BMX36"/>
      <c r="BMY36"/>
      <c r="BMZ36"/>
      <c r="BNA36"/>
      <c r="BNB36"/>
      <c r="BNC36"/>
      <c r="BND36"/>
      <c r="BNE36"/>
      <c r="BNF36"/>
      <c r="BNG36"/>
      <c r="BNH36"/>
      <c r="BNI36"/>
      <c r="BNJ36"/>
      <c r="BNK36"/>
      <c r="BNL36"/>
      <c r="BNM36"/>
      <c r="BNN36"/>
      <c r="BNO36"/>
      <c r="BNP36"/>
      <c r="BNQ36"/>
      <c r="BNR36"/>
      <c r="BNS36"/>
      <c r="BNT36"/>
      <c r="BNU36"/>
      <c r="BNV36"/>
      <c r="BNW36"/>
      <c r="BNX36"/>
      <c r="BNY36"/>
      <c r="BNZ36"/>
      <c r="BOA36"/>
      <c r="BOB36"/>
      <c r="BOC36"/>
      <c r="BOD36"/>
      <c r="BOE36"/>
      <c r="BOF36"/>
      <c r="BOG36"/>
      <c r="BOH36"/>
      <c r="BOI36"/>
      <c r="BOJ36"/>
      <c r="BOK36"/>
      <c r="BOL36"/>
      <c r="BOM36"/>
      <c r="BON36"/>
      <c r="BOO36"/>
      <c r="BOP36"/>
      <c r="BOQ36"/>
      <c r="BOR36"/>
      <c r="BOS36"/>
      <c r="BOT36"/>
      <c r="BOU36"/>
      <c r="BOV36"/>
      <c r="BOW36"/>
      <c r="BOX36"/>
      <c r="BOY36"/>
      <c r="BOZ36"/>
      <c r="BPA36"/>
      <c r="BPB36"/>
      <c r="BPC36"/>
      <c r="BPD36"/>
      <c r="BPE36"/>
      <c r="BPF36"/>
      <c r="BPG36"/>
      <c r="BPH36"/>
      <c r="BPI36"/>
      <c r="BPJ36"/>
      <c r="BPK36"/>
      <c r="BPL36"/>
      <c r="BPM36"/>
      <c r="BPN36"/>
      <c r="BPO36"/>
      <c r="BPP36"/>
      <c r="BPQ36"/>
      <c r="BPR36"/>
      <c r="BPS36"/>
      <c r="BPT36"/>
      <c r="BPU36"/>
      <c r="BPV36"/>
      <c r="BPW36"/>
      <c r="BPX36"/>
      <c r="BPY36"/>
      <c r="BPZ36"/>
      <c r="BQA36"/>
      <c r="BQB36"/>
      <c r="BQC36"/>
      <c r="BQD36"/>
      <c r="BQE36"/>
      <c r="BQF36"/>
      <c r="BQG36"/>
      <c r="BQH36"/>
      <c r="BQI36"/>
      <c r="BQJ36"/>
      <c r="BQK36"/>
      <c r="BQL36"/>
      <c r="BQM36"/>
      <c r="BQN36"/>
      <c r="BQO36"/>
      <c r="BQP36"/>
      <c r="BQQ36"/>
      <c r="BQR36"/>
      <c r="BQS36"/>
      <c r="BQT36"/>
      <c r="BQU36"/>
      <c r="BQV36"/>
      <c r="BQW36"/>
      <c r="BQX36"/>
      <c r="BQY36"/>
      <c r="BQZ36"/>
      <c r="BRA36"/>
      <c r="BRB36"/>
      <c r="BRC36"/>
      <c r="BRD36"/>
      <c r="BRE36"/>
      <c r="BRF36"/>
      <c r="BRG36"/>
      <c r="BRH36"/>
      <c r="BRI36"/>
      <c r="BRJ36"/>
      <c r="BRK36"/>
      <c r="BRL36"/>
      <c r="BRM36"/>
      <c r="BRN36"/>
      <c r="BRO36"/>
      <c r="BRP36"/>
      <c r="BRQ36"/>
      <c r="BRR36"/>
      <c r="BRS36"/>
      <c r="BRT36"/>
      <c r="BRU36"/>
      <c r="BRV36"/>
      <c r="BRW36"/>
      <c r="BRX36"/>
      <c r="BRY36"/>
      <c r="BRZ36"/>
      <c r="BSA36"/>
      <c r="BSB36"/>
      <c r="BSC36"/>
      <c r="BSD36"/>
      <c r="BSE36"/>
      <c r="BSF36"/>
      <c r="BSG36"/>
      <c r="BSH36"/>
      <c r="BSI36"/>
      <c r="BSJ36"/>
      <c r="BSK36"/>
      <c r="BSL36"/>
      <c r="BSM36"/>
      <c r="BSN36"/>
      <c r="BSO36"/>
      <c r="BSP36"/>
      <c r="BSQ36"/>
      <c r="BSR36"/>
      <c r="BSS36"/>
      <c r="BST36"/>
      <c r="BSU36"/>
      <c r="BSV36"/>
      <c r="BSW36"/>
      <c r="BSX36"/>
      <c r="BSY36"/>
      <c r="BSZ36"/>
      <c r="BTA36"/>
      <c r="BTB36"/>
      <c r="BTC36"/>
      <c r="BTD36"/>
      <c r="BTE36"/>
      <c r="BTF36"/>
      <c r="BTG36"/>
      <c r="BTH36"/>
      <c r="BTI36"/>
      <c r="BTJ36"/>
      <c r="BTK36"/>
      <c r="BTL36"/>
      <c r="BTM36"/>
      <c r="BTN36"/>
      <c r="BTO36"/>
      <c r="BTP36"/>
      <c r="BTQ36"/>
      <c r="BTR36"/>
      <c r="BTS36"/>
      <c r="BTT36"/>
      <c r="BTU36"/>
      <c r="BTV36"/>
      <c r="BTW36"/>
      <c r="BTX36"/>
      <c r="BTY36"/>
      <c r="BTZ36"/>
      <c r="BUA36"/>
      <c r="BUB36"/>
      <c r="BUC36"/>
      <c r="BUD36"/>
      <c r="BUE36"/>
      <c r="BUF36"/>
      <c r="BUG36"/>
      <c r="BUH36"/>
      <c r="BUI36"/>
      <c r="BUJ36"/>
      <c r="BUK36"/>
      <c r="BUL36"/>
      <c r="BUM36"/>
      <c r="BUN36"/>
      <c r="BUO36"/>
      <c r="BUP36"/>
      <c r="BUQ36"/>
      <c r="BUR36"/>
      <c r="BUS36"/>
      <c r="BUT36"/>
      <c r="BUU36"/>
      <c r="BUV36"/>
      <c r="BUW36"/>
      <c r="BUX36"/>
      <c r="BUY36"/>
      <c r="BUZ36"/>
      <c r="BVA36"/>
      <c r="BVB36"/>
      <c r="BVC36"/>
      <c r="BVD36"/>
      <c r="BVE36"/>
      <c r="BVF36"/>
      <c r="BVG36"/>
      <c r="BVH36"/>
      <c r="BVI36"/>
      <c r="BVJ36"/>
      <c r="BVK36"/>
      <c r="BVL36"/>
      <c r="BVM36"/>
      <c r="BVN36"/>
      <c r="BVO36"/>
      <c r="BVP36"/>
      <c r="BVQ36"/>
      <c r="BVR36"/>
      <c r="BVS36"/>
      <c r="BVT36"/>
      <c r="BVU36"/>
      <c r="BVV36"/>
      <c r="BVW36"/>
      <c r="BVX36"/>
      <c r="BVY36"/>
      <c r="BVZ36"/>
      <c r="BWA36"/>
      <c r="BWB36"/>
      <c r="BWC36"/>
      <c r="BWD36"/>
      <c r="BWE36"/>
      <c r="BWF36"/>
      <c r="BWG36"/>
      <c r="BWH36"/>
      <c r="BWI36"/>
      <c r="BWJ36"/>
      <c r="BWK36"/>
      <c r="BWL36"/>
      <c r="BWM36"/>
      <c r="BWN36"/>
      <c r="BWO36"/>
      <c r="BWP36"/>
      <c r="BWQ36"/>
      <c r="BWR36"/>
      <c r="BWS36"/>
      <c r="BWT36"/>
      <c r="BWU36"/>
      <c r="BWV36"/>
      <c r="BWW36"/>
      <c r="BWX36"/>
      <c r="BWY36"/>
      <c r="BWZ36"/>
      <c r="BXA36"/>
      <c r="BXB36"/>
      <c r="BXC36"/>
      <c r="BXD36"/>
      <c r="BXE36"/>
      <c r="BXF36"/>
      <c r="BXG36"/>
      <c r="BXH36"/>
      <c r="BXI36"/>
      <c r="BXJ36"/>
      <c r="BXK36"/>
      <c r="BXL36"/>
      <c r="BXM36"/>
      <c r="BXN36"/>
      <c r="BXO36"/>
      <c r="BXP36"/>
      <c r="BXQ36"/>
      <c r="BXR36"/>
      <c r="BXS36"/>
      <c r="BXT36"/>
      <c r="BXU36"/>
      <c r="BXV36"/>
      <c r="BXW36"/>
      <c r="BXX36"/>
      <c r="BXY36"/>
      <c r="BXZ36"/>
      <c r="BYA36"/>
      <c r="BYB36"/>
      <c r="BYC36"/>
      <c r="BYD36"/>
      <c r="BYE36"/>
      <c r="BYF36"/>
      <c r="BYG36"/>
      <c r="BYH36"/>
      <c r="BYI36"/>
      <c r="BYJ36"/>
      <c r="BYK36"/>
      <c r="BYL36"/>
      <c r="BYM36"/>
      <c r="BYN36"/>
      <c r="BYO36"/>
      <c r="BYP36"/>
      <c r="BYQ36"/>
      <c r="BYR36"/>
      <c r="BYS36"/>
      <c r="BYT36"/>
      <c r="BYU36"/>
      <c r="BYV36"/>
      <c r="BYW36"/>
      <c r="BYX36"/>
      <c r="BYY36"/>
      <c r="BYZ36"/>
      <c r="BZA36"/>
      <c r="BZB36"/>
      <c r="BZC36"/>
      <c r="BZD36"/>
      <c r="BZE36"/>
      <c r="BZF36"/>
      <c r="BZG36"/>
      <c r="BZH36"/>
      <c r="BZI36"/>
      <c r="BZJ36"/>
      <c r="BZK36"/>
      <c r="BZL36"/>
      <c r="BZM36"/>
      <c r="BZN36"/>
      <c r="BZO36"/>
      <c r="BZP36"/>
      <c r="BZQ36"/>
      <c r="BZR36"/>
      <c r="BZS36"/>
      <c r="BZT36"/>
      <c r="BZU36"/>
      <c r="BZV36"/>
      <c r="BZW36"/>
      <c r="BZX36"/>
      <c r="BZY36"/>
      <c r="BZZ36"/>
      <c r="CAA36"/>
      <c r="CAB36"/>
      <c r="CAC36"/>
      <c r="CAD36"/>
      <c r="CAE36"/>
      <c r="CAF36"/>
      <c r="CAG36"/>
      <c r="CAH36"/>
      <c r="CAI36"/>
      <c r="CAJ36"/>
      <c r="CAK36"/>
      <c r="CAL36"/>
      <c r="CAM36"/>
      <c r="CAN36"/>
      <c r="CAO36"/>
      <c r="CAP36"/>
      <c r="CAQ36"/>
      <c r="CAR36"/>
      <c r="CAS36"/>
      <c r="CAT36"/>
      <c r="CAU36"/>
      <c r="CAV36"/>
      <c r="CAW36"/>
      <c r="CAX36"/>
      <c r="CAY36"/>
      <c r="CAZ36"/>
      <c r="CBA36"/>
      <c r="CBB36"/>
      <c r="CBC36"/>
      <c r="CBD36"/>
      <c r="CBE36"/>
      <c r="CBF36"/>
      <c r="CBG36"/>
      <c r="CBH36"/>
      <c r="CBI36"/>
      <c r="CBJ36"/>
      <c r="CBK36"/>
      <c r="CBL36"/>
      <c r="CBM36"/>
      <c r="CBN36"/>
      <c r="CBO36"/>
      <c r="CBP36"/>
      <c r="CBQ36"/>
      <c r="CBR36"/>
      <c r="CBS36"/>
      <c r="CBT36"/>
      <c r="CBU36"/>
      <c r="CBV36"/>
      <c r="CBW36"/>
      <c r="CBX36"/>
      <c r="CBY36"/>
      <c r="CBZ36"/>
      <c r="CCA36"/>
      <c r="CCB36"/>
      <c r="CCC36"/>
      <c r="CCD36"/>
      <c r="CCE36"/>
      <c r="CCF36"/>
      <c r="CCG36"/>
      <c r="CCH36"/>
      <c r="CCI36"/>
      <c r="CCJ36"/>
      <c r="CCK36"/>
      <c r="CCL36"/>
      <c r="CCM36"/>
      <c r="CCN36"/>
      <c r="CCO36"/>
      <c r="CCP36"/>
      <c r="CCQ36"/>
      <c r="CCR36"/>
      <c r="CCS36"/>
      <c r="CCT36"/>
      <c r="CCU36"/>
      <c r="CCV36"/>
      <c r="CCW36"/>
      <c r="CCX36"/>
      <c r="CCY36"/>
      <c r="CCZ36"/>
      <c r="CDA36"/>
      <c r="CDB36"/>
      <c r="CDC36"/>
      <c r="CDD36"/>
      <c r="CDE36"/>
      <c r="CDF36"/>
      <c r="CDG36"/>
      <c r="CDH36"/>
      <c r="CDI36"/>
      <c r="CDJ36"/>
      <c r="CDK36"/>
      <c r="CDL36"/>
      <c r="CDM36"/>
      <c r="CDN36"/>
      <c r="CDO36"/>
      <c r="CDP36"/>
      <c r="CDQ36"/>
      <c r="CDR36"/>
      <c r="CDS36"/>
      <c r="CDT36"/>
      <c r="CDU36"/>
      <c r="CDV36"/>
      <c r="CDW36"/>
      <c r="CDX36"/>
      <c r="CDY36"/>
      <c r="CDZ36"/>
      <c r="CEA36"/>
      <c r="CEB36"/>
      <c r="CEC36"/>
      <c r="CED36"/>
      <c r="CEE36"/>
      <c r="CEF36"/>
      <c r="CEG36"/>
      <c r="CEH36"/>
      <c r="CEI36"/>
      <c r="CEJ36"/>
      <c r="CEK36"/>
      <c r="CEL36"/>
      <c r="CEM36"/>
      <c r="CEN36"/>
      <c r="CEO36"/>
      <c r="CEP36"/>
      <c r="CEQ36"/>
      <c r="CER36"/>
      <c r="CES36"/>
      <c r="CET36"/>
      <c r="CEU36"/>
      <c r="CEV36"/>
      <c r="CEW36"/>
      <c r="CEX36"/>
      <c r="CEY36"/>
      <c r="CEZ36"/>
      <c r="CFA36"/>
      <c r="CFB36"/>
      <c r="CFC36"/>
      <c r="CFD36"/>
      <c r="CFE36"/>
      <c r="CFF36"/>
      <c r="CFG36"/>
      <c r="CFH36"/>
      <c r="CFI36"/>
      <c r="CFJ36"/>
      <c r="CFK36"/>
      <c r="CFL36"/>
      <c r="CFM36"/>
      <c r="CFN36"/>
      <c r="CFO36"/>
      <c r="CFP36"/>
      <c r="CFQ36"/>
      <c r="CFR36"/>
      <c r="CFS36"/>
      <c r="CFT36"/>
      <c r="CFU36"/>
      <c r="CFV36"/>
      <c r="CFW36"/>
      <c r="CFX36"/>
      <c r="CFY36"/>
      <c r="CFZ36"/>
      <c r="CGA36"/>
      <c r="CGB36"/>
      <c r="CGC36"/>
      <c r="CGD36"/>
      <c r="CGE36"/>
      <c r="CGF36"/>
      <c r="CGG36"/>
      <c r="CGH36"/>
      <c r="CGI36"/>
      <c r="CGJ36"/>
      <c r="CGK36"/>
      <c r="CGL36"/>
      <c r="CGM36"/>
      <c r="CGN36"/>
      <c r="CGO36"/>
      <c r="CGP36"/>
      <c r="CGQ36"/>
      <c r="CGR36"/>
      <c r="CGS36"/>
      <c r="CGT36"/>
      <c r="CGU36"/>
      <c r="CGV36"/>
      <c r="CGW36"/>
      <c r="CGX36"/>
      <c r="CGY36"/>
      <c r="CGZ36"/>
      <c r="CHA36"/>
      <c r="CHB36"/>
      <c r="CHC36"/>
      <c r="CHD36"/>
      <c r="CHE36"/>
      <c r="CHF36"/>
      <c r="CHG36"/>
      <c r="CHH36"/>
      <c r="CHI36"/>
      <c r="CHJ36"/>
      <c r="CHK36"/>
      <c r="CHL36"/>
      <c r="CHM36"/>
      <c r="CHN36"/>
      <c r="CHO36"/>
      <c r="CHP36"/>
      <c r="CHQ36"/>
      <c r="CHR36"/>
      <c r="CHS36"/>
      <c r="CHT36"/>
      <c r="CHU36"/>
      <c r="CHV36"/>
      <c r="CHW36"/>
      <c r="CHX36"/>
      <c r="CHY36"/>
      <c r="CHZ36"/>
      <c r="CIA36"/>
      <c r="CIB36"/>
      <c r="CIC36"/>
      <c r="CID36"/>
      <c r="CIE36"/>
      <c r="CIF36"/>
      <c r="CIG36"/>
      <c r="CIH36"/>
      <c r="CII36"/>
      <c r="CIJ36"/>
      <c r="CIK36"/>
      <c r="CIL36"/>
      <c r="CIM36"/>
      <c r="CIN36"/>
      <c r="CIO36"/>
      <c r="CIP36"/>
      <c r="CIQ36"/>
      <c r="CIR36"/>
      <c r="CIS36"/>
      <c r="CIT36"/>
      <c r="CIU36"/>
      <c r="CIV36"/>
      <c r="CIW36"/>
      <c r="CIX36"/>
      <c r="CIY36"/>
      <c r="CIZ36"/>
      <c r="CJA36"/>
      <c r="CJB36"/>
      <c r="CJC36"/>
      <c r="CJD36"/>
      <c r="CJE36"/>
      <c r="CJF36"/>
      <c r="CJG36"/>
      <c r="CJH36"/>
      <c r="CJI36"/>
      <c r="CJJ36"/>
      <c r="CJK36"/>
      <c r="CJL36"/>
      <c r="CJM36"/>
      <c r="CJN36"/>
      <c r="CJO36"/>
      <c r="CJP36"/>
      <c r="CJQ36"/>
      <c r="CJR36"/>
      <c r="CJS36"/>
      <c r="CJT36"/>
      <c r="CJU36"/>
      <c r="CJV36"/>
      <c r="CJW36"/>
      <c r="CJX36"/>
      <c r="CJY36"/>
      <c r="CJZ36"/>
      <c r="CKA36"/>
      <c r="CKB36"/>
      <c r="CKC36"/>
      <c r="CKD36"/>
      <c r="CKE36"/>
      <c r="CKF36"/>
      <c r="CKG36"/>
      <c r="CKH36"/>
      <c r="CKI36"/>
      <c r="CKJ36"/>
      <c r="CKK36"/>
      <c r="CKL36"/>
      <c r="CKM36"/>
      <c r="CKN36"/>
      <c r="CKO36"/>
      <c r="CKP36"/>
      <c r="CKQ36"/>
      <c r="CKR36"/>
      <c r="CKS36"/>
      <c r="CKT36"/>
      <c r="CKU36"/>
      <c r="CKV36"/>
      <c r="CKW36"/>
      <c r="CKX36"/>
      <c r="CKY36"/>
      <c r="CKZ36"/>
      <c r="CLA36"/>
      <c r="CLB36"/>
      <c r="CLC36"/>
      <c r="CLD36"/>
      <c r="CLE36"/>
      <c r="CLF36"/>
      <c r="CLG36"/>
      <c r="CLH36"/>
      <c r="CLI36"/>
      <c r="CLJ36"/>
      <c r="CLK36"/>
      <c r="CLL36"/>
      <c r="CLM36"/>
      <c r="CLN36"/>
      <c r="CLO36"/>
      <c r="CLP36"/>
      <c r="CLQ36"/>
      <c r="CLR36"/>
      <c r="CLS36"/>
      <c r="CLT36"/>
      <c r="CLU36"/>
      <c r="CLV36"/>
      <c r="CLW36"/>
      <c r="CLX36"/>
      <c r="CLY36"/>
      <c r="CLZ36"/>
      <c r="CMA36"/>
      <c r="CMB36"/>
      <c r="CMC36"/>
      <c r="CMD36"/>
      <c r="CME36"/>
      <c r="CMF36"/>
      <c r="CMG36"/>
      <c r="CMH36"/>
      <c r="CMI36"/>
      <c r="CMJ36"/>
      <c r="CMK36"/>
      <c r="CML36"/>
      <c r="CMM36"/>
      <c r="CMN36"/>
      <c r="CMO36"/>
      <c r="CMP36"/>
      <c r="CMQ36"/>
      <c r="CMR36"/>
      <c r="CMS36"/>
      <c r="CMT36"/>
      <c r="CMU36"/>
      <c r="CMV36"/>
      <c r="CMW36"/>
      <c r="CMX36"/>
      <c r="CMY36"/>
      <c r="CMZ36"/>
      <c r="CNA36"/>
      <c r="CNB36"/>
      <c r="CNC36"/>
      <c r="CND36"/>
      <c r="CNE36"/>
      <c r="CNF36"/>
      <c r="CNG36"/>
      <c r="CNH36"/>
      <c r="CNI36"/>
      <c r="CNJ36"/>
      <c r="CNK36"/>
      <c r="CNL36"/>
      <c r="CNM36"/>
      <c r="CNN36"/>
      <c r="CNO36"/>
      <c r="CNP36"/>
      <c r="CNQ36"/>
      <c r="CNR36"/>
      <c r="CNS36"/>
      <c r="CNT36"/>
      <c r="CNU36"/>
      <c r="CNV36"/>
      <c r="CNW36"/>
      <c r="CNX36"/>
      <c r="CNY36"/>
      <c r="CNZ36"/>
      <c r="COA36"/>
      <c r="COB36"/>
      <c r="COC36"/>
      <c r="COD36"/>
      <c r="COE36"/>
      <c r="COF36"/>
      <c r="COG36"/>
      <c r="COH36"/>
      <c r="COI36"/>
      <c r="COJ36"/>
      <c r="COK36"/>
      <c r="COL36"/>
      <c r="COM36"/>
      <c r="CON36"/>
      <c r="COO36"/>
      <c r="COP36"/>
      <c r="COQ36"/>
      <c r="COR36"/>
      <c r="COS36"/>
      <c r="COT36"/>
      <c r="COU36"/>
      <c r="COV36"/>
      <c r="COW36"/>
      <c r="COX36"/>
      <c r="COY36"/>
      <c r="COZ36"/>
      <c r="CPA36"/>
      <c r="CPB36"/>
      <c r="CPC36"/>
      <c r="CPD36"/>
      <c r="CPE36"/>
      <c r="CPF36"/>
      <c r="CPG36"/>
      <c r="CPH36"/>
      <c r="CPI36"/>
      <c r="CPJ36"/>
      <c r="CPK36"/>
      <c r="CPL36"/>
      <c r="CPM36"/>
      <c r="CPN36"/>
      <c r="CPO36"/>
      <c r="CPP36"/>
      <c r="CPQ36"/>
      <c r="CPR36"/>
      <c r="CPS36"/>
      <c r="CPT36"/>
      <c r="CPU36"/>
      <c r="CPV36"/>
      <c r="CPW36"/>
      <c r="CPX36"/>
      <c r="CPY36"/>
      <c r="CPZ36"/>
      <c r="CQA36"/>
      <c r="CQB36"/>
      <c r="CQC36"/>
      <c r="CQD36"/>
      <c r="CQE36"/>
      <c r="CQF36"/>
      <c r="CQG36"/>
      <c r="CQH36"/>
      <c r="CQI36"/>
      <c r="CQJ36"/>
      <c r="CQK36"/>
      <c r="CQL36"/>
      <c r="CQM36"/>
      <c r="CQN36"/>
      <c r="CQO36"/>
      <c r="CQP36"/>
      <c r="CQQ36"/>
      <c r="CQR36"/>
      <c r="CQS36"/>
      <c r="CQT36"/>
      <c r="CQU36"/>
      <c r="CQV36"/>
      <c r="CQW36"/>
      <c r="CQX36"/>
      <c r="CQY36"/>
      <c r="CQZ36"/>
      <c r="CRA36"/>
      <c r="CRB36"/>
      <c r="CRC36"/>
      <c r="CRD36"/>
      <c r="CRE36"/>
      <c r="CRF36"/>
      <c r="CRG36"/>
      <c r="CRH36"/>
      <c r="CRI36"/>
      <c r="CRJ36"/>
      <c r="CRK36"/>
      <c r="CRL36"/>
      <c r="CRM36"/>
      <c r="CRN36"/>
      <c r="CRO36"/>
      <c r="CRP36"/>
      <c r="CRQ36"/>
      <c r="CRR36"/>
      <c r="CRS36"/>
      <c r="CRT36"/>
      <c r="CRU36"/>
      <c r="CRV36"/>
      <c r="CRW36"/>
      <c r="CRX36"/>
      <c r="CRY36"/>
      <c r="CRZ36"/>
      <c r="CSA36"/>
      <c r="CSB36"/>
      <c r="CSC36"/>
      <c r="CSD36"/>
      <c r="CSE36"/>
      <c r="CSF36"/>
      <c r="CSG36"/>
      <c r="CSH36"/>
      <c r="CSI36"/>
      <c r="CSJ36"/>
      <c r="CSK36"/>
      <c r="CSL36"/>
      <c r="CSM36"/>
      <c r="CSN36"/>
      <c r="CSO36"/>
      <c r="CSP36"/>
      <c r="CSQ36"/>
      <c r="CSR36"/>
      <c r="CSS36"/>
      <c r="CST36"/>
      <c r="CSU36"/>
      <c r="CSV36"/>
      <c r="CSW36"/>
      <c r="CSX36"/>
      <c r="CSY36"/>
      <c r="CSZ36"/>
      <c r="CTA36"/>
      <c r="CTB36"/>
      <c r="CTC36"/>
      <c r="CTD36"/>
      <c r="CTE36"/>
      <c r="CTF36"/>
      <c r="CTG36"/>
      <c r="CTH36"/>
      <c r="CTI36"/>
      <c r="CTJ36"/>
      <c r="CTK36"/>
      <c r="CTL36"/>
      <c r="CTM36"/>
      <c r="CTN36"/>
      <c r="CTO36"/>
      <c r="CTP36"/>
      <c r="CTQ36"/>
      <c r="CTR36"/>
      <c r="CTS36"/>
      <c r="CTT36"/>
      <c r="CTU36"/>
      <c r="CTV36"/>
      <c r="CTW36"/>
      <c r="CTX36"/>
      <c r="CTY36"/>
      <c r="CTZ36"/>
      <c r="CUA36"/>
      <c r="CUB36"/>
      <c r="CUC36"/>
      <c r="CUD36"/>
      <c r="CUE36"/>
      <c r="CUF36"/>
      <c r="CUG36"/>
      <c r="CUH36"/>
      <c r="CUI36"/>
      <c r="CUJ36"/>
      <c r="CUK36"/>
      <c r="CUL36"/>
      <c r="CUM36"/>
      <c r="CUN36"/>
      <c r="CUO36"/>
      <c r="CUP36"/>
      <c r="CUQ36"/>
      <c r="CUR36"/>
      <c r="CUS36"/>
      <c r="CUT36"/>
      <c r="CUU36"/>
      <c r="CUV36"/>
      <c r="CUW36"/>
      <c r="CUX36"/>
      <c r="CUY36"/>
      <c r="CUZ36"/>
      <c r="CVA36"/>
      <c r="CVB36"/>
      <c r="CVC36"/>
      <c r="CVD36"/>
      <c r="CVE36"/>
      <c r="CVF36"/>
      <c r="CVG36"/>
      <c r="CVH36"/>
      <c r="CVI36"/>
      <c r="CVJ36"/>
      <c r="CVK36"/>
      <c r="CVL36"/>
      <c r="CVM36"/>
      <c r="CVN36"/>
      <c r="CVO36"/>
      <c r="CVP36"/>
      <c r="CVQ36"/>
      <c r="CVR36"/>
      <c r="CVS36"/>
      <c r="CVT36"/>
      <c r="CVU36"/>
      <c r="CVV36"/>
      <c r="CVW36"/>
      <c r="CVX36"/>
      <c r="CVY36"/>
      <c r="CVZ36"/>
      <c r="CWA36"/>
      <c r="CWB36"/>
      <c r="CWC36"/>
      <c r="CWD36"/>
      <c r="CWE36"/>
      <c r="CWF36"/>
    </row>
    <row r="37" spans="1:2632" s="27" customFormat="1" x14ac:dyDescent="0.25">
      <c r="A37" s="26"/>
      <c r="B37" s="26"/>
      <c r="C37" s="26"/>
      <c r="D37" s="26"/>
      <c r="E37" s="26"/>
      <c r="F37" s="26"/>
      <c r="G37" s="26"/>
      <c r="H37" s="26"/>
      <c r="I37" s="26"/>
      <c r="J37" s="26"/>
      <c r="K37" s="26"/>
      <c r="L37" s="26"/>
      <c r="M37" s="26"/>
      <c r="N37" s="53"/>
      <c r="O37" s="53"/>
      <c r="P37" s="26"/>
      <c r="Q37" s="24" t="str">
        <v>C0014</v>
      </c>
      <c r="R37" s="25">
        <v>1362</v>
      </c>
      <c r="S37" s="25">
        <v>1363</v>
      </c>
      <c r="T37" s="25">
        <v>1152</v>
      </c>
      <c r="U37" s="25">
        <v>777</v>
      </c>
      <c r="V37" s="25">
        <v>750</v>
      </c>
      <c r="W37" s="51">
        <v>5404</v>
      </c>
      <c r="X37" s="26"/>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c r="BEP37"/>
      <c r="BEQ37"/>
      <c r="BER37"/>
      <c r="BES37"/>
      <c r="BET37"/>
      <c r="BEU37"/>
      <c r="BEV37"/>
      <c r="BEW37"/>
      <c r="BEX37"/>
      <c r="BEY37"/>
      <c r="BEZ37"/>
      <c r="BFA37"/>
      <c r="BFB37"/>
      <c r="BFC37"/>
      <c r="BFD37"/>
      <c r="BFE37"/>
      <c r="BFF37"/>
      <c r="BFG37"/>
      <c r="BFH37"/>
      <c r="BFI37"/>
      <c r="BFJ37"/>
      <c r="BFK37"/>
      <c r="BFL37"/>
      <c r="BFM37"/>
      <c r="BFN37"/>
      <c r="BFO37"/>
      <c r="BFP37"/>
      <c r="BFQ37"/>
      <c r="BFR37"/>
      <c r="BFS37"/>
      <c r="BFT37"/>
      <c r="BFU37"/>
      <c r="BFV37"/>
      <c r="BFW37"/>
      <c r="BFX37"/>
      <c r="BFY37"/>
      <c r="BFZ37"/>
      <c r="BGA37"/>
      <c r="BGB37"/>
      <c r="BGC37"/>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c r="BHR37"/>
      <c r="BHS37"/>
      <c r="BHT37"/>
      <c r="BHU37"/>
      <c r="BHV37"/>
      <c r="BHW37"/>
      <c r="BHX37"/>
      <c r="BHY37"/>
      <c r="BHZ37"/>
      <c r="BIA37"/>
      <c r="BIB37"/>
      <c r="BIC37"/>
      <c r="BID37"/>
      <c r="BIE37"/>
      <c r="BIF37"/>
      <c r="BIG37"/>
      <c r="BIH37"/>
      <c r="BII37"/>
      <c r="BIJ37"/>
      <c r="BIK37"/>
      <c r="BIL37"/>
      <c r="BIM37"/>
      <c r="BIN37"/>
      <c r="BIO37"/>
      <c r="BIP37"/>
      <c r="BIQ37"/>
      <c r="BIR37"/>
      <c r="BIS37"/>
      <c r="BIT37"/>
      <c r="BIU37"/>
      <c r="BIV37"/>
      <c r="BIW37"/>
      <c r="BIX37"/>
      <c r="BIY37"/>
      <c r="BIZ37"/>
      <c r="BJA37"/>
      <c r="BJB37"/>
      <c r="BJC37"/>
      <c r="BJD37"/>
      <c r="BJE37"/>
      <c r="BJF37"/>
      <c r="BJG37"/>
      <c r="BJH37"/>
      <c r="BJI37"/>
      <c r="BJJ37"/>
      <c r="BJK37"/>
      <c r="BJL37"/>
      <c r="BJM37"/>
      <c r="BJN37"/>
      <c r="BJO37"/>
      <c r="BJP37"/>
      <c r="BJQ37"/>
      <c r="BJR37"/>
      <c r="BJS37"/>
      <c r="BJT37"/>
      <c r="BJU37"/>
      <c r="BJV37"/>
      <c r="BJW37"/>
      <c r="BJX37"/>
      <c r="BJY37"/>
      <c r="BJZ37"/>
      <c r="BKA37"/>
      <c r="BKB37"/>
      <c r="BKC37"/>
      <c r="BKD37"/>
      <c r="BKE37"/>
      <c r="BKF37"/>
      <c r="BKG37"/>
      <c r="BKH37"/>
      <c r="BKI37"/>
      <c r="BKJ37"/>
      <c r="BKK37"/>
      <c r="BKL37"/>
      <c r="BKM37"/>
      <c r="BKN37"/>
      <c r="BKO37"/>
      <c r="BKP37"/>
      <c r="BKQ37"/>
      <c r="BKR37"/>
      <c r="BKS37"/>
      <c r="BKT37"/>
      <c r="BKU37"/>
      <c r="BKV37"/>
      <c r="BKW37"/>
      <c r="BKX37"/>
      <c r="BKY37"/>
      <c r="BKZ37"/>
      <c r="BLA37"/>
      <c r="BLB37"/>
      <c r="BLC37"/>
      <c r="BLD37"/>
      <c r="BLE37"/>
      <c r="BLF37"/>
      <c r="BLG37"/>
      <c r="BLH37"/>
      <c r="BLI37"/>
      <c r="BLJ37"/>
      <c r="BLK37"/>
      <c r="BLL37"/>
      <c r="BLM37"/>
      <c r="BLN37"/>
      <c r="BLO37"/>
      <c r="BLP37"/>
      <c r="BLQ37"/>
      <c r="BLR37"/>
      <c r="BLS37"/>
      <c r="BLT37"/>
      <c r="BLU37"/>
      <c r="BLV37"/>
      <c r="BLW37"/>
      <c r="BLX37"/>
      <c r="BLY37"/>
      <c r="BLZ37"/>
      <c r="BMA37"/>
      <c r="BMB37"/>
      <c r="BMC37"/>
      <c r="BMD37"/>
      <c r="BME37"/>
      <c r="BMF37"/>
      <c r="BMG37"/>
      <c r="BMH37"/>
      <c r="BMI37"/>
      <c r="BMJ37"/>
      <c r="BMK37"/>
      <c r="BML37"/>
      <c r="BMM37"/>
      <c r="BMN37"/>
      <c r="BMO37"/>
      <c r="BMP37"/>
      <c r="BMQ37"/>
      <c r="BMR37"/>
      <c r="BMS37"/>
      <c r="BMT37"/>
      <c r="BMU37"/>
      <c r="BMV37"/>
      <c r="BMW37"/>
      <c r="BMX37"/>
      <c r="BMY37"/>
      <c r="BMZ37"/>
      <c r="BNA37"/>
      <c r="BNB37"/>
      <c r="BNC37"/>
      <c r="BND37"/>
      <c r="BNE37"/>
      <c r="BNF37"/>
      <c r="BNG37"/>
      <c r="BNH37"/>
      <c r="BNI37"/>
      <c r="BNJ37"/>
      <c r="BNK37"/>
      <c r="BNL37"/>
      <c r="BNM37"/>
      <c r="BNN37"/>
      <c r="BNO37"/>
      <c r="BNP37"/>
      <c r="BNQ37"/>
      <c r="BNR37"/>
      <c r="BNS37"/>
      <c r="BNT37"/>
      <c r="BNU37"/>
      <c r="BNV37"/>
      <c r="BNW37"/>
      <c r="BNX37"/>
      <c r="BNY37"/>
      <c r="BNZ37"/>
      <c r="BOA37"/>
      <c r="BOB37"/>
      <c r="BOC37"/>
      <c r="BOD37"/>
      <c r="BOE37"/>
      <c r="BOF37"/>
      <c r="BOG37"/>
      <c r="BOH37"/>
      <c r="BOI37"/>
      <c r="BOJ37"/>
      <c r="BOK37"/>
      <c r="BOL37"/>
      <c r="BOM37"/>
      <c r="BON37"/>
      <c r="BOO37"/>
      <c r="BOP37"/>
      <c r="BOQ37"/>
      <c r="BOR37"/>
      <c r="BOS37"/>
      <c r="BOT37"/>
      <c r="BOU37"/>
      <c r="BOV37"/>
      <c r="BOW37"/>
      <c r="BOX37"/>
      <c r="BOY37"/>
      <c r="BOZ37"/>
      <c r="BPA37"/>
      <c r="BPB37"/>
      <c r="BPC37"/>
      <c r="BPD37"/>
      <c r="BPE37"/>
      <c r="BPF37"/>
      <c r="BPG37"/>
      <c r="BPH37"/>
      <c r="BPI37"/>
      <c r="BPJ37"/>
      <c r="BPK37"/>
      <c r="BPL37"/>
      <c r="BPM37"/>
      <c r="BPN37"/>
      <c r="BPO37"/>
      <c r="BPP37"/>
      <c r="BPQ37"/>
      <c r="BPR37"/>
      <c r="BPS37"/>
      <c r="BPT37"/>
      <c r="BPU37"/>
      <c r="BPV37"/>
      <c r="BPW37"/>
      <c r="BPX37"/>
      <c r="BPY37"/>
      <c r="BPZ37"/>
      <c r="BQA37"/>
      <c r="BQB37"/>
      <c r="BQC37"/>
      <c r="BQD37"/>
      <c r="BQE37"/>
      <c r="BQF37"/>
      <c r="BQG37"/>
      <c r="BQH37"/>
      <c r="BQI37"/>
      <c r="BQJ37"/>
      <c r="BQK37"/>
      <c r="BQL37"/>
      <c r="BQM37"/>
      <c r="BQN37"/>
      <c r="BQO37"/>
      <c r="BQP37"/>
      <c r="BQQ37"/>
      <c r="BQR37"/>
      <c r="BQS37"/>
      <c r="BQT37"/>
      <c r="BQU37"/>
      <c r="BQV37"/>
      <c r="BQW37"/>
      <c r="BQX37"/>
      <c r="BQY37"/>
      <c r="BQZ37"/>
      <c r="BRA37"/>
      <c r="BRB37"/>
      <c r="BRC37"/>
      <c r="BRD37"/>
      <c r="BRE37"/>
      <c r="BRF37"/>
      <c r="BRG37"/>
      <c r="BRH37"/>
      <c r="BRI37"/>
      <c r="BRJ37"/>
      <c r="BRK37"/>
      <c r="BRL37"/>
      <c r="BRM37"/>
      <c r="BRN37"/>
      <c r="BRO37"/>
      <c r="BRP37"/>
      <c r="BRQ37"/>
      <c r="BRR37"/>
      <c r="BRS37"/>
      <c r="BRT37"/>
      <c r="BRU37"/>
      <c r="BRV37"/>
      <c r="BRW37"/>
      <c r="BRX37"/>
      <c r="BRY37"/>
      <c r="BRZ37"/>
      <c r="BSA37"/>
      <c r="BSB37"/>
      <c r="BSC37"/>
      <c r="BSD37"/>
      <c r="BSE37"/>
      <c r="BSF37"/>
      <c r="BSG37"/>
      <c r="BSH37"/>
      <c r="BSI37"/>
      <c r="BSJ37"/>
      <c r="BSK37"/>
      <c r="BSL37"/>
      <c r="BSM37"/>
      <c r="BSN37"/>
      <c r="BSO37"/>
      <c r="BSP37"/>
      <c r="BSQ37"/>
      <c r="BSR37"/>
      <c r="BSS37"/>
      <c r="BST37"/>
      <c r="BSU37"/>
      <c r="BSV37"/>
      <c r="BSW37"/>
      <c r="BSX37"/>
      <c r="BSY37"/>
      <c r="BSZ37"/>
      <c r="BTA37"/>
      <c r="BTB37"/>
      <c r="BTC37"/>
      <c r="BTD37"/>
      <c r="BTE37"/>
      <c r="BTF37"/>
      <c r="BTG37"/>
      <c r="BTH37"/>
      <c r="BTI37"/>
      <c r="BTJ37"/>
      <c r="BTK37"/>
      <c r="BTL37"/>
      <c r="BTM37"/>
      <c r="BTN37"/>
      <c r="BTO37"/>
      <c r="BTP37"/>
      <c r="BTQ37"/>
      <c r="BTR37"/>
      <c r="BTS37"/>
      <c r="BTT37"/>
      <c r="BTU37"/>
      <c r="BTV37"/>
      <c r="BTW37"/>
      <c r="BTX37"/>
      <c r="BTY37"/>
      <c r="BTZ37"/>
      <c r="BUA37"/>
      <c r="BUB37"/>
      <c r="BUC37"/>
      <c r="BUD37"/>
      <c r="BUE37"/>
      <c r="BUF37"/>
      <c r="BUG37"/>
      <c r="BUH37"/>
      <c r="BUI37"/>
      <c r="BUJ37"/>
      <c r="BUK37"/>
      <c r="BUL37"/>
      <c r="BUM37"/>
      <c r="BUN37"/>
      <c r="BUO37"/>
      <c r="BUP37"/>
      <c r="BUQ37"/>
      <c r="BUR37"/>
      <c r="BUS37"/>
      <c r="BUT37"/>
      <c r="BUU37"/>
      <c r="BUV37"/>
      <c r="BUW37"/>
      <c r="BUX37"/>
      <c r="BUY37"/>
      <c r="BUZ37"/>
      <c r="BVA37"/>
      <c r="BVB37"/>
      <c r="BVC37"/>
      <c r="BVD37"/>
      <c r="BVE37"/>
      <c r="BVF37"/>
      <c r="BVG37"/>
      <c r="BVH37"/>
      <c r="BVI37"/>
      <c r="BVJ37"/>
      <c r="BVK37"/>
      <c r="BVL37"/>
      <c r="BVM37"/>
      <c r="BVN37"/>
      <c r="BVO37"/>
      <c r="BVP37"/>
      <c r="BVQ37"/>
      <c r="BVR37"/>
      <c r="BVS37"/>
      <c r="BVT37"/>
      <c r="BVU37"/>
      <c r="BVV37"/>
      <c r="BVW37"/>
      <c r="BVX37"/>
      <c r="BVY37"/>
      <c r="BVZ37"/>
      <c r="BWA37"/>
      <c r="BWB37"/>
      <c r="BWC37"/>
      <c r="BWD37"/>
      <c r="BWE37"/>
      <c r="BWF37"/>
      <c r="BWG37"/>
      <c r="BWH37"/>
      <c r="BWI37"/>
      <c r="BWJ37"/>
      <c r="BWK37"/>
      <c r="BWL37"/>
      <c r="BWM37"/>
      <c r="BWN37"/>
      <c r="BWO37"/>
      <c r="BWP37"/>
      <c r="BWQ37"/>
      <c r="BWR37"/>
      <c r="BWS37"/>
      <c r="BWT37"/>
      <c r="BWU37"/>
      <c r="BWV37"/>
      <c r="BWW37"/>
      <c r="BWX37"/>
      <c r="BWY37"/>
      <c r="BWZ37"/>
      <c r="BXA37"/>
      <c r="BXB37"/>
      <c r="BXC37"/>
      <c r="BXD37"/>
      <c r="BXE37"/>
      <c r="BXF37"/>
      <c r="BXG37"/>
      <c r="BXH37"/>
      <c r="BXI37"/>
      <c r="BXJ37"/>
      <c r="BXK37"/>
      <c r="BXL37"/>
      <c r="BXM37"/>
      <c r="BXN37"/>
      <c r="BXO37"/>
      <c r="BXP37"/>
      <c r="BXQ37"/>
      <c r="BXR37"/>
      <c r="BXS37"/>
      <c r="BXT37"/>
      <c r="BXU37"/>
      <c r="BXV37"/>
      <c r="BXW37"/>
      <c r="BXX37"/>
      <c r="BXY37"/>
      <c r="BXZ37"/>
      <c r="BYA37"/>
      <c r="BYB37"/>
      <c r="BYC37"/>
      <c r="BYD37"/>
      <c r="BYE37"/>
      <c r="BYF37"/>
      <c r="BYG37"/>
      <c r="BYH37"/>
      <c r="BYI37"/>
      <c r="BYJ37"/>
      <c r="BYK37"/>
      <c r="BYL37"/>
      <c r="BYM37"/>
      <c r="BYN37"/>
      <c r="BYO37"/>
      <c r="BYP37"/>
      <c r="BYQ37"/>
      <c r="BYR37"/>
      <c r="BYS37"/>
      <c r="BYT37"/>
      <c r="BYU37"/>
      <c r="BYV37"/>
      <c r="BYW37"/>
      <c r="BYX37"/>
      <c r="BYY37"/>
      <c r="BYZ37"/>
      <c r="BZA37"/>
      <c r="BZB37"/>
      <c r="BZC37"/>
      <c r="BZD37"/>
      <c r="BZE37"/>
      <c r="BZF37"/>
      <c r="BZG37"/>
      <c r="BZH37"/>
      <c r="BZI37"/>
      <c r="BZJ37"/>
      <c r="BZK37"/>
      <c r="BZL37"/>
      <c r="BZM37"/>
      <c r="BZN37"/>
      <c r="BZO37"/>
      <c r="BZP37"/>
      <c r="BZQ37"/>
      <c r="BZR37"/>
      <c r="BZS37"/>
      <c r="BZT37"/>
      <c r="BZU37"/>
      <c r="BZV37"/>
      <c r="BZW37"/>
      <c r="BZX37"/>
      <c r="BZY37"/>
      <c r="BZZ37"/>
      <c r="CAA37"/>
      <c r="CAB37"/>
      <c r="CAC37"/>
      <c r="CAD37"/>
      <c r="CAE37"/>
      <c r="CAF37"/>
      <c r="CAG37"/>
      <c r="CAH37"/>
      <c r="CAI37"/>
      <c r="CAJ37"/>
      <c r="CAK37"/>
      <c r="CAL37"/>
      <c r="CAM37"/>
      <c r="CAN37"/>
      <c r="CAO37"/>
      <c r="CAP37"/>
      <c r="CAQ37"/>
      <c r="CAR37"/>
      <c r="CAS37"/>
      <c r="CAT37"/>
      <c r="CAU37"/>
      <c r="CAV37"/>
      <c r="CAW37"/>
      <c r="CAX37"/>
      <c r="CAY37"/>
      <c r="CAZ37"/>
      <c r="CBA37"/>
      <c r="CBB37"/>
      <c r="CBC37"/>
      <c r="CBD37"/>
      <c r="CBE37"/>
      <c r="CBF37"/>
      <c r="CBG37"/>
      <c r="CBH37"/>
      <c r="CBI37"/>
      <c r="CBJ37"/>
      <c r="CBK37"/>
      <c r="CBL37"/>
      <c r="CBM37"/>
      <c r="CBN37"/>
      <c r="CBO37"/>
      <c r="CBP37"/>
      <c r="CBQ37"/>
      <c r="CBR37"/>
      <c r="CBS37"/>
      <c r="CBT37"/>
      <c r="CBU37"/>
      <c r="CBV37"/>
      <c r="CBW37"/>
      <c r="CBX37"/>
      <c r="CBY37"/>
      <c r="CBZ37"/>
      <c r="CCA37"/>
      <c r="CCB37"/>
      <c r="CCC37"/>
      <c r="CCD37"/>
      <c r="CCE37"/>
      <c r="CCF37"/>
      <c r="CCG37"/>
      <c r="CCH37"/>
      <c r="CCI37"/>
      <c r="CCJ37"/>
      <c r="CCK37"/>
      <c r="CCL37"/>
      <c r="CCM37"/>
      <c r="CCN37"/>
      <c r="CCO37"/>
      <c r="CCP37"/>
      <c r="CCQ37"/>
      <c r="CCR37"/>
      <c r="CCS37"/>
      <c r="CCT37"/>
      <c r="CCU37"/>
      <c r="CCV37"/>
      <c r="CCW37"/>
      <c r="CCX37"/>
      <c r="CCY37"/>
      <c r="CCZ37"/>
      <c r="CDA37"/>
      <c r="CDB37"/>
      <c r="CDC37"/>
      <c r="CDD37"/>
      <c r="CDE37"/>
      <c r="CDF37"/>
      <c r="CDG37"/>
      <c r="CDH37"/>
      <c r="CDI37"/>
      <c r="CDJ37"/>
      <c r="CDK37"/>
      <c r="CDL37"/>
      <c r="CDM37"/>
      <c r="CDN37"/>
      <c r="CDO37"/>
      <c r="CDP37"/>
      <c r="CDQ37"/>
      <c r="CDR37"/>
      <c r="CDS37"/>
      <c r="CDT37"/>
      <c r="CDU37"/>
      <c r="CDV37"/>
      <c r="CDW37"/>
      <c r="CDX37"/>
      <c r="CDY37"/>
      <c r="CDZ37"/>
      <c r="CEA37"/>
      <c r="CEB37"/>
      <c r="CEC37"/>
      <c r="CED37"/>
      <c r="CEE37"/>
      <c r="CEF37"/>
      <c r="CEG37"/>
      <c r="CEH37"/>
      <c r="CEI37"/>
      <c r="CEJ37"/>
      <c r="CEK37"/>
      <c r="CEL37"/>
      <c r="CEM37"/>
      <c r="CEN37"/>
      <c r="CEO37"/>
      <c r="CEP37"/>
      <c r="CEQ37"/>
      <c r="CER37"/>
      <c r="CES37"/>
      <c r="CET37"/>
      <c r="CEU37"/>
      <c r="CEV37"/>
      <c r="CEW37"/>
      <c r="CEX37"/>
      <c r="CEY37"/>
      <c r="CEZ37"/>
      <c r="CFA37"/>
      <c r="CFB37"/>
      <c r="CFC37"/>
      <c r="CFD37"/>
      <c r="CFE37"/>
      <c r="CFF37"/>
      <c r="CFG37"/>
      <c r="CFH37"/>
      <c r="CFI37"/>
      <c r="CFJ37"/>
      <c r="CFK37"/>
      <c r="CFL37"/>
      <c r="CFM37"/>
      <c r="CFN37"/>
      <c r="CFO37"/>
      <c r="CFP37"/>
      <c r="CFQ37"/>
      <c r="CFR37"/>
      <c r="CFS37"/>
      <c r="CFT37"/>
      <c r="CFU37"/>
      <c r="CFV37"/>
      <c r="CFW37"/>
      <c r="CFX37"/>
      <c r="CFY37"/>
      <c r="CFZ37"/>
      <c r="CGA37"/>
      <c r="CGB37"/>
      <c r="CGC37"/>
      <c r="CGD37"/>
      <c r="CGE37"/>
      <c r="CGF37"/>
      <c r="CGG37"/>
      <c r="CGH37"/>
      <c r="CGI37"/>
      <c r="CGJ37"/>
      <c r="CGK37"/>
      <c r="CGL37"/>
      <c r="CGM37"/>
      <c r="CGN37"/>
      <c r="CGO37"/>
      <c r="CGP37"/>
      <c r="CGQ37"/>
      <c r="CGR37"/>
      <c r="CGS37"/>
      <c r="CGT37"/>
      <c r="CGU37"/>
      <c r="CGV37"/>
      <c r="CGW37"/>
      <c r="CGX37"/>
      <c r="CGY37"/>
      <c r="CGZ37"/>
      <c r="CHA37"/>
      <c r="CHB37"/>
      <c r="CHC37"/>
      <c r="CHD37"/>
      <c r="CHE37"/>
      <c r="CHF37"/>
      <c r="CHG37"/>
      <c r="CHH37"/>
      <c r="CHI37"/>
      <c r="CHJ37"/>
      <c r="CHK37"/>
      <c r="CHL37"/>
      <c r="CHM37"/>
      <c r="CHN37"/>
      <c r="CHO37"/>
      <c r="CHP37"/>
      <c r="CHQ37"/>
      <c r="CHR37"/>
      <c r="CHS37"/>
      <c r="CHT37"/>
      <c r="CHU37"/>
      <c r="CHV37"/>
      <c r="CHW37"/>
      <c r="CHX37"/>
      <c r="CHY37"/>
      <c r="CHZ37"/>
      <c r="CIA37"/>
      <c r="CIB37"/>
      <c r="CIC37"/>
      <c r="CID37"/>
      <c r="CIE37"/>
      <c r="CIF37"/>
      <c r="CIG37"/>
      <c r="CIH37"/>
      <c r="CII37"/>
      <c r="CIJ37"/>
      <c r="CIK37"/>
      <c r="CIL37"/>
      <c r="CIM37"/>
      <c r="CIN37"/>
      <c r="CIO37"/>
      <c r="CIP37"/>
      <c r="CIQ37"/>
      <c r="CIR37"/>
      <c r="CIS37"/>
      <c r="CIT37"/>
      <c r="CIU37"/>
      <c r="CIV37"/>
      <c r="CIW37"/>
      <c r="CIX37"/>
      <c r="CIY37"/>
      <c r="CIZ37"/>
      <c r="CJA37"/>
      <c r="CJB37"/>
      <c r="CJC37"/>
      <c r="CJD37"/>
      <c r="CJE37"/>
      <c r="CJF37"/>
      <c r="CJG37"/>
      <c r="CJH37"/>
      <c r="CJI37"/>
      <c r="CJJ37"/>
      <c r="CJK37"/>
      <c r="CJL37"/>
      <c r="CJM37"/>
      <c r="CJN37"/>
      <c r="CJO37"/>
      <c r="CJP37"/>
      <c r="CJQ37"/>
      <c r="CJR37"/>
      <c r="CJS37"/>
      <c r="CJT37"/>
      <c r="CJU37"/>
      <c r="CJV37"/>
      <c r="CJW37"/>
      <c r="CJX37"/>
      <c r="CJY37"/>
      <c r="CJZ37"/>
      <c r="CKA37"/>
      <c r="CKB37"/>
      <c r="CKC37"/>
      <c r="CKD37"/>
      <c r="CKE37"/>
      <c r="CKF37"/>
      <c r="CKG37"/>
      <c r="CKH37"/>
      <c r="CKI37"/>
      <c r="CKJ37"/>
      <c r="CKK37"/>
      <c r="CKL37"/>
      <c r="CKM37"/>
      <c r="CKN37"/>
      <c r="CKO37"/>
      <c r="CKP37"/>
      <c r="CKQ37"/>
      <c r="CKR37"/>
      <c r="CKS37"/>
      <c r="CKT37"/>
      <c r="CKU37"/>
      <c r="CKV37"/>
      <c r="CKW37"/>
      <c r="CKX37"/>
      <c r="CKY37"/>
      <c r="CKZ37"/>
      <c r="CLA37"/>
      <c r="CLB37"/>
      <c r="CLC37"/>
      <c r="CLD37"/>
      <c r="CLE37"/>
      <c r="CLF37"/>
      <c r="CLG37"/>
      <c r="CLH37"/>
      <c r="CLI37"/>
      <c r="CLJ37"/>
      <c r="CLK37"/>
      <c r="CLL37"/>
      <c r="CLM37"/>
      <c r="CLN37"/>
      <c r="CLO37"/>
      <c r="CLP37"/>
      <c r="CLQ37"/>
      <c r="CLR37"/>
      <c r="CLS37"/>
      <c r="CLT37"/>
      <c r="CLU37"/>
      <c r="CLV37"/>
      <c r="CLW37"/>
      <c r="CLX37"/>
      <c r="CLY37"/>
      <c r="CLZ37"/>
      <c r="CMA37"/>
      <c r="CMB37"/>
      <c r="CMC37"/>
      <c r="CMD37"/>
      <c r="CME37"/>
      <c r="CMF37"/>
      <c r="CMG37"/>
      <c r="CMH37"/>
      <c r="CMI37"/>
      <c r="CMJ37"/>
      <c r="CMK37"/>
      <c r="CML37"/>
      <c r="CMM37"/>
      <c r="CMN37"/>
      <c r="CMO37"/>
      <c r="CMP37"/>
      <c r="CMQ37"/>
      <c r="CMR37"/>
      <c r="CMS37"/>
      <c r="CMT37"/>
      <c r="CMU37"/>
      <c r="CMV37"/>
      <c r="CMW37"/>
      <c r="CMX37"/>
      <c r="CMY37"/>
      <c r="CMZ37"/>
      <c r="CNA37"/>
      <c r="CNB37"/>
      <c r="CNC37"/>
      <c r="CND37"/>
      <c r="CNE37"/>
      <c r="CNF37"/>
      <c r="CNG37"/>
      <c r="CNH37"/>
      <c r="CNI37"/>
      <c r="CNJ37"/>
      <c r="CNK37"/>
      <c r="CNL37"/>
      <c r="CNM37"/>
      <c r="CNN37"/>
      <c r="CNO37"/>
      <c r="CNP37"/>
      <c r="CNQ37"/>
      <c r="CNR37"/>
      <c r="CNS37"/>
      <c r="CNT37"/>
      <c r="CNU37"/>
      <c r="CNV37"/>
      <c r="CNW37"/>
      <c r="CNX37"/>
      <c r="CNY37"/>
      <c r="CNZ37"/>
      <c r="COA37"/>
      <c r="COB37"/>
      <c r="COC37"/>
      <c r="COD37"/>
      <c r="COE37"/>
      <c r="COF37"/>
      <c r="COG37"/>
      <c r="COH37"/>
      <c r="COI37"/>
      <c r="COJ37"/>
      <c r="COK37"/>
      <c r="COL37"/>
      <c r="COM37"/>
      <c r="CON37"/>
      <c r="COO37"/>
      <c r="COP37"/>
      <c r="COQ37"/>
      <c r="COR37"/>
      <c r="COS37"/>
      <c r="COT37"/>
      <c r="COU37"/>
      <c r="COV37"/>
      <c r="COW37"/>
      <c r="COX37"/>
      <c r="COY37"/>
      <c r="COZ37"/>
      <c r="CPA37"/>
      <c r="CPB37"/>
      <c r="CPC37"/>
      <c r="CPD37"/>
      <c r="CPE37"/>
      <c r="CPF37"/>
      <c r="CPG37"/>
      <c r="CPH37"/>
      <c r="CPI37"/>
      <c r="CPJ37"/>
      <c r="CPK37"/>
      <c r="CPL37"/>
      <c r="CPM37"/>
      <c r="CPN37"/>
      <c r="CPO37"/>
      <c r="CPP37"/>
      <c r="CPQ37"/>
      <c r="CPR37"/>
      <c r="CPS37"/>
      <c r="CPT37"/>
      <c r="CPU37"/>
      <c r="CPV37"/>
      <c r="CPW37"/>
      <c r="CPX37"/>
      <c r="CPY37"/>
      <c r="CPZ37"/>
      <c r="CQA37"/>
      <c r="CQB37"/>
      <c r="CQC37"/>
      <c r="CQD37"/>
      <c r="CQE37"/>
      <c r="CQF37"/>
      <c r="CQG37"/>
      <c r="CQH37"/>
      <c r="CQI37"/>
      <c r="CQJ37"/>
      <c r="CQK37"/>
      <c r="CQL37"/>
      <c r="CQM37"/>
      <c r="CQN37"/>
      <c r="CQO37"/>
      <c r="CQP37"/>
      <c r="CQQ37"/>
      <c r="CQR37"/>
      <c r="CQS37"/>
      <c r="CQT37"/>
      <c r="CQU37"/>
      <c r="CQV37"/>
      <c r="CQW37"/>
      <c r="CQX37"/>
      <c r="CQY37"/>
      <c r="CQZ37"/>
      <c r="CRA37"/>
      <c r="CRB37"/>
      <c r="CRC37"/>
      <c r="CRD37"/>
      <c r="CRE37"/>
      <c r="CRF37"/>
      <c r="CRG37"/>
      <c r="CRH37"/>
      <c r="CRI37"/>
      <c r="CRJ37"/>
      <c r="CRK37"/>
      <c r="CRL37"/>
      <c r="CRM37"/>
      <c r="CRN37"/>
      <c r="CRO37"/>
      <c r="CRP37"/>
      <c r="CRQ37"/>
      <c r="CRR37"/>
      <c r="CRS37"/>
      <c r="CRT37"/>
      <c r="CRU37"/>
      <c r="CRV37"/>
      <c r="CRW37"/>
      <c r="CRX37"/>
      <c r="CRY37"/>
      <c r="CRZ37"/>
      <c r="CSA37"/>
      <c r="CSB37"/>
      <c r="CSC37"/>
      <c r="CSD37"/>
      <c r="CSE37"/>
      <c r="CSF37"/>
      <c r="CSG37"/>
      <c r="CSH37"/>
      <c r="CSI37"/>
      <c r="CSJ37"/>
      <c r="CSK37"/>
      <c r="CSL37"/>
      <c r="CSM37"/>
      <c r="CSN37"/>
      <c r="CSO37"/>
      <c r="CSP37"/>
      <c r="CSQ37"/>
      <c r="CSR37"/>
      <c r="CSS37"/>
      <c r="CST37"/>
      <c r="CSU37"/>
      <c r="CSV37"/>
      <c r="CSW37"/>
      <c r="CSX37"/>
      <c r="CSY37"/>
      <c r="CSZ37"/>
      <c r="CTA37"/>
      <c r="CTB37"/>
      <c r="CTC37"/>
      <c r="CTD37"/>
      <c r="CTE37"/>
      <c r="CTF37"/>
      <c r="CTG37"/>
      <c r="CTH37"/>
      <c r="CTI37"/>
      <c r="CTJ37"/>
      <c r="CTK37"/>
      <c r="CTL37"/>
      <c r="CTM37"/>
      <c r="CTN37"/>
      <c r="CTO37"/>
      <c r="CTP37"/>
      <c r="CTQ37"/>
      <c r="CTR37"/>
      <c r="CTS37"/>
      <c r="CTT37"/>
      <c r="CTU37"/>
      <c r="CTV37"/>
      <c r="CTW37"/>
      <c r="CTX37"/>
      <c r="CTY37"/>
      <c r="CTZ37"/>
      <c r="CUA37"/>
      <c r="CUB37"/>
      <c r="CUC37"/>
      <c r="CUD37"/>
      <c r="CUE37"/>
      <c r="CUF37"/>
      <c r="CUG37"/>
      <c r="CUH37"/>
      <c r="CUI37"/>
      <c r="CUJ37"/>
      <c r="CUK37"/>
      <c r="CUL37"/>
      <c r="CUM37"/>
      <c r="CUN37"/>
      <c r="CUO37"/>
      <c r="CUP37"/>
      <c r="CUQ37"/>
      <c r="CUR37"/>
      <c r="CUS37"/>
      <c r="CUT37"/>
      <c r="CUU37"/>
      <c r="CUV37"/>
      <c r="CUW37"/>
      <c r="CUX37"/>
      <c r="CUY37"/>
      <c r="CUZ37"/>
      <c r="CVA37"/>
      <c r="CVB37"/>
      <c r="CVC37"/>
      <c r="CVD37"/>
      <c r="CVE37"/>
      <c r="CVF37"/>
      <c r="CVG37"/>
      <c r="CVH37"/>
      <c r="CVI37"/>
      <c r="CVJ37"/>
      <c r="CVK37"/>
      <c r="CVL37"/>
      <c r="CVM37"/>
      <c r="CVN37"/>
      <c r="CVO37"/>
      <c r="CVP37"/>
      <c r="CVQ37"/>
      <c r="CVR37"/>
      <c r="CVS37"/>
      <c r="CVT37"/>
      <c r="CVU37"/>
      <c r="CVV37"/>
      <c r="CVW37"/>
      <c r="CVX37"/>
      <c r="CVY37"/>
      <c r="CVZ37"/>
      <c r="CWA37"/>
      <c r="CWB37"/>
      <c r="CWC37"/>
      <c r="CWD37"/>
      <c r="CWE37"/>
      <c r="CWF37"/>
    </row>
    <row r="38" spans="1:2632" s="27" customForma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c r="AQJ38"/>
      <c r="AQK38"/>
      <c r="AQL38"/>
      <c r="AQM38"/>
      <c r="AQN38"/>
      <c r="AQO38"/>
      <c r="AQP38"/>
      <c r="AQQ38"/>
      <c r="AQR38"/>
      <c r="AQS38"/>
      <c r="AQT38"/>
      <c r="AQU38"/>
      <c r="AQV38"/>
      <c r="AQW38"/>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c r="AXQ38"/>
      <c r="AXR38"/>
      <c r="AXS38"/>
      <c r="AXT38"/>
      <c r="AXU38"/>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c r="BEO38"/>
      <c r="BEP38"/>
      <c r="BEQ38"/>
      <c r="BER38"/>
      <c r="BES38"/>
      <c r="BET38"/>
      <c r="BEU38"/>
      <c r="BEV38"/>
      <c r="BEW38"/>
      <c r="BEX38"/>
      <c r="BEY38"/>
      <c r="BEZ38"/>
      <c r="BFA38"/>
      <c r="BFB38"/>
      <c r="BFC38"/>
      <c r="BFD38"/>
      <c r="BFE38"/>
      <c r="BFF38"/>
      <c r="BFG38"/>
      <c r="BFH38"/>
      <c r="BFI38"/>
      <c r="BFJ38"/>
      <c r="BFK38"/>
      <c r="BFL38"/>
      <c r="BFM38"/>
      <c r="BFN38"/>
      <c r="BFO38"/>
      <c r="BFP38"/>
      <c r="BFQ38"/>
      <c r="BFR38"/>
      <c r="BFS38"/>
      <c r="BFT38"/>
      <c r="BFU38"/>
      <c r="BFV38"/>
      <c r="BFW38"/>
      <c r="BFX38"/>
      <c r="BFY38"/>
      <c r="BFZ38"/>
      <c r="BGA38"/>
      <c r="BGB38"/>
      <c r="BGC38"/>
      <c r="BGD38"/>
      <c r="BGE38"/>
      <c r="BGF38"/>
      <c r="BGG38"/>
      <c r="BGH38"/>
      <c r="BGI38"/>
      <c r="BGJ38"/>
      <c r="BGK38"/>
      <c r="BGL38"/>
      <c r="BGM38"/>
      <c r="BGN38"/>
      <c r="BGO38"/>
      <c r="BGP38"/>
      <c r="BGQ38"/>
      <c r="BGR38"/>
      <c r="BGS38"/>
      <c r="BGT38"/>
      <c r="BGU38"/>
      <c r="BGV38"/>
      <c r="BGW38"/>
      <c r="BGX38"/>
      <c r="BGY38"/>
      <c r="BGZ38"/>
      <c r="BHA38"/>
      <c r="BHB38"/>
      <c r="BHC38"/>
      <c r="BHD38"/>
      <c r="BHE38"/>
      <c r="BHF38"/>
      <c r="BHG38"/>
      <c r="BHH38"/>
      <c r="BHI38"/>
      <c r="BHJ38"/>
      <c r="BHK38"/>
      <c r="BHL38"/>
      <c r="BHM38"/>
      <c r="BHN38"/>
      <c r="BHO38"/>
      <c r="BHP38"/>
      <c r="BHQ38"/>
      <c r="BHR38"/>
      <c r="BHS38"/>
      <c r="BHT38"/>
      <c r="BHU38"/>
      <c r="BHV38"/>
      <c r="BHW38"/>
      <c r="BHX38"/>
      <c r="BHY38"/>
      <c r="BHZ38"/>
      <c r="BIA38"/>
      <c r="BIB38"/>
      <c r="BIC38"/>
      <c r="BID38"/>
      <c r="BIE38"/>
      <c r="BIF38"/>
      <c r="BIG38"/>
      <c r="BIH38"/>
      <c r="BII38"/>
      <c r="BIJ38"/>
      <c r="BIK38"/>
      <c r="BIL38"/>
      <c r="BIM38"/>
      <c r="BIN38"/>
      <c r="BIO38"/>
      <c r="BIP38"/>
      <c r="BIQ38"/>
      <c r="BIR38"/>
      <c r="BIS38"/>
      <c r="BIT38"/>
      <c r="BIU38"/>
      <c r="BIV38"/>
      <c r="BIW38"/>
      <c r="BIX38"/>
      <c r="BIY38"/>
      <c r="BIZ38"/>
      <c r="BJA38"/>
      <c r="BJB38"/>
      <c r="BJC38"/>
      <c r="BJD38"/>
      <c r="BJE38"/>
      <c r="BJF38"/>
      <c r="BJG38"/>
      <c r="BJH38"/>
      <c r="BJI38"/>
      <c r="BJJ38"/>
      <c r="BJK38"/>
      <c r="BJL38"/>
      <c r="BJM38"/>
      <c r="BJN38"/>
      <c r="BJO38"/>
      <c r="BJP38"/>
      <c r="BJQ38"/>
      <c r="BJR38"/>
      <c r="BJS38"/>
      <c r="BJT38"/>
      <c r="BJU38"/>
      <c r="BJV38"/>
      <c r="BJW38"/>
      <c r="BJX38"/>
      <c r="BJY38"/>
      <c r="BJZ38"/>
      <c r="BKA38"/>
      <c r="BKB38"/>
      <c r="BKC38"/>
      <c r="BKD38"/>
      <c r="BKE38"/>
      <c r="BKF38"/>
      <c r="BKG38"/>
      <c r="BKH38"/>
      <c r="BKI38"/>
      <c r="BKJ38"/>
      <c r="BKK38"/>
      <c r="BKL38"/>
      <c r="BKM38"/>
      <c r="BKN38"/>
      <c r="BKO38"/>
      <c r="BKP38"/>
      <c r="BKQ38"/>
      <c r="BKR38"/>
      <c r="BKS38"/>
      <c r="BKT38"/>
      <c r="BKU38"/>
      <c r="BKV38"/>
      <c r="BKW38"/>
      <c r="BKX38"/>
      <c r="BKY38"/>
      <c r="BKZ38"/>
      <c r="BLA38"/>
      <c r="BLB38"/>
      <c r="BLC38"/>
      <c r="BLD38"/>
      <c r="BLE38"/>
      <c r="BLF38"/>
      <c r="BLG38"/>
      <c r="BLH38"/>
      <c r="BLI38"/>
      <c r="BLJ38"/>
      <c r="BLK38"/>
      <c r="BLL38"/>
      <c r="BLM38"/>
      <c r="BLN38"/>
      <c r="BLO38"/>
      <c r="BLP38"/>
      <c r="BLQ38"/>
      <c r="BLR38"/>
      <c r="BLS38"/>
      <c r="BLT38"/>
      <c r="BLU38"/>
      <c r="BLV38"/>
      <c r="BLW38"/>
      <c r="BLX38"/>
      <c r="BLY38"/>
      <c r="BLZ38"/>
      <c r="BMA38"/>
      <c r="BMB38"/>
      <c r="BMC38"/>
      <c r="BMD38"/>
      <c r="BME38"/>
      <c r="BMF38"/>
      <c r="BMG38"/>
      <c r="BMH38"/>
      <c r="BMI38"/>
      <c r="BMJ38"/>
      <c r="BMK38"/>
      <c r="BML38"/>
      <c r="BMM38"/>
      <c r="BMN38"/>
      <c r="BMO38"/>
      <c r="BMP38"/>
      <c r="BMQ38"/>
      <c r="BMR38"/>
      <c r="BMS38"/>
      <c r="BMT38"/>
      <c r="BMU38"/>
      <c r="BMV38"/>
      <c r="BMW38"/>
      <c r="BMX38"/>
      <c r="BMY38"/>
      <c r="BMZ38"/>
      <c r="BNA38"/>
      <c r="BNB38"/>
      <c r="BNC38"/>
      <c r="BND38"/>
      <c r="BNE38"/>
      <c r="BNF38"/>
      <c r="BNG38"/>
      <c r="BNH38"/>
      <c r="BNI38"/>
      <c r="BNJ38"/>
      <c r="BNK38"/>
      <c r="BNL38"/>
      <c r="BNM38"/>
      <c r="BNN38"/>
      <c r="BNO38"/>
      <c r="BNP38"/>
      <c r="BNQ38"/>
      <c r="BNR38"/>
      <c r="BNS38"/>
      <c r="BNT38"/>
      <c r="BNU38"/>
      <c r="BNV38"/>
      <c r="BNW38"/>
      <c r="BNX38"/>
      <c r="BNY38"/>
      <c r="BNZ38"/>
      <c r="BOA38"/>
      <c r="BOB38"/>
      <c r="BOC38"/>
      <c r="BOD38"/>
      <c r="BOE38"/>
      <c r="BOF38"/>
      <c r="BOG38"/>
      <c r="BOH38"/>
      <c r="BOI38"/>
      <c r="BOJ38"/>
      <c r="BOK38"/>
      <c r="BOL38"/>
      <c r="BOM38"/>
      <c r="BON38"/>
      <c r="BOO38"/>
      <c r="BOP38"/>
      <c r="BOQ38"/>
      <c r="BOR38"/>
      <c r="BOS38"/>
      <c r="BOT38"/>
      <c r="BOU38"/>
      <c r="BOV38"/>
      <c r="BOW38"/>
      <c r="BOX38"/>
      <c r="BOY38"/>
      <c r="BOZ38"/>
      <c r="BPA38"/>
      <c r="BPB38"/>
      <c r="BPC38"/>
      <c r="BPD38"/>
      <c r="BPE38"/>
      <c r="BPF38"/>
      <c r="BPG38"/>
      <c r="BPH38"/>
      <c r="BPI38"/>
      <c r="BPJ38"/>
      <c r="BPK38"/>
      <c r="BPL38"/>
      <c r="BPM38"/>
      <c r="BPN38"/>
      <c r="BPO38"/>
      <c r="BPP38"/>
      <c r="BPQ38"/>
      <c r="BPR38"/>
      <c r="BPS38"/>
      <c r="BPT38"/>
      <c r="BPU38"/>
      <c r="BPV38"/>
      <c r="BPW38"/>
      <c r="BPX38"/>
      <c r="BPY38"/>
      <c r="BPZ38"/>
      <c r="BQA38"/>
      <c r="BQB38"/>
      <c r="BQC38"/>
      <c r="BQD38"/>
      <c r="BQE38"/>
      <c r="BQF38"/>
      <c r="BQG38"/>
      <c r="BQH38"/>
      <c r="BQI38"/>
      <c r="BQJ38"/>
      <c r="BQK38"/>
      <c r="BQL38"/>
      <c r="BQM38"/>
      <c r="BQN38"/>
      <c r="BQO38"/>
      <c r="BQP38"/>
      <c r="BQQ38"/>
      <c r="BQR38"/>
      <c r="BQS38"/>
      <c r="BQT38"/>
      <c r="BQU38"/>
      <c r="BQV38"/>
      <c r="BQW38"/>
      <c r="BQX38"/>
      <c r="BQY38"/>
      <c r="BQZ38"/>
      <c r="BRA38"/>
      <c r="BRB38"/>
      <c r="BRC38"/>
      <c r="BRD38"/>
      <c r="BRE38"/>
      <c r="BRF38"/>
      <c r="BRG38"/>
      <c r="BRH38"/>
      <c r="BRI38"/>
      <c r="BRJ38"/>
      <c r="BRK38"/>
      <c r="BRL38"/>
      <c r="BRM38"/>
      <c r="BRN38"/>
      <c r="BRO38"/>
      <c r="BRP38"/>
      <c r="BRQ38"/>
      <c r="BRR38"/>
      <c r="BRS38"/>
      <c r="BRT38"/>
      <c r="BRU38"/>
      <c r="BRV38"/>
      <c r="BRW38"/>
      <c r="BRX38"/>
      <c r="BRY38"/>
      <c r="BRZ38"/>
      <c r="BSA38"/>
      <c r="BSB38"/>
      <c r="BSC38"/>
      <c r="BSD38"/>
      <c r="BSE38"/>
      <c r="BSF38"/>
      <c r="BSG38"/>
      <c r="BSH38"/>
      <c r="BSI38"/>
      <c r="BSJ38"/>
      <c r="BSK38"/>
      <c r="BSL38"/>
      <c r="BSM38"/>
      <c r="BSN38"/>
      <c r="BSO38"/>
      <c r="BSP38"/>
      <c r="BSQ38"/>
      <c r="BSR38"/>
      <c r="BSS38"/>
      <c r="BST38"/>
      <c r="BSU38"/>
      <c r="BSV38"/>
      <c r="BSW38"/>
      <c r="BSX38"/>
      <c r="BSY38"/>
      <c r="BSZ38"/>
      <c r="BTA38"/>
      <c r="BTB38"/>
      <c r="BTC38"/>
      <c r="BTD38"/>
      <c r="BTE38"/>
      <c r="BTF38"/>
      <c r="BTG38"/>
      <c r="BTH38"/>
      <c r="BTI38"/>
      <c r="BTJ38"/>
      <c r="BTK38"/>
      <c r="BTL38"/>
      <c r="BTM38"/>
      <c r="BTN38"/>
      <c r="BTO38"/>
      <c r="BTP38"/>
      <c r="BTQ38"/>
      <c r="BTR38"/>
      <c r="BTS38"/>
      <c r="BTT38"/>
      <c r="BTU38"/>
      <c r="BTV38"/>
      <c r="BTW38"/>
      <c r="BTX38"/>
      <c r="BTY38"/>
      <c r="BTZ38"/>
      <c r="BUA38"/>
      <c r="BUB38"/>
      <c r="BUC38"/>
      <c r="BUD38"/>
      <c r="BUE38"/>
      <c r="BUF38"/>
      <c r="BUG38"/>
      <c r="BUH38"/>
      <c r="BUI38"/>
      <c r="BUJ38"/>
      <c r="BUK38"/>
      <c r="BUL38"/>
      <c r="BUM38"/>
      <c r="BUN38"/>
      <c r="BUO38"/>
      <c r="BUP38"/>
      <c r="BUQ38"/>
      <c r="BUR38"/>
      <c r="BUS38"/>
      <c r="BUT38"/>
      <c r="BUU38"/>
      <c r="BUV38"/>
      <c r="BUW38"/>
      <c r="BUX38"/>
      <c r="BUY38"/>
      <c r="BUZ38"/>
      <c r="BVA38"/>
      <c r="BVB38"/>
      <c r="BVC38"/>
      <c r="BVD38"/>
      <c r="BVE38"/>
      <c r="BVF38"/>
      <c r="BVG38"/>
      <c r="BVH38"/>
      <c r="BVI38"/>
      <c r="BVJ38"/>
      <c r="BVK38"/>
      <c r="BVL38"/>
      <c r="BVM38"/>
      <c r="BVN38"/>
      <c r="BVO38"/>
      <c r="BVP38"/>
      <c r="BVQ38"/>
      <c r="BVR38"/>
      <c r="BVS38"/>
      <c r="BVT38"/>
      <c r="BVU38"/>
      <c r="BVV38"/>
      <c r="BVW38"/>
      <c r="BVX38"/>
      <c r="BVY38"/>
      <c r="BVZ38"/>
      <c r="BWA38"/>
      <c r="BWB38"/>
      <c r="BWC38"/>
      <c r="BWD38"/>
      <c r="BWE38"/>
      <c r="BWF38"/>
      <c r="BWG38"/>
      <c r="BWH38"/>
      <c r="BWI38"/>
      <c r="BWJ38"/>
      <c r="BWK38"/>
      <c r="BWL38"/>
      <c r="BWM38"/>
      <c r="BWN38"/>
      <c r="BWO38"/>
      <c r="BWP38"/>
      <c r="BWQ38"/>
      <c r="BWR38"/>
      <c r="BWS38"/>
      <c r="BWT38"/>
      <c r="BWU38"/>
      <c r="BWV38"/>
      <c r="BWW38"/>
      <c r="BWX38"/>
      <c r="BWY38"/>
      <c r="BWZ38"/>
      <c r="BXA38"/>
      <c r="BXB38"/>
      <c r="BXC38"/>
      <c r="BXD38"/>
      <c r="BXE38"/>
      <c r="BXF38"/>
      <c r="BXG38"/>
      <c r="BXH38"/>
      <c r="BXI38"/>
      <c r="BXJ38"/>
      <c r="BXK38"/>
      <c r="BXL38"/>
      <c r="BXM38"/>
      <c r="BXN38"/>
      <c r="BXO38"/>
      <c r="BXP38"/>
      <c r="BXQ38"/>
      <c r="BXR38"/>
      <c r="BXS38"/>
      <c r="BXT38"/>
      <c r="BXU38"/>
      <c r="BXV38"/>
      <c r="BXW38"/>
      <c r="BXX38"/>
      <c r="BXY38"/>
      <c r="BXZ38"/>
      <c r="BYA38"/>
      <c r="BYB38"/>
      <c r="BYC38"/>
      <c r="BYD38"/>
      <c r="BYE38"/>
      <c r="BYF38"/>
      <c r="BYG38"/>
      <c r="BYH38"/>
      <c r="BYI38"/>
      <c r="BYJ38"/>
      <c r="BYK38"/>
      <c r="BYL38"/>
      <c r="BYM38"/>
      <c r="BYN38"/>
      <c r="BYO38"/>
      <c r="BYP38"/>
      <c r="BYQ38"/>
      <c r="BYR38"/>
      <c r="BYS38"/>
      <c r="BYT38"/>
      <c r="BYU38"/>
      <c r="BYV38"/>
      <c r="BYW38"/>
      <c r="BYX38"/>
      <c r="BYY38"/>
      <c r="BYZ38"/>
      <c r="BZA38"/>
      <c r="BZB38"/>
      <c r="BZC38"/>
      <c r="BZD38"/>
      <c r="BZE38"/>
      <c r="BZF38"/>
      <c r="BZG38"/>
      <c r="BZH38"/>
      <c r="BZI38"/>
      <c r="BZJ38"/>
      <c r="BZK38"/>
      <c r="BZL38"/>
      <c r="BZM38"/>
      <c r="BZN38"/>
      <c r="BZO38"/>
      <c r="BZP38"/>
      <c r="BZQ38"/>
      <c r="BZR38"/>
      <c r="BZS38"/>
      <c r="BZT38"/>
      <c r="BZU38"/>
      <c r="BZV38"/>
      <c r="BZW38"/>
      <c r="BZX38"/>
      <c r="BZY38"/>
      <c r="BZZ38"/>
      <c r="CAA38"/>
      <c r="CAB38"/>
      <c r="CAC38"/>
      <c r="CAD38"/>
      <c r="CAE38"/>
      <c r="CAF38"/>
      <c r="CAG38"/>
      <c r="CAH38"/>
      <c r="CAI38"/>
      <c r="CAJ38"/>
      <c r="CAK38"/>
      <c r="CAL38"/>
      <c r="CAM38"/>
      <c r="CAN38"/>
      <c r="CAO38"/>
      <c r="CAP38"/>
      <c r="CAQ38"/>
      <c r="CAR38"/>
      <c r="CAS38"/>
      <c r="CAT38"/>
      <c r="CAU38"/>
      <c r="CAV38"/>
      <c r="CAW38"/>
      <c r="CAX38"/>
      <c r="CAY38"/>
      <c r="CAZ38"/>
      <c r="CBA38"/>
      <c r="CBB38"/>
      <c r="CBC38"/>
      <c r="CBD38"/>
      <c r="CBE38"/>
      <c r="CBF38"/>
      <c r="CBG38"/>
      <c r="CBH38"/>
      <c r="CBI38"/>
      <c r="CBJ38"/>
      <c r="CBK38"/>
      <c r="CBL38"/>
      <c r="CBM38"/>
      <c r="CBN38"/>
      <c r="CBO38"/>
      <c r="CBP38"/>
      <c r="CBQ38"/>
      <c r="CBR38"/>
      <c r="CBS38"/>
      <c r="CBT38"/>
      <c r="CBU38"/>
      <c r="CBV38"/>
      <c r="CBW38"/>
      <c r="CBX38"/>
      <c r="CBY38"/>
      <c r="CBZ38"/>
      <c r="CCA38"/>
      <c r="CCB38"/>
      <c r="CCC38"/>
      <c r="CCD38"/>
      <c r="CCE38"/>
      <c r="CCF38"/>
      <c r="CCG38"/>
      <c r="CCH38"/>
      <c r="CCI38"/>
      <c r="CCJ38"/>
      <c r="CCK38"/>
      <c r="CCL38"/>
      <c r="CCM38"/>
      <c r="CCN38"/>
      <c r="CCO38"/>
      <c r="CCP38"/>
      <c r="CCQ38"/>
      <c r="CCR38"/>
      <c r="CCS38"/>
      <c r="CCT38"/>
      <c r="CCU38"/>
      <c r="CCV38"/>
      <c r="CCW38"/>
      <c r="CCX38"/>
      <c r="CCY38"/>
      <c r="CCZ38"/>
      <c r="CDA38"/>
      <c r="CDB38"/>
      <c r="CDC38"/>
      <c r="CDD38"/>
      <c r="CDE38"/>
      <c r="CDF38"/>
      <c r="CDG38"/>
      <c r="CDH38"/>
      <c r="CDI38"/>
      <c r="CDJ38"/>
      <c r="CDK38"/>
      <c r="CDL38"/>
      <c r="CDM38"/>
      <c r="CDN38"/>
      <c r="CDO38"/>
      <c r="CDP38"/>
      <c r="CDQ38"/>
      <c r="CDR38"/>
      <c r="CDS38"/>
      <c r="CDT38"/>
      <c r="CDU38"/>
      <c r="CDV38"/>
      <c r="CDW38"/>
      <c r="CDX38"/>
      <c r="CDY38"/>
      <c r="CDZ38"/>
      <c r="CEA38"/>
      <c r="CEB38"/>
      <c r="CEC38"/>
      <c r="CED38"/>
      <c r="CEE38"/>
      <c r="CEF38"/>
      <c r="CEG38"/>
      <c r="CEH38"/>
      <c r="CEI38"/>
      <c r="CEJ38"/>
      <c r="CEK38"/>
      <c r="CEL38"/>
      <c r="CEM38"/>
      <c r="CEN38"/>
      <c r="CEO38"/>
      <c r="CEP38"/>
      <c r="CEQ38"/>
      <c r="CER38"/>
      <c r="CES38"/>
      <c r="CET38"/>
      <c r="CEU38"/>
      <c r="CEV38"/>
      <c r="CEW38"/>
      <c r="CEX38"/>
      <c r="CEY38"/>
      <c r="CEZ38"/>
      <c r="CFA38"/>
      <c r="CFB38"/>
      <c r="CFC38"/>
      <c r="CFD38"/>
      <c r="CFE38"/>
      <c r="CFF38"/>
      <c r="CFG38"/>
      <c r="CFH38"/>
      <c r="CFI38"/>
      <c r="CFJ38"/>
      <c r="CFK38"/>
      <c r="CFL38"/>
      <c r="CFM38"/>
      <c r="CFN38"/>
      <c r="CFO38"/>
      <c r="CFP38"/>
      <c r="CFQ38"/>
      <c r="CFR38"/>
      <c r="CFS38"/>
      <c r="CFT38"/>
      <c r="CFU38"/>
      <c r="CFV38"/>
      <c r="CFW38"/>
      <c r="CFX38"/>
      <c r="CFY38"/>
      <c r="CFZ38"/>
      <c r="CGA38"/>
      <c r="CGB38"/>
      <c r="CGC38"/>
      <c r="CGD38"/>
      <c r="CGE38"/>
      <c r="CGF38"/>
      <c r="CGG38"/>
      <c r="CGH38"/>
      <c r="CGI38"/>
      <c r="CGJ38"/>
      <c r="CGK38"/>
      <c r="CGL38"/>
      <c r="CGM38"/>
      <c r="CGN38"/>
      <c r="CGO38"/>
      <c r="CGP38"/>
      <c r="CGQ38"/>
      <c r="CGR38"/>
      <c r="CGS38"/>
      <c r="CGT38"/>
      <c r="CGU38"/>
      <c r="CGV38"/>
      <c r="CGW38"/>
      <c r="CGX38"/>
      <c r="CGY38"/>
      <c r="CGZ38"/>
      <c r="CHA38"/>
      <c r="CHB38"/>
      <c r="CHC38"/>
      <c r="CHD38"/>
      <c r="CHE38"/>
      <c r="CHF38"/>
      <c r="CHG38"/>
      <c r="CHH38"/>
      <c r="CHI38"/>
      <c r="CHJ38"/>
      <c r="CHK38"/>
      <c r="CHL38"/>
      <c r="CHM38"/>
      <c r="CHN38"/>
      <c r="CHO38"/>
      <c r="CHP38"/>
      <c r="CHQ38"/>
      <c r="CHR38"/>
      <c r="CHS38"/>
      <c r="CHT38"/>
      <c r="CHU38"/>
      <c r="CHV38"/>
      <c r="CHW38"/>
      <c r="CHX38"/>
      <c r="CHY38"/>
      <c r="CHZ38"/>
      <c r="CIA38"/>
      <c r="CIB38"/>
      <c r="CIC38"/>
      <c r="CID38"/>
      <c r="CIE38"/>
      <c r="CIF38"/>
      <c r="CIG38"/>
      <c r="CIH38"/>
      <c r="CII38"/>
      <c r="CIJ38"/>
      <c r="CIK38"/>
      <c r="CIL38"/>
      <c r="CIM38"/>
      <c r="CIN38"/>
      <c r="CIO38"/>
      <c r="CIP38"/>
      <c r="CIQ38"/>
      <c r="CIR38"/>
      <c r="CIS38"/>
      <c r="CIT38"/>
      <c r="CIU38"/>
      <c r="CIV38"/>
      <c r="CIW38"/>
      <c r="CIX38"/>
      <c r="CIY38"/>
      <c r="CIZ38"/>
      <c r="CJA38"/>
      <c r="CJB38"/>
      <c r="CJC38"/>
      <c r="CJD38"/>
      <c r="CJE38"/>
      <c r="CJF38"/>
      <c r="CJG38"/>
      <c r="CJH38"/>
      <c r="CJI38"/>
      <c r="CJJ38"/>
      <c r="CJK38"/>
      <c r="CJL38"/>
      <c r="CJM38"/>
      <c r="CJN38"/>
      <c r="CJO38"/>
      <c r="CJP38"/>
      <c r="CJQ38"/>
      <c r="CJR38"/>
      <c r="CJS38"/>
      <c r="CJT38"/>
      <c r="CJU38"/>
      <c r="CJV38"/>
      <c r="CJW38"/>
      <c r="CJX38"/>
      <c r="CJY38"/>
      <c r="CJZ38"/>
      <c r="CKA38"/>
      <c r="CKB38"/>
      <c r="CKC38"/>
      <c r="CKD38"/>
      <c r="CKE38"/>
      <c r="CKF38"/>
      <c r="CKG38"/>
      <c r="CKH38"/>
      <c r="CKI38"/>
      <c r="CKJ38"/>
      <c r="CKK38"/>
      <c r="CKL38"/>
      <c r="CKM38"/>
      <c r="CKN38"/>
      <c r="CKO38"/>
      <c r="CKP38"/>
      <c r="CKQ38"/>
      <c r="CKR38"/>
      <c r="CKS38"/>
      <c r="CKT38"/>
      <c r="CKU38"/>
      <c r="CKV38"/>
      <c r="CKW38"/>
      <c r="CKX38"/>
      <c r="CKY38"/>
      <c r="CKZ38"/>
      <c r="CLA38"/>
      <c r="CLB38"/>
      <c r="CLC38"/>
      <c r="CLD38"/>
      <c r="CLE38"/>
      <c r="CLF38"/>
      <c r="CLG38"/>
      <c r="CLH38"/>
      <c r="CLI38"/>
      <c r="CLJ38"/>
      <c r="CLK38"/>
      <c r="CLL38"/>
      <c r="CLM38"/>
      <c r="CLN38"/>
      <c r="CLO38"/>
      <c r="CLP38"/>
      <c r="CLQ38"/>
      <c r="CLR38"/>
      <c r="CLS38"/>
      <c r="CLT38"/>
      <c r="CLU38"/>
      <c r="CLV38"/>
      <c r="CLW38"/>
      <c r="CLX38"/>
      <c r="CLY38"/>
      <c r="CLZ38"/>
      <c r="CMA38"/>
      <c r="CMB38"/>
      <c r="CMC38"/>
      <c r="CMD38"/>
      <c r="CME38"/>
      <c r="CMF38"/>
      <c r="CMG38"/>
      <c r="CMH38"/>
      <c r="CMI38"/>
      <c r="CMJ38"/>
      <c r="CMK38"/>
      <c r="CML38"/>
      <c r="CMM38"/>
      <c r="CMN38"/>
      <c r="CMO38"/>
      <c r="CMP38"/>
      <c r="CMQ38"/>
      <c r="CMR38"/>
      <c r="CMS38"/>
      <c r="CMT38"/>
      <c r="CMU38"/>
      <c r="CMV38"/>
      <c r="CMW38"/>
      <c r="CMX38"/>
      <c r="CMY38"/>
      <c r="CMZ38"/>
      <c r="CNA38"/>
      <c r="CNB38"/>
      <c r="CNC38"/>
      <c r="CND38"/>
      <c r="CNE38"/>
      <c r="CNF38"/>
      <c r="CNG38"/>
      <c r="CNH38"/>
      <c r="CNI38"/>
      <c r="CNJ38"/>
      <c r="CNK38"/>
      <c r="CNL38"/>
      <c r="CNM38"/>
      <c r="CNN38"/>
      <c r="CNO38"/>
      <c r="CNP38"/>
      <c r="CNQ38"/>
      <c r="CNR38"/>
      <c r="CNS38"/>
      <c r="CNT38"/>
      <c r="CNU38"/>
      <c r="CNV38"/>
      <c r="CNW38"/>
      <c r="CNX38"/>
      <c r="CNY38"/>
      <c r="CNZ38"/>
      <c r="COA38"/>
      <c r="COB38"/>
      <c r="COC38"/>
      <c r="COD38"/>
      <c r="COE38"/>
      <c r="COF38"/>
      <c r="COG38"/>
      <c r="COH38"/>
      <c r="COI38"/>
      <c r="COJ38"/>
      <c r="COK38"/>
      <c r="COL38"/>
      <c r="COM38"/>
      <c r="CON38"/>
      <c r="COO38"/>
      <c r="COP38"/>
      <c r="COQ38"/>
      <c r="COR38"/>
      <c r="COS38"/>
      <c r="COT38"/>
      <c r="COU38"/>
      <c r="COV38"/>
      <c r="COW38"/>
      <c r="COX38"/>
      <c r="COY38"/>
      <c r="COZ38"/>
      <c r="CPA38"/>
      <c r="CPB38"/>
      <c r="CPC38"/>
      <c r="CPD38"/>
      <c r="CPE38"/>
      <c r="CPF38"/>
      <c r="CPG38"/>
      <c r="CPH38"/>
      <c r="CPI38"/>
      <c r="CPJ38"/>
      <c r="CPK38"/>
      <c r="CPL38"/>
      <c r="CPM38"/>
      <c r="CPN38"/>
      <c r="CPO38"/>
      <c r="CPP38"/>
      <c r="CPQ38"/>
      <c r="CPR38"/>
      <c r="CPS38"/>
      <c r="CPT38"/>
      <c r="CPU38"/>
      <c r="CPV38"/>
      <c r="CPW38"/>
      <c r="CPX38"/>
      <c r="CPY38"/>
      <c r="CPZ38"/>
      <c r="CQA38"/>
      <c r="CQB38"/>
      <c r="CQC38"/>
      <c r="CQD38"/>
      <c r="CQE38"/>
      <c r="CQF38"/>
      <c r="CQG38"/>
      <c r="CQH38"/>
      <c r="CQI38"/>
      <c r="CQJ38"/>
      <c r="CQK38"/>
      <c r="CQL38"/>
      <c r="CQM38"/>
      <c r="CQN38"/>
      <c r="CQO38"/>
      <c r="CQP38"/>
      <c r="CQQ38"/>
      <c r="CQR38"/>
      <c r="CQS38"/>
      <c r="CQT38"/>
      <c r="CQU38"/>
      <c r="CQV38"/>
      <c r="CQW38"/>
      <c r="CQX38"/>
      <c r="CQY38"/>
      <c r="CQZ38"/>
      <c r="CRA38"/>
      <c r="CRB38"/>
      <c r="CRC38"/>
      <c r="CRD38"/>
      <c r="CRE38"/>
      <c r="CRF38"/>
      <c r="CRG38"/>
      <c r="CRH38"/>
      <c r="CRI38"/>
      <c r="CRJ38"/>
      <c r="CRK38"/>
      <c r="CRL38"/>
      <c r="CRM38"/>
      <c r="CRN38"/>
      <c r="CRO38"/>
      <c r="CRP38"/>
      <c r="CRQ38"/>
      <c r="CRR38"/>
      <c r="CRS38"/>
      <c r="CRT38"/>
      <c r="CRU38"/>
      <c r="CRV38"/>
      <c r="CRW38"/>
      <c r="CRX38"/>
      <c r="CRY38"/>
      <c r="CRZ38"/>
      <c r="CSA38"/>
      <c r="CSB38"/>
      <c r="CSC38"/>
      <c r="CSD38"/>
      <c r="CSE38"/>
      <c r="CSF38"/>
      <c r="CSG38"/>
      <c r="CSH38"/>
      <c r="CSI38"/>
      <c r="CSJ38"/>
      <c r="CSK38"/>
      <c r="CSL38"/>
      <c r="CSM38"/>
      <c r="CSN38"/>
      <c r="CSO38"/>
      <c r="CSP38"/>
      <c r="CSQ38"/>
      <c r="CSR38"/>
      <c r="CSS38"/>
      <c r="CST38"/>
      <c r="CSU38"/>
      <c r="CSV38"/>
      <c r="CSW38"/>
      <c r="CSX38"/>
      <c r="CSY38"/>
      <c r="CSZ38"/>
      <c r="CTA38"/>
      <c r="CTB38"/>
      <c r="CTC38"/>
      <c r="CTD38"/>
      <c r="CTE38"/>
      <c r="CTF38"/>
      <c r="CTG38"/>
      <c r="CTH38"/>
      <c r="CTI38"/>
      <c r="CTJ38"/>
      <c r="CTK38"/>
      <c r="CTL38"/>
      <c r="CTM38"/>
      <c r="CTN38"/>
      <c r="CTO38"/>
      <c r="CTP38"/>
      <c r="CTQ38"/>
      <c r="CTR38"/>
      <c r="CTS38"/>
      <c r="CTT38"/>
      <c r="CTU38"/>
      <c r="CTV38"/>
      <c r="CTW38"/>
      <c r="CTX38"/>
      <c r="CTY38"/>
      <c r="CTZ38"/>
      <c r="CUA38"/>
      <c r="CUB38"/>
      <c r="CUC38"/>
      <c r="CUD38"/>
      <c r="CUE38"/>
      <c r="CUF38"/>
      <c r="CUG38"/>
      <c r="CUH38"/>
      <c r="CUI38"/>
      <c r="CUJ38"/>
      <c r="CUK38"/>
      <c r="CUL38"/>
      <c r="CUM38"/>
      <c r="CUN38"/>
      <c r="CUO38"/>
      <c r="CUP38"/>
      <c r="CUQ38"/>
      <c r="CUR38"/>
      <c r="CUS38"/>
      <c r="CUT38"/>
      <c r="CUU38"/>
      <c r="CUV38"/>
      <c r="CUW38"/>
      <c r="CUX38"/>
      <c r="CUY38"/>
      <c r="CUZ38"/>
      <c r="CVA38"/>
      <c r="CVB38"/>
      <c r="CVC38"/>
      <c r="CVD38"/>
      <c r="CVE38"/>
      <c r="CVF38"/>
      <c r="CVG38"/>
      <c r="CVH38"/>
      <c r="CVI38"/>
      <c r="CVJ38"/>
      <c r="CVK38"/>
      <c r="CVL38"/>
      <c r="CVM38"/>
      <c r="CVN38"/>
      <c r="CVO38"/>
      <c r="CVP38"/>
      <c r="CVQ38"/>
      <c r="CVR38"/>
      <c r="CVS38"/>
      <c r="CVT38"/>
      <c r="CVU38"/>
      <c r="CVV38"/>
      <c r="CVW38"/>
      <c r="CVX38"/>
      <c r="CVY38"/>
      <c r="CVZ38"/>
      <c r="CWA38"/>
      <c r="CWB38"/>
      <c r="CWC38"/>
      <c r="CWD38"/>
      <c r="CWE38"/>
      <c r="CWF38"/>
    </row>
    <row r="39" spans="1:2632" s="27" customForma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c r="AQC39"/>
      <c r="AQD39"/>
      <c r="AQE39"/>
      <c r="AQF39"/>
      <c r="AQG39"/>
      <c r="AQH39"/>
      <c r="AQI39"/>
      <c r="AQJ39"/>
      <c r="AQK39"/>
      <c r="AQL39"/>
      <c r="AQM39"/>
      <c r="AQN39"/>
      <c r="AQO39"/>
      <c r="AQP39"/>
      <c r="AQQ39"/>
      <c r="AQR39"/>
      <c r="AQS39"/>
      <c r="AQT39"/>
      <c r="AQU39"/>
      <c r="AQV39"/>
      <c r="AQW39"/>
      <c r="AQX39"/>
      <c r="AQY39"/>
      <c r="AQZ39"/>
      <c r="ARA39"/>
      <c r="ARB39"/>
      <c r="ARC39"/>
      <c r="ARD39"/>
      <c r="ARE39"/>
      <c r="ARF39"/>
      <c r="ARG39"/>
      <c r="ARH39"/>
      <c r="ARI39"/>
      <c r="ARJ39"/>
      <c r="ARK39"/>
      <c r="ARL39"/>
      <c r="ARM39"/>
      <c r="ARN39"/>
      <c r="ARO39"/>
      <c r="ARP39"/>
      <c r="ARQ39"/>
      <c r="ARR39"/>
      <c r="ARS39"/>
      <c r="ART39"/>
      <c r="ARU39"/>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c r="AXE39"/>
      <c r="AXF39"/>
      <c r="AXG39"/>
      <c r="AXH39"/>
      <c r="AXI39"/>
      <c r="AXJ39"/>
      <c r="AXK39"/>
      <c r="AXL39"/>
      <c r="AXM39"/>
      <c r="AXN39"/>
      <c r="AXO39"/>
      <c r="AXP39"/>
      <c r="AXQ39"/>
      <c r="AXR39"/>
      <c r="AXS39"/>
      <c r="AXT39"/>
      <c r="AXU39"/>
      <c r="AXV39"/>
      <c r="AXW39"/>
      <c r="AXX39"/>
      <c r="AXY39"/>
      <c r="AXZ39"/>
      <c r="AYA39"/>
      <c r="AYB39"/>
      <c r="AYC39"/>
      <c r="AYD39"/>
      <c r="AYE39"/>
      <c r="AYF39"/>
      <c r="AYG39"/>
      <c r="AYH39"/>
      <c r="AYI39"/>
      <c r="AYJ39"/>
      <c r="AYK39"/>
      <c r="AYL39"/>
      <c r="AYM39"/>
      <c r="AYN39"/>
      <c r="AYO39"/>
      <c r="AYP39"/>
      <c r="AYQ39"/>
      <c r="AYR39"/>
      <c r="AYS39"/>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c r="BEC39"/>
      <c r="BED39"/>
      <c r="BEE39"/>
      <c r="BEF39"/>
      <c r="BEG39"/>
      <c r="BEH39"/>
      <c r="BEI39"/>
      <c r="BEJ39"/>
      <c r="BEK39"/>
      <c r="BEL39"/>
      <c r="BEM39"/>
      <c r="BEN39"/>
      <c r="BEO39"/>
      <c r="BEP39"/>
      <c r="BEQ39"/>
      <c r="BER39"/>
      <c r="BES39"/>
      <c r="BET39"/>
      <c r="BEU39"/>
      <c r="BEV39"/>
      <c r="BEW39"/>
      <c r="BEX39"/>
      <c r="BEY39"/>
      <c r="BEZ39"/>
      <c r="BFA39"/>
      <c r="BFB39"/>
      <c r="BFC39"/>
      <c r="BFD39"/>
      <c r="BFE39"/>
      <c r="BFF39"/>
      <c r="BFG39"/>
      <c r="BFH39"/>
      <c r="BFI39"/>
      <c r="BFJ39"/>
      <c r="BFK39"/>
      <c r="BFL39"/>
      <c r="BFM39"/>
      <c r="BFN39"/>
      <c r="BFO39"/>
      <c r="BFP39"/>
      <c r="BFQ39"/>
      <c r="BFR39"/>
      <c r="BFS39"/>
      <c r="BFT39"/>
      <c r="BFU39"/>
      <c r="BFV39"/>
      <c r="BFW39"/>
      <c r="BFX39"/>
      <c r="BFY39"/>
      <c r="BFZ39"/>
      <c r="BGA39"/>
      <c r="BGB39"/>
      <c r="BGC39"/>
      <c r="BGD39"/>
      <c r="BGE39"/>
      <c r="BGF39"/>
      <c r="BGG39"/>
      <c r="BGH39"/>
      <c r="BGI39"/>
      <c r="BGJ39"/>
      <c r="BGK39"/>
      <c r="BGL39"/>
      <c r="BGM39"/>
      <c r="BGN39"/>
      <c r="BGO39"/>
      <c r="BGP39"/>
      <c r="BGQ39"/>
      <c r="BGR39"/>
      <c r="BGS39"/>
      <c r="BGT39"/>
      <c r="BGU39"/>
      <c r="BGV39"/>
      <c r="BGW39"/>
      <c r="BGX39"/>
      <c r="BGY39"/>
      <c r="BGZ39"/>
      <c r="BHA39"/>
      <c r="BHB39"/>
      <c r="BHC39"/>
      <c r="BHD39"/>
      <c r="BHE39"/>
      <c r="BHF39"/>
      <c r="BHG39"/>
      <c r="BHH39"/>
      <c r="BHI39"/>
      <c r="BHJ39"/>
      <c r="BHK39"/>
      <c r="BHL39"/>
      <c r="BHM39"/>
      <c r="BHN39"/>
      <c r="BHO39"/>
      <c r="BHP39"/>
      <c r="BHQ39"/>
      <c r="BHR39"/>
      <c r="BHS39"/>
      <c r="BHT39"/>
      <c r="BHU39"/>
      <c r="BHV39"/>
      <c r="BHW39"/>
      <c r="BHX39"/>
      <c r="BHY39"/>
      <c r="BHZ39"/>
      <c r="BIA39"/>
      <c r="BIB39"/>
      <c r="BIC39"/>
      <c r="BID39"/>
      <c r="BIE39"/>
      <c r="BIF39"/>
      <c r="BIG39"/>
      <c r="BIH39"/>
      <c r="BII39"/>
      <c r="BIJ39"/>
      <c r="BIK39"/>
      <c r="BIL39"/>
      <c r="BIM39"/>
      <c r="BIN39"/>
      <c r="BIO39"/>
      <c r="BIP39"/>
      <c r="BIQ39"/>
      <c r="BIR39"/>
      <c r="BIS39"/>
      <c r="BIT39"/>
      <c r="BIU39"/>
      <c r="BIV39"/>
      <c r="BIW39"/>
      <c r="BIX39"/>
      <c r="BIY39"/>
      <c r="BIZ39"/>
      <c r="BJA39"/>
      <c r="BJB39"/>
      <c r="BJC39"/>
      <c r="BJD39"/>
      <c r="BJE39"/>
      <c r="BJF39"/>
      <c r="BJG39"/>
      <c r="BJH39"/>
      <c r="BJI39"/>
      <c r="BJJ39"/>
      <c r="BJK39"/>
      <c r="BJL39"/>
      <c r="BJM39"/>
      <c r="BJN39"/>
      <c r="BJO39"/>
      <c r="BJP39"/>
      <c r="BJQ39"/>
      <c r="BJR39"/>
      <c r="BJS39"/>
      <c r="BJT39"/>
      <c r="BJU39"/>
      <c r="BJV39"/>
      <c r="BJW39"/>
      <c r="BJX39"/>
      <c r="BJY39"/>
      <c r="BJZ39"/>
      <c r="BKA39"/>
      <c r="BKB39"/>
      <c r="BKC39"/>
      <c r="BKD39"/>
      <c r="BKE39"/>
      <c r="BKF39"/>
      <c r="BKG39"/>
      <c r="BKH39"/>
      <c r="BKI39"/>
      <c r="BKJ39"/>
      <c r="BKK39"/>
      <c r="BKL39"/>
      <c r="BKM39"/>
      <c r="BKN39"/>
      <c r="BKO39"/>
      <c r="BKP39"/>
      <c r="BKQ39"/>
      <c r="BKR39"/>
      <c r="BKS39"/>
      <c r="BKT39"/>
      <c r="BKU39"/>
      <c r="BKV39"/>
      <c r="BKW39"/>
      <c r="BKX39"/>
      <c r="BKY39"/>
      <c r="BKZ39"/>
      <c r="BLA39"/>
      <c r="BLB39"/>
      <c r="BLC39"/>
      <c r="BLD39"/>
      <c r="BLE39"/>
      <c r="BLF39"/>
      <c r="BLG39"/>
      <c r="BLH39"/>
      <c r="BLI39"/>
      <c r="BLJ39"/>
      <c r="BLK39"/>
      <c r="BLL39"/>
      <c r="BLM39"/>
      <c r="BLN39"/>
      <c r="BLO39"/>
      <c r="BLP39"/>
      <c r="BLQ39"/>
      <c r="BLR39"/>
      <c r="BLS39"/>
      <c r="BLT39"/>
      <c r="BLU39"/>
      <c r="BLV39"/>
      <c r="BLW39"/>
      <c r="BLX39"/>
      <c r="BLY39"/>
      <c r="BLZ39"/>
      <c r="BMA39"/>
      <c r="BMB39"/>
      <c r="BMC39"/>
      <c r="BMD39"/>
      <c r="BME39"/>
      <c r="BMF39"/>
      <c r="BMG39"/>
      <c r="BMH39"/>
      <c r="BMI39"/>
      <c r="BMJ39"/>
      <c r="BMK39"/>
      <c r="BML39"/>
      <c r="BMM39"/>
      <c r="BMN39"/>
      <c r="BMO39"/>
      <c r="BMP39"/>
      <c r="BMQ39"/>
      <c r="BMR39"/>
      <c r="BMS39"/>
      <c r="BMT39"/>
      <c r="BMU39"/>
      <c r="BMV39"/>
      <c r="BMW39"/>
      <c r="BMX39"/>
      <c r="BMY39"/>
      <c r="BMZ39"/>
      <c r="BNA39"/>
      <c r="BNB39"/>
      <c r="BNC39"/>
      <c r="BND39"/>
      <c r="BNE39"/>
      <c r="BNF39"/>
      <c r="BNG39"/>
      <c r="BNH39"/>
      <c r="BNI39"/>
      <c r="BNJ39"/>
      <c r="BNK39"/>
      <c r="BNL39"/>
      <c r="BNM39"/>
      <c r="BNN39"/>
      <c r="BNO39"/>
      <c r="BNP39"/>
      <c r="BNQ39"/>
      <c r="BNR39"/>
      <c r="BNS39"/>
      <c r="BNT39"/>
      <c r="BNU39"/>
      <c r="BNV39"/>
      <c r="BNW39"/>
      <c r="BNX39"/>
      <c r="BNY39"/>
      <c r="BNZ39"/>
      <c r="BOA39"/>
      <c r="BOB39"/>
      <c r="BOC39"/>
      <c r="BOD39"/>
      <c r="BOE39"/>
      <c r="BOF39"/>
      <c r="BOG39"/>
      <c r="BOH39"/>
      <c r="BOI39"/>
      <c r="BOJ39"/>
      <c r="BOK39"/>
      <c r="BOL39"/>
      <c r="BOM39"/>
      <c r="BON39"/>
      <c r="BOO39"/>
      <c r="BOP39"/>
      <c r="BOQ39"/>
      <c r="BOR39"/>
      <c r="BOS39"/>
      <c r="BOT39"/>
      <c r="BOU39"/>
      <c r="BOV39"/>
      <c r="BOW39"/>
      <c r="BOX39"/>
      <c r="BOY39"/>
      <c r="BOZ39"/>
      <c r="BPA39"/>
      <c r="BPB39"/>
      <c r="BPC39"/>
      <c r="BPD39"/>
      <c r="BPE39"/>
      <c r="BPF39"/>
      <c r="BPG39"/>
      <c r="BPH39"/>
      <c r="BPI39"/>
      <c r="BPJ39"/>
      <c r="BPK39"/>
      <c r="BPL39"/>
      <c r="BPM39"/>
      <c r="BPN39"/>
      <c r="BPO39"/>
      <c r="BPP39"/>
      <c r="BPQ39"/>
      <c r="BPR39"/>
      <c r="BPS39"/>
      <c r="BPT39"/>
      <c r="BPU39"/>
      <c r="BPV39"/>
      <c r="BPW39"/>
      <c r="BPX39"/>
      <c r="BPY39"/>
      <c r="BPZ39"/>
      <c r="BQA39"/>
      <c r="BQB39"/>
      <c r="BQC39"/>
      <c r="BQD39"/>
      <c r="BQE39"/>
      <c r="BQF39"/>
      <c r="BQG39"/>
      <c r="BQH39"/>
      <c r="BQI39"/>
      <c r="BQJ39"/>
      <c r="BQK39"/>
      <c r="BQL39"/>
      <c r="BQM39"/>
      <c r="BQN39"/>
      <c r="BQO39"/>
      <c r="BQP39"/>
      <c r="BQQ39"/>
      <c r="BQR39"/>
      <c r="BQS39"/>
      <c r="BQT39"/>
      <c r="BQU39"/>
      <c r="BQV39"/>
      <c r="BQW39"/>
      <c r="BQX39"/>
      <c r="BQY39"/>
      <c r="BQZ39"/>
      <c r="BRA39"/>
      <c r="BRB39"/>
      <c r="BRC39"/>
      <c r="BRD39"/>
      <c r="BRE39"/>
      <c r="BRF39"/>
      <c r="BRG39"/>
      <c r="BRH39"/>
      <c r="BRI39"/>
      <c r="BRJ39"/>
      <c r="BRK39"/>
      <c r="BRL39"/>
      <c r="BRM39"/>
      <c r="BRN39"/>
      <c r="BRO39"/>
      <c r="BRP39"/>
      <c r="BRQ39"/>
      <c r="BRR39"/>
      <c r="BRS39"/>
      <c r="BRT39"/>
      <c r="BRU39"/>
      <c r="BRV39"/>
      <c r="BRW39"/>
      <c r="BRX39"/>
      <c r="BRY39"/>
      <c r="BRZ39"/>
      <c r="BSA39"/>
      <c r="BSB39"/>
      <c r="BSC39"/>
      <c r="BSD39"/>
      <c r="BSE39"/>
      <c r="BSF39"/>
      <c r="BSG39"/>
      <c r="BSH39"/>
      <c r="BSI39"/>
      <c r="BSJ39"/>
      <c r="BSK39"/>
      <c r="BSL39"/>
      <c r="BSM39"/>
      <c r="BSN39"/>
      <c r="BSO39"/>
      <c r="BSP39"/>
      <c r="BSQ39"/>
      <c r="BSR39"/>
      <c r="BSS39"/>
      <c r="BST39"/>
      <c r="BSU39"/>
      <c r="BSV39"/>
      <c r="BSW39"/>
      <c r="BSX39"/>
      <c r="BSY39"/>
      <c r="BSZ39"/>
      <c r="BTA39"/>
      <c r="BTB39"/>
      <c r="BTC39"/>
      <c r="BTD39"/>
      <c r="BTE39"/>
      <c r="BTF39"/>
      <c r="BTG39"/>
      <c r="BTH39"/>
      <c r="BTI39"/>
      <c r="BTJ39"/>
      <c r="BTK39"/>
      <c r="BTL39"/>
      <c r="BTM39"/>
      <c r="BTN39"/>
      <c r="BTO39"/>
      <c r="BTP39"/>
      <c r="BTQ39"/>
      <c r="BTR39"/>
      <c r="BTS39"/>
      <c r="BTT39"/>
      <c r="BTU39"/>
      <c r="BTV39"/>
      <c r="BTW39"/>
      <c r="BTX39"/>
      <c r="BTY39"/>
      <c r="BTZ39"/>
      <c r="BUA39"/>
      <c r="BUB39"/>
      <c r="BUC39"/>
      <c r="BUD39"/>
      <c r="BUE39"/>
      <c r="BUF39"/>
      <c r="BUG39"/>
      <c r="BUH39"/>
      <c r="BUI39"/>
      <c r="BUJ39"/>
      <c r="BUK39"/>
      <c r="BUL39"/>
      <c r="BUM39"/>
      <c r="BUN39"/>
      <c r="BUO39"/>
      <c r="BUP39"/>
      <c r="BUQ39"/>
      <c r="BUR39"/>
      <c r="BUS39"/>
      <c r="BUT39"/>
      <c r="BUU39"/>
      <c r="BUV39"/>
      <c r="BUW39"/>
      <c r="BUX39"/>
      <c r="BUY39"/>
      <c r="BUZ39"/>
      <c r="BVA39"/>
      <c r="BVB39"/>
      <c r="BVC39"/>
      <c r="BVD39"/>
      <c r="BVE39"/>
      <c r="BVF39"/>
      <c r="BVG39"/>
      <c r="BVH39"/>
      <c r="BVI39"/>
      <c r="BVJ39"/>
      <c r="BVK39"/>
      <c r="BVL39"/>
      <c r="BVM39"/>
      <c r="BVN39"/>
      <c r="BVO39"/>
      <c r="BVP39"/>
      <c r="BVQ39"/>
      <c r="BVR39"/>
      <c r="BVS39"/>
      <c r="BVT39"/>
      <c r="BVU39"/>
      <c r="BVV39"/>
      <c r="BVW39"/>
      <c r="BVX39"/>
      <c r="BVY39"/>
      <c r="BVZ39"/>
      <c r="BWA39"/>
      <c r="BWB39"/>
      <c r="BWC39"/>
      <c r="BWD39"/>
      <c r="BWE39"/>
      <c r="BWF39"/>
      <c r="BWG39"/>
      <c r="BWH39"/>
      <c r="BWI39"/>
      <c r="BWJ39"/>
      <c r="BWK39"/>
      <c r="BWL39"/>
      <c r="BWM39"/>
      <c r="BWN39"/>
      <c r="BWO39"/>
      <c r="BWP39"/>
      <c r="BWQ39"/>
      <c r="BWR39"/>
      <c r="BWS39"/>
      <c r="BWT39"/>
      <c r="BWU39"/>
      <c r="BWV39"/>
      <c r="BWW39"/>
      <c r="BWX39"/>
      <c r="BWY39"/>
      <c r="BWZ39"/>
      <c r="BXA39"/>
      <c r="BXB39"/>
      <c r="BXC39"/>
      <c r="BXD39"/>
      <c r="BXE39"/>
      <c r="BXF39"/>
      <c r="BXG39"/>
      <c r="BXH39"/>
      <c r="BXI39"/>
      <c r="BXJ39"/>
      <c r="BXK39"/>
      <c r="BXL39"/>
      <c r="BXM39"/>
      <c r="BXN39"/>
      <c r="BXO39"/>
      <c r="BXP39"/>
      <c r="BXQ39"/>
      <c r="BXR39"/>
      <c r="BXS39"/>
      <c r="BXT39"/>
      <c r="BXU39"/>
      <c r="BXV39"/>
      <c r="BXW39"/>
      <c r="BXX39"/>
      <c r="BXY39"/>
      <c r="BXZ39"/>
      <c r="BYA39"/>
      <c r="BYB39"/>
      <c r="BYC39"/>
      <c r="BYD39"/>
      <c r="BYE39"/>
      <c r="BYF39"/>
      <c r="BYG39"/>
      <c r="BYH39"/>
      <c r="BYI39"/>
      <c r="BYJ39"/>
      <c r="BYK39"/>
      <c r="BYL39"/>
      <c r="BYM39"/>
      <c r="BYN39"/>
      <c r="BYO39"/>
      <c r="BYP39"/>
      <c r="BYQ39"/>
      <c r="BYR39"/>
      <c r="BYS39"/>
      <c r="BYT39"/>
      <c r="BYU39"/>
      <c r="BYV39"/>
      <c r="BYW39"/>
      <c r="BYX39"/>
      <c r="BYY39"/>
      <c r="BYZ39"/>
      <c r="BZA39"/>
      <c r="BZB39"/>
      <c r="BZC39"/>
      <c r="BZD39"/>
      <c r="BZE39"/>
      <c r="BZF39"/>
      <c r="BZG39"/>
      <c r="BZH39"/>
      <c r="BZI39"/>
      <c r="BZJ39"/>
      <c r="BZK39"/>
      <c r="BZL39"/>
      <c r="BZM39"/>
      <c r="BZN39"/>
      <c r="BZO39"/>
      <c r="BZP39"/>
      <c r="BZQ39"/>
      <c r="BZR39"/>
      <c r="BZS39"/>
      <c r="BZT39"/>
      <c r="BZU39"/>
      <c r="BZV39"/>
      <c r="BZW39"/>
      <c r="BZX39"/>
      <c r="BZY39"/>
      <c r="BZZ39"/>
      <c r="CAA39"/>
      <c r="CAB39"/>
      <c r="CAC39"/>
      <c r="CAD39"/>
      <c r="CAE39"/>
      <c r="CAF39"/>
      <c r="CAG39"/>
      <c r="CAH39"/>
      <c r="CAI39"/>
      <c r="CAJ39"/>
      <c r="CAK39"/>
      <c r="CAL39"/>
      <c r="CAM39"/>
      <c r="CAN39"/>
      <c r="CAO39"/>
      <c r="CAP39"/>
      <c r="CAQ39"/>
      <c r="CAR39"/>
      <c r="CAS39"/>
      <c r="CAT39"/>
      <c r="CAU39"/>
      <c r="CAV39"/>
      <c r="CAW39"/>
      <c r="CAX39"/>
      <c r="CAY39"/>
      <c r="CAZ39"/>
      <c r="CBA39"/>
      <c r="CBB39"/>
      <c r="CBC39"/>
      <c r="CBD39"/>
      <c r="CBE39"/>
      <c r="CBF39"/>
      <c r="CBG39"/>
      <c r="CBH39"/>
      <c r="CBI39"/>
      <c r="CBJ39"/>
      <c r="CBK39"/>
      <c r="CBL39"/>
      <c r="CBM39"/>
      <c r="CBN39"/>
      <c r="CBO39"/>
      <c r="CBP39"/>
      <c r="CBQ39"/>
      <c r="CBR39"/>
      <c r="CBS39"/>
      <c r="CBT39"/>
      <c r="CBU39"/>
      <c r="CBV39"/>
      <c r="CBW39"/>
      <c r="CBX39"/>
      <c r="CBY39"/>
      <c r="CBZ39"/>
      <c r="CCA39"/>
      <c r="CCB39"/>
      <c r="CCC39"/>
      <c r="CCD39"/>
      <c r="CCE39"/>
      <c r="CCF39"/>
      <c r="CCG39"/>
      <c r="CCH39"/>
      <c r="CCI39"/>
      <c r="CCJ39"/>
      <c r="CCK39"/>
      <c r="CCL39"/>
      <c r="CCM39"/>
      <c r="CCN39"/>
      <c r="CCO39"/>
      <c r="CCP39"/>
      <c r="CCQ39"/>
      <c r="CCR39"/>
      <c r="CCS39"/>
      <c r="CCT39"/>
      <c r="CCU39"/>
      <c r="CCV39"/>
      <c r="CCW39"/>
      <c r="CCX39"/>
      <c r="CCY39"/>
      <c r="CCZ39"/>
      <c r="CDA39"/>
      <c r="CDB39"/>
      <c r="CDC39"/>
      <c r="CDD39"/>
      <c r="CDE39"/>
      <c r="CDF39"/>
      <c r="CDG39"/>
      <c r="CDH39"/>
      <c r="CDI39"/>
      <c r="CDJ39"/>
      <c r="CDK39"/>
      <c r="CDL39"/>
      <c r="CDM39"/>
      <c r="CDN39"/>
      <c r="CDO39"/>
      <c r="CDP39"/>
      <c r="CDQ39"/>
      <c r="CDR39"/>
      <c r="CDS39"/>
      <c r="CDT39"/>
      <c r="CDU39"/>
      <c r="CDV39"/>
      <c r="CDW39"/>
      <c r="CDX39"/>
      <c r="CDY39"/>
      <c r="CDZ39"/>
      <c r="CEA39"/>
      <c r="CEB39"/>
      <c r="CEC39"/>
      <c r="CED39"/>
      <c r="CEE39"/>
      <c r="CEF39"/>
      <c r="CEG39"/>
      <c r="CEH39"/>
      <c r="CEI39"/>
      <c r="CEJ39"/>
      <c r="CEK39"/>
      <c r="CEL39"/>
      <c r="CEM39"/>
      <c r="CEN39"/>
      <c r="CEO39"/>
      <c r="CEP39"/>
      <c r="CEQ39"/>
      <c r="CER39"/>
      <c r="CES39"/>
      <c r="CET39"/>
      <c r="CEU39"/>
      <c r="CEV39"/>
      <c r="CEW39"/>
      <c r="CEX39"/>
      <c r="CEY39"/>
      <c r="CEZ39"/>
      <c r="CFA39"/>
      <c r="CFB39"/>
      <c r="CFC39"/>
      <c r="CFD39"/>
      <c r="CFE39"/>
      <c r="CFF39"/>
      <c r="CFG39"/>
      <c r="CFH39"/>
      <c r="CFI39"/>
      <c r="CFJ39"/>
      <c r="CFK39"/>
      <c r="CFL39"/>
      <c r="CFM39"/>
      <c r="CFN39"/>
      <c r="CFO39"/>
      <c r="CFP39"/>
      <c r="CFQ39"/>
      <c r="CFR39"/>
      <c r="CFS39"/>
      <c r="CFT39"/>
      <c r="CFU39"/>
      <c r="CFV39"/>
      <c r="CFW39"/>
      <c r="CFX39"/>
      <c r="CFY39"/>
      <c r="CFZ39"/>
      <c r="CGA39"/>
      <c r="CGB39"/>
      <c r="CGC39"/>
      <c r="CGD39"/>
      <c r="CGE39"/>
      <c r="CGF39"/>
      <c r="CGG39"/>
      <c r="CGH39"/>
      <c r="CGI39"/>
      <c r="CGJ39"/>
      <c r="CGK39"/>
      <c r="CGL39"/>
      <c r="CGM39"/>
      <c r="CGN39"/>
      <c r="CGO39"/>
      <c r="CGP39"/>
      <c r="CGQ39"/>
      <c r="CGR39"/>
      <c r="CGS39"/>
      <c r="CGT39"/>
      <c r="CGU39"/>
      <c r="CGV39"/>
      <c r="CGW39"/>
      <c r="CGX39"/>
      <c r="CGY39"/>
      <c r="CGZ39"/>
      <c r="CHA39"/>
      <c r="CHB39"/>
      <c r="CHC39"/>
      <c r="CHD39"/>
      <c r="CHE39"/>
      <c r="CHF39"/>
      <c r="CHG39"/>
      <c r="CHH39"/>
      <c r="CHI39"/>
      <c r="CHJ39"/>
      <c r="CHK39"/>
      <c r="CHL39"/>
      <c r="CHM39"/>
      <c r="CHN39"/>
      <c r="CHO39"/>
      <c r="CHP39"/>
      <c r="CHQ39"/>
      <c r="CHR39"/>
      <c r="CHS39"/>
      <c r="CHT39"/>
      <c r="CHU39"/>
      <c r="CHV39"/>
      <c r="CHW39"/>
      <c r="CHX39"/>
      <c r="CHY39"/>
      <c r="CHZ39"/>
      <c r="CIA39"/>
      <c r="CIB39"/>
      <c r="CIC39"/>
      <c r="CID39"/>
      <c r="CIE39"/>
      <c r="CIF39"/>
      <c r="CIG39"/>
      <c r="CIH39"/>
      <c r="CII39"/>
      <c r="CIJ39"/>
      <c r="CIK39"/>
      <c r="CIL39"/>
      <c r="CIM39"/>
      <c r="CIN39"/>
      <c r="CIO39"/>
      <c r="CIP39"/>
      <c r="CIQ39"/>
      <c r="CIR39"/>
      <c r="CIS39"/>
      <c r="CIT39"/>
      <c r="CIU39"/>
      <c r="CIV39"/>
      <c r="CIW39"/>
      <c r="CIX39"/>
      <c r="CIY39"/>
      <c r="CIZ39"/>
      <c r="CJA39"/>
      <c r="CJB39"/>
      <c r="CJC39"/>
      <c r="CJD39"/>
      <c r="CJE39"/>
      <c r="CJF39"/>
      <c r="CJG39"/>
      <c r="CJH39"/>
      <c r="CJI39"/>
      <c r="CJJ39"/>
      <c r="CJK39"/>
      <c r="CJL39"/>
      <c r="CJM39"/>
      <c r="CJN39"/>
      <c r="CJO39"/>
      <c r="CJP39"/>
      <c r="CJQ39"/>
      <c r="CJR39"/>
      <c r="CJS39"/>
      <c r="CJT39"/>
      <c r="CJU39"/>
      <c r="CJV39"/>
      <c r="CJW39"/>
      <c r="CJX39"/>
      <c r="CJY39"/>
      <c r="CJZ39"/>
      <c r="CKA39"/>
      <c r="CKB39"/>
      <c r="CKC39"/>
      <c r="CKD39"/>
      <c r="CKE39"/>
      <c r="CKF39"/>
      <c r="CKG39"/>
      <c r="CKH39"/>
      <c r="CKI39"/>
      <c r="CKJ39"/>
      <c r="CKK39"/>
      <c r="CKL39"/>
      <c r="CKM39"/>
      <c r="CKN39"/>
      <c r="CKO39"/>
      <c r="CKP39"/>
      <c r="CKQ39"/>
      <c r="CKR39"/>
      <c r="CKS39"/>
      <c r="CKT39"/>
      <c r="CKU39"/>
      <c r="CKV39"/>
      <c r="CKW39"/>
      <c r="CKX39"/>
      <c r="CKY39"/>
      <c r="CKZ39"/>
      <c r="CLA39"/>
      <c r="CLB39"/>
      <c r="CLC39"/>
      <c r="CLD39"/>
      <c r="CLE39"/>
      <c r="CLF39"/>
      <c r="CLG39"/>
      <c r="CLH39"/>
      <c r="CLI39"/>
      <c r="CLJ39"/>
      <c r="CLK39"/>
      <c r="CLL39"/>
      <c r="CLM39"/>
      <c r="CLN39"/>
      <c r="CLO39"/>
      <c r="CLP39"/>
      <c r="CLQ39"/>
      <c r="CLR39"/>
      <c r="CLS39"/>
      <c r="CLT39"/>
      <c r="CLU39"/>
      <c r="CLV39"/>
      <c r="CLW39"/>
      <c r="CLX39"/>
      <c r="CLY39"/>
      <c r="CLZ39"/>
      <c r="CMA39"/>
      <c r="CMB39"/>
      <c r="CMC39"/>
      <c r="CMD39"/>
      <c r="CME39"/>
      <c r="CMF39"/>
      <c r="CMG39"/>
      <c r="CMH39"/>
      <c r="CMI39"/>
      <c r="CMJ39"/>
      <c r="CMK39"/>
      <c r="CML39"/>
      <c r="CMM39"/>
      <c r="CMN39"/>
      <c r="CMO39"/>
      <c r="CMP39"/>
      <c r="CMQ39"/>
      <c r="CMR39"/>
      <c r="CMS39"/>
      <c r="CMT39"/>
      <c r="CMU39"/>
      <c r="CMV39"/>
      <c r="CMW39"/>
      <c r="CMX39"/>
      <c r="CMY39"/>
      <c r="CMZ39"/>
      <c r="CNA39"/>
      <c r="CNB39"/>
      <c r="CNC39"/>
      <c r="CND39"/>
      <c r="CNE39"/>
      <c r="CNF39"/>
      <c r="CNG39"/>
      <c r="CNH39"/>
      <c r="CNI39"/>
      <c r="CNJ39"/>
      <c r="CNK39"/>
      <c r="CNL39"/>
      <c r="CNM39"/>
      <c r="CNN39"/>
      <c r="CNO39"/>
      <c r="CNP39"/>
      <c r="CNQ39"/>
      <c r="CNR39"/>
      <c r="CNS39"/>
      <c r="CNT39"/>
      <c r="CNU39"/>
      <c r="CNV39"/>
      <c r="CNW39"/>
      <c r="CNX39"/>
      <c r="CNY39"/>
      <c r="CNZ39"/>
      <c r="COA39"/>
      <c r="COB39"/>
      <c r="COC39"/>
      <c r="COD39"/>
      <c r="COE39"/>
      <c r="COF39"/>
      <c r="COG39"/>
      <c r="COH39"/>
      <c r="COI39"/>
      <c r="COJ39"/>
      <c r="COK39"/>
      <c r="COL39"/>
      <c r="COM39"/>
      <c r="CON39"/>
      <c r="COO39"/>
      <c r="COP39"/>
      <c r="COQ39"/>
      <c r="COR39"/>
      <c r="COS39"/>
      <c r="COT39"/>
      <c r="COU39"/>
      <c r="COV39"/>
      <c r="COW39"/>
      <c r="COX39"/>
      <c r="COY39"/>
      <c r="COZ39"/>
      <c r="CPA39"/>
      <c r="CPB39"/>
      <c r="CPC39"/>
      <c r="CPD39"/>
      <c r="CPE39"/>
      <c r="CPF39"/>
      <c r="CPG39"/>
      <c r="CPH39"/>
      <c r="CPI39"/>
      <c r="CPJ39"/>
      <c r="CPK39"/>
      <c r="CPL39"/>
      <c r="CPM39"/>
      <c r="CPN39"/>
      <c r="CPO39"/>
      <c r="CPP39"/>
      <c r="CPQ39"/>
      <c r="CPR39"/>
      <c r="CPS39"/>
      <c r="CPT39"/>
      <c r="CPU39"/>
      <c r="CPV39"/>
      <c r="CPW39"/>
      <c r="CPX39"/>
      <c r="CPY39"/>
      <c r="CPZ39"/>
      <c r="CQA39"/>
      <c r="CQB39"/>
      <c r="CQC39"/>
      <c r="CQD39"/>
      <c r="CQE39"/>
      <c r="CQF39"/>
      <c r="CQG39"/>
      <c r="CQH39"/>
      <c r="CQI39"/>
      <c r="CQJ39"/>
      <c r="CQK39"/>
      <c r="CQL39"/>
      <c r="CQM39"/>
      <c r="CQN39"/>
      <c r="CQO39"/>
      <c r="CQP39"/>
      <c r="CQQ39"/>
      <c r="CQR39"/>
      <c r="CQS39"/>
      <c r="CQT39"/>
      <c r="CQU39"/>
      <c r="CQV39"/>
      <c r="CQW39"/>
      <c r="CQX39"/>
      <c r="CQY39"/>
      <c r="CQZ39"/>
      <c r="CRA39"/>
      <c r="CRB39"/>
      <c r="CRC39"/>
      <c r="CRD39"/>
      <c r="CRE39"/>
      <c r="CRF39"/>
      <c r="CRG39"/>
      <c r="CRH39"/>
      <c r="CRI39"/>
      <c r="CRJ39"/>
      <c r="CRK39"/>
      <c r="CRL39"/>
      <c r="CRM39"/>
      <c r="CRN39"/>
      <c r="CRO39"/>
      <c r="CRP39"/>
      <c r="CRQ39"/>
      <c r="CRR39"/>
      <c r="CRS39"/>
      <c r="CRT39"/>
      <c r="CRU39"/>
      <c r="CRV39"/>
      <c r="CRW39"/>
      <c r="CRX39"/>
      <c r="CRY39"/>
      <c r="CRZ39"/>
      <c r="CSA39"/>
      <c r="CSB39"/>
      <c r="CSC39"/>
      <c r="CSD39"/>
      <c r="CSE39"/>
      <c r="CSF39"/>
      <c r="CSG39"/>
      <c r="CSH39"/>
      <c r="CSI39"/>
      <c r="CSJ39"/>
      <c r="CSK39"/>
      <c r="CSL39"/>
      <c r="CSM39"/>
      <c r="CSN39"/>
      <c r="CSO39"/>
      <c r="CSP39"/>
      <c r="CSQ39"/>
      <c r="CSR39"/>
      <c r="CSS39"/>
      <c r="CST39"/>
      <c r="CSU39"/>
      <c r="CSV39"/>
      <c r="CSW39"/>
      <c r="CSX39"/>
      <c r="CSY39"/>
      <c r="CSZ39"/>
      <c r="CTA39"/>
      <c r="CTB39"/>
      <c r="CTC39"/>
      <c r="CTD39"/>
      <c r="CTE39"/>
      <c r="CTF39"/>
      <c r="CTG39"/>
      <c r="CTH39"/>
      <c r="CTI39"/>
      <c r="CTJ39"/>
      <c r="CTK39"/>
      <c r="CTL39"/>
      <c r="CTM39"/>
      <c r="CTN39"/>
      <c r="CTO39"/>
      <c r="CTP39"/>
      <c r="CTQ39"/>
      <c r="CTR39"/>
      <c r="CTS39"/>
      <c r="CTT39"/>
      <c r="CTU39"/>
      <c r="CTV39"/>
      <c r="CTW39"/>
      <c r="CTX39"/>
      <c r="CTY39"/>
      <c r="CTZ39"/>
      <c r="CUA39"/>
      <c r="CUB39"/>
      <c r="CUC39"/>
      <c r="CUD39"/>
      <c r="CUE39"/>
      <c r="CUF39"/>
      <c r="CUG39"/>
      <c r="CUH39"/>
      <c r="CUI39"/>
      <c r="CUJ39"/>
      <c r="CUK39"/>
      <c r="CUL39"/>
      <c r="CUM39"/>
      <c r="CUN39"/>
      <c r="CUO39"/>
      <c r="CUP39"/>
      <c r="CUQ39"/>
      <c r="CUR39"/>
      <c r="CUS39"/>
      <c r="CUT39"/>
      <c r="CUU39"/>
      <c r="CUV39"/>
      <c r="CUW39"/>
      <c r="CUX39"/>
      <c r="CUY39"/>
      <c r="CUZ39"/>
      <c r="CVA39"/>
      <c r="CVB39"/>
      <c r="CVC39"/>
      <c r="CVD39"/>
      <c r="CVE39"/>
      <c r="CVF39"/>
      <c r="CVG39"/>
      <c r="CVH39"/>
      <c r="CVI39"/>
      <c r="CVJ39"/>
      <c r="CVK39"/>
      <c r="CVL39"/>
      <c r="CVM39"/>
      <c r="CVN39"/>
      <c r="CVO39"/>
      <c r="CVP39"/>
      <c r="CVQ39"/>
      <c r="CVR39"/>
      <c r="CVS39"/>
      <c r="CVT39"/>
      <c r="CVU39"/>
      <c r="CVV39"/>
      <c r="CVW39"/>
      <c r="CVX39"/>
      <c r="CVY39"/>
      <c r="CVZ39"/>
      <c r="CWA39"/>
      <c r="CWB39"/>
      <c r="CWC39"/>
      <c r="CWD39"/>
      <c r="CWE39"/>
      <c r="CWF39"/>
    </row>
  </sheetData>
  <mergeCells count="4">
    <mergeCell ref="A1:X2"/>
    <mergeCell ref="N34:O34"/>
    <mergeCell ref="N35:O35"/>
    <mergeCell ref="N36:O36"/>
  </mergeCells>
  <conditionalFormatting sqref="R21:V37">
    <cfRule type="dataBar" priority="2">
      <dataBar>
        <cfvo type="num" val="0"/>
        <cfvo type="formula" val="MAX($R$21:$V$37)*2"/>
        <color theme="1" tint="0.14999847407452621"/>
      </dataBar>
      <extLst>
        <ext xmlns:x14="http://schemas.microsoft.com/office/spreadsheetml/2009/9/main" uri="{B025F937-C7B1-47D3-B67F-A62EFF666E3E}">
          <x14:id>{EA21049E-FB79-445B-84DA-40E286D450D8}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A21049E-FB79-445B-84DA-40E286D450D8}">
            <x14:dataBar minLength="0" maxLength="100" gradient="0">
              <x14:cfvo type="num">
                <xm:f>0</xm:f>
              </x14:cfvo>
              <x14:cfvo type="formula">
                <xm:f>MAX($R$21:$V$37)*2</xm:f>
              </x14:cfvo>
              <x14:negativeFillColor rgb="FFFF0000"/>
              <x14:axisColor rgb="FF000000"/>
            </x14:dataBar>
          </x14:cfRule>
          <xm:sqref>R21:V37</xm:sqref>
        </x14:conditionalFormatting>
        <x14:conditionalFormatting xmlns:xm="http://schemas.microsoft.com/office/excel/2006/main">
          <x14:cfRule type="expression" priority="7" id="{BF95ECB7-DFD2-4C0F-8AF8-7D664064122F}">
            <xm:f>R$19=Pivots!$I$61</xm:f>
            <x14:dxf>
              <fill>
                <patternFill>
                  <bgColor theme="8" tint="0.39994506668294322"/>
                </patternFill>
              </fill>
              <border>
                <left style="thin">
                  <color auto="1"/>
                </left>
                <right style="thin">
                  <color auto="1"/>
                </right>
                <vertical/>
                <horizontal/>
              </border>
            </x14:dxf>
          </x14:cfRule>
          <xm:sqref>R19:V37</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EF6F-C2C3-407E-AAD9-D83472767888}">
  <dimension ref="A2:K107"/>
  <sheetViews>
    <sheetView topLeftCell="A31" zoomScale="115" zoomScaleNormal="115" workbookViewId="0">
      <selection activeCell="A30" sqref="A30:B38"/>
    </sheetView>
  </sheetViews>
  <sheetFormatPr defaultColWidth="4.85546875" defaultRowHeight="15" x14ac:dyDescent="0.25"/>
  <cols>
    <col min="1" max="1" width="14.42578125" bestFit="1" customWidth="1"/>
    <col min="2" max="2" width="10" bestFit="1" customWidth="1"/>
    <col min="3" max="4" width="11.140625" bestFit="1" customWidth="1"/>
    <col min="5" max="5" width="13.140625" bestFit="1" customWidth="1"/>
    <col min="6" max="6" width="7.28515625" bestFit="1" customWidth="1"/>
    <col min="7" max="7" width="11.28515625" bestFit="1" customWidth="1"/>
    <col min="8" max="8" width="13.28515625" bestFit="1" customWidth="1"/>
    <col min="9" max="9" width="8.28515625" bestFit="1" customWidth="1"/>
    <col min="10" max="10" width="13.42578125" bestFit="1" customWidth="1"/>
    <col min="11" max="11" width="17.42578125" bestFit="1" customWidth="1"/>
    <col min="12" max="12" width="13.28515625" bestFit="1" customWidth="1"/>
    <col min="13" max="13" width="8.28515625" bestFit="1" customWidth="1"/>
    <col min="14" max="14" width="13.42578125" bestFit="1" customWidth="1"/>
    <col min="15" max="16" width="5.5703125" bestFit="1" customWidth="1"/>
    <col min="21" max="21" width="11.140625" bestFit="1" customWidth="1"/>
  </cols>
  <sheetData>
    <row r="2" spans="1:5" x14ac:dyDescent="0.25">
      <c r="A2" s="34" t="s">
        <v>1081</v>
      </c>
    </row>
    <row r="3" spans="1:5" x14ac:dyDescent="0.25">
      <c r="A3" s="36" t="s">
        <v>1043</v>
      </c>
      <c r="B3" s="36" t="s">
        <v>1044</v>
      </c>
      <c r="C3" s="36" t="s">
        <v>1045</v>
      </c>
      <c r="D3" s="36" t="s">
        <v>1046</v>
      </c>
      <c r="E3" s="36" t="s">
        <v>1047</v>
      </c>
    </row>
    <row r="4" spans="1:5" x14ac:dyDescent="0.25">
      <c r="A4" s="40">
        <v>1000</v>
      </c>
      <c r="B4" s="38">
        <v>96623</v>
      </c>
      <c r="C4" s="40">
        <v>89850</v>
      </c>
      <c r="D4" s="41">
        <v>3.8854000000000033</v>
      </c>
      <c r="E4" s="40">
        <v>307</v>
      </c>
    </row>
    <row r="8" spans="1:5" x14ac:dyDescent="0.25">
      <c r="A8" s="36" t="s">
        <v>1043</v>
      </c>
      <c r="B8" s="36" t="s">
        <v>1044</v>
      </c>
      <c r="C8" s="36" t="s">
        <v>1045</v>
      </c>
      <c r="D8" s="36" t="s">
        <v>1046</v>
      </c>
      <c r="E8" s="36" t="s">
        <v>1047</v>
      </c>
    </row>
    <row r="9" spans="1:5" x14ac:dyDescent="0.25">
      <c r="A9" s="40">
        <v>189</v>
      </c>
      <c r="B9" s="38">
        <v>18415</v>
      </c>
      <c r="C9" s="40">
        <v>16834</v>
      </c>
      <c r="D9" s="42">
        <v>3.9227513227513247</v>
      </c>
      <c r="E9" s="40">
        <v>60</v>
      </c>
    </row>
    <row r="12" spans="1:5" x14ac:dyDescent="0.25">
      <c r="A12" s="34" t="s">
        <v>1083</v>
      </c>
    </row>
    <row r="13" spans="1:5" x14ac:dyDescent="0.25">
      <c r="A13" s="35" t="s">
        <v>1039</v>
      </c>
      <c r="B13" s="36" t="s">
        <v>1043</v>
      </c>
      <c r="C13" s="36" t="s">
        <v>1067</v>
      </c>
    </row>
    <row r="14" spans="1:5" x14ac:dyDescent="0.25">
      <c r="A14" s="37" t="s">
        <v>1048</v>
      </c>
      <c r="B14" s="40">
        <v>16</v>
      </c>
      <c r="C14" s="40">
        <v>16</v>
      </c>
    </row>
    <row r="15" spans="1:5" x14ac:dyDescent="0.25">
      <c r="A15" s="37" t="s">
        <v>1049</v>
      </c>
      <c r="B15" s="40">
        <v>14</v>
      </c>
      <c r="C15" s="40">
        <v>14</v>
      </c>
    </row>
    <row r="16" spans="1:5" x14ac:dyDescent="0.25">
      <c r="A16" s="37" t="s">
        <v>1050</v>
      </c>
      <c r="B16" s="40">
        <v>26</v>
      </c>
      <c r="C16" s="40">
        <v>26</v>
      </c>
    </row>
    <row r="17" spans="1:3" x14ac:dyDescent="0.25">
      <c r="A17" s="37" t="s">
        <v>1051</v>
      </c>
      <c r="B17" s="40">
        <v>29</v>
      </c>
      <c r="C17" s="40">
        <v>29</v>
      </c>
    </row>
    <row r="18" spans="1:3" x14ac:dyDescent="0.25">
      <c r="A18" s="37" t="s">
        <v>1052</v>
      </c>
      <c r="B18" s="40">
        <v>17</v>
      </c>
      <c r="C18" s="40">
        <v>17</v>
      </c>
    </row>
    <row r="19" spans="1:3" x14ac:dyDescent="0.25">
      <c r="A19" s="37" t="s">
        <v>1053</v>
      </c>
      <c r="B19" s="40">
        <v>15</v>
      </c>
      <c r="C19" s="40">
        <v>15</v>
      </c>
    </row>
    <row r="20" spans="1:3" x14ac:dyDescent="0.25">
      <c r="A20" s="37" t="s">
        <v>1054</v>
      </c>
      <c r="B20" s="40">
        <v>15</v>
      </c>
      <c r="C20" s="40">
        <v>15</v>
      </c>
    </row>
    <row r="21" spans="1:3" x14ac:dyDescent="0.25">
      <c r="A21" s="37" t="s">
        <v>1055</v>
      </c>
      <c r="B21" s="40">
        <v>7</v>
      </c>
      <c r="C21" s="40">
        <v>7</v>
      </c>
    </row>
    <row r="22" spans="1:3" x14ac:dyDescent="0.25">
      <c r="A22" s="37" t="s">
        <v>1056</v>
      </c>
      <c r="B22" s="40">
        <v>11</v>
      </c>
      <c r="C22" s="40">
        <v>11</v>
      </c>
    </row>
    <row r="23" spans="1:3" x14ac:dyDescent="0.25">
      <c r="A23" s="37" t="s">
        <v>1057</v>
      </c>
      <c r="B23" s="40">
        <v>24</v>
      </c>
      <c r="C23" s="40">
        <v>24</v>
      </c>
    </row>
    <row r="24" spans="1:3" x14ac:dyDescent="0.25">
      <c r="A24" s="37" t="s">
        <v>1058</v>
      </c>
      <c r="B24" s="40">
        <v>9</v>
      </c>
      <c r="C24" s="40">
        <v>9</v>
      </c>
    </row>
    <row r="25" spans="1:3" x14ac:dyDescent="0.25">
      <c r="A25" s="37" t="s">
        <v>1059</v>
      </c>
      <c r="B25" s="40">
        <v>6</v>
      </c>
      <c r="C25" s="40">
        <v>6</v>
      </c>
    </row>
    <row r="26" spans="1:3" x14ac:dyDescent="0.25">
      <c r="A26" s="37" t="s">
        <v>1040</v>
      </c>
      <c r="B26" s="40">
        <v>189</v>
      </c>
      <c r="C26" s="40">
        <v>189</v>
      </c>
    </row>
    <row r="29" spans="1:3" x14ac:dyDescent="0.25">
      <c r="A29" s="34" t="s">
        <v>1084</v>
      </c>
    </row>
    <row r="30" spans="1:3" x14ac:dyDescent="0.25">
      <c r="A30" s="35" t="s">
        <v>1039</v>
      </c>
      <c r="B30" s="36" t="s">
        <v>1043</v>
      </c>
    </row>
    <row r="31" spans="1:3" x14ac:dyDescent="0.25">
      <c r="A31" s="37" t="s">
        <v>1063</v>
      </c>
      <c r="B31" s="40">
        <v>36</v>
      </c>
    </row>
    <row r="32" spans="1:3" x14ac:dyDescent="0.25">
      <c r="A32" s="37" t="s">
        <v>1061</v>
      </c>
      <c r="B32" s="40">
        <v>30</v>
      </c>
    </row>
    <row r="33" spans="1:3" x14ac:dyDescent="0.25">
      <c r="A33" s="37" t="s">
        <v>1065</v>
      </c>
      <c r="B33" s="40">
        <v>13</v>
      </c>
    </row>
    <row r="34" spans="1:3" x14ac:dyDescent="0.25">
      <c r="A34" s="37" t="s">
        <v>1066</v>
      </c>
      <c r="B34" s="40">
        <v>23</v>
      </c>
    </row>
    <row r="35" spans="1:3" x14ac:dyDescent="0.25">
      <c r="A35" s="37" t="s">
        <v>1064</v>
      </c>
      <c r="B35" s="40">
        <v>23</v>
      </c>
    </row>
    <row r="36" spans="1:3" x14ac:dyDescent="0.25">
      <c r="A36" s="37" t="s">
        <v>1060</v>
      </c>
      <c r="B36" s="40">
        <v>24</v>
      </c>
    </row>
    <row r="37" spans="1:3" x14ac:dyDescent="0.25">
      <c r="A37" s="37" t="s">
        <v>1062</v>
      </c>
      <c r="B37" s="40">
        <v>40</v>
      </c>
    </row>
    <row r="38" spans="1:3" x14ac:dyDescent="0.25">
      <c r="A38" s="37" t="s">
        <v>1040</v>
      </c>
      <c r="B38" s="40">
        <v>189</v>
      </c>
    </row>
    <row r="41" spans="1:3" x14ac:dyDescent="0.25">
      <c r="A41" s="34" t="s">
        <v>1082</v>
      </c>
    </row>
    <row r="42" spans="1:3" x14ac:dyDescent="0.25">
      <c r="A42" s="35" t="s">
        <v>1043</v>
      </c>
      <c r="B42" s="35" t="s">
        <v>1041</v>
      </c>
      <c r="C42" s="36"/>
    </row>
    <row r="43" spans="1:3" x14ac:dyDescent="0.25">
      <c r="A43" s="35" t="s">
        <v>1039</v>
      </c>
      <c r="B43" s="36" t="s">
        <v>1038</v>
      </c>
      <c r="C43" s="36" t="s">
        <v>1034</v>
      </c>
    </row>
    <row r="44" spans="1:3" x14ac:dyDescent="0.25">
      <c r="A44" s="37" t="s">
        <v>1037</v>
      </c>
      <c r="B44" s="40">
        <v>144</v>
      </c>
      <c r="C44" s="40">
        <v>132</v>
      </c>
    </row>
    <row r="45" spans="1:3" x14ac:dyDescent="0.25">
      <c r="A45" s="37" t="s">
        <v>1036</v>
      </c>
      <c r="B45" s="40">
        <v>326</v>
      </c>
      <c r="C45" s="40">
        <v>63</v>
      </c>
    </row>
    <row r="46" spans="1:3" x14ac:dyDescent="0.25">
      <c r="A46" s="37" t="s">
        <v>1035</v>
      </c>
      <c r="B46" s="40">
        <v>129</v>
      </c>
      <c r="C46" s="40">
        <v>206</v>
      </c>
    </row>
    <row r="49" spans="1:11" x14ac:dyDescent="0.25">
      <c r="A49" s="34" t="s">
        <v>1085</v>
      </c>
    </row>
    <row r="50" spans="1:11" x14ac:dyDescent="0.25">
      <c r="A50" s="35" t="s">
        <v>1074</v>
      </c>
      <c r="B50" s="36" t="s">
        <v>1043</v>
      </c>
      <c r="D50" s="33" t="s">
        <v>1074</v>
      </c>
    </row>
    <row r="51" spans="1:11" x14ac:dyDescent="0.25">
      <c r="A51" s="36">
        <v>0</v>
      </c>
      <c r="B51" s="40"/>
      <c r="D51" s="44">
        <v>0</v>
      </c>
    </row>
    <row r="52" spans="1:11" x14ac:dyDescent="0.25">
      <c r="A52" s="36">
        <v>1</v>
      </c>
      <c r="B52" s="40">
        <v>1</v>
      </c>
      <c r="D52" s="44">
        <v>1</v>
      </c>
    </row>
    <row r="53" spans="1:11" x14ac:dyDescent="0.25">
      <c r="A53" s="36">
        <v>2</v>
      </c>
      <c r="B53" s="40">
        <v>9</v>
      </c>
      <c r="D53" s="44">
        <v>2</v>
      </c>
    </row>
    <row r="54" spans="1:11" x14ac:dyDescent="0.25">
      <c r="A54" s="36">
        <v>3</v>
      </c>
      <c r="B54" s="40">
        <v>31</v>
      </c>
      <c r="D54" s="44">
        <v>3</v>
      </c>
    </row>
    <row r="55" spans="1:11" x14ac:dyDescent="0.25">
      <c r="A55" s="36">
        <v>4</v>
      </c>
      <c r="B55" s="40">
        <v>88</v>
      </c>
      <c r="D55" s="44">
        <v>4</v>
      </c>
    </row>
    <row r="56" spans="1:11" x14ac:dyDescent="0.25">
      <c r="A56" s="36">
        <v>5</v>
      </c>
      <c r="B56" s="40">
        <v>60</v>
      </c>
      <c r="D56" s="29">
        <v>5</v>
      </c>
    </row>
    <row r="57" spans="1:11" x14ac:dyDescent="0.25">
      <c r="A57" s="36" t="s">
        <v>1040</v>
      </c>
      <c r="B57" s="40">
        <v>189</v>
      </c>
    </row>
    <row r="60" spans="1:11" x14ac:dyDescent="0.25">
      <c r="A60" s="34" t="s">
        <v>1086</v>
      </c>
    </row>
    <row r="61" spans="1:11" x14ac:dyDescent="0.25">
      <c r="A61" s="35" t="s">
        <v>1039</v>
      </c>
      <c r="B61" s="36" t="s">
        <v>1043</v>
      </c>
      <c r="C61" s="36" t="s">
        <v>1044</v>
      </c>
      <c r="E61" s="35" t="s">
        <v>1039</v>
      </c>
      <c r="G61" s="28"/>
      <c r="H61" s="36" t="s">
        <v>1087</v>
      </c>
      <c r="I61" s="36" t="str">
        <f>E62</f>
        <v>R01</v>
      </c>
      <c r="J61" s="29"/>
      <c r="K61" s="30"/>
    </row>
    <row r="62" spans="1:11" x14ac:dyDescent="0.25">
      <c r="A62" s="37" t="s">
        <v>23</v>
      </c>
      <c r="B62" s="40">
        <v>189</v>
      </c>
      <c r="C62" s="38">
        <v>18415</v>
      </c>
      <c r="E62" s="37" t="s">
        <v>23</v>
      </c>
      <c r="G62" s="31"/>
      <c r="K62" s="32"/>
    </row>
    <row r="63" spans="1:11" x14ac:dyDescent="0.25">
      <c r="A63" s="37" t="s">
        <v>18</v>
      </c>
      <c r="B63" s="40">
        <v>218</v>
      </c>
      <c r="C63" s="38">
        <v>20581</v>
      </c>
      <c r="G63" s="31" t="s">
        <v>1068</v>
      </c>
      <c r="K63" s="32"/>
    </row>
    <row r="64" spans="1:11" x14ac:dyDescent="0.25">
      <c r="A64" s="37" t="s">
        <v>32</v>
      </c>
      <c r="B64" s="40">
        <v>207</v>
      </c>
      <c r="C64" s="38">
        <v>20872</v>
      </c>
      <c r="G64" s="36" t="s">
        <v>1069</v>
      </c>
      <c r="H64" s="36" t="s">
        <v>1070</v>
      </c>
      <c r="I64" s="36" t="s">
        <v>1071</v>
      </c>
      <c r="J64" s="36" t="s">
        <v>1072</v>
      </c>
      <c r="K64" s="36" t="s">
        <v>1073</v>
      </c>
    </row>
    <row r="65" spans="1:11" x14ac:dyDescent="0.25">
      <c r="A65" s="37" t="s">
        <v>28</v>
      </c>
      <c r="B65" s="40">
        <v>186</v>
      </c>
      <c r="C65" s="38">
        <v>16651</v>
      </c>
      <c r="G65" s="36" t="str" cm="1">
        <f t="array" ref="G65:I69">A62:C66</f>
        <v>R01</v>
      </c>
      <c r="H65" s="36">
        <v>189</v>
      </c>
      <c r="I65" s="43">
        <v>18415</v>
      </c>
      <c r="J65" s="36">
        <f>IF(G65=$I$61,H65,NA())</f>
        <v>189</v>
      </c>
      <c r="K65" s="38">
        <f>IF(G65=$I$61,I65,NA())</f>
        <v>18415</v>
      </c>
    </row>
    <row r="66" spans="1:11" x14ac:dyDescent="0.25">
      <c r="A66" s="37" t="s">
        <v>13</v>
      </c>
      <c r="B66" s="40">
        <v>200</v>
      </c>
      <c r="C66" s="38">
        <v>20104</v>
      </c>
      <c r="G66" s="36" t="str">
        <v>R02</v>
      </c>
      <c r="H66" s="36">
        <v>218</v>
      </c>
      <c r="I66" s="43">
        <v>20581</v>
      </c>
      <c r="J66" s="36" t="e">
        <f>IF(G66=$I$61,H66,NA())</f>
        <v>#N/A</v>
      </c>
      <c r="K66" s="38" t="e">
        <f>IF(G66=$I$61,I66,NA())</f>
        <v>#N/A</v>
      </c>
    </row>
    <row r="67" spans="1:11" x14ac:dyDescent="0.25">
      <c r="A67" s="37" t="s">
        <v>1040</v>
      </c>
      <c r="B67" s="40">
        <v>1000</v>
      </c>
      <c r="C67" s="38">
        <v>96623</v>
      </c>
      <c r="G67" s="36" t="str">
        <v>R03</v>
      </c>
      <c r="H67" s="36">
        <v>207</v>
      </c>
      <c r="I67" s="43">
        <v>20872</v>
      </c>
      <c r="J67" s="36" t="e">
        <f>IF(G67=$I$61,H67,NA())</f>
        <v>#N/A</v>
      </c>
      <c r="K67" s="38" t="e">
        <f>IF(G67=$I$61,I67,NA())</f>
        <v>#N/A</v>
      </c>
    </row>
    <row r="68" spans="1:11" x14ac:dyDescent="0.25">
      <c r="G68" s="36" t="str">
        <v>R04</v>
      </c>
      <c r="H68" s="36">
        <v>186</v>
      </c>
      <c r="I68" s="43">
        <v>16651</v>
      </c>
      <c r="J68" s="36" t="e">
        <f>IF(G68=$I$61,H68,NA())</f>
        <v>#N/A</v>
      </c>
      <c r="K68" s="38" t="e">
        <f>IF(G68=$I$61,I68,NA())</f>
        <v>#N/A</v>
      </c>
    </row>
    <row r="69" spans="1:11" x14ac:dyDescent="0.25">
      <c r="G69" s="36" t="str">
        <v>R05</v>
      </c>
      <c r="H69" s="36">
        <v>200</v>
      </c>
      <c r="I69" s="43">
        <v>20104</v>
      </c>
      <c r="J69" s="36" t="e">
        <f>IF(G69=$I$61,H69,NA())</f>
        <v>#N/A</v>
      </c>
      <c r="K69" s="38" t="e">
        <f>IF(G69=$I$61,I69,NA())</f>
        <v>#N/A</v>
      </c>
    </row>
    <row r="73" spans="1:11" x14ac:dyDescent="0.25">
      <c r="A73" s="47" t="s">
        <v>1088</v>
      </c>
      <c r="B73" s="47"/>
      <c r="C73" s="47"/>
      <c r="D73" s="47"/>
      <c r="E73" s="47"/>
    </row>
    <row r="74" spans="1:11" x14ac:dyDescent="0.25">
      <c r="A74" s="35" t="s">
        <v>1075</v>
      </c>
      <c r="B74" s="35" t="s">
        <v>1041</v>
      </c>
      <c r="C74" s="36"/>
      <c r="D74" s="36"/>
      <c r="E74" s="36"/>
      <c r="F74" s="36"/>
      <c r="G74" s="36"/>
    </row>
    <row r="75" spans="1:11" x14ac:dyDescent="0.25">
      <c r="A75" s="35" t="s">
        <v>1039</v>
      </c>
      <c r="B75" s="36" t="s">
        <v>23</v>
      </c>
      <c r="C75" s="36" t="s">
        <v>18</v>
      </c>
      <c r="D75" s="36" t="s">
        <v>32</v>
      </c>
      <c r="E75" s="36" t="s">
        <v>28</v>
      </c>
      <c r="F75" s="36" t="s">
        <v>13</v>
      </c>
      <c r="G75" s="36" t="s">
        <v>1040</v>
      </c>
    </row>
    <row r="76" spans="1:11" x14ac:dyDescent="0.25">
      <c r="A76" s="37" t="s">
        <v>1037</v>
      </c>
      <c r="B76" s="38"/>
      <c r="C76" s="38"/>
      <c r="D76" s="38"/>
      <c r="E76" s="38"/>
      <c r="F76" s="38"/>
      <c r="G76" s="38"/>
    </row>
    <row r="77" spans="1:11" x14ac:dyDescent="0.25">
      <c r="A77" s="39" t="s">
        <v>12</v>
      </c>
      <c r="B77" s="38">
        <v>891</v>
      </c>
      <c r="C77" s="38">
        <v>1332</v>
      </c>
      <c r="D77" s="38">
        <v>1282</v>
      </c>
      <c r="E77" s="38">
        <v>739</v>
      </c>
      <c r="F77" s="38">
        <v>560</v>
      </c>
      <c r="G77" s="38">
        <v>4804</v>
      </c>
    </row>
    <row r="78" spans="1:11" x14ac:dyDescent="0.25">
      <c r="A78" s="39" t="s">
        <v>15</v>
      </c>
      <c r="B78" s="38">
        <v>1991</v>
      </c>
      <c r="C78" s="38">
        <v>1886</v>
      </c>
      <c r="D78" s="38">
        <v>1206</v>
      </c>
      <c r="E78" s="38">
        <v>884</v>
      </c>
      <c r="F78" s="38">
        <v>1722</v>
      </c>
      <c r="G78" s="38">
        <v>7689</v>
      </c>
    </row>
    <row r="79" spans="1:11" x14ac:dyDescent="0.25">
      <c r="A79" s="39" t="s">
        <v>22</v>
      </c>
      <c r="B79" s="38">
        <v>1163</v>
      </c>
      <c r="C79" s="38">
        <v>1180</v>
      </c>
      <c r="D79" s="38">
        <v>1616</v>
      </c>
      <c r="E79" s="38">
        <v>1043</v>
      </c>
      <c r="F79" s="38">
        <v>1747</v>
      </c>
      <c r="G79" s="38">
        <v>6749</v>
      </c>
    </row>
    <row r="80" spans="1:11" x14ac:dyDescent="0.25">
      <c r="A80" s="39" t="s">
        <v>54</v>
      </c>
      <c r="B80" s="38">
        <v>1438</v>
      </c>
      <c r="C80" s="38">
        <v>1616</v>
      </c>
      <c r="D80" s="38">
        <v>866</v>
      </c>
      <c r="E80" s="38">
        <v>829</v>
      </c>
      <c r="F80" s="38">
        <v>2070</v>
      </c>
      <c r="G80" s="38">
        <v>6819</v>
      </c>
    </row>
    <row r="81" spans="1:7" x14ac:dyDescent="0.25">
      <c r="A81" s="37" t="s">
        <v>1036</v>
      </c>
      <c r="B81" s="38"/>
      <c r="C81" s="38"/>
      <c r="D81" s="38"/>
      <c r="E81" s="38"/>
      <c r="F81" s="38"/>
      <c r="G81" s="38"/>
    </row>
    <row r="82" spans="1:7" x14ac:dyDescent="0.25">
      <c r="A82" s="39" t="s">
        <v>37</v>
      </c>
      <c r="B82" s="38">
        <v>1233</v>
      </c>
      <c r="C82" s="38">
        <v>223</v>
      </c>
      <c r="D82" s="38">
        <v>1680</v>
      </c>
      <c r="E82" s="38">
        <v>990</v>
      </c>
      <c r="F82" s="38">
        <v>1508</v>
      </c>
      <c r="G82" s="38">
        <v>5634</v>
      </c>
    </row>
    <row r="83" spans="1:7" x14ac:dyDescent="0.25">
      <c r="A83" s="39" t="s">
        <v>26</v>
      </c>
      <c r="B83" s="38">
        <v>1598</v>
      </c>
      <c r="C83" s="38">
        <v>1907</v>
      </c>
      <c r="D83" s="38">
        <v>869</v>
      </c>
      <c r="E83" s="38">
        <v>1426</v>
      </c>
      <c r="F83" s="38">
        <v>1416</v>
      </c>
      <c r="G83" s="38">
        <v>7216</v>
      </c>
    </row>
    <row r="84" spans="1:7" x14ac:dyDescent="0.25">
      <c r="A84" s="39" t="s">
        <v>84</v>
      </c>
      <c r="B84" s="38">
        <v>900</v>
      </c>
      <c r="C84" s="38">
        <v>1016</v>
      </c>
      <c r="D84" s="38">
        <v>960</v>
      </c>
      <c r="E84" s="38">
        <v>940</v>
      </c>
      <c r="F84" s="38">
        <v>1193</v>
      </c>
      <c r="G84" s="38">
        <v>5009</v>
      </c>
    </row>
    <row r="85" spans="1:7" x14ac:dyDescent="0.25">
      <c r="A85" s="39" t="s">
        <v>31</v>
      </c>
      <c r="B85" s="38">
        <v>900</v>
      </c>
      <c r="C85" s="38">
        <v>1470</v>
      </c>
      <c r="D85" s="38">
        <v>1617</v>
      </c>
      <c r="E85" s="38">
        <v>1314</v>
      </c>
      <c r="F85" s="38">
        <v>941</v>
      </c>
      <c r="G85" s="38">
        <v>6242</v>
      </c>
    </row>
    <row r="86" spans="1:7" x14ac:dyDescent="0.25">
      <c r="A86" s="39" t="s">
        <v>35</v>
      </c>
      <c r="B86" s="38">
        <v>1255</v>
      </c>
      <c r="C86" s="38">
        <v>516</v>
      </c>
      <c r="D86" s="38">
        <v>1874</v>
      </c>
      <c r="E86" s="38">
        <v>1863</v>
      </c>
      <c r="F86" s="38">
        <v>1722</v>
      </c>
      <c r="G86" s="38">
        <v>7230</v>
      </c>
    </row>
    <row r="87" spans="1:7" x14ac:dyDescent="0.25">
      <c r="A87" s="39" t="s">
        <v>51</v>
      </c>
      <c r="B87" s="38">
        <v>1138</v>
      </c>
      <c r="C87" s="38">
        <v>1898</v>
      </c>
      <c r="D87" s="38">
        <v>1482</v>
      </c>
      <c r="E87" s="38">
        <v>846</v>
      </c>
      <c r="F87" s="38">
        <v>1154</v>
      </c>
      <c r="G87" s="38">
        <v>6518</v>
      </c>
    </row>
    <row r="88" spans="1:7" x14ac:dyDescent="0.25">
      <c r="A88" s="37" t="s">
        <v>1035</v>
      </c>
      <c r="B88" s="38"/>
      <c r="C88" s="38"/>
      <c r="D88" s="38"/>
      <c r="E88" s="38"/>
      <c r="F88" s="38"/>
      <c r="G88" s="38"/>
    </row>
    <row r="89" spans="1:7" x14ac:dyDescent="0.25">
      <c r="A89" s="39" t="s">
        <v>64</v>
      </c>
      <c r="B89" s="38">
        <v>1655</v>
      </c>
      <c r="C89" s="38">
        <v>805</v>
      </c>
      <c r="D89" s="38">
        <v>2263</v>
      </c>
      <c r="E89" s="38">
        <v>987</v>
      </c>
      <c r="F89" s="38">
        <v>1075</v>
      </c>
      <c r="G89" s="38">
        <v>6785</v>
      </c>
    </row>
    <row r="90" spans="1:7" x14ac:dyDescent="0.25">
      <c r="A90" s="39" t="s">
        <v>17</v>
      </c>
      <c r="B90" s="38">
        <v>1104</v>
      </c>
      <c r="C90" s="38">
        <v>2280</v>
      </c>
      <c r="D90" s="38">
        <v>1445</v>
      </c>
      <c r="E90" s="38">
        <v>1722</v>
      </c>
      <c r="F90" s="38">
        <v>1196</v>
      </c>
      <c r="G90" s="38">
        <v>7747</v>
      </c>
    </row>
    <row r="91" spans="1:7" x14ac:dyDescent="0.25">
      <c r="A91" s="39" t="s">
        <v>46</v>
      </c>
      <c r="B91" s="38">
        <v>372</v>
      </c>
      <c r="C91" s="38">
        <v>1818</v>
      </c>
      <c r="D91" s="38">
        <v>1346</v>
      </c>
      <c r="E91" s="38">
        <v>1156</v>
      </c>
      <c r="F91" s="38">
        <v>1484</v>
      </c>
      <c r="G91" s="38">
        <v>6176</v>
      </c>
    </row>
    <row r="92" spans="1:7" x14ac:dyDescent="0.25">
      <c r="A92" s="39" t="s">
        <v>43</v>
      </c>
      <c r="B92" s="38">
        <v>1415</v>
      </c>
      <c r="C92" s="38">
        <v>1271</v>
      </c>
      <c r="D92" s="38">
        <v>1214</v>
      </c>
      <c r="E92" s="38">
        <v>1135</v>
      </c>
      <c r="F92" s="38">
        <v>1566</v>
      </c>
      <c r="G92" s="38">
        <v>6601</v>
      </c>
    </row>
    <row r="93" spans="1:7" x14ac:dyDescent="0.25">
      <c r="A93" s="39" t="s">
        <v>20</v>
      </c>
      <c r="B93" s="38">
        <v>1362</v>
      </c>
      <c r="C93" s="38">
        <v>1363</v>
      </c>
      <c r="D93" s="38">
        <v>1152</v>
      </c>
      <c r="E93" s="38">
        <v>777</v>
      </c>
      <c r="F93" s="38">
        <v>750</v>
      </c>
      <c r="G93" s="38">
        <v>5404</v>
      </c>
    </row>
    <row r="96" spans="1:7" x14ac:dyDescent="0.25">
      <c r="A96" s="47" t="s">
        <v>1089</v>
      </c>
      <c r="B96" s="47"/>
      <c r="C96" s="47"/>
    </row>
    <row r="98" spans="2:3" x14ac:dyDescent="0.25">
      <c r="B98" s="36" t="s">
        <v>1077</v>
      </c>
      <c r="C98" s="45">
        <f>A9/A4</f>
        <v>0.189</v>
      </c>
    </row>
    <row r="99" spans="2:3" x14ac:dyDescent="0.25">
      <c r="B99" s="36" t="s">
        <v>1070</v>
      </c>
      <c r="C99" s="36">
        <f>_xlfn.XLOOKUP(E62,A62:A66,B62:B66)</f>
        <v>189</v>
      </c>
    </row>
    <row r="100" spans="2:3" x14ac:dyDescent="0.25">
      <c r="B100" s="36" t="s">
        <v>1071</v>
      </c>
      <c r="C100" s="38">
        <f>_xlfn.XLOOKUP(E62,A62:A66,C62:C66)</f>
        <v>18415</v>
      </c>
    </row>
    <row r="101" spans="2:3" x14ac:dyDescent="0.25">
      <c r="B101" s="36"/>
      <c r="C101" s="36"/>
    </row>
    <row r="102" spans="2:3" x14ac:dyDescent="0.25">
      <c r="B102" s="36" t="s">
        <v>1078</v>
      </c>
      <c r="C102" s="36">
        <f>_xlfn.RANK.AVG(C99,B62:B66)</f>
        <v>4</v>
      </c>
    </row>
    <row r="103" spans="2:3" x14ac:dyDescent="0.25">
      <c r="B103" s="36" t="s">
        <v>1079</v>
      </c>
      <c r="C103" s="36">
        <f>RANK(C100,C62:C66)</f>
        <v>4</v>
      </c>
    </row>
    <row r="104" spans="2:3" x14ac:dyDescent="0.25">
      <c r="B104" s="36"/>
      <c r="C104" s="36"/>
    </row>
    <row r="105" spans="2:3" x14ac:dyDescent="0.25">
      <c r="B105" s="36"/>
      <c r="C105" s="36" t="str">
        <f>"% of Calls : "&amp;TEXT(C98,"0%")</f>
        <v>% of Calls : 19%</v>
      </c>
    </row>
    <row r="106" spans="2:3" x14ac:dyDescent="0.25">
      <c r="B106" s="36"/>
      <c r="C106" s="36" t="str">
        <f>IF(COUNTA(A68:A68)&gt;1,"","Call Rank : "&amp;C102)</f>
        <v>Call Rank : 4</v>
      </c>
    </row>
    <row r="107" spans="2:3" x14ac:dyDescent="0.25">
      <c r="B107" s="36"/>
      <c r="C107" s="36" t="str">
        <f>IF(COUNTA(A68:A68)&gt;1,"","Amount Rank :"&amp;C103)</f>
        <v>Amount Rank :4</v>
      </c>
    </row>
  </sheetData>
  <mergeCells count="2">
    <mergeCell ref="A73:E73"/>
    <mergeCell ref="A96:C96"/>
  </mergeCells>
  <pageMargins left="0.7" right="0.7" top="0.75" bottom="0.75" header="0.3" footer="0.3"/>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61BE0-8CBA-450D-BA39-0CBFE23643A3}">
  <dimension ref="A1"/>
  <sheetViews>
    <sheetView workbookViewId="0">
      <selection activeCell="E21" sqref="E21"/>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52E7E920-4160-4F8A-804B-FB44365671AE}">
  <ds:schemaRefs/>
</ds:datastoreItem>
</file>

<file path=customXml/itemProps2.xml><?xml version="1.0" encoding="utf-8"?>
<ds:datastoreItem xmlns:ds="http://schemas.openxmlformats.org/officeDocument/2006/customXml" ds:itemID="{275B897E-BFF1-4675-9608-7BFD1A3C67AD}">
  <ds:schemaRefs/>
</ds:datastoreItem>
</file>

<file path=customXml/itemProps3.xml><?xml version="1.0" encoding="utf-8"?>
<ds:datastoreItem xmlns:ds="http://schemas.openxmlformats.org/officeDocument/2006/customXml" ds:itemID="{3A88405E-E1E7-4345-B5A5-C2F947487359}">
  <ds:schemaRefs/>
</ds:datastoreItem>
</file>

<file path=customXml/itemProps4.xml><?xml version="1.0" encoding="utf-8"?>
<ds:datastoreItem xmlns:ds="http://schemas.openxmlformats.org/officeDocument/2006/customXml" ds:itemID="{4BE6EE34-12D6-4A3F-8C9D-5FE0ADF04FD4}">
  <ds:schemaRefs/>
</ds:datastoreItem>
</file>

<file path=customXml/itemProps5.xml><?xml version="1.0" encoding="utf-8"?>
<ds:datastoreItem xmlns:ds="http://schemas.openxmlformats.org/officeDocument/2006/customXml" ds:itemID="{3E74BAC8-0E0E-4347-9125-BAF52123599C}">
  <ds:schemaRefs/>
</ds:datastoreItem>
</file>

<file path=customXml/itemProps6.xml><?xml version="1.0" encoding="utf-8"?>
<ds:datastoreItem xmlns:ds="http://schemas.openxmlformats.org/officeDocument/2006/customXml" ds:itemID="{FAF97DA2-2AA9-48CA-8F30-A9CAA8CEAAD6}">
  <ds:schemaRefs/>
</ds:datastoreItem>
</file>

<file path=customXml/itemProps7.xml><?xml version="1.0" encoding="utf-8"?>
<ds:datastoreItem xmlns:ds="http://schemas.openxmlformats.org/officeDocument/2006/customXml" ds:itemID="{8419E60A-B66D-44B5-9D1B-FB1C02E85738}">
  <ds:schemaRefs/>
</ds:datastoreItem>
</file>

<file path=customXml/itemProps8.xml><?xml version="1.0" encoding="utf-8"?>
<ds:datastoreItem xmlns:ds="http://schemas.openxmlformats.org/officeDocument/2006/customXml" ds:itemID="{1614FAD7-1859-49BF-BD1B-F140033FCA5C}">
  <ds:schemaRefs/>
</ds:datastoreItem>
</file>

<file path=customXml/itemProps9.xml><?xml version="1.0" encoding="utf-8"?>
<ds:datastoreItem xmlns:ds="http://schemas.openxmlformats.org/officeDocument/2006/customXml" ds:itemID="{8253D21D-FC75-404F-B5C3-17A0CCB5EBE5}">
  <ds:schemaRefs/>
</ds:datastoreItem>
</file>

<file path=customXml/itemProps10.xml><?xml version="1.0" encoding="utf-8"?>
<ds:datastoreItem xmlns:ds="http://schemas.openxmlformats.org/officeDocument/2006/customXml" ds:itemID="{59D68A26-BFE2-41DB-AF77-3CA35C6F5377}">
  <ds:schemaRefs/>
</ds:datastoreItem>
</file>

<file path=customXml/itemProps11.xml><?xml version="1.0" encoding="utf-8"?>
<ds:datastoreItem xmlns:ds="http://schemas.openxmlformats.org/officeDocument/2006/customXml" ds:itemID="{31D6DBA8-7E10-4AC0-9DE4-A226928958DF}">
  <ds:schemaRefs/>
</ds:datastoreItem>
</file>

<file path=customXml/itemProps12.xml><?xml version="1.0" encoding="utf-8"?>
<ds:datastoreItem xmlns:ds="http://schemas.openxmlformats.org/officeDocument/2006/customXml" ds:itemID="{B99109BE-AB8B-4D48-832F-F456821007B7}">
  <ds:schemaRefs/>
</ds:datastoreItem>
</file>

<file path=customXml/itemProps13.xml><?xml version="1.0" encoding="utf-8"?>
<ds:datastoreItem xmlns:ds="http://schemas.openxmlformats.org/officeDocument/2006/customXml" ds:itemID="{CD610257-32BF-4C53-97DC-B84A7C3E5304}">
  <ds:schemaRefs/>
</ds:datastoreItem>
</file>

<file path=customXml/itemProps14.xml><?xml version="1.0" encoding="utf-8"?>
<ds:datastoreItem xmlns:ds="http://schemas.openxmlformats.org/officeDocument/2006/customXml" ds:itemID="{98705DBF-1FCD-4484-B823-9B0FF9F85482}">
  <ds:schemaRefs/>
</ds:datastoreItem>
</file>

<file path=customXml/itemProps15.xml><?xml version="1.0" encoding="utf-8"?>
<ds:datastoreItem xmlns:ds="http://schemas.openxmlformats.org/officeDocument/2006/customXml" ds:itemID="{81291106-45CA-4DFB-80ED-6E7852E58E54}">
  <ds:schemaRefs/>
</ds:datastoreItem>
</file>

<file path=customXml/itemProps16.xml><?xml version="1.0" encoding="utf-8"?>
<ds:datastoreItem xmlns:ds="http://schemas.openxmlformats.org/officeDocument/2006/customXml" ds:itemID="{EB197CAD-4571-4946-BB86-B0CADB413E6F}">
  <ds:schemaRefs/>
</ds:datastoreItem>
</file>

<file path=customXml/itemProps17.xml><?xml version="1.0" encoding="utf-8"?>
<ds:datastoreItem xmlns:ds="http://schemas.openxmlformats.org/officeDocument/2006/customXml" ds:itemID="{C3294B94-497A-4AD9-A074-3BC2608F0D4F}">
  <ds:schemaRefs/>
</ds:datastoreItem>
</file>

<file path=customXml/itemProps18.xml><?xml version="1.0" encoding="utf-8"?>
<ds:datastoreItem xmlns:ds="http://schemas.openxmlformats.org/officeDocument/2006/customXml" ds:itemID="{E64F5CB5-B5BC-4938-AD77-1DD2F05EBF0A}">
  <ds:schemaRefs/>
</ds:datastoreItem>
</file>

<file path=customXml/itemProps19.xml><?xml version="1.0" encoding="utf-8"?>
<ds:datastoreItem xmlns:ds="http://schemas.openxmlformats.org/officeDocument/2006/customXml" ds:itemID="{03E12792-FE9A-479A-8382-3C9FBADD2DCB}">
  <ds:schemaRefs/>
</ds:datastoreItem>
</file>

<file path=customXml/itemProps20.xml><?xml version="1.0" encoding="utf-8"?>
<ds:datastoreItem xmlns:ds="http://schemas.openxmlformats.org/officeDocument/2006/customXml" ds:itemID="{AD38CEBB-401E-4A54-B017-361F6A1EB04B}">
  <ds:schemaRefs/>
</ds:datastoreItem>
</file>

<file path=customXml/itemProps21.xml><?xml version="1.0" encoding="utf-8"?>
<ds:datastoreItem xmlns:ds="http://schemas.openxmlformats.org/officeDocument/2006/customXml" ds:itemID="{A51C00D0-29A3-416E-9BD7-5728EA79050F}">
  <ds:schemaRefs/>
</ds:datastoreItem>
</file>

<file path=customXml/itemProps22.xml><?xml version="1.0" encoding="utf-8"?>
<ds:datastoreItem xmlns:ds="http://schemas.openxmlformats.org/officeDocument/2006/customXml" ds:itemID="{10F8BA88-3E09-4393-8DD5-0D669F49B819}">
  <ds:schemaRefs/>
</ds:datastoreItem>
</file>

<file path=customXml/itemProps23.xml><?xml version="1.0" encoding="utf-8"?>
<ds:datastoreItem xmlns:ds="http://schemas.openxmlformats.org/officeDocument/2006/customXml" ds:itemID="{E32605E5-66F6-45D6-A222-28776C29ACD8}">
  <ds:schemaRefs/>
</ds:datastoreItem>
</file>

<file path=customXml/itemProps24.xml><?xml version="1.0" encoding="utf-8"?>
<ds:datastoreItem xmlns:ds="http://schemas.openxmlformats.org/officeDocument/2006/customXml" ds:itemID="{03ED26AF-5942-4FA1-977B-38205E578D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Raj</dc:creator>
  <cp:lastModifiedBy>Rahul Raj</cp:lastModifiedBy>
  <dcterms:created xsi:type="dcterms:W3CDTF">2025-01-27T10:38:24Z</dcterms:created>
  <dcterms:modified xsi:type="dcterms:W3CDTF">2025-02-09T13:37:54Z</dcterms:modified>
</cp:coreProperties>
</file>