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3.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ahul\Downloads\"/>
    </mc:Choice>
  </mc:AlternateContent>
  <xr:revisionPtr revIDLastSave="0" documentId="13_ncr:1_{A3F16BB0-F84C-441C-8506-79342EFA97DC}" xr6:coauthVersionLast="47" xr6:coauthVersionMax="47" xr10:uidLastSave="{00000000-0000-0000-0000-000000000000}"/>
  <bookViews>
    <workbookView xWindow="-120" yWindow="-120" windowWidth="29040" windowHeight="15720" activeTab="2" xr2:uid="{75FD639E-AD2F-4409-B483-FBFAA0E94B2D}"/>
  </bookViews>
  <sheets>
    <sheet name="Data" sheetId="1" r:id="rId1"/>
    <sheet name="Report" sheetId="6" r:id="rId2"/>
    <sheet name="Pivots" sheetId="2" r:id="rId3"/>
    <sheet name="Assets" sheetId="3" state="hidden" r:id="rId4"/>
  </sheets>
  <definedNames>
    <definedName name="_xlcn.WorksheetConnection_CallCenterSummaryReport.xlsxcalls1" hidden="1">calls[]</definedName>
    <definedName name="_xlcn.WorksheetConnection_CallCenterSummaryReport.xlsxcustomers1" hidden="1">customers[]</definedName>
    <definedName name="_xlcn.WorksheetConnection_CallCenterSummaryReport.xlsxRating1" hidden="1">Rating[]</definedName>
    <definedName name="Slicer_Representative">#N/A</definedName>
  </definedNames>
  <calcPr calcId="191029"/>
  <pivotCaches>
    <pivotCache cacheId="0" r:id="rId5"/>
    <pivotCache cacheId="1" r:id="rId6"/>
    <pivotCache cacheId="2" r:id="rId7"/>
    <pivotCache cacheId="3" r:id="rId8"/>
    <pivotCache cacheId="73" r:id="rId9"/>
    <pivotCache cacheId="76" r:id="rId10"/>
    <pivotCache cacheId="79" r:id="rId11"/>
    <pivotCache cacheId="82" r:id="rId12"/>
    <pivotCache cacheId="85"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ting" name="Rating" connection="WorksheetConnection_Call Center Summary Report.xlsx!Rating"/>
          <x15:modelTable id="customers" name="customers" connection="WorksheetConnection_Call Center Summary Report.xlsx!customers"/>
          <x15:modelTable id="calls" name="calls" connection="WorksheetConnection_Call Center Summary Report.xlsx!calls"/>
        </x15:modelTables>
        <x15:modelRelationships>
          <x15:modelRelationship fromTable="calls" fromColumn="Customer ID" toTable="customers" toColumn="Customer ID"/>
          <x15:modelRelationship fromTable="calls" fromColumn="Rating rounded" toTable="Rating" toColumn="Rating Value"/>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8" i="6" l="1" a="1"/>
  <c r="S18" i="6" s="1"/>
  <c r="C100" i="2"/>
  <c r="C103" i="2" s="1"/>
  <c r="C107" i="2" s="1"/>
  <c r="O35" i="6" s="1"/>
  <c r="C99" i="2"/>
  <c r="C102" i="2" s="1"/>
  <c r="C106" i="2" s="1"/>
  <c r="O34" i="6" s="1"/>
  <c r="C98" i="2"/>
  <c r="C105" i="2" s="1"/>
  <c r="O33" i="6" s="1"/>
  <c r="R19" i="6" a="1"/>
  <c r="R19" i="6" s="1"/>
  <c r="I61" i="2"/>
  <c r="G65" i="2" a="1"/>
  <c r="G65" i="2" s="1"/>
  <c r="L1003" i="1"/>
  <c r="K1003" i="1" a="1"/>
  <c r="K1003" i="1" s="1"/>
  <c r="J1003" i="1"/>
  <c r="I1003" i="1"/>
  <c r="L1002" i="1"/>
  <c r="K1002" i="1" a="1"/>
  <c r="K1002" i="1" s="1"/>
  <c r="J1002" i="1"/>
  <c r="I1002" i="1"/>
  <c r="L1001" i="1"/>
  <c r="K1001" i="1" a="1"/>
  <c r="K1001" i="1" s="1"/>
  <c r="J1001" i="1"/>
  <c r="I1001" i="1"/>
  <c r="L1000" i="1"/>
  <c r="K1000" i="1" a="1"/>
  <c r="K1000" i="1" s="1"/>
  <c r="J1000" i="1"/>
  <c r="I1000" i="1"/>
  <c r="L999" i="1"/>
  <c r="K999" i="1" a="1"/>
  <c r="K999" i="1" s="1"/>
  <c r="J999" i="1"/>
  <c r="I999" i="1"/>
  <c r="L998" i="1"/>
  <c r="K998" i="1" a="1"/>
  <c r="K998" i="1" s="1"/>
  <c r="J998" i="1"/>
  <c r="I998" i="1"/>
  <c r="L997" i="1"/>
  <c r="K997" i="1" a="1"/>
  <c r="K997" i="1" s="1"/>
  <c r="J997" i="1"/>
  <c r="I997" i="1"/>
  <c r="L996" i="1"/>
  <c r="K996" i="1" a="1"/>
  <c r="K996" i="1" s="1"/>
  <c r="J996" i="1"/>
  <c r="I996" i="1"/>
  <c r="L995" i="1"/>
  <c r="K995" i="1" a="1"/>
  <c r="K995" i="1" s="1"/>
  <c r="J995" i="1"/>
  <c r="I995" i="1"/>
  <c r="L994" i="1"/>
  <c r="K994" i="1" a="1"/>
  <c r="K994" i="1" s="1"/>
  <c r="J994" i="1"/>
  <c r="I994" i="1"/>
  <c r="L993" i="1"/>
  <c r="K993" i="1" a="1"/>
  <c r="K993" i="1" s="1"/>
  <c r="J993" i="1"/>
  <c r="I993" i="1"/>
  <c r="L992" i="1"/>
  <c r="K992" i="1" a="1"/>
  <c r="K992" i="1" s="1"/>
  <c r="J992" i="1"/>
  <c r="I992" i="1"/>
  <c r="L991" i="1"/>
  <c r="K991" i="1" a="1"/>
  <c r="K991" i="1" s="1"/>
  <c r="J991" i="1"/>
  <c r="I991" i="1"/>
  <c r="L990" i="1"/>
  <c r="K990" i="1" a="1"/>
  <c r="K990" i="1" s="1"/>
  <c r="J990" i="1"/>
  <c r="I990" i="1"/>
  <c r="L989" i="1"/>
  <c r="K989" i="1" a="1"/>
  <c r="K989" i="1" s="1"/>
  <c r="J989" i="1"/>
  <c r="I989" i="1"/>
  <c r="L988" i="1"/>
  <c r="K988" i="1" a="1"/>
  <c r="K988" i="1" s="1"/>
  <c r="J988" i="1"/>
  <c r="I988" i="1"/>
  <c r="L987" i="1"/>
  <c r="K987" i="1" a="1"/>
  <c r="K987" i="1" s="1"/>
  <c r="J987" i="1"/>
  <c r="I987" i="1"/>
  <c r="L986" i="1"/>
  <c r="K986" i="1" a="1"/>
  <c r="K986" i="1" s="1"/>
  <c r="J986" i="1"/>
  <c r="I986" i="1"/>
  <c r="L985" i="1"/>
  <c r="K985" i="1" a="1"/>
  <c r="K985" i="1" s="1"/>
  <c r="J985" i="1"/>
  <c r="I985" i="1"/>
  <c r="L984" i="1"/>
  <c r="K984" i="1" a="1"/>
  <c r="K984" i="1" s="1"/>
  <c r="J984" i="1"/>
  <c r="I984" i="1"/>
  <c r="L983" i="1"/>
  <c r="K983" i="1" a="1"/>
  <c r="K983" i="1" s="1"/>
  <c r="J983" i="1"/>
  <c r="I983" i="1"/>
  <c r="L982" i="1"/>
  <c r="K982" i="1" a="1"/>
  <c r="K982" i="1" s="1"/>
  <c r="J982" i="1"/>
  <c r="I982" i="1"/>
  <c r="L981" i="1"/>
  <c r="K981" i="1" a="1"/>
  <c r="K981" i="1" s="1"/>
  <c r="J981" i="1"/>
  <c r="I981" i="1"/>
  <c r="L980" i="1"/>
  <c r="K980" i="1" a="1"/>
  <c r="K980" i="1" s="1"/>
  <c r="J980" i="1"/>
  <c r="I980" i="1"/>
  <c r="L979" i="1"/>
  <c r="K979" i="1" a="1"/>
  <c r="K979" i="1" s="1"/>
  <c r="J979" i="1"/>
  <c r="I979" i="1"/>
  <c r="L978" i="1"/>
  <c r="K978" i="1" a="1"/>
  <c r="K978" i="1" s="1"/>
  <c r="J978" i="1"/>
  <c r="I978" i="1"/>
  <c r="L977" i="1"/>
  <c r="K977" i="1" a="1"/>
  <c r="K977" i="1" s="1"/>
  <c r="J977" i="1"/>
  <c r="I977" i="1"/>
  <c r="L976" i="1"/>
  <c r="K976" i="1" a="1"/>
  <c r="K976" i="1" s="1"/>
  <c r="J976" i="1"/>
  <c r="I976" i="1"/>
  <c r="L975" i="1"/>
  <c r="K975" i="1" a="1"/>
  <c r="K975" i="1" s="1"/>
  <c r="J975" i="1"/>
  <c r="I975" i="1"/>
  <c r="L974" i="1"/>
  <c r="K974" i="1" a="1"/>
  <c r="K974" i="1" s="1"/>
  <c r="J974" i="1"/>
  <c r="I974" i="1"/>
  <c r="L973" i="1"/>
  <c r="K973" i="1" a="1"/>
  <c r="K973" i="1" s="1"/>
  <c r="J973" i="1"/>
  <c r="I973" i="1"/>
  <c r="L972" i="1"/>
  <c r="K972" i="1" a="1"/>
  <c r="K972" i="1" s="1"/>
  <c r="J972" i="1"/>
  <c r="I972" i="1"/>
  <c r="L971" i="1"/>
  <c r="K971" i="1" a="1"/>
  <c r="K971" i="1" s="1"/>
  <c r="J971" i="1"/>
  <c r="I971" i="1"/>
  <c r="L970" i="1"/>
  <c r="K970" i="1" a="1"/>
  <c r="K970" i="1" s="1"/>
  <c r="J970" i="1"/>
  <c r="I970" i="1"/>
  <c r="L969" i="1"/>
  <c r="K969" i="1" a="1"/>
  <c r="K969" i="1" s="1"/>
  <c r="J969" i="1"/>
  <c r="I969" i="1"/>
  <c r="L968" i="1"/>
  <c r="K968" i="1" a="1"/>
  <c r="K968" i="1" s="1"/>
  <c r="J968" i="1"/>
  <c r="I968" i="1"/>
  <c r="L967" i="1"/>
  <c r="K967" i="1" a="1"/>
  <c r="K967" i="1" s="1"/>
  <c r="J967" i="1"/>
  <c r="I967" i="1"/>
  <c r="L966" i="1"/>
  <c r="K966" i="1" a="1"/>
  <c r="K966" i="1" s="1"/>
  <c r="J966" i="1"/>
  <c r="I966" i="1"/>
  <c r="L965" i="1"/>
  <c r="K965" i="1" a="1"/>
  <c r="K965" i="1" s="1"/>
  <c r="J965" i="1"/>
  <c r="I965" i="1"/>
  <c r="L964" i="1"/>
  <c r="K964" i="1" a="1"/>
  <c r="K964" i="1" s="1"/>
  <c r="J964" i="1"/>
  <c r="I964" i="1"/>
  <c r="L963" i="1"/>
  <c r="K963" i="1" a="1"/>
  <c r="K963" i="1" s="1"/>
  <c r="J963" i="1"/>
  <c r="I963" i="1"/>
  <c r="L962" i="1"/>
  <c r="K962" i="1" a="1"/>
  <c r="K962" i="1" s="1"/>
  <c r="J962" i="1"/>
  <c r="I962" i="1"/>
  <c r="L961" i="1"/>
  <c r="K961" i="1" a="1"/>
  <c r="K961" i="1" s="1"/>
  <c r="J961" i="1"/>
  <c r="I961" i="1"/>
  <c r="L960" i="1"/>
  <c r="K960" i="1" a="1"/>
  <c r="K960" i="1" s="1"/>
  <c r="J960" i="1"/>
  <c r="I960" i="1"/>
  <c r="L959" i="1"/>
  <c r="K959" i="1" a="1"/>
  <c r="K959" i="1" s="1"/>
  <c r="J959" i="1"/>
  <c r="I959" i="1"/>
  <c r="L958" i="1"/>
  <c r="K958" i="1"/>
  <c r="K958" i="1" a="1"/>
  <c r="J958" i="1"/>
  <c r="I958" i="1"/>
  <c r="L957" i="1"/>
  <c r="K957" i="1" a="1"/>
  <c r="K957" i="1" s="1"/>
  <c r="J957" i="1"/>
  <c r="I957" i="1"/>
  <c r="L956" i="1"/>
  <c r="K956" i="1" a="1"/>
  <c r="K956" i="1" s="1"/>
  <c r="J956" i="1"/>
  <c r="I956" i="1"/>
  <c r="L955" i="1"/>
  <c r="K955" i="1" a="1"/>
  <c r="K955" i="1" s="1"/>
  <c r="J955" i="1"/>
  <c r="I955" i="1"/>
  <c r="L954" i="1"/>
  <c r="K954" i="1" a="1"/>
  <c r="K954" i="1" s="1"/>
  <c r="J954" i="1"/>
  <c r="I954" i="1"/>
  <c r="L953" i="1"/>
  <c r="K953" i="1" a="1"/>
  <c r="K953" i="1" s="1"/>
  <c r="J953" i="1"/>
  <c r="I953" i="1"/>
  <c r="L952" i="1"/>
  <c r="K952" i="1" a="1"/>
  <c r="K952" i="1" s="1"/>
  <c r="J952" i="1"/>
  <c r="I952" i="1"/>
  <c r="L951" i="1"/>
  <c r="K951" i="1" a="1"/>
  <c r="K951" i="1" s="1"/>
  <c r="J951" i="1"/>
  <c r="I951" i="1"/>
  <c r="L950" i="1"/>
  <c r="K950" i="1" a="1"/>
  <c r="K950" i="1" s="1"/>
  <c r="J950" i="1"/>
  <c r="I950" i="1"/>
  <c r="L949" i="1"/>
  <c r="K949" i="1" a="1"/>
  <c r="K949" i="1" s="1"/>
  <c r="J949" i="1"/>
  <c r="I949" i="1"/>
  <c r="L948" i="1"/>
  <c r="K948" i="1" a="1"/>
  <c r="K948" i="1" s="1"/>
  <c r="J948" i="1"/>
  <c r="I948" i="1"/>
  <c r="L947" i="1"/>
  <c r="K947" i="1" a="1"/>
  <c r="K947" i="1" s="1"/>
  <c r="J947" i="1"/>
  <c r="I947" i="1"/>
  <c r="L946" i="1"/>
  <c r="K946" i="1" a="1"/>
  <c r="K946" i="1" s="1"/>
  <c r="J946" i="1"/>
  <c r="I946" i="1"/>
  <c r="L945" i="1"/>
  <c r="K945" i="1" a="1"/>
  <c r="K945" i="1" s="1"/>
  <c r="J945" i="1"/>
  <c r="I945" i="1"/>
  <c r="L944" i="1"/>
  <c r="K944" i="1" a="1"/>
  <c r="K944" i="1" s="1"/>
  <c r="J944" i="1"/>
  <c r="I944" i="1"/>
  <c r="L943" i="1"/>
  <c r="K943" i="1" a="1"/>
  <c r="K943" i="1" s="1"/>
  <c r="J943" i="1"/>
  <c r="I943" i="1"/>
  <c r="L942" i="1"/>
  <c r="K942" i="1" a="1"/>
  <c r="K942" i="1" s="1"/>
  <c r="J942" i="1"/>
  <c r="I942" i="1"/>
  <c r="L941" i="1"/>
  <c r="K941" i="1" a="1"/>
  <c r="K941" i="1" s="1"/>
  <c r="J941" i="1"/>
  <c r="I941" i="1"/>
  <c r="L940" i="1"/>
  <c r="K940" i="1" a="1"/>
  <c r="K940" i="1" s="1"/>
  <c r="J940" i="1"/>
  <c r="I940" i="1"/>
  <c r="L939" i="1"/>
  <c r="K939" i="1" a="1"/>
  <c r="K939" i="1" s="1"/>
  <c r="J939" i="1"/>
  <c r="I939" i="1"/>
  <c r="L938" i="1"/>
  <c r="K938" i="1" a="1"/>
  <c r="K938" i="1" s="1"/>
  <c r="J938" i="1"/>
  <c r="I938" i="1"/>
  <c r="L937" i="1"/>
  <c r="K937" i="1" a="1"/>
  <c r="K937" i="1" s="1"/>
  <c r="J937" i="1"/>
  <c r="I937" i="1"/>
  <c r="L936" i="1"/>
  <c r="K936" i="1" a="1"/>
  <c r="K936" i="1" s="1"/>
  <c r="J936" i="1"/>
  <c r="I936" i="1"/>
  <c r="L935" i="1"/>
  <c r="K935" i="1" a="1"/>
  <c r="K935" i="1" s="1"/>
  <c r="J935" i="1"/>
  <c r="I935" i="1"/>
  <c r="L934" i="1"/>
  <c r="K934" i="1" a="1"/>
  <c r="K934" i="1" s="1"/>
  <c r="J934" i="1"/>
  <c r="I934" i="1"/>
  <c r="L933" i="1"/>
  <c r="K933" i="1" a="1"/>
  <c r="K933" i="1" s="1"/>
  <c r="J933" i="1"/>
  <c r="I933" i="1"/>
  <c r="L932" i="1"/>
  <c r="K932" i="1" a="1"/>
  <c r="K932" i="1" s="1"/>
  <c r="J932" i="1"/>
  <c r="I932" i="1"/>
  <c r="L931" i="1"/>
  <c r="K931" i="1" a="1"/>
  <c r="K931" i="1" s="1"/>
  <c r="J931" i="1"/>
  <c r="I931" i="1"/>
  <c r="L930" i="1"/>
  <c r="K930" i="1" a="1"/>
  <c r="K930" i="1" s="1"/>
  <c r="J930" i="1"/>
  <c r="I930" i="1"/>
  <c r="L929" i="1"/>
  <c r="K929" i="1" a="1"/>
  <c r="K929" i="1" s="1"/>
  <c r="J929" i="1"/>
  <c r="I929" i="1"/>
  <c r="L928" i="1"/>
  <c r="K928" i="1" a="1"/>
  <c r="K928" i="1" s="1"/>
  <c r="J928" i="1"/>
  <c r="I928" i="1"/>
  <c r="L927" i="1"/>
  <c r="K927" i="1" a="1"/>
  <c r="K927" i="1" s="1"/>
  <c r="J927" i="1"/>
  <c r="I927" i="1"/>
  <c r="L926" i="1"/>
  <c r="K926" i="1" a="1"/>
  <c r="K926" i="1" s="1"/>
  <c r="J926" i="1"/>
  <c r="I926" i="1"/>
  <c r="L925" i="1"/>
  <c r="K925" i="1" a="1"/>
  <c r="K925" i="1" s="1"/>
  <c r="J925" i="1"/>
  <c r="I925" i="1"/>
  <c r="L924" i="1"/>
  <c r="K924" i="1" a="1"/>
  <c r="K924" i="1" s="1"/>
  <c r="J924" i="1"/>
  <c r="I924" i="1"/>
  <c r="L923" i="1"/>
  <c r="K923" i="1" a="1"/>
  <c r="K923" i="1" s="1"/>
  <c r="J923" i="1"/>
  <c r="I923" i="1"/>
  <c r="L922" i="1"/>
  <c r="K922" i="1" a="1"/>
  <c r="K922" i="1" s="1"/>
  <c r="J922" i="1"/>
  <c r="I922" i="1"/>
  <c r="L921" i="1"/>
  <c r="K921" i="1" a="1"/>
  <c r="K921" i="1" s="1"/>
  <c r="J921" i="1"/>
  <c r="I921" i="1"/>
  <c r="L920" i="1"/>
  <c r="K920" i="1" a="1"/>
  <c r="K920" i="1" s="1"/>
  <c r="J920" i="1"/>
  <c r="I920" i="1"/>
  <c r="L919" i="1"/>
  <c r="K919" i="1" a="1"/>
  <c r="K919" i="1" s="1"/>
  <c r="J919" i="1"/>
  <c r="I919" i="1"/>
  <c r="L918" i="1"/>
  <c r="K918" i="1" a="1"/>
  <c r="K918" i="1" s="1"/>
  <c r="J918" i="1"/>
  <c r="I918" i="1"/>
  <c r="L917" i="1"/>
  <c r="K917" i="1" a="1"/>
  <c r="K917" i="1" s="1"/>
  <c r="J917" i="1"/>
  <c r="I917" i="1"/>
  <c r="L916" i="1"/>
  <c r="K916" i="1" a="1"/>
  <c r="K916" i="1" s="1"/>
  <c r="J916" i="1"/>
  <c r="I916" i="1"/>
  <c r="L915" i="1"/>
  <c r="K915" i="1" a="1"/>
  <c r="K915" i="1" s="1"/>
  <c r="J915" i="1"/>
  <c r="I915" i="1"/>
  <c r="L914" i="1"/>
  <c r="K914" i="1" a="1"/>
  <c r="K914" i="1" s="1"/>
  <c r="J914" i="1"/>
  <c r="I914" i="1"/>
  <c r="L913" i="1"/>
  <c r="K913" i="1"/>
  <c r="K913" i="1" a="1"/>
  <c r="J913" i="1"/>
  <c r="I913" i="1"/>
  <c r="L912" i="1"/>
  <c r="K912" i="1" a="1"/>
  <c r="K912" i="1" s="1"/>
  <c r="J912" i="1"/>
  <c r="I912" i="1"/>
  <c r="L911" i="1"/>
  <c r="K911" i="1" a="1"/>
  <c r="K911" i="1" s="1"/>
  <c r="J911" i="1"/>
  <c r="I911" i="1"/>
  <c r="L910" i="1"/>
  <c r="K910" i="1"/>
  <c r="K910" i="1" a="1"/>
  <c r="J910" i="1"/>
  <c r="I910" i="1"/>
  <c r="L909" i="1"/>
  <c r="K909" i="1" a="1"/>
  <c r="K909" i="1" s="1"/>
  <c r="J909" i="1"/>
  <c r="I909" i="1"/>
  <c r="L908" i="1"/>
  <c r="K908" i="1"/>
  <c r="K908" i="1" a="1"/>
  <c r="J908" i="1"/>
  <c r="I908" i="1"/>
  <c r="L907" i="1"/>
  <c r="K907" i="1" a="1"/>
  <c r="K907" i="1" s="1"/>
  <c r="J907" i="1"/>
  <c r="I907" i="1"/>
  <c r="L906" i="1"/>
  <c r="K906" i="1" a="1"/>
  <c r="K906" i="1" s="1"/>
  <c r="J906" i="1"/>
  <c r="I906" i="1"/>
  <c r="L905" i="1"/>
  <c r="K905" i="1" a="1"/>
  <c r="K905" i="1" s="1"/>
  <c r="J905" i="1"/>
  <c r="I905" i="1"/>
  <c r="L904" i="1"/>
  <c r="K904" i="1" a="1"/>
  <c r="K904" i="1" s="1"/>
  <c r="J904" i="1"/>
  <c r="I904" i="1"/>
  <c r="L903" i="1"/>
  <c r="K903" i="1" a="1"/>
  <c r="K903" i="1" s="1"/>
  <c r="J903" i="1"/>
  <c r="I903" i="1"/>
  <c r="L902" i="1"/>
  <c r="K902" i="1" a="1"/>
  <c r="K902" i="1" s="1"/>
  <c r="J902" i="1"/>
  <c r="I902" i="1"/>
  <c r="L901" i="1"/>
  <c r="K901" i="1" a="1"/>
  <c r="K901" i="1" s="1"/>
  <c r="J901" i="1"/>
  <c r="I901" i="1"/>
  <c r="L900" i="1"/>
  <c r="K900" i="1" a="1"/>
  <c r="K900" i="1" s="1"/>
  <c r="J900" i="1"/>
  <c r="I900" i="1"/>
  <c r="L899" i="1"/>
  <c r="K899" i="1" a="1"/>
  <c r="K899" i="1" s="1"/>
  <c r="J899" i="1"/>
  <c r="I899" i="1"/>
  <c r="L898" i="1"/>
  <c r="K898" i="1" a="1"/>
  <c r="K898" i="1" s="1"/>
  <c r="J898" i="1"/>
  <c r="I898" i="1"/>
  <c r="L897" i="1"/>
  <c r="K897" i="1" a="1"/>
  <c r="K897" i="1" s="1"/>
  <c r="J897" i="1"/>
  <c r="I897" i="1"/>
  <c r="L896" i="1"/>
  <c r="K896" i="1" a="1"/>
  <c r="K896" i="1" s="1"/>
  <c r="J896" i="1"/>
  <c r="I896" i="1"/>
  <c r="L895" i="1"/>
  <c r="K895" i="1" a="1"/>
  <c r="K895" i="1" s="1"/>
  <c r="J895" i="1"/>
  <c r="I895" i="1"/>
  <c r="L894" i="1"/>
  <c r="K894" i="1" a="1"/>
  <c r="K894" i="1" s="1"/>
  <c r="J894" i="1"/>
  <c r="I894" i="1"/>
  <c r="L893" i="1"/>
  <c r="K893" i="1" a="1"/>
  <c r="K893" i="1" s="1"/>
  <c r="J893" i="1"/>
  <c r="I893" i="1"/>
  <c r="L892" i="1"/>
  <c r="K892" i="1" a="1"/>
  <c r="K892" i="1" s="1"/>
  <c r="J892" i="1"/>
  <c r="I892" i="1"/>
  <c r="L891" i="1"/>
  <c r="K891" i="1" a="1"/>
  <c r="K891" i="1" s="1"/>
  <c r="J891" i="1"/>
  <c r="I891" i="1"/>
  <c r="L890" i="1"/>
  <c r="K890" i="1" a="1"/>
  <c r="K890" i="1" s="1"/>
  <c r="J890" i="1"/>
  <c r="I890" i="1"/>
  <c r="L889" i="1"/>
  <c r="K889" i="1" a="1"/>
  <c r="K889" i="1" s="1"/>
  <c r="J889" i="1"/>
  <c r="I889" i="1"/>
  <c r="L888" i="1"/>
  <c r="K888" i="1" a="1"/>
  <c r="K888" i="1" s="1"/>
  <c r="J888" i="1"/>
  <c r="I888" i="1"/>
  <c r="L887" i="1"/>
  <c r="K887" i="1" a="1"/>
  <c r="K887" i="1" s="1"/>
  <c r="J887" i="1"/>
  <c r="I887" i="1"/>
  <c r="L886" i="1"/>
  <c r="K886" i="1" a="1"/>
  <c r="K886" i="1" s="1"/>
  <c r="J886" i="1"/>
  <c r="I886" i="1"/>
  <c r="L885" i="1"/>
  <c r="K885" i="1" a="1"/>
  <c r="K885" i="1" s="1"/>
  <c r="J885" i="1"/>
  <c r="I885" i="1"/>
  <c r="L884" i="1"/>
  <c r="K884" i="1" a="1"/>
  <c r="K884" i="1" s="1"/>
  <c r="J884" i="1"/>
  <c r="I884" i="1"/>
  <c r="L883" i="1"/>
  <c r="K883" i="1" a="1"/>
  <c r="K883" i="1" s="1"/>
  <c r="J883" i="1"/>
  <c r="I883" i="1"/>
  <c r="L882" i="1"/>
  <c r="K882" i="1" a="1"/>
  <c r="K882" i="1" s="1"/>
  <c r="J882" i="1"/>
  <c r="I882" i="1"/>
  <c r="L881" i="1"/>
  <c r="K881" i="1" a="1"/>
  <c r="K881" i="1" s="1"/>
  <c r="J881" i="1"/>
  <c r="I881" i="1"/>
  <c r="L880" i="1"/>
  <c r="K880" i="1" a="1"/>
  <c r="K880" i="1" s="1"/>
  <c r="J880" i="1"/>
  <c r="I880" i="1"/>
  <c r="L879" i="1"/>
  <c r="K879" i="1" a="1"/>
  <c r="K879" i="1" s="1"/>
  <c r="J879" i="1"/>
  <c r="I879" i="1"/>
  <c r="L878" i="1"/>
  <c r="K878" i="1" a="1"/>
  <c r="K878" i="1" s="1"/>
  <c r="J878" i="1"/>
  <c r="I878" i="1"/>
  <c r="L877" i="1"/>
  <c r="K877" i="1" a="1"/>
  <c r="K877" i="1" s="1"/>
  <c r="J877" i="1"/>
  <c r="I877" i="1"/>
  <c r="L876" i="1"/>
  <c r="K876" i="1" a="1"/>
  <c r="K876" i="1" s="1"/>
  <c r="J876" i="1"/>
  <c r="I876" i="1"/>
  <c r="L875" i="1"/>
  <c r="K875" i="1" a="1"/>
  <c r="K875" i="1" s="1"/>
  <c r="J875" i="1"/>
  <c r="I875" i="1"/>
  <c r="L874" i="1"/>
  <c r="K874" i="1" a="1"/>
  <c r="K874" i="1" s="1"/>
  <c r="J874" i="1"/>
  <c r="I874" i="1"/>
  <c r="L873" i="1"/>
  <c r="K873" i="1" a="1"/>
  <c r="K873" i="1" s="1"/>
  <c r="J873" i="1"/>
  <c r="I873" i="1"/>
  <c r="L872" i="1"/>
  <c r="K872" i="1" a="1"/>
  <c r="K872" i="1" s="1"/>
  <c r="J872" i="1"/>
  <c r="I872" i="1"/>
  <c r="L871" i="1"/>
  <c r="K871" i="1" a="1"/>
  <c r="K871" i="1" s="1"/>
  <c r="J871" i="1"/>
  <c r="I871" i="1"/>
  <c r="L870" i="1"/>
  <c r="K870" i="1" a="1"/>
  <c r="K870" i="1" s="1"/>
  <c r="J870" i="1"/>
  <c r="I870" i="1"/>
  <c r="L869" i="1"/>
  <c r="K869" i="1" a="1"/>
  <c r="K869" i="1" s="1"/>
  <c r="J869" i="1"/>
  <c r="I869" i="1"/>
  <c r="L868" i="1"/>
  <c r="K868" i="1" a="1"/>
  <c r="K868" i="1" s="1"/>
  <c r="J868" i="1"/>
  <c r="I868" i="1"/>
  <c r="L867" i="1"/>
  <c r="K867" i="1" a="1"/>
  <c r="K867" i="1" s="1"/>
  <c r="J867" i="1"/>
  <c r="I867" i="1"/>
  <c r="L866" i="1"/>
  <c r="K866" i="1" a="1"/>
  <c r="K866" i="1" s="1"/>
  <c r="J866" i="1"/>
  <c r="I866" i="1"/>
  <c r="L865" i="1"/>
  <c r="K865" i="1" a="1"/>
  <c r="K865" i="1" s="1"/>
  <c r="J865" i="1"/>
  <c r="I865" i="1"/>
  <c r="L864" i="1"/>
  <c r="K864" i="1" a="1"/>
  <c r="K864" i="1" s="1"/>
  <c r="J864" i="1"/>
  <c r="I864" i="1"/>
  <c r="L863" i="1"/>
  <c r="K863" i="1" a="1"/>
  <c r="K863" i="1" s="1"/>
  <c r="J863" i="1"/>
  <c r="I863" i="1"/>
  <c r="L862" i="1"/>
  <c r="K862" i="1" a="1"/>
  <c r="K862" i="1" s="1"/>
  <c r="J862" i="1"/>
  <c r="I862" i="1"/>
  <c r="L861" i="1"/>
  <c r="K861" i="1" a="1"/>
  <c r="K861" i="1" s="1"/>
  <c r="J861" i="1"/>
  <c r="I861" i="1"/>
  <c r="L860" i="1"/>
  <c r="K860" i="1" a="1"/>
  <c r="K860" i="1" s="1"/>
  <c r="J860" i="1"/>
  <c r="I860" i="1"/>
  <c r="L859" i="1"/>
  <c r="K859" i="1" a="1"/>
  <c r="K859" i="1" s="1"/>
  <c r="J859" i="1"/>
  <c r="I859" i="1"/>
  <c r="L858" i="1"/>
  <c r="K858" i="1" a="1"/>
  <c r="K858" i="1" s="1"/>
  <c r="J858" i="1"/>
  <c r="I858" i="1"/>
  <c r="L857" i="1"/>
  <c r="K857" i="1" a="1"/>
  <c r="K857" i="1" s="1"/>
  <c r="J857" i="1"/>
  <c r="I857" i="1"/>
  <c r="L856" i="1"/>
  <c r="K856" i="1" a="1"/>
  <c r="K856" i="1" s="1"/>
  <c r="J856" i="1"/>
  <c r="I856" i="1"/>
  <c r="L855" i="1"/>
  <c r="K855" i="1" a="1"/>
  <c r="K855" i="1" s="1"/>
  <c r="J855" i="1"/>
  <c r="I855" i="1"/>
  <c r="L854" i="1"/>
  <c r="K854" i="1" a="1"/>
  <c r="K854" i="1" s="1"/>
  <c r="J854" i="1"/>
  <c r="I854" i="1"/>
  <c r="L853" i="1"/>
  <c r="K853" i="1" a="1"/>
  <c r="K853" i="1" s="1"/>
  <c r="J853" i="1"/>
  <c r="I853" i="1"/>
  <c r="L852" i="1"/>
  <c r="K852" i="1" a="1"/>
  <c r="K852" i="1" s="1"/>
  <c r="J852" i="1"/>
  <c r="I852" i="1"/>
  <c r="L851" i="1"/>
  <c r="K851" i="1" a="1"/>
  <c r="K851" i="1" s="1"/>
  <c r="J851" i="1"/>
  <c r="I851" i="1"/>
  <c r="L850" i="1"/>
  <c r="K850" i="1" a="1"/>
  <c r="K850" i="1" s="1"/>
  <c r="J850" i="1"/>
  <c r="I850" i="1"/>
  <c r="L849" i="1"/>
  <c r="K849" i="1" a="1"/>
  <c r="K849" i="1" s="1"/>
  <c r="J849" i="1"/>
  <c r="I849" i="1"/>
  <c r="L848" i="1"/>
  <c r="K848" i="1" a="1"/>
  <c r="K848" i="1" s="1"/>
  <c r="J848" i="1"/>
  <c r="I848" i="1"/>
  <c r="L847" i="1"/>
  <c r="K847" i="1" a="1"/>
  <c r="K847" i="1" s="1"/>
  <c r="J847" i="1"/>
  <c r="I847" i="1"/>
  <c r="L846" i="1"/>
  <c r="K846" i="1" a="1"/>
  <c r="K846" i="1" s="1"/>
  <c r="J846" i="1"/>
  <c r="I846" i="1"/>
  <c r="L845" i="1"/>
  <c r="K845" i="1" a="1"/>
  <c r="K845" i="1" s="1"/>
  <c r="J845" i="1"/>
  <c r="I845" i="1"/>
  <c r="L844" i="1"/>
  <c r="K844" i="1" a="1"/>
  <c r="K844" i="1" s="1"/>
  <c r="J844" i="1"/>
  <c r="I844" i="1"/>
  <c r="L843" i="1"/>
  <c r="K843" i="1" a="1"/>
  <c r="K843" i="1" s="1"/>
  <c r="J843" i="1"/>
  <c r="I843" i="1"/>
  <c r="L842" i="1"/>
  <c r="K842" i="1" a="1"/>
  <c r="K842" i="1" s="1"/>
  <c r="J842" i="1"/>
  <c r="I842" i="1"/>
  <c r="L841" i="1"/>
  <c r="K841" i="1"/>
  <c r="K841" i="1" a="1"/>
  <c r="J841" i="1"/>
  <c r="I841" i="1"/>
  <c r="L840" i="1"/>
  <c r="K840" i="1" a="1"/>
  <c r="K840" i="1" s="1"/>
  <c r="J840" i="1"/>
  <c r="I840" i="1"/>
  <c r="L839" i="1"/>
  <c r="K839" i="1" a="1"/>
  <c r="K839" i="1" s="1"/>
  <c r="J839" i="1"/>
  <c r="I839" i="1"/>
  <c r="L838" i="1"/>
  <c r="K838" i="1" a="1"/>
  <c r="K838" i="1" s="1"/>
  <c r="J838" i="1"/>
  <c r="I838" i="1"/>
  <c r="L837" i="1"/>
  <c r="K837" i="1" a="1"/>
  <c r="K837" i="1" s="1"/>
  <c r="J837" i="1"/>
  <c r="I837" i="1"/>
  <c r="L836" i="1"/>
  <c r="K836" i="1"/>
  <c r="K836" i="1" a="1"/>
  <c r="J836" i="1"/>
  <c r="I836" i="1"/>
  <c r="L835" i="1"/>
  <c r="K835" i="1" a="1"/>
  <c r="K835" i="1" s="1"/>
  <c r="J835" i="1"/>
  <c r="I835" i="1"/>
  <c r="L834" i="1"/>
  <c r="K834" i="1" a="1"/>
  <c r="K834" i="1" s="1"/>
  <c r="J834" i="1"/>
  <c r="I834" i="1"/>
  <c r="L833" i="1"/>
  <c r="K833" i="1" a="1"/>
  <c r="K833" i="1" s="1"/>
  <c r="J833" i="1"/>
  <c r="I833" i="1"/>
  <c r="L832" i="1"/>
  <c r="K832" i="1" a="1"/>
  <c r="K832" i="1" s="1"/>
  <c r="J832" i="1"/>
  <c r="I832" i="1"/>
  <c r="L831" i="1"/>
  <c r="K831" i="1" a="1"/>
  <c r="K831" i="1" s="1"/>
  <c r="J831" i="1"/>
  <c r="I831" i="1"/>
  <c r="L830" i="1"/>
  <c r="K830" i="1" a="1"/>
  <c r="K830" i="1" s="1"/>
  <c r="J830" i="1"/>
  <c r="I830" i="1"/>
  <c r="L829" i="1"/>
  <c r="K829" i="1" a="1"/>
  <c r="K829" i="1" s="1"/>
  <c r="J829" i="1"/>
  <c r="I829" i="1"/>
  <c r="L828" i="1"/>
  <c r="K828" i="1" a="1"/>
  <c r="K828" i="1" s="1"/>
  <c r="J828" i="1"/>
  <c r="I828" i="1"/>
  <c r="L827" i="1"/>
  <c r="K827" i="1" a="1"/>
  <c r="K827" i="1" s="1"/>
  <c r="J827" i="1"/>
  <c r="I827" i="1"/>
  <c r="L826" i="1"/>
  <c r="K826" i="1" a="1"/>
  <c r="K826" i="1" s="1"/>
  <c r="J826" i="1"/>
  <c r="I826" i="1"/>
  <c r="L825" i="1"/>
  <c r="K825" i="1" a="1"/>
  <c r="K825" i="1" s="1"/>
  <c r="J825" i="1"/>
  <c r="I825" i="1"/>
  <c r="L824" i="1"/>
  <c r="K824" i="1" a="1"/>
  <c r="K824" i="1" s="1"/>
  <c r="J824" i="1"/>
  <c r="I824" i="1"/>
  <c r="L823" i="1"/>
  <c r="K823" i="1" a="1"/>
  <c r="K823" i="1" s="1"/>
  <c r="J823" i="1"/>
  <c r="I823" i="1"/>
  <c r="L822" i="1"/>
  <c r="K822" i="1" a="1"/>
  <c r="K822" i="1" s="1"/>
  <c r="J822" i="1"/>
  <c r="I822" i="1"/>
  <c r="L821" i="1"/>
  <c r="K821" i="1" a="1"/>
  <c r="K821" i="1" s="1"/>
  <c r="J821" i="1"/>
  <c r="I821" i="1"/>
  <c r="L820" i="1"/>
  <c r="K820" i="1" a="1"/>
  <c r="K820" i="1" s="1"/>
  <c r="J820" i="1"/>
  <c r="I820" i="1"/>
  <c r="L819" i="1"/>
  <c r="K819" i="1" a="1"/>
  <c r="K819" i="1" s="1"/>
  <c r="J819" i="1"/>
  <c r="I819" i="1"/>
  <c r="L818" i="1"/>
  <c r="K818" i="1" a="1"/>
  <c r="K818" i="1" s="1"/>
  <c r="J818" i="1"/>
  <c r="I818" i="1"/>
  <c r="L817" i="1"/>
  <c r="K817" i="1" a="1"/>
  <c r="K817" i="1" s="1"/>
  <c r="J817" i="1"/>
  <c r="I817" i="1"/>
  <c r="L816" i="1"/>
  <c r="K816" i="1" a="1"/>
  <c r="K816" i="1" s="1"/>
  <c r="J816" i="1"/>
  <c r="I816" i="1"/>
  <c r="L815" i="1"/>
  <c r="K815" i="1" a="1"/>
  <c r="K815" i="1" s="1"/>
  <c r="J815" i="1"/>
  <c r="I815" i="1"/>
  <c r="L814" i="1"/>
  <c r="K814" i="1" a="1"/>
  <c r="K814" i="1" s="1"/>
  <c r="J814" i="1"/>
  <c r="I814" i="1"/>
  <c r="L813" i="1"/>
  <c r="K813" i="1" a="1"/>
  <c r="K813" i="1" s="1"/>
  <c r="J813" i="1"/>
  <c r="I813" i="1"/>
  <c r="L812" i="1"/>
  <c r="K812" i="1" a="1"/>
  <c r="K812" i="1" s="1"/>
  <c r="J812" i="1"/>
  <c r="I812" i="1"/>
  <c r="L811" i="1"/>
  <c r="K811" i="1" a="1"/>
  <c r="K811" i="1" s="1"/>
  <c r="J811" i="1"/>
  <c r="I811" i="1"/>
  <c r="L810" i="1"/>
  <c r="K810" i="1"/>
  <c r="K810" i="1" a="1"/>
  <c r="J810" i="1"/>
  <c r="I810" i="1"/>
  <c r="L809" i="1"/>
  <c r="K809" i="1" a="1"/>
  <c r="K809" i="1" s="1"/>
  <c r="J809" i="1"/>
  <c r="I809" i="1"/>
  <c r="L808" i="1"/>
  <c r="K808" i="1" a="1"/>
  <c r="K808" i="1" s="1"/>
  <c r="J808" i="1"/>
  <c r="I808" i="1"/>
  <c r="L807" i="1"/>
  <c r="K807" i="1" a="1"/>
  <c r="K807" i="1" s="1"/>
  <c r="J807" i="1"/>
  <c r="I807" i="1"/>
  <c r="L806" i="1"/>
  <c r="K806" i="1" a="1"/>
  <c r="K806" i="1" s="1"/>
  <c r="J806" i="1"/>
  <c r="I806" i="1"/>
  <c r="L805" i="1"/>
  <c r="K805" i="1" a="1"/>
  <c r="K805" i="1" s="1"/>
  <c r="J805" i="1"/>
  <c r="I805" i="1"/>
  <c r="L804" i="1"/>
  <c r="K804" i="1" a="1"/>
  <c r="K804" i="1" s="1"/>
  <c r="J804" i="1"/>
  <c r="I804" i="1"/>
  <c r="L803" i="1"/>
  <c r="K803" i="1" a="1"/>
  <c r="K803" i="1" s="1"/>
  <c r="J803" i="1"/>
  <c r="I803" i="1"/>
  <c r="L802" i="1"/>
  <c r="K802" i="1" a="1"/>
  <c r="K802" i="1" s="1"/>
  <c r="J802" i="1"/>
  <c r="I802" i="1"/>
  <c r="L801" i="1"/>
  <c r="K801" i="1" a="1"/>
  <c r="K801" i="1" s="1"/>
  <c r="J801" i="1"/>
  <c r="I801" i="1"/>
  <c r="L800" i="1"/>
  <c r="K800" i="1" a="1"/>
  <c r="K800" i="1" s="1"/>
  <c r="J800" i="1"/>
  <c r="I800" i="1"/>
  <c r="L799" i="1"/>
  <c r="K799" i="1" a="1"/>
  <c r="K799" i="1" s="1"/>
  <c r="J799" i="1"/>
  <c r="I799" i="1"/>
  <c r="L798" i="1"/>
  <c r="K798" i="1" a="1"/>
  <c r="K798" i="1" s="1"/>
  <c r="J798" i="1"/>
  <c r="I798" i="1"/>
  <c r="L797" i="1"/>
  <c r="K797" i="1" a="1"/>
  <c r="K797" i="1" s="1"/>
  <c r="J797" i="1"/>
  <c r="I797" i="1"/>
  <c r="L796" i="1"/>
  <c r="K796" i="1" a="1"/>
  <c r="K796" i="1" s="1"/>
  <c r="J796" i="1"/>
  <c r="I796" i="1"/>
  <c r="L795" i="1"/>
  <c r="K795" i="1" a="1"/>
  <c r="K795" i="1" s="1"/>
  <c r="J795" i="1"/>
  <c r="I795" i="1"/>
  <c r="L794" i="1"/>
  <c r="K794" i="1" a="1"/>
  <c r="K794" i="1" s="1"/>
  <c r="J794" i="1"/>
  <c r="I794" i="1"/>
  <c r="L793" i="1"/>
  <c r="K793" i="1" a="1"/>
  <c r="K793" i="1" s="1"/>
  <c r="J793" i="1"/>
  <c r="I793" i="1"/>
  <c r="L792" i="1"/>
  <c r="K792" i="1" a="1"/>
  <c r="K792" i="1" s="1"/>
  <c r="J792" i="1"/>
  <c r="I792" i="1"/>
  <c r="L791" i="1"/>
  <c r="K791" i="1" a="1"/>
  <c r="K791" i="1" s="1"/>
  <c r="J791" i="1"/>
  <c r="I791" i="1"/>
  <c r="L790" i="1"/>
  <c r="K790" i="1" a="1"/>
  <c r="K790" i="1" s="1"/>
  <c r="J790" i="1"/>
  <c r="I790" i="1"/>
  <c r="L789" i="1"/>
  <c r="K789" i="1"/>
  <c r="K789" i="1" a="1"/>
  <c r="J789" i="1"/>
  <c r="I789" i="1"/>
  <c r="L788" i="1"/>
  <c r="K788" i="1" a="1"/>
  <c r="K788" i="1" s="1"/>
  <c r="J788" i="1"/>
  <c r="I788" i="1"/>
  <c r="L787" i="1"/>
  <c r="K787" i="1" a="1"/>
  <c r="K787" i="1" s="1"/>
  <c r="J787" i="1"/>
  <c r="I787" i="1"/>
  <c r="L786" i="1"/>
  <c r="K786" i="1" a="1"/>
  <c r="K786" i="1" s="1"/>
  <c r="J786" i="1"/>
  <c r="I786" i="1"/>
  <c r="L785" i="1"/>
  <c r="K785" i="1" a="1"/>
  <c r="K785" i="1" s="1"/>
  <c r="J785" i="1"/>
  <c r="I785" i="1"/>
  <c r="L784" i="1"/>
  <c r="K784" i="1" a="1"/>
  <c r="K784" i="1" s="1"/>
  <c r="J784" i="1"/>
  <c r="I784" i="1"/>
  <c r="L783" i="1"/>
  <c r="K783" i="1" a="1"/>
  <c r="K783" i="1" s="1"/>
  <c r="J783" i="1"/>
  <c r="I783" i="1"/>
  <c r="L782" i="1"/>
  <c r="K782" i="1" a="1"/>
  <c r="K782" i="1" s="1"/>
  <c r="J782" i="1"/>
  <c r="I782" i="1"/>
  <c r="L781" i="1"/>
  <c r="K781" i="1" a="1"/>
  <c r="K781" i="1" s="1"/>
  <c r="J781" i="1"/>
  <c r="I781" i="1"/>
  <c r="L780" i="1"/>
  <c r="K780" i="1" a="1"/>
  <c r="K780" i="1" s="1"/>
  <c r="J780" i="1"/>
  <c r="I780" i="1"/>
  <c r="L779" i="1"/>
  <c r="K779" i="1" a="1"/>
  <c r="K779" i="1" s="1"/>
  <c r="J779" i="1"/>
  <c r="I779" i="1"/>
  <c r="L778" i="1"/>
  <c r="K778" i="1" a="1"/>
  <c r="K778" i="1" s="1"/>
  <c r="J778" i="1"/>
  <c r="I778" i="1"/>
  <c r="L777" i="1"/>
  <c r="K777" i="1" a="1"/>
  <c r="K777" i="1" s="1"/>
  <c r="J777" i="1"/>
  <c r="I777" i="1"/>
  <c r="L776" i="1"/>
  <c r="K776" i="1" a="1"/>
  <c r="K776" i="1" s="1"/>
  <c r="J776" i="1"/>
  <c r="I776" i="1"/>
  <c r="L775" i="1"/>
  <c r="K775" i="1" a="1"/>
  <c r="K775" i="1" s="1"/>
  <c r="J775" i="1"/>
  <c r="I775" i="1"/>
  <c r="L774" i="1"/>
  <c r="K774" i="1" a="1"/>
  <c r="K774" i="1" s="1"/>
  <c r="J774" i="1"/>
  <c r="I774" i="1"/>
  <c r="L773" i="1"/>
  <c r="K773" i="1" a="1"/>
  <c r="K773" i="1" s="1"/>
  <c r="J773" i="1"/>
  <c r="I773" i="1"/>
  <c r="L772" i="1"/>
  <c r="K772" i="1" a="1"/>
  <c r="K772" i="1" s="1"/>
  <c r="J772" i="1"/>
  <c r="I772" i="1"/>
  <c r="L771" i="1"/>
  <c r="K771" i="1" a="1"/>
  <c r="K771" i="1" s="1"/>
  <c r="J771" i="1"/>
  <c r="I771" i="1"/>
  <c r="L770" i="1"/>
  <c r="K770" i="1" a="1"/>
  <c r="K770" i="1" s="1"/>
  <c r="J770" i="1"/>
  <c r="I770" i="1"/>
  <c r="L769" i="1"/>
  <c r="K769" i="1"/>
  <c r="K769" i="1" a="1"/>
  <c r="J769" i="1"/>
  <c r="I769" i="1"/>
  <c r="L768" i="1"/>
  <c r="K768" i="1" a="1"/>
  <c r="K768" i="1" s="1"/>
  <c r="J768" i="1"/>
  <c r="I768" i="1"/>
  <c r="L767" i="1"/>
  <c r="K767" i="1" a="1"/>
  <c r="K767" i="1" s="1"/>
  <c r="J767" i="1"/>
  <c r="I767" i="1"/>
  <c r="L766" i="1"/>
  <c r="K766" i="1" a="1"/>
  <c r="K766" i="1" s="1"/>
  <c r="J766" i="1"/>
  <c r="I766" i="1"/>
  <c r="L765" i="1"/>
  <c r="K765" i="1" a="1"/>
  <c r="K765" i="1" s="1"/>
  <c r="J765" i="1"/>
  <c r="I765" i="1"/>
  <c r="L764" i="1"/>
  <c r="K764" i="1" a="1"/>
  <c r="K764" i="1" s="1"/>
  <c r="J764" i="1"/>
  <c r="I764" i="1"/>
  <c r="L763" i="1"/>
  <c r="K763" i="1" a="1"/>
  <c r="K763" i="1" s="1"/>
  <c r="J763" i="1"/>
  <c r="I763" i="1"/>
  <c r="L762" i="1"/>
  <c r="K762" i="1" a="1"/>
  <c r="K762" i="1" s="1"/>
  <c r="J762" i="1"/>
  <c r="I762" i="1"/>
  <c r="L761" i="1"/>
  <c r="K761" i="1" a="1"/>
  <c r="K761" i="1" s="1"/>
  <c r="J761" i="1"/>
  <c r="I761" i="1"/>
  <c r="L760" i="1"/>
  <c r="K760" i="1" a="1"/>
  <c r="K760" i="1" s="1"/>
  <c r="J760" i="1"/>
  <c r="I760" i="1"/>
  <c r="L759" i="1"/>
  <c r="K759" i="1" a="1"/>
  <c r="K759" i="1" s="1"/>
  <c r="J759" i="1"/>
  <c r="I759" i="1"/>
  <c r="L758" i="1"/>
  <c r="K758" i="1" a="1"/>
  <c r="K758" i="1" s="1"/>
  <c r="J758" i="1"/>
  <c r="I758" i="1"/>
  <c r="L757" i="1"/>
  <c r="K757" i="1" a="1"/>
  <c r="K757" i="1" s="1"/>
  <c r="J757" i="1"/>
  <c r="I757" i="1"/>
  <c r="L756" i="1"/>
  <c r="K756" i="1" a="1"/>
  <c r="K756" i="1" s="1"/>
  <c r="J756" i="1"/>
  <c r="I756" i="1"/>
  <c r="L755" i="1"/>
  <c r="K755" i="1" a="1"/>
  <c r="K755" i="1" s="1"/>
  <c r="J755" i="1"/>
  <c r="I755" i="1"/>
  <c r="L754" i="1"/>
  <c r="K754" i="1" a="1"/>
  <c r="K754" i="1" s="1"/>
  <c r="J754" i="1"/>
  <c r="I754" i="1"/>
  <c r="L753" i="1"/>
  <c r="K753" i="1" a="1"/>
  <c r="K753" i="1" s="1"/>
  <c r="J753" i="1"/>
  <c r="I753" i="1"/>
  <c r="L752" i="1"/>
  <c r="K752" i="1" a="1"/>
  <c r="K752" i="1" s="1"/>
  <c r="J752" i="1"/>
  <c r="I752" i="1"/>
  <c r="L751" i="1"/>
  <c r="K751" i="1" a="1"/>
  <c r="K751" i="1" s="1"/>
  <c r="J751" i="1"/>
  <c r="I751" i="1"/>
  <c r="L750" i="1"/>
  <c r="K750" i="1" a="1"/>
  <c r="K750" i="1" s="1"/>
  <c r="J750" i="1"/>
  <c r="I750" i="1"/>
  <c r="L749" i="1"/>
  <c r="K749" i="1" a="1"/>
  <c r="K749" i="1" s="1"/>
  <c r="J749" i="1"/>
  <c r="I749" i="1"/>
  <c r="L748" i="1"/>
  <c r="K748" i="1" a="1"/>
  <c r="K748" i="1" s="1"/>
  <c r="J748" i="1"/>
  <c r="I748" i="1"/>
  <c r="L747" i="1"/>
  <c r="K747" i="1" a="1"/>
  <c r="K747" i="1" s="1"/>
  <c r="J747" i="1"/>
  <c r="I747" i="1"/>
  <c r="L746" i="1"/>
  <c r="K746" i="1" a="1"/>
  <c r="K746" i="1" s="1"/>
  <c r="J746" i="1"/>
  <c r="I746" i="1"/>
  <c r="L745" i="1"/>
  <c r="K745" i="1" a="1"/>
  <c r="K745" i="1" s="1"/>
  <c r="J745" i="1"/>
  <c r="I745" i="1"/>
  <c r="L744" i="1"/>
  <c r="K744" i="1" a="1"/>
  <c r="K744" i="1" s="1"/>
  <c r="J744" i="1"/>
  <c r="I744" i="1"/>
  <c r="L743" i="1"/>
  <c r="K743" i="1" a="1"/>
  <c r="K743" i="1" s="1"/>
  <c r="J743" i="1"/>
  <c r="I743" i="1"/>
  <c r="L742" i="1"/>
  <c r="K742" i="1" a="1"/>
  <c r="K742" i="1" s="1"/>
  <c r="J742" i="1"/>
  <c r="I742" i="1"/>
  <c r="L741" i="1"/>
  <c r="K741" i="1" a="1"/>
  <c r="K741" i="1" s="1"/>
  <c r="J741" i="1"/>
  <c r="I741" i="1"/>
  <c r="L740" i="1"/>
  <c r="K740" i="1" a="1"/>
  <c r="K740" i="1" s="1"/>
  <c r="J740" i="1"/>
  <c r="I740" i="1"/>
  <c r="L739" i="1"/>
  <c r="K739" i="1" a="1"/>
  <c r="K739" i="1" s="1"/>
  <c r="J739" i="1"/>
  <c r="I739" i="1"/>
  <c r="L738" i="1"/>
  <c r="K738" i="1" a="1"/>
  <c r="K738" i="1" s="1"/>
  <c r="J738" i="1"/>
  <c r="I738" i="1"/>
  <c r="L737" i="1"/>
  <c r="K737" i="1" a="1"/>
  <c r="K737" i="1" s="1"/>
  <c r="J737" i="1"/>
  <c r="I737" i="1"/>
  <c r="L736" i="1"/>
  <c r="K736" i="1" a="1"/>
  <c r="K736" i="1" s="1"/>
  <c r="J736" i="1"/>
  <c r="I736" i="1"/>
  <c r="L735" i="1"/>
  <c r="K735" i="1" a="1"/>
  <c r="K735" i="1" s="1"/>
  <c r="J735" i="1"/>
  <c r="I735" i="1"/>
  <c r="L734" i="1"/>
  <c r="K734" i="1" a="1"/>
  <c r="K734" i="1" s="1"/>
  <c r="J734" i="1"/>
  <c r="I734" i="1"/>
  <c r="L733" i="1"/>
  <c r="K733" i="1" a="1"/>
  <c r="K733" i="1" s="1"/>
  <c r="J733" i="1"/>
  <c r="I733" i="1"/>
  <c r="L732" i="1"/>
  <c r="K732" i="1" a="1"/>
  <c r="K732" i="1" s="1"/>
  <c r="J732" i="1"/>
  <c r="I732" i="1"/>
  <c r="L731" i="1"/>
  <c r="K731" i="1" a="1"/>
  <c r="K731" i="1" s="1"/>
  <c r="J731" i="1"/>
  <c r="I731" i="1"/>
  <c r="L730" i="1"/>
  <c r="K730" i="1" a="1"/>
  <c r="K730" i="1" s="1"/>
  <c r="J730" i="1"/>
  <c r="I730" i="1"/>
  <c r="L729" i="1"/>
  <c r="K729" i="1" a="1"/>
  <c r="K729" i="1" s="1"/>
  <c r="J729" i="1"/>
  <c r="I729" i="1"/>
  <c r="L728" i="1"/>
  <c r="K728" i="1" a="1"/>
  <c r="K728" i="1" s="1"/>
  <c r="J728" i="1"/>
  <c r="I728" i="1"/>
  <c r="L727" i="1"/>
  <c r="K727" i="1" a="1"/>
  <c r="K727" i="1" s="1"/>
  <c r="J727" i="1"/>
  <c r="I727" i="1"/>
  <c r="L726" i="1"/>
  <c r="K726" i="1" a="1"/>
  <c r="K726" i="1" s="1"/>
  <c r="J726" i="1"/>
  <c r="I726" i="1"/>
  <c r="L725" i="1"/>
  <c r="K725" i="1" a="1"/>
  <c r="K725" i="1" s="1"/>
  <c r="J725" i="1"/>
  <c r="I725" i="1"/>
  <c r="L724" i="1"/>
  <c r="K724" i="1" a="1"/>
  <c r="K724" i="1" s="1"/>
  <c r="J724" i="1"/>
  <c r="I724" i="1"/>
  <c r="L723" i="1"/>
  <c r="K723" i="1" a="1"/>
  <c r="K723" i="1" s="1"/>
  <c r="J723" i="1"/>
  <c r="I723" i="1"/>
  <c r="L722" i="1"/>
  <c r="K722" i="1" a="1"/>
  <c r="K722" i="1" s="1"/>
  <c r="J722" i="1"/>
  <c r="I722" i="1"/>
  <c r="L721" i="1"/>
  <c r="K721" i="1"/>
  <c r="K721" i="1" a="1"/>
  <c r="J721" i="1"/>
  <c r="I721" i="1"/>
  <c r="L720" i="1"/>
  <c r="K720" i="1" a="1"/>
  <c r="K720" i="1" s="1"/>
  <c r="J720" i="1"/>
  <c r="I720" i="1"/>
  <c r="L719" i="1"/>
  <c r="K719" i="1" a="1"/>
  <c r="K719" i="1" s="1"/>
  <c r="J719" i="1"/>
  <c r="I719" i="1"/>
  <c r="L718" i="1"/>
  <c r="K718" i="1" a="1"/>
  <c r="K718" i="1" s="1"/>
  <c r="J718" i="1"/>
  <c r="I718" i="1"/>
  <c r="L717" i="1"/>
  <c r="K717" i="1" a="1"/>
  <c r="K717" i="1" s="1"/>
  <c r="J717" i="1"/>
  <c r="I717" i="1"/>
  <c r="L716" i="1"/>
  <c r="K716" i="1" a="1"/>
  <c r="K716" i="1" s="1"/>
  <c r="J716" i="1"/>
  <c r="I716" i="1"/>
  <c r="L715" i="1"/>
  <c r="K715" i="1" a="1"/>
  <c r="K715" i="1" s="1"/>
  <c r="J715" i="1"/>
  <c r="I715" i="1"/>
  <c r="L714" i="1"/>
  <c r="K714" i="1" a="1"/>
  <c r="K714" i="1" s="1"/>
  <c r="J714" i="1"/>
  <c r="I714" i="1"/>
  <c r="L713" i="1"/>
  <c r="K713" i="1" a="1"/>
  <c r="K713" i="1" s="1"/>
  <c r="J713" i="1"/>
  <c r="I713" i="1"/>
  <c r="L712" i="1"/>
  <c r="K712" i="1" a="1"/>
  <c r="K712" i="1" s="1"/>
  <c r="J712" i="1"/>
  <c r="I712" i="1"/>
  <c r="L711" i="1"/>
  <c r="K711" i="1" a="1"/>
  <c r="K711" i="1" s="1"/>
  <c r="J711" i="1"/>
  <c r="I711" i="1"/>
  <c r="L710" i="1"/>
  <c r="K710" i="1" a="1"/>
  <c r="K710" i="1" s="1"/>
  <c r="J710" i="1"/>
  <c r="I710" i="1"/>
  <c r="L709" i="1"/>
  <c r="K709" i="1" a="1"/>
  <c r="K709" i="1" s="1"/>
  <c r="J709" i="1"/>
  <c r="I709" i="1"/>
  <c r="L708" i="1"/>
  <c r="K708" i="1" a="1"/>
  <c r="K708" i="1" s="1"/>
  <c r="J708" i="1"/>
  <c r="I708" i="1"/>
  <c r="L707" i="1"/>
  <c r="K707" i="1" a="1"/>
  <c r="K707" i="1" s="1"/>
  <c r="J707" i="1"/>
  <c r="I707" i="1"/>
  <c r="L706" i="1"/>
  <c r="K706" i="1" a="1"/>
  <c r="K706" i="1" s="1"/>
  <c r="J706" i="1"/>
  <c r="I706" i="1"/>
  <c r="L705" i="1"/>
  <c r="K705" i="1" a="1"/>
  <c r="K705" i="1" s="1"/>
  <c r="J705" i="1"/>
  <c r="I705" i="1"/>
  <c r="L704" i="1"/>
  <c r="K704" i="1" a="1"/>
  <c r="K704" i="1" s="1"/>
  <c r="J704" i="1"/>
  <c r="I704" i="1"/>
  <c r="L703" i="1"/>
  <c r="K703" i="1" a="1"/>
  <c r="K703" i="1" s="1"/>
  <c r="J703" i="1"/>
  <c r="I703" i="1"/>
  <c r="L702" i="1"/>
  <c r="K702" i="1" a="1"/>
  <c r="K702" i="1" s="1"/>
  <c r="J702" i="1"/>
  <c r="I702" i="1"/>
  <c r="L701" i="1"/>
  <c r="K701" i="1" a="1"/>
  <c r="K701" i="1" s="1"/>
  <c r="J701" i="1"/>
  <c r="I701" i="1"/>
  <c r="L700" i="1"/>
  <c r="K700" i="1" a="1"/>
  <c r="K700" i="1" s="1"/>
  <c r="J700" i="1"/>
  <c r="I700" i="1"/>
  <c r="L699" i="1"/>
  <c r="K699" i="1" a="1"/>
  <c r="K699" i="1" s="1"/>
  <c r="J699" i="1"/>
  <c r="I699" i="1"/>
  <c r="L698" i="1"/>
  <c r="K698" i="1" a="1"/>
  <c r="K698" i="1" s="1"/>
  <c r="J698" i="1"/>
  <c r="I698" i="1"/>
  <c r="L697" i="1"/>
  <c r="K697" i="1" a="1"/>
  <c r="K697" i="1" s="1"/>
  <c r="J697" i="1"/>
  <c r="I697" i="1"/>
  <c r="L696" i="1"/>
  <c r="K696" i="1" a="1"/>
  <c r="K696" i="1" s="1"/>
  <c r="J696" i="1"/>
  <c r="I696" i="1"/>
  <c r="L695" i="1"/>
  <c r="K695" i="1" a="1"/>
  <c r="K695" i="1" s="1"/>
  <c r="J695" i="1"/>
  <c r="I695" i="1"/>
  <c r="L694" i="1"/>
  <c r="K694" i="1" a="1"/>
  <c r="K694" i="1" s="1"/>
  <c r="J694" i="1"/>
  <c r="I694" i="1"/>
  <c r="L693" i="1"/>
  <c r="K693" i="1"/>
  <c r="K693" i="1" a="1"/>
  <c r="J693" i="1"/>
  <c r="I693" i="1"/>
  <c r="L692" i="1"/>
  <c r="K692" i="1" a="1"/>
  <c r="K692" i="1" s="1"/>
  <c r="J692" i="1"/>
  <c r="I692" i="1"/>
  <c r="L691" i="1"/>
  <c r="K691" i="1" a="1"/>
  <c r="K691" i="1" s="1"/>
  <c r="J691" i="1"/>
  <c r="I691" i="1"/>
  <c r="L690" i="1"/>
  <c r="K690" i="1" a="1"/>
  <c r="K690" i="1" s="1"/>
  <c r="J690" i="1"/>
  <c r="I690" i="1"/>
  <c r="L689" i="1"/>
  <c r="K689" i="1" a="1"/>
  <c r="K689" i="1" s="1"/>
  <c r="J689" i="1"/>
  <c r="I689" i="1"/>
  <c r="L688" i="1"/>
  <c r="K688" i="1" a="1"/>
  <c r="K688" i="1" s="1"/>
  <c r="J688" i="1"/>
  <c r="I688" i="1"/>
  <c r="L687" i="1"/>
  <c r="K687" i="1" a="1"/>
  <c r="K687" i="1" s="1"/>
  <c r="J687" i="1"/>
  <c r="I687" i="1"/>
  <c r="L686" i="1"/>
  <c r="K686" i="1" a="1"/>
  <c r="K686" i="1" s="1"/>
  <c r="J686" i="1"/>
  <c r="I686" i="1"/>
  <c r="L685" i="1"/>
  <c r="K685" i="1" a="1"/>
  <c r="K685" i="1" s="1"/>
  <c r="J685" i="1"/>
  <c r="I685" i="1"/>
  <c r="L684" i="1"/>
  <c r="K684" i="1" a="1"/>
  <c r="K684" i="1" s="1"/>
  <c r="J684" i="1"/>
  <c r="I684" i="1"/>
  <c r="L683" i="1"/>
  <c r="K683" i="1" a="1"/>
  <c r="K683" i="1" s="1"/>
  <c r="J683" i="1"/>
  <c r="I683" i="1"/>
  <c r="L682" i="1"/>
  <c r="K682" i="1" a="1"/>
  <c r="K682" i="1" s="1"/>
  <c r="J682" i="1"/>
  <c r="I682" i="1"/>
  <c r="L681" i="1"/>
  <c r="K681" i="1" a="1"/>
  <c r="K681" i="1" s="1"/>
  <c r="J681" i="1"/>
  <c r="I681" i="1"/>
  <c r="L680" i="1"/>
  <c r="K680" i="1"/>
  <c r="K680" i="1" a="1"/>
  <c r="J680" i="1"/>
  <c r="I680" i="1"/>
  <c r="L679" i="1"/>
  <c r="K679" i="1" a="1"/>
  <c r="K679" i="1" s="1"/>
  <c r="J679" i="1"/>
  <c r="I679" i="1"/>
  <c r="L678" i="1"/>
  <c r="K678" i="1" a="1"/>
  <c r="K678" i="1" s="1"/>
  <c r="J678" i="1"/>
  <c r="I678" i="1"/>
  <c r="L677" i="1"/>
  <c r="K677" i="1" a="1"/>
  <c r="K677" i="1" s="1"/>
  <c r="J677" i="1"/>
  <c r="I677" i="1"/>
  <c r="L676" i="1"/>
  <c r="K676" i="1" a="1"/>
  <c r="K676" i="1" s="1"/>
  <c r="J676" i="1"/>
  <c r="I676" i="1"/>
  <c r="L675" i="1"/>
  <c r="K675" i="1" a="1"/>
  <c r="K675" i="1" s="1"/>
  <c r="J675" i="1"/>
  <c r="I675" i="1"/>
  <c r="L674" i="1"/>
  <c r="K674" i="1" a="1"/>
  <c r="K674" i="1" s="1"/>
  <c r="J674" i="1"/>
  <c r="I674" i="1"/>
  <c r="L673" i="1"/>
  <c r="K673" i="1" a="1"/>
  <c r="K673" i="1" s="1"/>
  <c r="J673" i="1"/>
  <c r="I673" i="1"/>
  <c r="L672" i="1"/>
  <c r="K672" i="1" a="1"/>
  <c r="K672" i="1" s="1"/>
  <c r="J672" i="1"/>
  <c r="I672" i="1"/>
  <c r="L671" i="1"/>
  <c r="K671" i="1" a="1"/>
  <c r="K671" i="1" s="1"/>
  <c r="J671" i="1"/>
  <c r="I671" i="1"/>
  <c r="L670" i="1"/>
  <c r="K670" i="1" a="1"/>
  <c r="K670" i="1" s="1"/>
  <c r="J670" i="1"/>
  <c r="I670" i="1"/>
  <c r="L669" i="1"/>
  <c r="K669" i="1" a="1"/>
  <c r="K669" i="1" s="1"/>
  <c r="J669" i="1"/>
  <c r="I669" i="1"/>
  <c r="L668" i="1"/>
  <c r="K668" i="1" a="1"/>
  <c r="K668" i="1" s="1"/>
  <c r="J668" i="1"/>
  <c r="I668" i="1"/>
  <c r="L667" i="1"/>
  <c r="K667" i="1" a="1"/>
  <c r="K667" i="1" s="1"/>
  <c r="J667" i="1"/>
  <c r="I667" i="1"/>
  <c r="L666" i="1"/>
  <c r="K666" i="1" a="1"/>
  <c r="K666" i="1" s="1"/>
  <c r="J666" i="1"/>
  <c r="I666" i="1"/>
  <c r="L665" i="1"/>
  <c r="K665" i="1" a="1"/>
  <c r="K665" i="1" s="1"/>
  <c r="J665" i="1"/>
  <c r="I665" i="1"/>
  <c r="L664" i="1"/>
  <c r="K664" i="1" a="1"/>
  <c r="K664" i="1" s="1"/>
  <c r="J664" i="1"/>
  <c r="I664" i="1"/>
  <c r="L663" i="1"/>
  <c r="K663" i="1" a="1"/>
  <c r="K663" i="1" s="1"/>
  <c r="J663" i="1"/>
  <c r="I663" i="1"/>
  <c r="L662" i="1"/>
  <c r="K662" i="1" a="1"/>
  <c r="K662" i="1" s="1"/>
  <c r="J662" i="1"/>
  <c r="I662" i="1"/>
  <c r="L661" i="1"/>
  <c r="K661" i="1" a="1"/>
  <c r="K661" i="1" s="1"/>
  <c r="J661" i="1"/>
  <c r="I661" i="1"/>
  <c r="L660" i="1"/>
  <c r="K660" i="1" a="1"/>
  <c r="K660" i="1" s="1"/>
  <c r="J660" i="1"/>
  <c r="I660" i="1"/>
  <c r="L659" i="1"/>
  <c r="K659" i="1" a="1"/>
  <c r="K659" i="1" s="1"/>
  <c r="J659" i="1"/>
  <c r="I659" i="1"/>
  <c r="L658" i="1"/>
  <c r="K658" i="1"/>
  <c r="K658" i="1" a="1"/>
  <c r="J658" i="1"/>
  <c r="I658" i="1"/>
  <c r="L657" i="1"/>
  <c r="K657" i="1" a="1"/>
  <c r="K657" i="1" s="1"/>
  <c r="J657" i="1"/>
  <c r="I657" i="1"/>
  <c r="L656" i="1"/>
  <c r="K656" i="1" a="1"/>
  <c r="K656" i="1" s="1"/>
  <c r="J656" i="1"/>
  <c r="I656" i="1"/>
  <c r="L655" i="1"/>
  <c r="K655" i="1" a="1"/>
  <c r="K655" i="1" s="1"/>
  <c r="J655" i="1"/>
  <c r="I655" i="1"/>
  <c r="L654" i="1"/>
  <c r="K654" i="1" a="1"/>
  <c r="K654" i="1" s="1"/>
  <c r="J654" i="1"/>
  <c r="I654" i="1"/>
  <c r="L653" i="1"/>
  <c r="K653" i="1" a="1"/>
  <c r="K653" i="1" s="1"/>
  <c r="J653" i="1"/>
  <c r="I653" i="1"/>
  <c r="L652" i="1"/>
  <c r="K652" i="1" a="1"/>
  <c r="K652" i="1" s="1"/>
  <c r="J652" i="1"/>
  <c r="I652" i="1"/>
  <c r="L651" i="1"/>
  <c r="K651" i="1" a="1"/>
  <c r="K651" i="1" s="1"/>
  <c r="J651" i="1"/>
  <c r="I651" i="1"/>
  <c r="L650" i="1"/>
  <c r="K650" i="1" a="1"/>
  <c r="K650" i="1" s="1"/>
  <c r="J650" i="1"/>
  <c r="I650" i="1"/>
  <c r="L649" i="1"/>
  <c r="K649" i="1" a="1"/>
  <c r="K649" i="1" s="1"/>
  <c r="J649" i="1"/>
  <c r="I649" i="1"/>
  <c r="L648" i="1"/>
  <c r="K648" i="1" a="1"/>
  <c r="K648" i="1" s="1"/>
  <c r="J648" i="1"/>
  <c r="I648" i="1"/>
  <c r="L647" i="1"/>
  <c r="K647" i="1" a="1"/>
  <c r="K647" i="1" s="1"/>
  <c r="J647" i="1"/>
  <c r="I647" i="1"/>
  <c r="L646" i="1"/>
  <c r="K646" i="1" a="1"/>
  <c r="K646" i="1" s="1"/>
  <c r="J646" i="1"/>
  <c r="I646" i="1"/>
  <c r="L645" i="1"/>
  <c r="K645" i="1" a="1"/>
  <c r="K645" i="1" s="1"/>
  <c r="J645" i="1"/>
  <c r="I645" i="1"/>
  <c r="L644" i="1"/>
  <c r="K644" i="1" a="1"/>
  <c r="K644" i="1" s="1"/>
  <c r="J644" i="1"/>
  <c r="I644" i="1"/>
  <c r="L643" i="1"/>
  <c r="K643" i="1" a="1"/>
  <c r="K643" i="1" s="1"/>
  <c r="J643" i="1"/>
  <c r="I643" i="1"/>
  <c r="L642" i="1"/>
  <c r="K642" i="1"/>
  <c r="K642" i="1" a="1"/>
  <c r="J642" i="1"/>
  <c r="I642" i="1"/>
  <c r="L641" i="1"/>
  <c r="K641" i="1" a="1"/>
  <c r="K641" i="1" s="1"/>
  <c r="J641" i="1"/>
  <c r="I641" i="1"/>
  <c r="L640" i="1"/>
  <c r="K640" i="1" a="1"/>
  <c r="K640" i="1" s="1"/>
  <c r="J640" i="1"/>
  <c r="I640" i="1"/>
  <c r="L639" i="1"/>
  <c r="K639" i="1" a="1"/>
  <c r="K639" i="1" s="1"/>
  <c r="J639" i="1"/>
  <c r="I639" i="1"/>
  <c r="L638" i="1"/>
  <c r="K638" i="1" a="1"/>
  <c r="K638" i="1" s="1"/>
  <c r="J638" i="1"/>
  <c r="I638" i="1"/>
  <c r="L637" i="1"/>
  <c r="K637" i="1" a="1"/>
  <c r="K637" i="1" s="1"/>
  <c r="J637" i="1"/>
  <c r="I637" i="1"/>
  <c r="L636" i="1"/>
  <c r="K636" i="1" a="1"/>
  <c r="K636" i="1" s="1"/>
  <c r="J636" i="1"/>
  <c r="I636" i="1"/>
  <c r="L635" i="1"/>
  <c r="K635" i="1" a="1"/>
  <c r="K635" i="1" s="1"/>
  <c r="J635" i="1"/>
  <c r="I635" i="1"/>
  <c r="L634" i="1"/>
  <c r="K634" i="1" a="1"/>
  <c r="K634" i="1" s="1"/>
  <c r="J634" i="1"/>
  <c r="I634" i="1"/>
  <c r="L633" i="1"/>
  <c r="K633" i="1" a="1"/>
  <c r="K633" i="1" s="1"/>
  <c r="J633" i="1"/>
  <c r="I633" i="1"/>
  <c r="L632" i="1"/>
  <c r="K632" i="1" a="1"/>
  <c r="K632" i="1" s="1"/>
  <c r="J632" i="1"/>
  <c r="I632" i="1"/>
  <c r="L631" i="1"/>
  <c r="K631" i="1" a="1"/>
  <c r="K631" i="1" s="1"/>
  <c r="J631" i="1"/>
  <c r="I631" i="1"/>
  <c r="L630" i="1"/>
  <c r="K630" i="1"/>
  <c r="K630" i="1" a="1"/>
  <c r="J630" i="1"/>
  <c r="I630" i="1"/>
  <c r="L629" i="1"/>
  <c r="K629" i="1" a="1"/>
  <c r="K629" i="1" s="1"/>
  <c r="J629" i="1"/>
  <c r="I629" i="1"/>
  <c r="L628" i="1"/>
  <c r="K628" i="1" a="1"/>
  <c r="K628" i="1" s="1"/>
  <c r="J628" i="1"/>
  <c r="I628" i="1"/>
  <c r="L627" i="1"/>
  <c r="K627" i="1" a="1"/>
  <c r="K627" i="1" s="1"/>
  <c r="J627" i="1"/>
  <c r="I627" i="1"/>
  <c r="L626" i="1"/>
  <c r="K626" i="1" a="1"/>
  <c r="K626" i="1" s="1"/>
  <c r="J626" i="1"/>
  <c r="I626" i="1"/>
  <c r="L625" i="1"/>
  <c r="K625" i="1" a="1"/>
  <c r="K625" i="1" s="1"/>
  <c r="J625" i="1"/>
  <c r="I625" i="1"/>
  <c r="L624" i="1"/>
  <c r="K624" i="1" a="1"/>
  <c r="K624" i="1" s="1"/>
  <c r="J624" i="1"/>
  <c r="I624" i="1"/>
  <c r="L623" i="1"/>
  <c r="K623" i="1" a="1"/>
  <c r="K623" i="1" s="1"/>
  <c r="J623" i="1"/>
  <c r="I623" i="1"/>
  <c r="L622" i="1"/>
  <c r="K622" i="1" a="1"/>
  <c r="K622" i="1" s="1"/>
  <c r="J622" i="1"/>
  <c r="I622" i="1"/>
  <c r="L621" i="1"/>
  <c r="K621" i="1" a="1"/>
  <c r="K621" i="1" s="1"/>
  <c r="J621" i="1"/>
  <c r="I621" i="1"/>
  <c r="L620" i="1"/>
  <c r="K620" i="1" a="1"/>
  <c r="K620" i="1" s="1"/>
  <c r="J620" i="1"/>
  <c r="I620" i="1"/>
  <c r="L619" i="1"/>
  <c r="K619" i="1" a="1"/>
  <c r="K619" i="1" s="1"/>
  <c r="J619" i="1"/>
  <c r="I619" i="1"/>
  <c r="L618" i="1"/>
  <c r="K618" i="1" a="1"/>
  <c r="K618" i="1" s="1"/>
  <c r="J618" i="1"/>
  <c r="I618" i="1"/>
  <c r="L617" i="1"/>
  <c r="K617" i="1" a="1"/>
  <c r="K617" i="1" s="1"/>
  <c r="J617" i="1"/>
  <c r="I617" i="1"/>
  <c r="L616" i="1"/>
  <c r="K616" i="1" a="1"/>
  <c r="K616" i="1" s="1"/>
  <c r="J616" i="1"/>
  <c r="I616" i="1"/>
  <c r="L615" i="1"/>
  <c r="K615" i="1" a="1"/>
  <c r="K615" i="1" s="1"/>
  <c r="J615" i="1"/>
  <c r="I615" i="1"/>
  <c r="L614" i="1"/>
  <c r="K614" i="1" a="1"/>
  <c r="K614" i="1" s="1"/>
  <c r="J614" i="1"/>
  <c r="I614" i="1"/>
  <c r="L613" i="1"/>
  <c r="K613" i="1" a="1"/>
  <c r="K613" i="1" s="1"/>
  <c r="J613" i="1"/>
  <c r="I613" i="1"/>
  <c r="L612" i="1"/>
  <c r="K612" i="1" a="1"/>
  <c r="K612" i="1" s="1"/>
  <c r="J612" i="1"/>
  <c r="I612" i="1"/>
  <c r="L611" i="1"/>
  <c r="K611" i="1" a="1"/>
  <c r="K611" i="1" s="1"/>
  <c r="J611" i="1"/>
  <c r="I611" i="1"/>
  <c r="L610" i="1"/>
  <c r="K610" i="1" a="1"/>
  <c r="K610" i="1" s="1"/>
  <c r="J610" i="1"/>
  <c r="I610" i="1"/>
  <c r="L609" i="1"/>
  <c r="K609" i="1" a="1"/>
  <c r="K609" i="1" s="1"/>
  <c r="J609" i="1"/>
  <c r="I609" i="1"/>
  <c r="L608" i="1"/>
  <c r="K608" i="1" a="1"/>
  <c r="K608" i="1" s="1"/>
  <c r="J608" i="1"/>
  <c r="I608" i="1"/>
  <c r="L607" i="1"/>
  <c r="K607" i="1" a="1"/>
  <c r="K607" i="1" s="1"/>
  <c r="J607" i="1"/>
  <c r="I607" i="1"/>
  <c r="L606" i="1"/>
  <c r="K606" i="1" a="1"/>
  <c r="K606" i="1" s="1"/>
  <c r="J606" i="1"/>
  <c r="I606" i="1"/>
  <c r="L605" i="1"/>
  <c r="K605" i="1" a="1"/>
  <c r="K605" i="1" s="1"/>
  <c r="J605" i="1"/>
  <c r="I605" i="1"/>
  <c r="L604" i="1"/>
  <c r="K604" i="1" a="1"/>
  <c r="K604" i="1" s="1"/>
  <c r="J604" i="1"/>
  <c r="I604" i="1"/>
  <c r="L603" i="1"/>
  <c r="K603" i="1" a="1"/>
  <c r="K603" i="1" s="1"/>
  <c r="J603" i="1"/>
  <c r="I603" i="1"/>
  <c r="L602" i="1"/>
  <c r="K602" i="1" a="1"/>
  <c r="K602" i="1" s="1"/>
  <c r="J602" i="1"/>
  <c r="I602" i="1"/>
  <c r="L601" i="1"/>
  <c r="K601" i="1" a="1"/>
  <c r="K601" i="1" s="1"/>
  <c r="J601" i="1"/>
  <c r="I601" i="1"/>
  <c r="L600" i="1"/>
  <c r="K600" i="1" a="1"/>
  <c r="K600" i="1" s="1"/>
  <c r="J600" i="1"/>
  <c r="I600" i="1"/>
  <c r="L599" i="1"/>
  <c r="K599" i="1" a="1"/>
  <c r="K599" i="1" s="1"/>
  <c r="J599" i="1"/>
  <c r="I599" i="1"/>
  <c r="L598" i="1"/>
  <c r="K598" i="1" a="1"/>
  <c r="K598" i="1" s="1"/>
  <c r="J598" i="1"/>
  <c r="I598" i="1"/>
  <c r="L597" i="1"/>
  <c r="K597" i="1" a="1"/>
  <c r="K597" i="1" s="1"/>
  <c r="J597" i="1"/>
  <c r="I597" i="1"/>
  <c r="L596" i="1"/>
  <c r="K596" i="1" a="1"/>
  <c r="K596" i="1" s="1"/>
  <c r="J596" i="1"/>
  <c r="I596" i="1"/>
  <c r="L595" i="1"/>
  <c r="K595" i="1" a="1"/>
  <c r="K595" i="1" s="1"/>
  <c r="J595" i="1"/>
  <c r="I595" i="1"/>
  <c r="L594" i="1"/>
  <c r="K594" i="1" a="1"/>
  <c r="K594" i="1" s="1"/>
  <c r="J594" i="1"/>
  <c r="I594" i="1"/>
  <c r="L593" i="1"/>
  <c r="K593" i="1" a="1"/>
  <c r="K593" i="1" s="1"/>
  <c r="J593" i="1"/>
  <c r="I593" i="1"/>
  <c r="L592" i="1"/>
  <c r="K592" i="1" a="1"/>
  <c r="K592" i="1" s="1"/>
  <c r="J592" i="1"/>
  <c r="I592" i="1"/>
  <c r="L591" i="1"/>
  <c r="K591" i="1" a="1"/>
  <c r="K591" i="1" s="1"/>
  <c r="J591" i="1"/>
  <c r="I591" i="1"/>
  <c r="L590" i="1"/>
  <c r="K590" i="1" a="1"/>
  <c r="K590" i="1" s="1"/>
  <c r="J590" i="1"/>
  <c r="I590" i="1"/>
  <c r="L589" i="1"/>
  <c r="K589" i="1" a="1"/>
  <c r="K589" i="1" s="1"/>
  <c r="J589" i="1"/>
  <c r="I589" i="1"/>
  <c r="L588" i="1"/>
  <c r="K588" i="1" a="1"/>
  <c r="K588" i="1" s="1"/>
  <c r="J588" i="1"/>
  <c r="I588" i="1"/>
  <c r="L587" i="1"/>
  <c r="K587" i="1" a="1"/>
  <c r="K587" i="1" s="1"/>
  <c r="J587" i="1"/>
  <c r="I587" i="1"/>
  <c r="L586" i="1"/>
  <c r="K586" i="1" a="1"/>
  <c r="K586" i="1" s="1"/>
  <c r="J586" i="1"/>
  <c r="I586" i="1"/>
  <c r="L585" i="1"/>
  <c r="K585" i="1" a="1"/>
  <c r="K585" i="1" s="1"/>
  <c r="J585" i="1"/>
  <c r="I585" i="1"/>
  <c r="L584" i="1"/>
  <c r="K584" i="1" a="1"/>
  <c r="K584" i="1" s="1"/>
  <c r="J584" i="1"/>
  <c r="I584" i="1"/>
  <c r="L583" i="1"/>
  <c r="K583" i="1" a="1"/>
  <c r="K583" i="1" s="1"/>
  <c r="J583" i="1"/>
  <c r="I583" i="1"/>
  <c r="L582" i="1"/>
  <c r="K582" i="1" a="1"/>
  <c r="K582" i="1" s="1"/>
  <c r="J582" i="1"/>
  <c r="I582" i="1"/>
  <c r="L581" i="1"/>
  <c r="K581" i="1" a="1"/>
  <c r="K581" i="1" s="1"/>
  <c r="J581" i="1"/>
  <c r="I581" i="1"/>
  <c r="L580" i="1"/>
  <c r="K580" i="1" a="1"/>
  <c r="K580" i="1" s="1"/>
  <c r="J580" i="1"/>
  <c r="I580" i="1"/>
  <c r="L579" i="1"/>
  <c r="K579" i="1" a="1"/>
  <c r="K579" i="1" s="1"/>
  <c r="J579" i="1"/>
  <c r="I579" i="1"/>
  <c r="L578" i="1"/>
  <c r="K578" i="1" a="1"/>
  <c r="K578" i="1" s="1"/>
  <c r="J578" i="1"/>
  <c r="I578" i="1"/>
  <c r="L577" i="1"/>
  <c r="K577" i="1"/>
  <c r="K577" i="1" a="1"/>
  <c r="J577" i="1"/>
  <c r="I577" i="1"/>
  <c r="L576" i="1"/>
  <c r="K576" i="1" a="1"/>
  <c r="K576" i="1" s="1"/>
  <c r="J576" i="1"/>
  <c r="I576" i="1"/>
  <c r="L575" i="1"/>
  <c r="K575" i="1" a="1"/>
  <c r="K575" i="1" s="1"/>
  <c r="J575" i="1"/>
  <c r="I575" i="1"/>
  <c r="L574" i="1"/>
  <c r="K574" i="1" a="1"/>
  <c r="K574" i="1" s="1"/>
  <c r="J574" i="1"/>
  <c r="I574" i="1"/>
  <c r="L573" i="1"/>
  <c r="K573" i="1" a="1"/>
  <c r="K573" i="1" s="1"/>
  <c r="J573" i="1"/>
  <c r="I573" i="1"/>
  <c r="L572" i="1"/>
  <c r="K572" i="1" a="1"/>
  <c r="K572" i="1" s="1"/>
  <c r="J572" i="1"/>
  <c r="I572" i="1"/>
  <c r="L571" i="1"/>
  <c r="K571" i="1" a="1"/>
  <c r="K571" i="1" s="1"/>
  <c r="J571" i="1"/>
  <c r="I571" i="1"/>
  <c r="L570" i="1"/>
  <c r="K570" i="1" a="1"/>
  <c r="K570" i="1" s="1"/>
  <c r="J570" i="1"/>
  <c r="I570" i="1"/>
  <c r="L569" i="1"/>
  <c r="K569" i="1" a="1"/>
  <c r="K569" i="1" s="1"/>
  <c r="J569" i="1"/>
  <c r="I569" i="1"/>
  <c r="L568" i="1"/>
  <c r="K568" i="1" a="1"/>
  <c r="K568" i="1" s="1"/>
  <c r="J568" i="1"/>
  <c r="I568" i="1"/>
  <c r="L567" i="1"/>
  <c r="K567" i="1" a="1"/>
  <c r="K567" i="1" s="1"/>
  <c r="J567" i="1"/>
  <c r="I567" i="1"/>
  <c r="L566" i="1"/>
  <c r="K566" i="1" a="1"/>
  <c r="K566" i="1" s="1"/>
  <c r="J566" i="1"/>
  <c r="I566" i="1"/>
  <c r="L565" i="1"/>
  <c r="K565" i="1" a="1"/>
  <c r="K565" i="1" s="1"/>
  <c r="J565" i="1"/>
  <c r="I565" i="1"/>
  <c r="L564" i="1"/>
  <c r="K564" i="1" a="1"/>
  <c r="K564" i="1" s="1"/>
  <c r="J564" i="1"/>
  <c r="I564" i="1"/>
  <c r="L563" i="1"/>
  <c r="K563" i="1" a="1"/>
  <c r="K563" i="1" s="1"/>
  <c r="J563" i="1"/>
  <c r="I563" i="1"/>
  <c r="L562" i="1"/>
  <c r="K562" i="1" a="1"/>
  <c r="K562" i="1" s="1"/>
  <c r="J562" i="1"/>
  <c r="I562" i="1"/>
  <c r="L561" i="1"/>
  <c r="K561" i="1" a="1"/>
  <c r="K561" i="1" s="1"/>
  <c r="J561" i="1"/>
  <c r="I561" i="1"/>
  <c r="L560" i="1"/>
  <c r="K560" i="1" a="1"/>
  <c r="K560" i="1" s="1"/>
  <c r="J560" i="1"/>
  <c r="I560" i="1"/>
  <c r="L559" i="1"/>
  <c r="K559" i="1" a="1"/>
  <c r="K559" i="1" s="1"/>
  <c r="J559" i="1"/>
  <c r="I559" i="1"/>
  <c r="L558" i="1"/>
  <c r="K558" i="1" a="1"/>
  <c r="K558" i="1" s="1"/>
  <c r="J558" i="1"/>
  <c r="I558" i="1"/>
  <c r="L557" i="1"/>
  <c r="K557" i="1" a="1"/>
  <c r="K557" i="1" s="1"/>
  <c r="J557" i="1"/>
  <c r="I557" i="1"/>
  <c r="L556" i="1"/>
  <c r="K556" i="1" a="1"/>
  <c r="K556" i="1" s="1"/>
  <c r="J556" i="1"/>
  <c r="I556" i="1"/>
  <c r="L555" i="1"/>
  <c r="K555" i="1" a="1"/>
  <c r="K555" i="1" s="1"/>
  <c r="J555" i="1"/>
  <c r="I555" i="1"/>
  <c r="L554" i="1"/>
  <c r="K554" i="1" a="1"/>
  <c r="K554" i="1" s="1"/>
  <c r="J554" i="1"/>
  <c r="I554" i="1"/>
  <c r="L553" i="1"/>
  <c r="K553" i="1" a="1"/>
  <c r="K553" i="1" s="1"/>
  <c r="J553" i="1"/>
  <c r="I553" i="1"/>
  <c r="L552" i="1"/>
  <c r="K552" i="1" a="1"/>
  <c r="K552" i="1" s="1"/>
  <c r="J552" i="1"/>
  <c r="I552" i="1"/>
  <c r="L551" i="1"/>
  <c r="K551" i="1" a="1"/>
  <c r="K551" i="1" s="1"/>
  <c r="J551" i="1"/>
  <c r="I551" i="1"/>
  <c r="L550" i="1"/>
  <c r="K550" i="1" a="1"/>
  <c r="K550" i="1" s="1"/>
  <c r="J550" i="1"/>
  <c r="I550" i="1"/>
  <c r="L549" i="1"/>
  <c r="K549" i="1" a="1"/>
  <c r="K549" i="1" s="1"/>
  <c r="J549" i="1"/>
  <c r="I549" i="1"/>
  <c r="L548" i="1"/>
  <c r="K548" i="1"/>
  <c r="K548" i="1" a="1"/>
  <c r="J548" i="1"/>
  <c r="I548" i="1"/>
  <c r="L547" i="1"/>
  <c r="K547" i="1" a="1"/>
  <c r="K547" i="1" s="1"/>
  <c r="J547" i="1"/>
  <c r="I547" i="1"/>
  <c r="L546" i="1"/>
  <c r="K546" i="1" a="1"/>
  <c r="K546" i="1" s="1"/>
  <c r="J546" i="1"/>
  <c r="I546" i="1"/>
  <c r="L545" i="1"/>
  <c r="K545" i="1" a="1"/>
  <c r="K545" i="1" s="1"/>
  <c r="J545" i="1"/>
  <c r="I545" i="1"/>
  <c r="L544" i="1"/>
  <c r="K544" i="1" a="1"/>
  <c r="K544" i="1" s="1"/>
  <c r="J544" i="1"/>
  <c r="I544" i="1"/>
  <c r="L543" i="1"/>
  <c r="K543" i="1" a="1"/>
  <c r="K543" i="1" s="1"/>
  <c r="J543" i="1"/>
  <c r="I543" i="1"/>
  <c r="L542" i="1"/>
  <c r="K542" i="1" a="1"/>
  <c r="K542" i="1" s="1"/>
  <c r="J542" i="1"/>
  <c r="I542" i="1"/>
  <c r="L541" i="1"/>
  <c r="K541" i="1" a="1"/>
  <c r="K541" i="1" s="1"/>
  <c r="J541" i="1"/>
  <c r="I541" i="1"/>
  <c r="L540" i="1"/>
  <c r="K540" i="1" a="1"/>
  <c r="K540" i="1" s="1"/>
  <c r="J540" i="1"/>
  <c r="I540" i="1"/>
  <c r="L539" i="1"/>
  <c r="K539" i="1" a="1"/>
  <c r="K539" i="1" s="1"/>
  <c r="J539" i="1"/>
  <c r="I539" i="1"/>
  <c r="L538" i="1"/>
  <c r="K538" i="1" a="1"/>
  <c r="K538" i="1" s="1"/>
  <c r="J538" i="1"/>
  <c r="I538" i="1"/>
  <c r="L537" i="1"/>
  <c r="K537" i="1" a="1"/>
  <c r="K537" i="1" s="1"/>
  <c r="J537" i="1"/>
  <c r="I537" i="1"/>
  <c r="L536" i="1"/>
  <c r="K536" i="1" a="1"/>
  <c r="K536" i="1" s="1"/>
  <c r="J536" i="1"/>
  <c r="I536" i="1"/>
  <c r="L535" i="1"/>
  <c r="K535" i="1" a="1"/>
  <c r="K535" i="1" s="1"/>
  <c r="J535" i="1"/>
  <c r="I535" i="1"/>
  <c r="L534" i="1"/>
  <c r="K534" i="1" a="1"/>
  <c r="K534" i="1" s="1"/>
  <c r="J534" i="1"/>
  <c r="I534" i="1"/>
  <c r="L533" i="1"/>
  <c r="K533" i="1" a="1"/>
  <c r="K533" i="1" s="1"/>
  <c r="J533" i="1"/>
  <c r="I533" i="1"/>
  <c r="L532" i="1"/>
  <c r="K532" i="1" a="1"/>
  <c r="K532" i="1" s="1"/>
  <c r="J532" i="1"/>
  <c r="I532" i="1"/>
  <c r="L531" i="1"/>
  <c r="K531" i="1" a="1"/>
  <c r="K531" i="1" s="1"/>
  <c r="J531" i="1"/>
  <c r="I531" i="1"/>
  <c r="L530" i="1"/>
  <c r="K530" i="1" a="1"/>
  <c r="K530" i="1" s="1"/>
  <c r="J530" i="1"/>
  <c r="I530" i="1"/>
  <c r="L529" i="1"/>
  <c r="K529" i="1"/>
  <c r="K529" i="1" a="1"/>
  <c r="J529" i="1"/>
  <c r="I529" i="1"/>
  <c r="L528" i="1"/>
  <c r="K528" i="1" a="1"/>
  <c r="K528" i="1" s="1"/>
  <c r="J528" i="1"/>
  <c r="I528" i="1"/>
  <c r="L527" i="1"/>
  <c r="K527" i="1" a="1"/>
  <c r="K527" i="1" s="1"/>
  <c r="J527" i="1"/>
  <c r="I527" i="1"/>
  <c r="L526" i="1"/>
  <c r="K526" i="1" a="1"/>
  <c r="K526" i="1" s="1"/>
  <c r="J526" i="1"/>
  <c r="I526" i="1"/>
  <c r="L525" i="1"/>
  <c r="K525" i="1" a="1"/>
  <c r="K525" i="1" s="1"/>
  <c r="J525" i="1"/>
  <c r="I525" i="1"/>
  <c r="L524" i="1"/>
  <c r="K524" i="1" a="1"/>
  <c r="K524" i="1" s="1"/>
  <c r="J524" i="1"/>
  <c r="I524" i="1"/>
  <c r="L523" i="1"/>
  <c r="K523" i="1" a="1"/>
  <c r="K523" i="1" s="1"/>
  <c r="J523" i="1"/>
  <c r="I523" i="1"/>
  <c r="L522" i="1"/>
  <c r="K522" i="1"/>
  <c r="K522" i="1" a="1"/>
  <c r="J522" i="1"/>
  <c r="I522" i="1"/>
  <c r="L521" i="1"/>
  <c r="K521" i="1" a="1"/>
  <c r="K521" i="1" s="1"/>
  <c r="J521" i="1"/>
  <c r="I521" i="1"/>
  <c r="L520" i="1"/>
  <c r="K520" i="1" a="1"/>
  <c r="K520" i="1" s="1"/>
  <c r="J520" i="1"/>
  <c r="I520" i="1"/>
  <c r="L519" i="1"/>
  <c r="K519" i="1" a="1"/>
  <c r="K519" i="1" s="1"/>
  <c r="J519" i="1"/>
  <c r="I519" i="1"/>
  <c r="L518" i="1"/>
  <c r="K518" i="1" a="1"/>
  <c r="K518" i="1" s="1"/>
  <c r="J518" i="1"/>
  <c r="I518" i="1"/>
  <c r="L517" i="1"/>
  <c r="K517" i="1" a="1"/>
  <c r="K517" i="1" s="1"/>
  <c r="J517" i="1"/>
  <c r="I517" i="1"/>
  <c r="L516" i="1"/>
  <c r="K516" i="1" a="1"/>
  <c r="K516" i="1" s="1"/>
  <c r="J516" i="1"/>
  <c r="I516" i="1"/>
  <c r="L515" i="1"/>
  <c r="K515" i="1" a="1"/>
  <c r="K515" i="1" s="1"/>
  <c r="J515" i="1"/>
  <c r="I515" i="1"/>
  <c r="L514" i="1"/>
  <c r="K514" i="1" a="1"/>
  <c r="K514" i="1" s="1"/>
  <c r="J514" i="1"/>
  <c r="I514" i="1"/>
  <c r="L513" i="1"/>
  <c r="K513" i="1" a="1"/>
  <c r="K513" i="1" s="1"/>
  <c r="J513" i="1"/>
  <c r="I513" i="1"/>
  <c r="L512" i="1"/>
  <c r="K512" i="1" a="1"/>
  <c r="K512" i="1" s="1"/>
  <c r="J512" i="1"/>
  <c r="I512" i="1"/>
  <c r="L511" i="1"/>
  <c r="K511" i="1" a="1"/>
  <c r="K511" i="1" s="1"/>
  <c r="J511" i="1"/>
  <c r="I511" i="1"/>
  <c r="L510" i="1"/>
  <c r="K510" i="1" a="1"/>
  <c r="K510" i="1" s="1"/>
  <c r="J510" i="1"/>
  <c r="I510" i="1"/>
  <c r="L509" i="1"/>
  <c r="K509" i="1" a="1"/>
  <c r="K509" i="1" s="1"/>
  <c r="J509" i="1"/>
  <c r="I509" i="1"/>
  <c r="L508" i="1"/>
  <c r="K508" i="1" a="1"/>
  <c r="K508" i="1" s="1"/>
  <c r="J508" i="1"/>
  <c r="I508" i="1"/>
  <c r="L507" i="1"/>
  <c r="K507" i="1" a="1"/>
  <c r="K507" i="1" s="1"/>
  <c r="J507" i="1"/>
  <c r="I507" i="1"/>
  <c r="L506" i="1"/>
  <c r="K506" i="1" a="1"/>
  <c r="K506" i="1" s="1"/>
  <c r="J506" i="1"/>
  <c r="I506" i="1"/>
  <c r="L505" i="1"/>
  <c r="K505" i="1" a="1"/>
  <c r="K505" i="1" s="1"/>
  <c r="J505" i="1"/>
  <c r="I505" i="1"/>
  <c r="L504" i="1"/>
  <c r="K504" i="1" a="1"/>
  <c r="K504" i="1" s="1"/>
  <c r="J504" i="1"/>
  <c r="I504" i="1"/>
  <c r="L503" i="1"/>
  <c r="K503" i="1" a="1"/>
  <c r="K503" i="1" s="1"/>
  <c r="J503" i="1"/>
  <c r="I503" i="1"/>
  <c r="L502" i="1"/>
  <c r="K502" i="1" a="1"/>
  <c r="K502" i="1" s="1"/>
  <c r="J502" i="1"/>
  <c r="I502" i="1"/>
  <c r="L501" i="1"/>
  <c r="K501" i="1" a="1"/>
  <c r="K501" i="1" s="1"/>
  <c r="J501" i="1"/>
  <c r="I501" i="1"/>
  <c r="L500" i="1"/>
  <c r="K500" i="1" a="1"/>
  <c r="K500" i="1" s="1"/>
  <c r="J500" i="1"/>
  <c r="I500" i="1"/>
  <c r="L499" i="1"/>
  <c r="K499" i="1" a="1"/>
  <c r="K499" i="1" s="1"/>
  <c r="J499" i="1"/>
  <c r="I499" i="1"/>
  <c r="L498" i="1"/>
  <c r="K498" i="1" a="1"/>
  <c r="K498" i="1" s="1"/>
  <c r="J498" i="1"/>
  <c r="I498" i="1"/>
  <c r="L497" i="1"/>
  <c r="K497" i="1" a="1"/>
  <c r="K497" i="1" s="1"/>
  <c r="J497" i="1"/>
  <c r="I497" i="1"/>
  <c r="L496" i="1"/>
  <c r="K496" i="1" a="1"/>
  <c r="K496" i="1" s="1"/>
  <c r="J496" i="1"/>
  <c r="I496" i="1"/>
  <c r="L495" i="1"/>
  <c r="K495" i="1" a="1"/>
  <c r="K495" i="1" s="1"/>
  <c r="J495" i="1"/>
  <c r="I495" i="1"/>
  <c r="L494" i="1"/>
  <c r="K494" i="1" a="1"/>
  <c r="K494" i="1" s="1"/>
  <c r="J494" i="1"/>
  <c r="I494" i="1"/>
  <c r="L493" i="1"/>
  <c r="K493" i="1" a="1"/>
  <c r="K493" i="1" s="1"/>
  <c r="J493" i="1"/>
  <c r="I493" i="1"/>
  <c r="L492" i="1"/>
  <c r="K492" i="1" a="1"/>
  <c r="K492" i="1" s="1"/>
  <c r="J492" i="1"/>
  <c r="I492" i="1"/>
  <c r="L491" i="1"/>
  <c r="K491" i="1" a="1"/>
  <c r="K491" i="1" s="1"/>
  <c r="J491" i="1"/>
  <c r="I491" i="1"/>
  <c r="L490" i="1"/>
  <c r="K490" i="1" a="1"/>
  <c r="K490" i="1" s="1"/>
  <c r="J490" i="1"/>
  <c r="I490" i="1"/>
  <c r="L489" i="1"/>
  <c r="K489" i="1" a="1"/>
  <c r="K489" i="1" s="1"/>
  <c r="J489" i="1"/>
  <c r="I489" i="1"/>
  <c r="L488" i="1"/>
  <c r="K488" i="1" a="1"/>
  <c r="K488" i="1" s="1"/>
  <c r="J488" i="1"/>
  <c r="I488" i="1"/>
  <c r="L487" i="1"/>
  <c r="K487" i="1" a="1"/>
  <c r="K487" i="1" s="1"/>
  <c r="J487" i="1"/>
  <c r="I487" i="1"/>
  <c r="L486" i="1"/>
  <c r="K486" i="1" a="1"/>
  <c r="K486" i="1" s="1"/>
  <c r="J486" i="1"/>
  <c r="I486" i="1"/>
  <c r="L485" i="1"/>
  <c r="K485" i="1" a="1"/>
  <c r="K485" i="1" s="1"/>
  <c r="J485" i="1"/>
  <c r="I485" i="1"/>
  <c r="L484" i="1"/>
  <c r="K484" i="1" a="1"/>
  <c r="K484" i="1" s="1"/>
  <c r="J484" i="1"/>
  <c r="I484" i="1"/>
  <c r="L483" i="1"/>
  <c r="K483" i="1" a="1"/>
  <c r="K483" i="1" s="1"/>
  <c r="J483" i="1"/>
  <c r="I483" i="1"/>
  <c r="L482" i="1"/>
  <c r="K482" i="1" a="1"/>
  <c r="K482" i="1" s="1"/>
  <c r="J482" i="1"/>
  <c r="I482" i="1"/>
  <c r="L481" i="1"/>
  <c r="K481" i="1" a="1"/>
  <c r="K481" i="1" s="1"/>
  <c r="J481" i="1"/>
  <c r="I481" i="1"/>
  <c r="L480" i="1"/>
  <c r="K480" i="1" a="1"/>
  <c r="K480" i="1" s="1"/>
  <c r="J480" i="1"/>
  <c r="I480" i="1"/>
  <c r="L479" i="1"/>
  <c r="K479" i="1" a="1"/>
  <c r="K479" i="1" s="1"/>
  <c r="J479" i="1"/>
  <c r="I479" i="1"/>
  <c r="L478" i="1"/>
  <c r="K478" i="1" a="1"/>
  <c r="K478" i="1" s="1"/>
  <c r="J478" i="1"/>
  <c r="I478" i="1"/>
  <c r="L477" i="1"/>
  <c r="K477" i="1" a="1"/>
  <c r="K477" i="1" s="1"/>
  <c r="J477" i="1"/>
  <c r="I477" i="1"/>
  <c r="L476" i="1"/>
  <c r="K476" i="1" a="1"/>
  <c r="K476" i="1" s="1"/>
  <c r="J476" i="1"/>
  <c r="I476" i="1"/>
  <c r="L475" i="1"/>
  <c r="K475" i="1" a="1"/>
  <c r="K475" i="1" s="1"/>
  <c r="J475" i="1"/>
  <c r="I475" i="1"/>
  <c r="L474" i="1"/>
  <c r="K474" i="1" a="1"/>
  <c r="K474" i="1" s="1"/>
  <c r="J474" i="1"/>
  <c r="I474" i="1"/>
  <c r="L473" i="1"/>
  <c r="K473" i="1" a="1"/>
  <c r="K473" i="1" s="1"/>
  <c r="J473" i="1"/>
  <c r="I473" i="1"/>
  <c r="L472" i="1"/>
  <c r="K472" i="1" a="1"/>
  <c r="K472" i="1" s="1"/>
  <c r="J472" i="1"/>
  <c r="I472" i="1"/>
  <c r="L471" i="1"/>
  <c r="K471" i="1" a="1"/>
  <c r="K471" i="1" s="1"/>
  <c r="J471" i="1"/>
  <c r="I471" i="1"/>
  <c r="L470" i="1"/>
  <c r="K470" i="1" a="1"/>
  <c r="K470" i="1" s="1"/>
  <c r="J470" i="1"/>
  <c r="I470" i="1"/>
  <c r="L469" i="1"/>
  <c r="K469" i="1" a="1"/>
  <c r="K469" i="1" s="1"/>
  <c r="J469" i="1"/>
  <c r="I469" i="1"/>
  <c r="L468" i="1"/>
  <c r="K468" i="1" a="1"/>
  <c r="K468" i="1" s="1"/>
  <c r="J468" i="1"/>
  <c r="I468" i="1"/>
  <c r="L467" i="1"/>
  <c r="K467" i="1" a="1"/>
  <c r="K467" i="1" s="1"/>
  <c r="J467" i="1"/>
  <c r="I467" i="1"/>
  <c r="L466" i="1"/>
  <c r="K466" i="1" a="1"/>
  <c r="K466" i="1" s="1"/>
  <c r="J466" i="1"/>
  <c r="I466" i="1"/>
  <c r="L465" i="1"/>
  <c r="K465" i="1" a="1"/>
  <c r="K465" i="1" s="1"/>
  <c r="J465" i="1"/>
  <c r="I465" i="1"/>
  <c r="L464" i="1"/>
  <c r="K464" i="1" a="1"/>
  <c r="K464" i="1" s="1"/>
  <c r="J464" i="1"/>
  <c r="I464" i="1"/>
  <c r="L463" i="1"/>
  <c r="K463" i="1" a="1"/>
  <c r="K463" i="1" s="1"/>
  <c r="J463" i="1"/>
  <c r="I463" i="1"/>
  <c r="L462" i="1"/>
  <c r="K462" i="1" a="1"/>
  <c r="K462" i="1" s="1"/>
  <c r="J462" i="1"/>
  <c r="I462" i="1"/>
  <c r="L461" i="1"/>
  <c r="K461" i="1" a="1"/>
  <c r="K461" i="1" s="1"/>
  <c r="J461" i="1"/>
  <c r="I461" i="1"/>
  <c r="L460" i="1"/>
  <c r="K460" i="1" a="1"/>
  <c r="K460" i="1" s="1"/>
  <c r="J460" i="1"/>
  <c r="I460" i="1"/>
  <c r="L459" i="1"/>
  <c r="K459" i="1" a="1"/>
  <c r="K459" i="1" s="1"/>
  <c r="J459" i="1"/>
  <c r="I459" i="1"/>
  <c r="L458" i="1"/>
  <c r="K458" i="1" a="1"/>
  <c r="K458" i="1" s="1"/>
  <c r="J458" i="1"/>
  <c r="I458" i="1"/>
  <c r="L457" i="1"/>
  <c r="K457" i="1" a="1"/>
  <c r="K457" i="1" s="1"/>
  <c r="J457" i="1"/>
  <c r="I457" i="1"/>
  <c r="L456" i="1"/>
  <c r="K456" i="1" a="1"/>
  <c r="K456" i="1" s="1"/>
  <c r="J456" i="1"/>
  <c r="I456" i="1"/>
  <c r="L455" i="1"/>
  <c r="K455" i="1" a="1"/>
  <c r="K455" i="1" s="1"/>
  <c r="J455" i="1"/>
  <c r="I455" i="1"/>
  <c r="L454" i="1"/>
  <c r="K454" i="1" a="1"/>
  <c r="K454" i="1" s="1"/>
  <c r="J454" i="1"/>
  <c r="I454" i="1"/>
  <c r="L453" i="1"/>
  <c r="K453" i="1" a="1"/>
  <c r="K453" i="1" s="1"/>
  <c r="J453" i="1"/>
  <c r="I453" i="1"/>
  <c r="L452" i="1"/>
  <c r="K452" i="1" a="1"/>
  <c r="K452" i="1" s="1"/>
  <c r="J452" i="1"/>
  <c r="I452" i="1"/>
  <c r="L451" i="1"/>
  <c r="K451" i="1" a="1"/>
  <c r="K451" i="1" s="1"/>
  <c r="J451" i="1"/>
  <c r="I451" i="1"/>
  <c r="L450" i="1"/>
  <c r="K450" i="1" a="1"/>
  <c r="K450" i="1" s="1"/>
  <c r="J450" i="1"/>
  <c r="I450" i="1"/>
  <c r="L449" i="1"/>
  <c r="K449" i="1" a="1"/>
  <c r="K449" i="1" s="1"/>
  <c r="J449" i="1"/>
  <c r="I449" i="1"/>
  <c r="L448" i="1"/>
  <c r="K448" i="1" a="1"/>
  <c r="K448" i="1" s="1"/>
  <c r="J448" i="1"/>
  <c r="I448" i="1"/>
  <c r="L447" i="1"/>
  <c r="K447" i="1" a="1"/>
  <c r="K447" i="1" s="1"/>
  <c r="J447" i="1"/>
  <c r="I447" i="1"/>
  <c r="L446" i="1"/>
  <c r="K446" i="1" a="1"/>
  <c r="K446" i="1" s="1"/>
  <c r="J446" i="1"/>
  <c r="I446" i="1"/>
  <c r="L445" i="1"/>
  <c r="K445" i="1" a="1"/>
  <c r="K445" i="1" s="1"/>
  <c r="J445" i="1"/>
  <c r="I445" i="1"/>
  <c r="L444" i="1"/>
  <c r="K444" i="1" a="1"/>
  <c r="K444" i="1" s="1"/>
  <c r="J444" i="1"/>
  <c r="I444" i="1"/>
  <c r="L443" i="1"/>
  <c r="K443" i="1" a="1"/>
  <c r="K443" i="1" s="1"/>
  <c r="J443" i="1"/>
  <c r="I443" i="1"/>
  <c r="L442" i="1"/>
  <c r="K442" i="1"/>
  <c r="K442" i="1" a="1"/>
  <c r="J442" i="1"/>
  <c r="I442" i="1"/>
  <c r="L441" i="1"/>
  <c r="K441" i="1"/>
  <c r="K441" i="1" a="1"/>
  <c r="J441" i="1"/>
  <c r="I441" i="1"/>
  <c r="L440" i="1"/>
  <c r="K440" i="1" a="1"/>
  <c r="K440" i="1" s="1"/>
  <c r="J440" i="1"/>
  <c r="I440" i="1"/>
  <c r="L439" i="1"/>
  <c r="K439" i="1" a="1"/>
  <c r="K439" i="1" s="1"/>
  <c r="J439" i="1"/>
  <c r="I439" i="1"/>
  <c r="L438" i="1"/>
  <c r="K438" i="1" a="1"/>
  <c r="K438" i="1" s="1"/>
  <c r="J438" i="1"/>
  <c r="I438" i="1"/>
  <c r="L437" i="1"/>
  <c r="K437" i="1" a="1"/>
  <c r="K437" i="1" s="1"/>
  <c r="J437" i="1"/>
  <c r="I437" i="1"/>
  <c r="L436" i="1"/>
  <c r="K436" i="1" a="1"/>
  <c r="K436" i="1" s="1"/>
  <c r="J436" i="1"/>
  <c r="I436" i="1"/>
  <c r="L435" i="1"/>
  <c r="K435" i="1" a="1"/>
  <c r="K435" i="1" s="1"/>
  <c r="J435" i="1"/>
  <c r="I435" i="1"/>
  <c r="L434" i="1"/>
  <c r="K434" i="1" a="1"/>
  <c r="K434" i="1" s="1"/>
  <c r="J434" i="1"/>
  <c r="I434" i="1"/>
  <c r="L433" i="1"/>
  <c r="K433" i="1" a="1"/>
  <c r="K433" i="1" s="1"/>
  <c r="J433" i="1"/>
  <c r="I433" i="1"/>
  <c r="L432" i="1"/>
  <c r="K432" i="1" a="1"/>
  <c r="K432" i="1" s="1"/>
  <c r="J432" i="1"/>
  <c r="I432" i="1"/>
  <c r="L431" i="1"/>
  <c r="K431" i="1" a="1"/>
  <c r="K431" i="1" s="1"/>
  <c r="J431" i="1"/>
  <c r="I431" i="1"/>
  <c r="L430" i="1"/>
  <c r="K430" i="1" a="1"/>
  <c r="K430" i="1" s="1"/>
  <c r="J430" i="1"/>
  <c r="I430" i="1"/>
  <c r="L429" i="1"/>
  <c r="K429" i="1" a="1"/>
  <c r="K429" i="1" s="1"/>
  <c r="J429" i="1"/>
  <c r="I429" i="1"/>
  <c r="L428" i="1"/>
  <c r="K428" i="1" a="1"/>
  <c r="K428" i="1" s="1"/>
  <c r="J428" i="1"/>
  <c r="I428" i="1"/>
  <c r="L427" i="1"/>
  <c r="K427" i="1" a="1"/>
  <c r="K427" i="1" s="1"/>
  <c r="J427" i="1"/>
  <c r="I427" i="1"/>
  <c r="L426" i="1"/>
  <c r="K426" i="1" a="1"/>
  <c r="K426" i="1" s="1"/>
  <c r="J426" i="1"/>
  <c r="I426" i="1"/>
  <c r="L425" i="1"/>
  <c r="K425" i="1" a="1"/>
  <c r="K425" i="1" s="1"/>
  <c r="J425" i="1"/>
  <c r="I425" i="1"/>
  <c r="L424" i="1"/>
  <c r="K424" i="1" a="1"/>
  <c r="K424" i="1" s="1"/>
  <c r="J424" i="1"/>
  <c r="I424" i="1"/>
  <c r="L423" i="1"/>
  <c r="K423" i="1" a="1"/>
  <c r="K423" i="1" s="1"/>
  <c r="J423" i="1"/>
  <c r="I423" i="1"/>
  <c r="L422" i="1"/>
  <c r="K422" i="1" a="1"/>
  <c r="K422" i="1" s="1"/>
  <c r="J422" i="1"/>
  <c r="I422" i="1"/>
  <c r="L421" i="1"/>
  <c r="K421" i="1" a="1"/>
  <c r="K421" i="1" s="1"/>
  <c r="J421" i="1"/>
  <c r="I421" i="1"/>
  <c r="L420" i="1"/>
  <c r="K420" i="1" a="1"/>
  <c r="K420" i="1" s="1"/>
  <c r="J420" i="1"/>
  <c r="I420" i="1"/>
  <c r="L419" i="1"/>
  <c r="K419" i="1" a="1"/>
  <c r="K419" i="1" s="1"/>
  <c r="J419" i="1"/>
  <c r="I419" i="1"/>
  <c r="L418" i="1"/>
  <c r="K418" i="1" a="1"/>
  <c r="K418" i="1" s="1"/>
  <c r="J418" i="1"/>
  <c r="I418" i="1"/>
  <c r="L417" i="1"/>
  <c r="K417" i="1" a="1"/>
  <c r="K417" i="1" s="1"/>
  <c r="J417" i="1"/>
  <c r="I417" i="1"/>
  <c r="L416" i="1"/>
  <c r="K416" i="1" a="1"/>
  <c r="K416" i="1" s="1"/>
  <c r="J416" i="1"/>
  <c r="I416" i="1"/>
  <c r="L415" i="1"/>
  <c r="K415" i="1" a="1"/>
  <c r="K415" i="1" s="1"/>
  <c r="J415" i="1"/>
  <c r="I415" i="1"/>
  <c r="L414" i="1"/>
  <c r="K414" i="1" a="1"/>
  <c r="K414" i="1" s="1"/>
  <c r="J414" i="1"/>
  <c r="I414" i="1"/>
  <c r="L413" i="1"/>
  <c r="K413" i="1" a="1"/>
  <c r="K413" i="1" s="1"/>
  <c r="J413" i="1"/>
  <c r="I413" i="1"/>
  <c r="L412" i="1"/>
  <c r="K412" i="1" a="1"/>
  <c r="K412" i="1" s="1"/>
  <c r="J412" i="1"/>
  <c r="I412" i="1"/>
  <c r="L411" i="1"/>
  <c r="K411" i="1" a="1"/>
  <c r="K411" i="1" s="1"/>
  <c r="J411" i="1"/>
  <c r="I411" i="1"/>
  <c r="L410" i="1"/>
  <c r="K410" i="1" a="1"/>
  <c r="K410" i="1" s="1"/>
  <c r="J410" i="1"/>
  <c r="I410" i="1"/>
  <c r="L409" i="1"/>
  <c r="K409" i="1" a="1"/>
  <c r="K409" i="1" s="1"/>
  <c r="J409" i="1"/>
  <c r="I409" i="1"/>
  <c r="L408" i="1"/>
  <c r="K408" i="1" a="1"/>
  <c r="K408" i="1" s="1"/>
  <c r="J408" i="1"/>
  <c r="I408" i="1"/>
  <c r="L407" i="1"/>
  <c r="K407" i="1" a="1"/>
  <c r="K407" i="1" s="1"/>
  <c r="J407" i="1"/>
  <c r="I407" i="1"/>
  <c r="L406" i="1"/>
  <c r="K406" i="1" a="1"/>
  <c r="K406" i="1" s="1"/>
  <c r="J406" i="1"/>
  <c r="I406" i="1"/>
  <c r="L405" i="1"/>
  <c r="K405" i="1" a="1"/>
  <c r="K405" i="1" s="1"/>
  <c r="J405" i="1"/>
  <c r="I405" i="1"/>
  <c r="L404" i="1"/>
  <c r="K404" i="1" a="1"/>
  <c r="K404" i="1" s="1"/>
  <c r="J404" i="1"/>
  <c r="I404" i="1"/>
  <c r="L403" i="1"/>
  <c r="K403" i="1" a="1"/>
  <c r="K403" i="1" s="1"/>
  <c r="J403" i="1"/>
  <c r="I403" i="1"/>
  <c r="L402" i="1"/>
  <c r="K402" i="1" a="1"/>
  <c r="K402" i="1" s="1"/>
  <c r="J402" i="1"/>
  <c r="I402" i="1"/>
  <c r="L401" i="1"/>
  <c r="K401" i="1" a="1"/>
  <c r="K401" i="1" s="1"/>
  <c r="J401" i="1"/>
  <c r="I401" i="1"/>
  <c r="L400" i="1"/>
  <c r="K400" i="1" a="1"/>
  <c r="K400" i="1" s="1"/>
  <c r="J400" i="1"/>
  <c r="I400" i="1"/>
  <c r="L399" i="1"/>
  <c r="K399" i="1" a="1"/>
  <c r="K399" i="1" s="1"/>
  <c r="J399" i="1"/>
  <c r="I399" i="1"/>
  <c r="L398" i="1"/>
  <c r="K398" i="1" a="1"/>
  <c r="K398" i="1" s="1"/>
  <c r="J398" i="1"/>
  <c r="I398" i="1"/>
  <c r="L397" i="1"/>
  <c r="K397" i="1" a="1"/>
  <c r="K397" i="1" s="1"/>
  <c r="J397" i="1"/>
  <c r="I397" i="1"/>
  <c r="L396" i="1"/>
  <c r="K396" i="1" a="1"/>
  <c r="K396" i="1" s="1"/>
  <c r="J396" i="1"/>
  <c r="I396" i="1"/>
  <c r="L395" i="1"/>
  <c r="K395" i="1" a="1"/>
  <c r="K395" i="1" s="1"/>
  <c r="J395" i="1"/>
  <c r="I395" i="1"/>
  <c r="L394" i="1"/>
  <c r="K394" i="1" a="1"/>
  <c r="K394" i="1" s="1"/>
  <c r="J394" i="1"/>
  <c r="I394" i="1"/>
  <c r="L393" i="1"/>
  <c r="K393" i="1" a="1"/>
  <c r="K393" i="1" s="1"/>
  <c r="J393" i="1"/>
  <c r="I393" i="1"/>
  <c r="L392" i="1"/>
  <c r="K392" i="1" a="1"/>
  <c r="K392" i="1" s="1"/>
  <c r="J392" i="1"/>
  <c r="I392" i="1"/>
  <c r="L391" i="1"/>
  <c r="K391" i="1" a="1"/>
  <c r="K391" i="1" s="1"/>
  <c r="J391" i="1"/>
  <c r="I391" i="1"/>
  <c r="L390" i="1"/>
  <c r="K390" i="1" a="1"/>
  <c r="K390" i="1" s="1"/>
  <c r="J390" i="1"/>
  <c r="I390" i="1"/>
  <c r="L389" i="1"/>
  <c r="K389" i="1" a="1"/>
  <c r="K389" i="1" s="1"/>
  <c r="J389" i="1"/>
  <c r="I389" i="1"/>
  <c r="L388" i="1"/>
  <c r="K388" i="1" a="1"/>
  <c r="K388" i="1" s="1"/>
  <c r="J388" i="1"/>
  <c r="I388" i="1"/>
  <c r="L387" i="1"/>
  <c r="K387" i="1" a="1"/>
  <c r="K387" i="1" s="1"/>
  <c r="J387" i="1"/>
  <c r="I387" i="1"/>
  <c r="L386" i="1"/>
  <c r="K386" i="1" a="1"/>
  <c r="K386" i="1" s="1"/>
  <c r="J386" i="1"/>
  <c r="I386" i="1"/>
  <c r="L385" i="1"/>
  <c r="K385" i="1" a="1"/>
  <c r="K385" i="1" s="1"/>
  <c r="J385" i="1"/>
  <c r="I385" i="1"/>
  <c r="L384" i="1"/>
  <c r="K384" i="1" a="1"/>
  <c r="K384" i="1" s="1"/>
  <c r="J384" i="1"/>
  <c r="I384" i="1"/>
  <c r="L383" i="1"/>
  <c r="K383" i="1" a="1"/>
  <c r="K383" i="1" s="1"/>
  <c r="J383" i="1"/>
  <c r="I383" i="1"/>
  <c r="L382" i="1"/>
  <c r="K382" i="1" a="1"/>
  <c r="K382" i="1" s="1"/>
  <c r="J382" i="1"/>
  <c r="I382" i="1"/>
  <c r="L381" i="1"/>
  <c r="K381" i="1" a="1"/>
  <c r="K381" i="1" s="1"/>
  <c r="J381" i="1"/>
  <c r="I381" i="1"/>
  <c r="L380" i="1"/>
  <c r="K380" i="1" a="1"/>
  <c r="K380" i="1" s="1"/>
  <c r="J380" i="1"/>
  <c r="I380" i="1"/>
  <c r="L379" i="1"/>
  <c r="K379" i="1" a="1"/>
  <c r="K379" i="1" s="1"/>
  <c r="J379" i="1"/>
  <c r="I379" i="1"/>
  <c r="L378" i="1"/>
  <c r="K378" i="1" a="1"/>
  <c r="K378" i="1" s="1"/>
  <c r="J378" i="1"/>
  <c r="I378" i="1"/>
  <c r="L377" i="1"/>
  <c r="K377" i="1" a="1"/>
  <c r="K377" i="1" s="1"/>
  <c r="J377" i="1"/>
  <c r="I377" i="1"/>
  <c r="L376" i="1"/>
  <c r="K376" i="1" a="1"/>
  <c r="K376" i="1" s="1"/>
  <c r="J376" i="1"/>
  <c r="I376" i="1"/>
  <c r="L375" i="1"/>
  <c r="K375" i="1" a="1"/>
  <c r="K375" i="1" s="1"/>
  <c r="J375" i="1"/>
  <c r="I375" i="1"/>
  <c r="L374" i="1"/>
  <c r="K374" i="1" a="1"/>
  <c r="K374" i="1" s="1"/>
  <c r="J374" i="1"/>
  <c r="I374" i="1"/>
  <c r="L373" i="1"/>
  <c r="K373" i="1" a="1"/>
  <c r="K373" i="1" s="1"/>
  <c r="J373" i="1"/>
  <c r="I373" i="1"/>
  <c r="L372" i="1"/>
  <c r="K372" i="1" a="1"/>
  <c r="K372" i="1" s="1"/>
  <c r="J372" i="1"/>
  <c r="I372" i="1"/>
  <c r="L371" i="1"/>
  <c r="K371" i="1" a="1"/>
  <c r="K371" i="1" s="1"/>
  <c r="J371" i="1"/>
  <c r="I371" i="1"/>
  <c r="L370" i="1"/>
  <c r="K370" i="1" a="1"/>
  <c r="K370" i="1" s="1"/>
  <c r="J370" i="1"/>
  <c r="I370" i="1"/>
  <c r="L369" i="1"/>
  <c r="K369" i="1" a="1"/>
  <c r="K369" i="1" s="1"/>
  <c r="J369" i="1"/>
  <c r="I369" i="1"/>
  <c r="L368" i="1"/>
  <c r="K368" i="1" a="1"/>
  <c r="K368" i="1" s="1"/>
  <c r="J368" i="1"/>
  <c r="I368" i="1"/>
  <c r="L367" i="1"/>
  <c r="K367" i="1" a="1"/>
  <c r="K367" i="1" s="1"/>
  <c r="J367" i="1"/>
  <c r="I367" i="1"/>
  <c r="L366" i="1"/>
  <c r="K366" i="1" a="1"/>
  <c r="K366" i="1" s="1"/>
  <c r="J366" i="1"/>
  <c r="I366" i="1"/>
  <c r="L365" i="1"/>
  <c r="K365" i="1" a="1"/>
  <c r="K365" i="1" s="1"/>
  <c r="J365" i="1"/>
  <c r="I365" i="1"/>
  <c r="L364" i="1"/>
  <c r="K364" i="1" a="1"/>
  <c r="K364" i="1" s="1"/>
  <c r="J364" i="1"/>
  <c r="I364" i="1"/>
  <c r="L363" i="1"/>
  <c r="K363" i="1" a="1"/>
  <c r="K363" i="1" s="1"/>
  <c r="J363" i="1"/>
  <c r="I363" i="1"/>
  <c r="L362" i="1"/>
  <c r="K362" i="1" a="1"/>
  <c r="K362" i="1" s="1"/>
  <c r="J362" i="1"/>
  <c r="I362" i="1"/>
  <c r="L361" i="1"/>
  <c r="K361" i="1" a="1"/>
  <c r="K361" i="1" s="1"/>
  <c r="J361" i="1"/>
  <c r="I361" i="1"/>
  <c r="L360" i="1"/>
  <c r="K360" i="1" a="1"/>
  <c r="K360" i="1" s="1"/>
  <c r="J360" i="1"/>
  <c r="I360" i="1"/>
  <c r="L359" i="1"/>
  <c r="K359" i="1" a="1"/>
  <c r="K359" i="1" s="1"/>
  <c r="J359" i="1"/>
  <c r="I359" i="1"/>
  <c r="L358" i="1"/>
  <c r="K358" i="1" a="1"/>
  <c r="K358" i="1" s="1"/>
  <c r="J358" i="1"/>
  <c r="I358" i="1"/>
  <c r="L357" i="1"/>
  <c r="K357" i="1" a="1"/>
  <c r="K357" i="1" s="1"/>
  <c r="J357" i="1"/>
  <c r="I357" i="1"/>
  <c r="L356" i="1"/>
  <c r="K356" i="1"/>
  <c r="K356" i="1" a="1"/>
  <c r="J356" i="1"/>
  <c r="I356" i="1"/>
  <c r="L355" i="1"/>
  <c r="K355" i="1" a="1"/>
  <c r="K355" i="1" s="1"/>
  <c r="J355" i="1"/>
  <c r="I355" i="1"/>
  <c r="L354" i="1"/>
  <c r="K354" i="1" a="1"/>
  <c r="K354" i="1" s="1"/>
  <c r="J354" i="1"/>
  <c r="I354" i="1"/>
  <c r="L353" i="1"/>
  <c r="K353" i="1" a="1"/>
  <c r="K353" i="1" s="1"/>
  <c r="J353" i="1"/>
  <c r="I353" i="1"/>
  <c r="L352" i="1"/>
  <c r="K352" i="1" a="1"/>
  <c r="K352" i="1" s="1"/>
  <c r="J352" i="1"/>
  <c r="I352" i="1"/>
  <c r="L351" i="1"/>
  <c r="K351" i="1" a="1"/>
  <c r="K351" i="1" s="1"/>
  <c r="J351" i="1"/>
  <c r="I351" i="1"/>
  <c r="L350" i="1"/>
  <c r="K350" i="1" a="1"/>
  <c r="K350" i="1" s="1"/>
  <c r="J350" i="1"/>
  <c r="I350" i="1"/>
  <c r="L349" i="1"/>
  <c r="K349" i="1" a="1"/>
  <c r="K349" i="1" s="1"/>
  <c r="J349" i="1"/>
  <c r="I349" i="1"/>
  <c r="L348" i="1"/>
  <c r="K348" i="1" a="1"/>
  <c r="K348" i="1" s="1"/>
  <c r="J348" i="1"/>
  <c r="I348" i="1"/>
  <c r="L347" i="1"/>
  <c r="K347" i="1" a="1"/>
  <c r="K347" i="1" s="1"/>
  <c r="J347" i="1"/>
  <c r="I347" i="1"/>
  <c r="L346" i="1"/>
  <c r="K346" i="1" a="1"/>
  <c r="K346" i="1" s="1"/>
  <c r="J346" i="1"/>
  <c r="I346" i="1"/>
  <c r="L345" i="1"/>
  <c r="K345" i="1" a="1"/>
  <c r="K345" i="1" s="1"/>
  <c r="J345" i="1"/>
  <c r="I345" i="1"/>
  <c r="L344" i="1"/>
  <c r="K344" i="1" a="1"/>
  <c r="K344" i="1" s="1"/>
  <c r="J344" i="1"/>
  <c r="I344" i="1"/>
  <c r="L343" i="1"/>
  <c r="K343" i="1" a="1"/>
  <c r="K343" i="1" s="1"/>
  <c r="J343" i="1"/>
  <c r="I343" i="1"/>
  <c r="L342" i="1"/>
  <c r="K342" i="1" a="1"/>
  <c r="K342" i="1" s="1"/>
  <c r="J342" i="1"/>
  <c r="I342" i="1"/>
  <c r="L341" i="1"/>
  <c r="K341" i="1" a="1"/>
  <c r="K341" i="1" s="1"/>
  <c r="J341" i="1"/>
  <c r="I341" i="1"/>
  <c r="L340" i="1"/>
  <c r="K340" i="1" a="1"/>
  <c r="K340" i="1" s="1"/>
  <c r="J340" i="1"/>
  <c r="I340" i="1"/>
  <c r="L339" i="1"/>
  <c r="K339" i="1" a="1"/>
  <c r="K339" i="1" s="1"/>
  <c r="J339" i="1"/>
  <c r="I339" i="1"/>
  <c r="L338" i="1"/>
  <c r="K338" i="1" a="1"/>
  <c r="K338" i="1" s="1"/>
  <c r="J338" i="1"/>
  <c r="I338" i="1"/>
  <c r="L337" i="1"/>
  <c r="K337" i="1" a="1"/>
  <c r="K337" i="1" s="1"/>
  <c r="J337" i="1"/>
  <c r="I337" i="1"/>
  <c r="L336" i="1"/>
  <c r="K336" i="1" a="1"/>
  <c r="K336" i="1" s="1"/>
  <c r="J336" i="1"/>
  <c r="I336" i="1"/>
  <c r="L335" i="1"/>
  <c r="K335" i="1" a="1"/>
  <c r="K335" i="1" s="1"/>
  <c r="J335" i="1"/>
  <c r="I335" i="1"/>
  <c r="L334" i="1"/>
  <c r="K334" i="1" a="1"/>
  <c r="K334" i="1" s="1"/>
  <c r="J334" i="1"/>
  <c r="I334" i="1"/>
  <c r="L333" i="1"/>
  <c r="K333" i="1" a="1"/>
  <c r="K333" i="1" s="1"/>
  <c r="J333" i="1"/>
  <c r="I333" i="1"/>
  <c r="L332" i="1"/>
  <c r="K332" i="1" a="1"/>
  <c r="K332" i="1" s="1"/>
  <c r="J332" i="1"/>
  <c r="I332" i="1"/>
  <c r="L331" i="1"/>
  <c r="K331" i="1" a="1"/>
  <c r="K331" i="1" s="1"/>
  <c r="J331" i="1"/>
  <c r="I331" i="1"/>
  <c r="L330" i="1"/>
  <c r="K330" i="1" a="1"/>
  <c r="K330" i="1" s="1"/>
  <c r="J330" i="1"/>
  <c r="I330" i="1"/>
  <c r="L329" i="1"/>
  <c r="K329" i="1" a="1"/>
  <c r="K329" i="1" s="1"/>
  <c r="J329" i="1"/>
  <c r="I329" i="1"/>
  <c r="L328" i="1"/>
  <c r="K328" i="1" a="1"/>
  <c r="K328" i="1" s="1"/>
  <c r="J328" i="1"/>
  <c r="I328" i="1"/>
  <c r="L327" i="1"/>
  <c r="K327" i="1" a="1"/>
  <c r="K327" i="1" s="1"/>
  <c r="J327" i="1"/>
  <c r="I327" i="1"/>
  <c r="L326" i="1"/>
  <c r="K326" i="1" a="1"/>
  <c r="K326" i="1" s="1"/>
  <c r="J326" i="1"/>
  <c r="I326" i="1"/>
  <c r="L325" i="1"/>
  <c r="K325" i="1" a="1"/>
  <c r="K325" i="1" s="1"/>
  <c r="J325" i="1"/>
  <c r="I325" i="1"/>
  <c r="L324" i="1"/>
  <c r="K324" i="1" a="1"/>
  <c r="K324" i="1" s="1"/>
  <c r="J324" i="1"/>
  <c r="I324" i="1"/>
  <c r="L323" i="1"/>
  <c r="K323" i="1" a="1"/>
  <c r="K323" i="1" s="1"/>
  <c r="J323" i="1"/>
  <c r="I323" i="1"/>
  <c r="L322" i="1"/>
  <c r="K322" i="1" a="1"/>
  <c r="K322" i="1" s="1"/>
  <c r="J322" i="1"/>
  <c r="I322" i="1"/>
  <c r="L321" i="1"/>
  <c r="K321" i="1"/>
  <c r="K321" i="1" a="1"/>
  <c r="J321" i="1"/>
  <c r="I321" i="1"/>
  <c r="L320" i="1"/>
  <c r="K320" i="1" a="1"/>
  <c r="K320" i="1" s="1"/>
  <c r="J320" i="1"/>
  <c r="I320" i="1"/>
  <c r="L319" i="1"/>
  <c r="K319" i="1" a="1"/>
  <c r="K319" i="1" s="1"/>
  <c r="J319" i="1"/>
  <c r="I319" i="1"/>
  <c r="L318" i="1"/>
  <c r="K318" i="1" a="1"/>
  <c r="K318" i="1" s="1"/>
  <c r="J318" i="1"/>
  <c r="I318" i="1"/>
  <c r="L317" i="1"/>
  <c r="K317" i="1" a="1"/>
  <c r="K317" i="1" s="1"/>
  <c r="J317" i="1"/>
  <c r="I317" i="1"/>
  <c r="L316" i="1"/>
  <c r="K316" i="1" a="1"/>
  <c r="K316" i="1" s="1"/>
  <c r="J316" i="1"/>
  <c r="I316" i="1"/>
  <c r="L315" i="1"/>
  <c r="K315" i="1" a="1"/>
  <c r="K315" i="1" s="1"/>
  <c r="J315" i="1"/>
  <c r="I315" i="1"/>
  <c r="L314" i="1"/>
  <c r="K314" i="1" a="1"/>
  <c r="K314" i="1" s="1"/>
  <c r="J314" i="1"/>
  <c r="I314" i="1"/>
  <c r="L313" i="1"/>
  <c r="K313" i="1" a="1"/>
  <c r="K313" i="1" s="1"/>
  <c r="J313" i="1"/>
  <c r="I313" i="1"/>
  <c r="L312" i="1"/>
  <c r="K312" i="1"/>
  <c r="K312" i="1" a="1"/>
  <c r="J312" i="1"/>
  <c r="I312" i="1"/>
  <c r="L311" i="1"/>
  <c r="K311" i="1" a="1"/>
  <c r="K311" i="1" s="1"/>
  <c r="J311" i="1"/>
  <c r="I311" i="1"/>
  <c r="L310" i="1"/>
  <c r="K310" i="1" a="1"/>
  <c r="K310" i="1" s="1"/>
  <c r="J310" i="1"/>
  <c r="I310" i="1"/>
  <c r="L309" i="1"/>
  <c r="K309" i="1" a="1"/>
  <c r="K309" i="1" s="1"/>
  <c r="J309" i="1"/>
  <c r="I309" i="1"/>
  <c r="L308" i="1"/>
  <c r="K308" i="1" a="1"/>
  <c r="K308" i="1" s="1"/>
  <c r="J308" i="1"/>
  <c r="I308" i="1"/>
  <c r="L307" i="1"/>
  <c r="K307" i="1" a="1"/>
  <c r="K307" i="1" s="1"/>
  <c r="J307" i="1"/>
  <c r="I307" i="1"/>
  <c r="L306" i="1"/>
  <c r="K306" i="1" a="1"/>
  <c r="K306" i="1" s="1"/>
  <c r="J306" i="1"/>
  <c r="I306" i="1"/>
  <c r="L305" i="1"/>
  <c r="K305" i="1" a="1"/>
  <c r="K305" i="1" s="1"/>
  <c r="J305" i="1"/>
  <c r="I305" i="1"/>
  <c r="L304" i="1"/>
  <c r="K304" i="1" a="1"/>
  <c r="K304" i="1" s="1"/>
  <c r="J304" i="1"/>
  <c r="I304" i="1"/>
  <c r="L303" i="1"/>
  <c r="K303" i="1" a="1"/>
  <c r="K303" i="1" s="1"/>
  <c r="J303" i="1"/>
  <c r="I303" i="1"/>
  <c r="L302" i="1"/>
  <c r="K302" i="1" a="1"/>
  <c r="K302" i="1" s="1"/>
  <c r="J302" i="1"/>
  <c r="I302" i="1"/>
  <c r="L301" i="1"/>
  <c r="K301" i="1" a="1"/>
  <c r="K301" i="1" s="1"/>
  <c r="J301" i="1"/>
  <c r="I301" i="1"/>
  <c r="L300" i="1"/>
  <c r="K300" i="1" a="1"/>
  <c r="K300" i="1" s="1"/>
  <c r="J300" i="1"/>
  <c r="I300" i="1"/>
  <c r="L299" i="1"/>
  <c r="K299" i="1" a="1"/>
  <c r="K299" i="1" s="1"/>
  <c r="J299" i="1"/>
  <c r="I299" i="1"/>
  <c r="L298" i="1"/>
  <c r="K298" i="1" a="1"/>
  <c r="K298" i="1" s="1"/>
  <c r="J298" i="1"/>
  <c r="I298" i="1"/>
  <c r="L297" i="1"/>
  <c r="K297" i="1" a="1"/>
  <c r="K297" i="1" s="1"/>
  <c r="J297" i="1"/>
  <c r="I297" i="1"/>
  <c r="L296" i="1"/>
  <c r="K296" i="1" a="1"/>
  <c r="K296" i="1" s="1"/>
  <c r="J296" i="1"/>
  <c r="I296" i="1"/>
  <c r="L295" i="1"/>
  <c r="K295" i="1" a="1"/>
  <c r="K295" i="1" s="1"/>
  <c r="J295" i="1"/>
  <c r="I295" i="1"/>
  <c r="L294" i="1"/>
  <c r="K294" i="1"/>
  <c r="K294" i="1" a="1"/>
  <c r="J294" i="1"/>
  <c r="I294" i="1"/>
  <c r="L293" i="1"/>
  <c r="K293" i="1" a="1"/>
  <c r="K293" i="1" s="1"/>
  <c r="J293" i="1"/>
  <c r="I293" i="1"/>
  <c r="L292" i="1"/>
  <c r="K292" i="1" a="1"/>
  <c r="K292" i="1" s="1"/>
  <c r="J292" i="1"/>
  <c r="I292" i="1"/>
  <c r="L291" i="1"/>
  <c r="K291" i="1" a="1"/>
  <c r="K291" i="1" s="1"/>
  <c r="J291" i="1"/>
  <c r="I291" i="1"/>
  <c r="L290" i="1"/>
  <c r="K290" i="1" a="1"/>
  <c r="K290" i="1" s="1"/>
  <c r="J290" i="1"/>
  <c r="I290" i="1"/>
  <c r="L289" i="1"/>
  <c r="K289" i="1" a="1"/>
  <c r="K289" i="1" s="1"/>
  <c r="J289" i="1"/>
  <c r="I289" i="1"/>
  <c r="L288" i="1"/>
  <c r="K288" i="1" a="1"/>
  <c r="K288" i="1" s="1"/>
  <c r="J288" i="1"/>
  <c r="I288" i="1"/>
  <c r="L287" i="1"/>
  <c r="K287" i="1" a="1"/>
  <c r="K287" i="1" s="1"/>
  <c r="J287" i="1"/>
  <c r="I287" i="1"/>
  <c r="L286" i="1"/>
  <c r="K286" i="1" a="1"/>
  <c r="K286" i="1" s="1"/>
  <c r="J286" i="1"/>
  <c r="I286" i="1"/>
  <c r="L285" i="1"/>
  <c r="K285" i="1" a="1"/>
  <c r="K285" i="1" s="1"/>
  <c r="J285" i="1"/>
  <c r="I285" i="1"/>
  <c r="L284" i="1"/>
  <c r="K284" i="1" a="1"/>
  <c r="K284" i="1" s="1"/>
  <c r="J284" i="1"/>
  <c r="I284" i="1"/>
  <c r="L283" i="1"/>
  <c r="K283" i="1" a="1"/>
  <c r="K283" i="1" s="1"/>
  <c r="J283" i="1"/>
  <c r="I283" i="1"/>
  <c r="L282" i="1"/>
  <c r="K282" i="1" a="1"/>
  <c r="K282" i="1" s="1"/>
  <c r="J282" i="1"/>
  <c r="I282" i="1"/>
  <c r="L281" i="1"/>
  <c r="K281" i="1" a="1"/>
  <c r="K281" i="1" s="1"/>
  <c r="J281" i="1"/>
  <c r="I281" i="1"/>
  <c r="L280" i="1"/>
  <c r="K280" i="1" a="1"/>
  <c r="K280" i="1" s="1"/>
  <c r="J280" i="1"/>
  <c r="I280" i="1"/>
  <c r="L279" i="1"/>
  <c r="K279" i="1" a="1"/>
  <c r="K279" i="1" s="1"/>
  <c r="J279" i="1"/>
  <c r="I279" i="1"/>
  <c r="L278" i="1"/>
  <c r="K278" i="1" a="1"/>
  <c r="K278" i="1" s="1"/>
  <c r="J278" i="1"/>
  <c r="I278" i="1"/>
  <c r="L277" i="1"/>
  <c r="K277" i="1" a="1"/>
  <c r="K277" i="1" s="1"/>
  <c r="J277" i="1"/>
  <c r="I277" i="1"/>
  <c r="L276" i="1"/>
  <c r="K276" i="1" a="1"/>
  <c r="K276" i="1" s="1"/>
  <c r="J276" i="1"/>
  <c r="I276" i="1"/>
  <c r="L275" i="1"/>
  <c r="K275" i="1" a="1"/>
  <c r="K275" i="1" s="1"/>
  <c r="J275" i="1"/>
  <c r="I275" i="1"/>
  <c r="L274" i="1"/>
  <c r="K274" i="1" a="1"/>
  <c r="K274" i="1" s="1"/>
  <c r="J274" i="1"/>
  <c r="I274" i="1"/>
  <c r="L273" i="1"/>
  <c r="K273" i="1" a="1"/>
  <c r="K273" i="1" s="1"/>
  <c r="J273" i="1"/>
  <c r="I273" i="1"/>
  <c r="L272" i="1"/>
  <c r="K272" i="1" a="1"/>
  <c r="K272" i="1" s="1"/>
  <c r="J272" i="1"/>
  <c r="I272" i="1"/>
  <c r="L271" i="1"/>
  <c r="K271" i="1" a="1"/>
  <c r="K271" i="1" s="1"/>
  <c r="J271" i="1"/>
  <c r="I271" i="1"/>
  <c r="L270" i="1"/>
  <c r="K270" i="1" a="1"/>
  <c r="K270" i="1" s="1"/>
  <c r="J270" i="1"/>
  <c r="I270" i="1"/>
  <c r="L269" i="1"/>
  <c r="K269" i="1" a="1"/>
  <c r="K269" i="1" s="1"/>
  <c r="J269" i="1"/>
  <c r="I269" i="1"/>
  <c r="L268" i="1"/>
  <c r="K268" i="1" a="1"/>
  <c r="K268" i="1" s="1"/>
  <c r="J268" i="1"/>
  <c r="I268" i="1"/>
  <c r="L267" i="1"/>
  <c r="K267" i="1" a="1"/>
  <c r="K267" i="1" s="1"/>
  <c r="J267" i="1"/>
  <c r="I267" i="1"/>
  <c r="L266" i="1"/>
  <c r="K266" i="1" a="1"/>
  <c r="K266" i="1" s="1"/>
  <c r="J266" i="1"/>
  <c r="I266" i="1"/>
  <c r="L265" i="1"/>
  <c r="K265" i="1" a="1"/>
  <c r="K265" i="1" s="1"/>
  <c r="J265" i="1"/>
  <c r="I265" i="1"/>
  <c r="L264" i="1"/>
  <c r="K264" i="1" a="1"/>
  <c r="K264" i="1" s="1"/>
  <c r="J264" i="1"/>
  <c r="I264" i="1"/>
  <c r="L263" i="1"/>
  <c r="K263" i="1" a="1"/>
  <c r="K263" i="1" s="1"/>
  <c r="J263" i="1"/>
  <c r="I263" i="1"/>
  <c r="L262" i="1"/>
  <c r="K262" i="1" a="1"/>
  <c r="K262" i="1" s="1"/>
  <c r="J262" i="1"/>
  <c r="I262" i="1"/>
  <c r="L261" i="1"/>
  <c r="K261" i="1" a="1"/>
  <c r="K261" i="1" s="1"/>
  <c r="J261" i="1"/>
  <c r="I261" i="1"/>
  <c r="L260" i="1"/>
  <c r="K260" i="1" a="1"/>
  <c r="K260" i="1" s="1"/>
  <c r="J260" i="1"/>
  <c r="I260" i="1"/>
  <c r="L259" i="1"/>
  <c r="K259" i="1" a="1"/>
  <c r="K259" i="1" s="1"/>
  <c r="J259" i="1"/>
  <c r="I259" i="1"/>
  <c r="L258" i="1"/>
  <c r="K258" i="1" a="1"/>
  <c r="K258" i="1" s="1"/>
  <c r="J258" i="1"/>
  <c r="I258" i="1"/>
  <c r="L257" i="1"/>
  <c r="K257" i="1" a="1"/>
  <c r="K257" i="1" s="1"/>
  <c r="J257" i="1"/>
  <c r="I257" i="1"/>
  <c r="L256" i="1"/>
  <c r="K256" i="1" a="1"/>
  <c r="K256" i="1" s="1"/>
  <c r="J256" i="1"/>
  <c r="I256" i="1"/>
  <c r="L255" i="1"/>
  <c r="K255" i="1" a="1"/>
  <c r="K255" i="1" s="1"/>
  <c r="J255" i="1"/>
  <c r="I255" i="1"/>
  <c r="L254" i="1"/>
  <c r="K254" i="1" a="1"/>
  <c r="K254" i="1" s="1"/>
  <c r="J254" i="1"/>
  <c r="I254" i="1"/>
  <c r="L253" i="1"/>
  <c r="K253" i="1" a="1"/>
  <c r="K253" i="1" s="1"/>
  <c r="J253" i="1"/>
  <c r="I253" i="1"/>
  <c r="L252" i="1"/>
  <c r="K252" i="1" a="1"/>
  <c r="K252" i="1" s="1"/>
  <c r="J252" i="1"/>
  <c r="I252" i="1"/>
  <c r="L251" i="1"/>
  <c r="K251" i="1" a="1"/>
  <c r="K251" i="1" s="1"/>
  <c r="J251" i="1"/>
  <c r="I251" i="1"/>
  <c r="L250" i="1"/>
  <c r="K250" i="1" a="1"/>
  <c r="K250" i="1" s="1"/>
  <c r="J250" i="1"/>
  <c r="I250" i="1"/>
  <c r="L249" i="1"/>
  <c r="K249" i="1" a="1"/>
  <c r="K249" i="1" s="1"/>
  <c r="J249" i="1"/>
  <c r="I249" i="1"/>
  <c r="L248" i="1"/>
  <c r="K248" i="1" a="1"/>
  <c r="K248" i="1" s="1"/>
  <c r="J248" i="1"/>
  <c r="I248" i="1"/>
  <c r="L247" i="1"/>
  <c r="K247" i="1" a="1"/>
  <c r="K247" i="1" s="1"/>
  <c r="J247" i="1"/>
  <c r="I247" i="1"/>
  <c r="L246" i="1"/>
  <c r="K246" i="1" a="1"/>
  <c r="K246" i="1" s="1"/>
  <c r="J246" i="1"/>
  <c r="I246" i="1"/>
  <c r="L245" i="1"/>
  <c r="K245" i="1" a="1"/>
  <c r="K245" i="1" s="1"/>
  <c r="J245" i="1"/>
  <c r="I245" i="1"/>
  <c r="L244" i="1"/>
  <c r="K244" i="1" a="1"/>
  <c r="K244" i="1" s="1"/>
  <c r="J244" i="1"/>
  <c r="I244" i="1"/>
  <c r="L243" i="1"/>
  <c r="K243" i="1" a="1"/>
  <c r="K243" i="1" s="1"/>
  <c r="J243" i="1"/>
  <c r="I243" i="1"/>
  <c r="L242" i="1"/>
  <c r="K242" i="1" a="1"/>
  <c r="K242" i="1" s="1"/>
  <c r="J242" i="1"/>
  <c r="I242" i="1"/>
  <c r="L241" i="1"/>
  <c r="K241" i="1" a="1"/>
  <c r="K241" i="1" s="1"/>
  <c r="J241" i="1"/>
  <c r="I241" i="1"/>
  <c r="L240" i="1"/>
  <c r="K240" i="1" a="1"/>
  <c r="K240" i="1" s="1"/>
  <c r="J240" i="1"/>
  <c r="I240" i="1"/>
  <c r="L239" i="1"/>
  <c r="K239" i="1" a="1"/>
  <c r="K239" i="1" s="1"/>
  <c r="J239" i="1"/>
  <c r="I239" i="1"/>
  <c r="L238" i="1"/>
  <c r="K238" i="1" a="1"/>
  <c r="K238" i="1" s="1"/>
  <c r="J238" i="1"/>
  <c r="I238" i="1"/>
  <c r="L237" i="1"/>
  <c r="K237" i="1" a="1"/>
  <c r="K237" i="1" s="1"/>
  <c r="J237" i="1"/>
  <c r="I237" i="1"/>
  <c r="L236" i="1"/>
  <c r="K236" i="1" a="1"/>
  <c r="K236" i="1" s="1"/>
  <c r="J236" i="1"/>
  <c r="I236" i="1"/>
  <c r="L235" i="1"/>
  <c r="K235" i="1" a="1"/>
  <c r="K235" i="1" s="1"/>
  <c r="J235" i="1"/>
  <c r="I235" i="1"/>
  <c r="L234" i="1"/>
  <c r="K234" i="1" a="1"/>
  <c r="K234" i="1" s="1"/>
  <c r="J234" i="1"/>
  <c r="I234" i="1"/>
  <c r="L233" i="1"/>
  <c r="K233" i="1" a="1"/>
  <c r="K233" i="1" s="1"/>
  <c r="J233" i="1"/>
  <c r="I233" i="1"/>
  <c r="L232" i="1"/>
  <c r="K232" i="1" a="1"/>
  <c r="K232" i="1" s="1"/>
  <c r="J232" i="1"/>
  <c r="I232" i="1"/>
  <c r="L231" i="1"/>
  <c r="K231" i="1" a="1"/>
  <c r="K231" i="1" s="1"/>
  <c r="J231" i="1"/>
  <c r="I231" i="1"/>
  <c r="L230" i="1"/>
  <c r="K230" i="1" a="1"/>
  <c r="K230" i="1" s="1"/>
  <c r="J230" i="1"/>
  <c r="I230" i="1"/>
  <c r="L229" i="1"/>
  <c r="K229" i="1" a="1"/>
  <c r="K229" i="1" s="1"/>
  <c r="J229" i="1"/>
  <c r="I229" i="1"/>
  <c r="L228" i="1"/>
  <c r="K228" i="1" a="1"/>
  <c r="K228" i="1" s="1"/>
  <c r="J228" i="1"/>
  <c r="I228" i="1"/>
  <c r="L227" i="1"/>
  <c r="K227" i="1" a="1"/>
  <c r="K227" i="1" s="1"/>
  <c r="J227" i="1"/>
  <c r="I227" i="1"/>
  <c r="L226" i="1"/>
  <c r="K226" i="1" a="1"/>
  <c r="K226" i="1" s="1"/>
  <c r="J226" i="1"/>
  <c r="I226" i="1"/>
  <c r="L225" i="1"/>
  <c r="K225" i="1" a="1"/>
  <c r="K225" i="1" s="1"/>
  <c r="J225" i="1"/>
  <c r="I225" i="1"/>
  <c r="L224" i="1"/>
  <c r="K224" i="1" a="1"/>
  <c r="K224" i="1" s="1"/>
  <c r="J224" i="1"/>
  <c r="I224" i="1"/>
  <c r="L223" i="1"/>
  <c r="K223" i="1" a="1"/>
  <c r="K223" i="1" s="1"/>
  <c r="J223" i="1"/>
  <c r="I223" i="1"/>
  <c r="L222" i="1"/>
  <c r="K222" i="1"/>
  <c r="K222" i="1" a="1"/>
  <c r="J222" i="1"/>
  <c r="I222" i="1"/>
  <c r="L221" i="1"/>
  <c r="K221" i="1" a="1"/>
  <c r="K221" i="1" s="1"/>
  <c r="J221" i="1"/>
  <c r="I221" i="1"/>
  <c r="L220" i="1"/>
  <c r="K220" i="1" a="1"/>
  <c r="K220" i="1" s="1"/>
  <c r="J220" i="1"/>
  <c r="I220" i="1"/>
  <c r="L219" i="1"/>
  <c r="K219" i="1" a="1"/>
  <c r="K219" i="1" s="1"/>
  <c r="J219" i="1"/>
  <c r="I219" i="1"/>
  <c r="L218" i="1"/>
  <c r="K218" i="1" a="1"/>
  <c r="K218" i="1" s="1"/>
  <c r="J218" i="1"/>
  <c r="I218" i="1"/>
  <c r="L217" i="1"/>
  <c r="K217" i="1" a="1"/>
  <c r="K217" i="1" s="1"/>
  <c r="J217" i="1"/>
  <c r="I217" i="1"/>
  <c r="L216" i="1"/>
  <c r="K216" i="1" a="1"/>
  <c r="K216" i="1" s="1"/>
  <c r="J216" i="1"/>
  <c r="I216" i="1"/>
  <c r="L215" i="1"/>
  <c r="K215" i="1" a="1"/>
  <c r="K215" i="1" s="1"/>
  <c r="J215" i="1"/>
  <c r="I215" i="1"/>
  <c r="L214" i="1"/>
  <c r="K214" i="1" a="1"/>
  <c r="K214" i="1" s="1"/>
  <c r="J214" i="1"/>
  <c r="I214" i="1"/>
  <c r="L213" i="1"/>
  <c r="K213" i="1" a="1"/>
  <c r="K213" i="1" s="1"/>
  <c r="J213" i="1"/>
  <c r="I213" i="1"/>
  <c r="L212" i="1"/>
  <c r="K212" i="1" a="1"/>
  <c r="K212" i="1" s="1"/>
  <c r="J212" i="1"/>
  <c r="I212" i="1"/>
  <c r="L211" i="1"/>
  <c r="K211" i="1" a="1"/>
  <c r="K211" i="1" s="1"/>
  <c r="J211" i="1"/>
  <c r="I211" i="1"/>
  <c r="L210" i="1"/>
  <c r="K210" i="1"/>
  <c r="K210" i="1" a="1"/>
  <c r="J210" i="1"/>
  <c r="I210" i="1"/>
  <c r="L209" i="1"/>
  <c r="K209" i="1" a="1"/>
  <c r="K209" i="1" s="1"/>
  <c r="J209" i="1"/>
  <c r="I209" i="1"/>
  <c r="L208" i="1"/>
  <c r="K208" i="1" a="1"/>
  <c r="K208" i="1" s="1"/>
  <c r="J208" i="1"/>
  <c r="I208" i="1"/>
  <c r="L207" i="1"/>
  <c r="K207" i="1" a="1"/>
  <c r="K207" i="1" s="1"/>
  <c r="J207" i="1"/>
  <c r="I207" i="1"/>
  <c r="L206" i="1"/>
  <c r="K206" i="1" a="1"/>
  <c r="K206" i="1" s="1"/>
  <c r="J206" i="1"/>
  <c r="I206" i="1"/>
  <c r="L205" i="1"/>
  <c r="K205" i="1" a="1"/>
  <c r="K205" i="1" s="1"/>
  <c r="J205" i="1"/>
  <c r="I205" i="1"/>
  <c r="L204" i="1"/>
  <c r="K204" i="1" a="1"/>
  <c r="K204" i="1" s="1"/>
  <c r="J204" i="1"/>
  <c r="I204" i="1"/>
  <c r="L203" i="1"/>
  <c r="K203" i="1" a="1"/>
  <c r="K203" i="1" s="1"/>
  <c r="J203" i="1"/>
  <c r="I203" i="1"/>
  <c r="L202" i="1"/>
  <c r="K202" i="1" a="1"/>
  <c r="K202" i="1" s="1"/>
  <c r="J202" i="1"/>
  <c r="I202" i="1"/>
  <c r="L201" i="1"/>
  <c r="K201" i="1" a="1"/>
  <c r="K201" i="1" s="1"/>
  <c r="J201" i="1"/>
  <c r="I201" i="1"/>
  <c r="L200" i="1"/>
  <c r="K200" i="1" a="1"/>
  <c r="K200" i="1" s="1"/>
  <c r="J200" i="1"/>
  <c r="I200" i="1"/>
  <c r="L199" i="1"/>
  <c r="K199" i="1" a="1"/>
  <c r="K199" i="1" s="1"/>
  <c r="J199" i="1"/>
  <c r="I199" i="1"/>
  <c r="L198" i="1"/>
  <c r="K198" i="1" a="1"/>
  <c r="K198" i="1" s="1"/>
  <c r="J198" i="1"/>
  <c r="I198" i="1"/>
  <c r="L197" i="1"/>
  <c r="K197" i="1" a="1"/>
  <c r="K197" i="1" s="1"/>
  <c r="J197" i="1"/>
  <c r="I197" i="1"/>
  <c r="L196" i="1"/>
  <c r="K196" i="1" a="1"/>
  <c r="K196" i="1" s="1"/>
  <c r="J196" i="1"/>
  <c r="I196" i="1"/>
  <c r="L195" i="1"/>
  <c r="K195" i="1" a="1"/>
  <c r="K195" i="1" s="1"/>
  <c r="J195" i="1"/>
  <c r="I195" i="1"/>
  <c r="L194" i="1"/>
  <c r="K194" i="1" a="1"/>
  <c r="K194" i="1" s="1"/>
  <c r="J194" i="1"/>
  <c r="I194" i="1"/>
  <c r="L193" i="1"/>
  <c r="K193" i="1" a="1"/>
  <c r="K193" i="1" s="1"/>
  <c r="J193" i="1"/>
  <c r="I193" i="1"/>
  <c r="L192" i="1"/>
  <c r="K192" i="1" a="1"/>
  <c r="K192" i="1" s="1"/>
  <c r="J192" i="1"/>
  <c r="I192" i="1"/>
  <c r="L191" i="1"/>
  <c r="K191" i="1" a="1"/>
  <c r="K191" i="1" s="1"/>
  <c r="J191" i="1"/>
  <c r="I191" i="1"/>
  <c r="L190" i="1"/>
  <c r="K190" i="1" a="1"/>
  <c r="K190" i="1" s="1"/>
  <c r="J190" i="1"/>
  <c r="I190" i="1"/>
  <c r="L189" i="1"/>
  <c r="K189" i="1" a="1"/>
  <c r="K189" i="1" s="1"/>
  <c r="J189" i="1"/>
  <c r="I189" i="1"/>
  <c r="L188" i="1"/>
  <c r="K188" i="1" a="1"/>
  <c r="K188" i="1" s="1"/>
  <c r="J188" i="1"/>
  <c r="I188" i="1"/>
  <c r="L187" i="1"/>
  <c r="K187" i="1" a="1"/>
  <c r="K187" i="1" s="1"/>
  <c r="J187" i="1"/>
  <c r="I187" i="1"/>
  <c r="L186" i="1"/>
  <c r="K186" i="1" a="1"/>
  <c r="K186" i="1" s="1"/>
  <c r="J186" i="1"/>
  <c r="I186" i="1"/>
  <c r="L185" i="1"/>
  <c r="K185" i="1" a="1"/>
  <c r="K185" i="1" s="1"/>
  <c r="J185" i="1"/>
  <c r="I185" i="1"/>
  <c r="L184" i="1"/>
  <c r="K184" i="1" a="1"/>
  <c r="K184" i="1" s="1"/>
  <c r="J184" i="1"/>
  <c r="I184" i="1"/>
  <c r="L183" i="1"/>
  <c r="K183" i="1" a="1"/>
  <c r="K183" i="1" s="1"/>
  <c r="J183" i="1"/>
  <c r="I183" i="1"/>
  <c r="L182" i="1"/>
  <c r="K182" i="1" a="1"/>
  <c r="K182" i="1" s="1"/>
  <c r="J182" i="1"/>
  <c r="I182" i="1"/>
  <c r="L181" i="1"/>
  <c r="K181" i="1" a="1"/>
  <c r="K181" i="1" s="1"/>
  <c r="J181" i="1"/>
  <c r="I181" i="1"/>
  <c r="L180" i="1"/>
  <c r="K180" i="1" a="1"/>
  <c r="K180" i="1" s="1"/>
  <c r="J180" i="1"/>
  <c r="I180" i="1"/>
  <c r="L179" i="1"/>
  <c r="K179" i="1" a="1"/>
  <c r="K179" i="1" s="1"/>
  <c r="J179" i="1"/>
  <c r="I179" i="1"/>
  <c r="L178" i="1"/>
  <c r="K178" i="1" a="1"/>
  <c r="K178" i="1" s="1"/>
  <c r="J178" i="1"/>
  <c r="I178" i="1"/>
  <c r="L177" i="1"/>
  <c r="K177" i="1" a="1"/>
  <c r="K177" i="1" s="1"/>
  <c r="J177" i="1"/>
  <c r="I177" i="1"/>
  <c r="L176" i="1"/>
  <c r="K176" i="1" a="1"/>
  <c r="K176" i="1" s="1"/>
  <c r="J176" i="1"/>
  <c r="I176" i="1"/>
  <c r="L175" i="1"/>
  <c r="K175" i="1" a="1"/>
  <c r="K175" i="1" s="1"/>
  <c r="J175" i="1"/>
  <c r="I175" i="1"/>
  <c r="L174" i="1"/>
  <c r="K174" i="1" a="1"/>
  <c r="K174" i="1" s="1"/>
  <c r="J174" i="1"/>
  <c r="I174" i="1"/>
  <c r="L173" i="1"/>
  <c r="K173" i="1" a="1"/>
  <c r="K173" i="1" s="1"/>
  <c r="J173" i="1"/>
  <c r="I173" i="1"/>
  <c r="L172" i="1"/>
  <c r="K172" i="1" a="1"/>
  <c r="K172" i="1" s="1"/>
  <c r="J172" i="1"/>
  <c r="I172" i="1"/>
  <c r="L171" i="1"/>
  <c r="K171" i="1" a="1"/>
  <c r="K171" i="1" s="1"/>
  <c r="J171" i="1"/>
  <c r="I171" i="1"/>
  <c r="L170" i="1"/>
  <c r="K170" i="1" a="1"/>
  <c r="K170" i="1" s="1"/>
  <c r="J170" i="1"/>
  <c r="I170" i="1"/>
  <c r="L169" i="1"/>
  <c r="K169" i="1" a="1"/>
  <c r="K169" i="1" s="1"/>
  <c r="J169" i="1"/>
  <c r="I169" i="1"/>
  <c r="L168" i="1"/>
  <c r="K168" i="1" a="1"/>
  <c r="K168" i="1" s="1"/>
  <c r="J168" i="1"/>
  <c r="I168" i="1"/>
  <c r="L167" i="1"/>
  <c r="K167" i="1" a="1"/>
  <c r="K167" i="1" s="1"/>
  <c r="J167" i="1"/>
  <c r="I167" i="1"/>
  <c r="L166" i="1"/>
  <c r="K166" i="1" a="1"/>
  <c r="K166" i="1" s="1"/>
  <c r="J166" i="1"/>
  <c r="I166" i="1"/>
  <c r="L165" i="1"/>
  <c r="K165" i="1" a="1"/>
  <c r="K165" i="1" s="1"/>
  <c r="J165" i="1"/>
  <c r="I165" i="1"/>
  <c r="L164" i="1"/>
  <c r="K164" i="1" a="1"/>
  <c r="K164" i="1" s="1"/>
  <c r="J164" i="1"/>
  <c r="I164" i="1"/>
  <c r="L163" i="1"/>
  <c r="K163" i="1" a="1"/>
  <c r="K163" i="1" s="1"/>
  <c r="J163" i="1"/>
  <c r="I163" i="1"/>
  <c r="L162" i="1"/>
  <c r="K162" i="1" a="1"/>
  <c r="K162" i="1" s="1"/>
  <c r="J162" i="1"/>
  <c r="I162" i="1"/>
  <c r="L161" i="1"/>
  <c r="K161" i="1" a="1"/>
  <c r="K161" i="1" s="1"/>
  <c r="J161" i="1"/>
  <c r="I161" i="1"/>
  <c r="L160" i="1"/>
  <c r="K160" i="1" a="1"/>
  <c r="K160" i="1" s="1"/>
  <c r="J160" i="1"/>
  <c r="I160" i="1"/>
  <c r="L159" i="1"/>
  <c r="K159" i="1" a="1"/>
  <c r="K159" i="1" s="1"/>
  <c r="J159" i="1"/>
  <c r="I159" i="1"/>
  <c r="L158" i="1"/>
  <c r="K158" i="1" a="1"/>
  <c r="K158" i="1" s="1"/>
  <c r="J158" i="1"/>
  <c r="I158" i="1"/>
  <c r="L157" i="1"/>
  <c r="K157" i="1" a="1"/>
  <c r="K157" i="1" s="1"/>
  <c r="J157" i="1"/>
  <c r="I157" i="1"/>
  <c r="L156" i="1"/>
  <c r="K156" i="1" a="1"/>
  <c r="K156" i="1" s="1"/>
  <c r="J156" i="1"/>
  <c r="I156" i="1"/>
  <c r="L155" i="1"/>
  <c r="K155" i="1" a="1"/>
  <c r="K155" i="1" s="1"/>
  <c r="J155" i="1"/>
  <c r="I155" i="1"/>
  <c r="L154" i="1"/>
  <c r="K154" i="1" a="1"/>
  <c r="K154" i="1" s="1"/>
  <c r="J154" i="1"/>
  <c r="I154" i="1"/>
  <c r="L153" i="1"/>
  <c r="K153" i="1" a="1"/>
  <c r="K153" i="1" s="1"/>
  <c r="J153" i="1"/>
  <c r="I153" i="1"/>
  <c r="L152" i="1"/>
  <c r="K152" i="1" a="1"/>
  <c r="K152" i="1" s="1"/>
  <c r="J152" i="1"/>
  <c r="I152" i="1"/>
  <c r="L151" i="1"/>
  <c r="K151" i="1" a="1"/>
  <c r="K151" i="1" s="1"/>
  <c r="J151" i="1"/>
  <c r="I151" i="1"/>
  <c r="L150" i="1"/>
  <c r="K150" i="1" a="1"/>
  <c r="K150" i="1" s="1"/>
  <c r="J150" i="1"/>
  <c r="I150" i="1"/>
  <c r="L149" i="1"/>
  <c r="K149" i="1" a="1"/>
  <c r="K149" i="1" s="1"/>
  <c r="J149" i="1"/>
  <c r="I149" i="1"/>
  <c r="L148" i="1"/>
  <c r="K148" i="1" a="1"/>
  <c r="K148" i="1" s="1"/>
  <c r="J148" i="1"/>
  <c r="I148" i="1"/>
  <c r="L147" i="1"/>
  <c r="K147" i="1" a="1"/>
  <c r="K147" i="1" s="1"/>
  <c r="J147" i="1"/>
  <c r="I147" i="1"/>
  <c r="L146" i="1"/>
  <c r="K146" i="1" a="1"/>
  <c r="K146" i="1" s="1"/>
  <c r="J146" i="1"/>
  <c r="I146" i="1"/>
  <c r="L145" i="1"/>
  <c r="K145" i="1" a="1"/>
  <c r="K145" i="1" s="1"/>
  <c r="J145" i="1"/>
  <c r="I145" i="1"/>
  <c r="L144" i="1"/>
  <c r="K144" i="1" a="1"/>
  <c r="K144" i="1" s="1"/>
  <c r="J144" i="1"/>
  <c r="I144" i="1"/>
  <c r="L143" i="1"/>
  <c r="K143" i="1" a="1"/>
  <c r="K143" i="1" s="1"/>
  <c r="J143" i="1"/>
  <c r="I143" i="1"/>
  <c r="L142" i="1"/>
  <c r="K142" i="1" a="1"/>
  <c r="K142" i="1" s="1"/>
  <c r="J142" i="1"/>
  <c r="I142" i="1"/>
  <c r="L141" i="1"/>
  <c r="K141" i="1" a="1"/>
  <c r="K141" i="1" s="1"/>
  <c r="J141" i="1"/>
  <c r="I141" i="1"/>
  <c r="L140" i="1"/>
  <c r="K140" i="1" a="1"/>
  <c r="K140" i="1" s="1"/>
  <c r="J140" i="1"/>
  <c r="I140" i="1"/>
  <c r="L139" i="1"/>
  <c r="K139" i="1" a="1"/>
  <c r="K139" i="1" s="1"/>
  <c r="J139" i="1"/>
  <c r="I139" i="1"/>
  <c r="L138" i="1"/>
  <c r="K138" i="1" a="1"/>
  <c r="K138" i="1" s="1"/>
  <c r="J138" i="1"/>
  <c r="I138" i="1"/>
  <c r="L137" i="1"/>
  <c r="K137" i="1" a="1"/>
  <c r="K137" i="1" s="1"/>
  <c r="J137" i="1"/>
  <c r="I137" i="1"/>
  <c r="L136" i="1"/>
  <c r="K136" i="1" a="1"/>
  <c r="K136" i="1" s="1"/>
  <c r="J136" i="1"/>
  <c r="I136" i="1"/>
  <c r="L135" i="1"/>
  <c r="K135" i="1" a="1"/>
  <c r="K135" i="1" s="1"/>
  <c r="J135" i="1"/>
  <c r="I135" i="1"/>
  <c r="L134" i="1"/>
  <c r="K134" i="1" a="1"/>
  <c r="K134" i="1" s="1"/>
  <c r="J134" i="1"/>
  <c r="I134" i="1"/>
  <c r="L133" i="1"/>
  <c r="K133" i="1" a="1"/>
  <c r="K133" i="1" s="1"/>
  <c r="J133" i="1"/>
  <c r="I133" i="1"/>
  <c r="L132" i="1"/>
  <c r="K132" i="1" a="1"/>
  <c r="K132" i="1" s="1"/>
  <c r="J132" i="1"/>
  <c r="I132" i="1"/>
  <c r="L131" i="1"/>
  <c r="K131" i="1" a="1"/>
  <c r="K131" i="1" s="1"/>
  <c r="J131" i="1"/>
  <c r="I131" i="1"/>
  <c r="L130" i="1"/>
  <c r="K130" i="1" a="1"/>
  <c r="K130" i="1" s="1"/>
  <c r="J130" i="1"/>
  <c r="I130" i="1"/>
  <c r="L129" i="1"/>
  <c r="K129" i="1"/>
  <c r="K129" i="1" a="1"/>
  <c r="J129" i="1"/>
  <c r="I129" i="1"/>
  <c r="L128" i="1"/>
  <c r="K128" i="1" a="1"/>
  <c r="K128" i="1" s="1"/>
  <c r="J128" i="1"/>
  <c r="I128" i="1"/>
  <c r="L127" i="1"/>
  <c r="K127" i="1" a="1"/>
  <c r="K127" i="1" s="1"/>
  <c r="J127" i="1"/>
  <c r="I127" i="1"/>
  <c r="L126" i="1"/>
  <c r="K126" i="1" a="1"/>
  <c r="K126" i="1" s="1"/>
  <c r="J126" i="1"/>
  <c r="I126" i="1"/>
  <c r="L125" i="1"/>
  <c r="K125" i="1" a="1"/>
  <c r="K125" i="1" s="1"/>
  <c r="J125" i="1"/>
  <c r="I125" i="1"/>
  <c r="L124" i="1"/>
  <c r="K124" i="1" a="1"/>
  <c r="K124" i="1" s="1"/>
  <c r="J124" i="1"/>
  <c r="I124" i="1"/>
  <c r="L123" i="1"/>
  <c r="K123" i="1" a="1"/>
  <c r="K123" i="1" s="1"/>
  <c r="J123" i="1"/>
  <c r="I123" i="1"/>
  <c r="L122" i="1"/>
  <c r="K122" i="1" a="1"/>
  <c r="K122" i="1" s="1"/>
  <c r="J122" i="1"/>
  <c r="I122" i="1"/>
  <c r="L121" i="1"/>
  <c r="K121" i="1"/>
  <c r="K121" i="1" a="1"/>
  <c r="J121" i="1"/>
  <c r="I121" i="1"/>
  <c r="L120" i="1"/>
  <c r="K120" i="1" a="1"/>
  <c r="K120" i="1" s="1"/>
  <c r="J120" i="1"/>
  <c r="I120" i="1"/>
  <c r="L119" i="1"/>
  <c r="K119" i="1" a="1"/>
  <c r="K119" i="1" s="1"/>
  <c r="J119" i="1"/>
  <c r="I119" i="1"/>
  <c r="L118" i="1"/>
  <c r="K118" i="1" a="1"/>
  <c r="K118" i="1" s="1"/>
  <c r="J118" i="1"/>
  <c r="I118" i="1"/>
  <c r="L117" i="1"/>
  <c r="K117" i="1" a="1"/>
  <c r="K117" i="1" s="1"/>
  <c r="J117" i="1"/>
  <c r="I117" i="1"/>
  <c r="L116" i="1"/>
  <c r="K116" i="1" a="1"/>
  <c r="K116" i="1" s="1"/>
  <c r="J116" i="1"/>
  <c r="I116" i="1"/>
  <c r="L115" i="1"/>
  <c r="K115" i="1" a="1"/>
  <c r="K115" i="1" s="1"/>
  <c r="J115" i="1"/>
  <c r="I115" i="1"/>
  <c r="L114" i="1"/>
  <c r="K114" i="1" a="1"/>
  <c r="K114" i="1" s="1"/>
  <c r="J114" i="1"/>
  <c r="I114" i="1"/>
  <c r="L113" i="1"/>
  <c r="K113" i="1" a="1"/>
  <c r="K113" i="1" s="1"/>
  <c r="J113" i="1"/>
  <c r="I113" i="1"/>
  <c r="L112" i="1"/>
  <c r="K112" i="1" a="1"/>
  <c r="K112" i="1" s="1"/>
  <c r="J112" i="1"/>
  <c r="I112" i="1"/>
  <c r="L111" i="1"/>
  <c r="K111" i="1" a="1"/>
  <c r="K111" i="1" s="1"/>
  <c r="J111" i="1"/>
  <c r="I111" i="1"/>
  <c r="L110" i="1"/>
  <c r="K110" i="1" a="1"/>
  <c r="K110" i="1" s="1"/>
  <c r="J110" i="1"/>
  <c r="I110" i="1"/>
  <c r="L109" i="1"/>
  <c r="K109" i="1" a="1"/>
  <c r="K109" i="1" s="1"/>
  <c r="J109" i="1"/>
  <c r="I109" i="1"/>
  <c r="L108" i="1"/>
  <c r="K108" i="1" a="1"/>
  <c r="K108" i="1" s="1"/>
  <c r="J108" i="1"/>
  <c r="I108" i="1"/>
  <c r="L107" i="1"/>
  <c r="K107" i="1" a="1"/>
  <c r="K107" i="1" s="1"/>
  <c r="J107" i="1"/>
  <c r="I107" i="1"/>
  <c r="L106" i="1"/>
  <c r="K106" i="1" a="1"/>
  <c r="K106" i="1" s="1"/>
  <c r="J106" i="1"/>
  <c r="I106" i="1"/>
  <c r="L105" i="1"/>
  <c r="K105" i="1" a="1"/>
  <c r="K105" i="1" s="1"/>
  <c r="J105" i="1"/>
  <c r="I105" i="1"/>
  <c r="L104" i="1"/>
  <c r="K104" i="1" a="1"/>
  <c r="K104" i="1" s="1"/>
  <c r="J104" i="1"/>
  <c r="I104" i="1"/>
  <c r="L103" i="1"/>
  <c r="K103" i="1" a="1"/>
  <c r="K103" i="1" s="1"/>
  <c r="J103" i="1"/>
  <c r="I103" i="1"/>
  <c r="L102" i="1"/>
  <c r="K102" i="1" a="1"/>
  <c r="K102" i="1" s="1"/>
  <c r="J102" i="1"/>
  <c r="I102" i="1"/>
  <c r="L101" i="1"/>
  <c r="K101" i="1" a="1"/>
  <c r="K101" i="1" s="1"/>
  <c r="J101" i="1"/>
  <c r="I101" i="1"/>
  <c r="L100" i="1"/>
  <c r="K100" i="1" a="1"/>
  <c r="K100" i="1" s="1"/>
  <c r="J100" i="1"/>
  <c r="I100" i="1"/>
  <c r="L99" i="1"/>
  <c r="K99" i="1" a="1"/>
  <c r="K99" i="1" s="1"/>
  <c r="J99" i="1"/>
  <c r="I99" i="1"/>
  <c r="L98" i="1"/>
  <c r="K98" i="1" a="1"/>
  <c r="K98" i="1" s="1"/>
  <c r="J98" i="1"/>
  <c r="I98" i="1"/>
  <c r="L97" i="1"/>
  <c r="K97" i="1" a="1"/>
  <c r="K97" i="1" s="1"/>
  <c r="J97" i="1"/>
  <c r="I97" i="1"/>
  <c r="L96" i="1"/>
  <c r="K96" i="1" a="1"/>
  <c r="K96" i="1" s="1"/>
  <c r="J96" i="1"/>
  <c r="I96" i="1"/>
  <c r="L95" i="1"/>
  <c r="K95" i="1" a="1"/>
  <c r="K95" i="1" s="1"/>
  <c r="J95" i="1"/>
  <c r="I95" i="1"/>
  <c r="L94" i="1"/>
  <c r="K94" i="1" a="1"/>
  <c r="K94" i="1" s="1"/>
  <c r="J94" i="1"/>
  <c r="I94" i="1"/>
  <c r="L93" i="1"/>
  <c r="K93" i="1" a="1"/>
  <c r="K93" i="1" s="1"/>
  <c r="J93" i="1"/>
  <c r="I93" i="1"/>
  <c r="L92" i="1"/>
  <c r="K92" i="1" a="1"/>
  <c r="K92" i="1" s="1"/>
  <c r="J92" i="1"/>
  <c r="I92" i="1"/>
  <c r="L91" i="1"/>
  <c r="K91" i="1" a="1"/>
  <c r="K91" i="1" s="1"/>
  <c r="J91" i="1"/>
  <c r="I91" i="1"/>
  <c r="L90" i="1"/>
  <c r="K90" i="1" a="1"/>
  <c r="K90" i="1" s="1"/>
  <c r="J90" i="1"/>
  <c r="I90" i="1"/>
  <c r="L89" i="1"/>
  <c r="K89" i="1" a="1"/>
  <c r="K89" i="1" s="1"/>
  <c r="J89" i="1"/>
  <c r="I89" i="1"/>
  <c r="L88" i="1"/>
  <c r="K88" i="1" a="1"/>
  <c r="K88" i="1" s="1"/>
  <c r="J88" i="1"/>
  <c r="I88" i="1"/>
  <c r="L87" i="1"/>
  <c r="K87" i="1" a="1"/>
  <c r="K87" i="1" s="1"/>
  <c r="J87" i="1"/>
  <c r="I87" i="1"/>
  <c r="L86" i="1"/>
  <c r="K86" i="1" a="1"/>
  <c r="K86" i="1" s="1"/>
  <c r="J86" i="1"/>
  <c r="I86" i="1"/>
  <c r="L85" i="1"/>
  <c r="K85" i="1" a="1"/>
  <c r="K85" i="1" s="1"/>
  <c r="J85" i="1"/>
  <c r="I85" i="1"/>
  <c r="L84" i="1"/>
  <c r="K84" i="1" a="1"/>
  <c r="K84" i="1" s="1"/>
  <c r="J84" i="1"/>
  <c r="I84" i="1"/>
  <c r="L83" i="1"/>
  <c r="K83" i="1" a="1"/>
  <c r="K83" i="1" s="1"/>
  <c r="J83" i="1"/>
  <c r="I83" i="1"/>
  <c r="L82" i="1"/>
  <c r="K82" i="1" a="1"/>
  <c r="K82" i="1" s="1"/>
  <c r="J82" i="1"/>
  <c r="I82" i="1"/>
  <c r="L81" i="1"/>
  <c r="K81" i="1" a="1"/>
  <c r="K81" i="1" s="1"/>
  <c r="J81" i="1"/>
  <c r="I81" i="1"/>
  <c r="L80" i="1"/>
  <c r="K80" i="1" a="1"/>
  <c r="K80" i="1" s="1"/>
  <c r="J80" i="1"/>
  <c r="I80" i="1"/>
  <c r="L79" i="1"/>
  <c r="K79" i="1" a="1"/>
  <c r="K79" i="1" s="1"/>
  <c r="J79" i="1"/>
  <c r="I79" i="1"/>
  <c r="L78" i="1"/>
  <c r="K78" i="1" a="1"/>
  <c r="K78" i="1" s="1"/>
  <c r="J78" i="1"/>
  <c r="I78" i="1"/>
  <c r="L77" i="1"/>
  <c r="K77" i="1" a="1"/>
  <c r="K77" i="1" s="1"/>
  <c r="J77" i="1"/>
  <c r="I77" i="1"/>
  <c r="L76" i="1"/>
  <c r="K76" i="1" a="1"/>
  <c r="K76" i="1" s="1"/>
  <c r="J76" i="1"/>
  <c r="I76" i="1"/>
  <c r="L75" i="1"/>
  <c r="K75" i="1" a="1"/>
  <c r="K75" i="1" s="1"/>
  <c r="J75" i="1"/>
  <c r="I75" i="1"/>
  <c r="L74" i="1"/>
  <c r="K74" i="1" a="1"/>
  <c r="K74" i="1" s="1"/>
  <c r="J74" i="1"/>
  <c r="I74" i="1"/>
  <c r="L73" i="1"/>
  <c r="K73" i="1" a="1"/>
  <c r="K73" i="1" s="1"/>
  <c r="J73" i="1"/>
  <c r="I73" i="1"/>
  <c r="L72" i="1"/>
  <c r="K72" i="1" a="1"/>
  <c r="K72" i="1" s="1"/>
  <c r="J72" i="1"/>
  <c r="I72" i="1"/>
  <c r="L71" i="1"/>
  <c r="K71" i="1" a="1"/>
  <c r="K71" i="1" s="1"/>
  <c r="J71" i="1"/>
  <c r="I71" i="1"/>
  <c r="L70" i="1"/>
  <c r="K70" i="1" a="1"/>
  <c r="K70" i="1" s="1"/>
  <c r="J70" i="1"/>
  <c r="I70" i="1"/>
  <c r="L69" i="1"/>
  <c r="K69" i="1" a="1"/>
  <c r="K69" i="1" s="1"/>
  <c r="J69" i="1"/>
  <c r="I69" i="1"/>
  <c r="L68" i="1"/>
  <c r="K68" i="1" a="1"/>
  <c r="K68" i="1" s="1"/>
  <c r="J68" i="1"/>
  <c r="I68" i="1"/>
  <c r="L67" i="1"/>
  <c r="K67" i="1" a="1"/>
  <c r="K67" i="1" s="1"/>
  <c r="J67" i="1"/>
  <c r="I67" i="1"/>
  <c r="L66" i="1"/>
  <c r="K66" i="1" a="1"/>
  <c r="K66" i="1" s="1"/>
  <c r="J66" i="1"/>
  <c r="I66" i="1"/>
  <c r="L65" i="1"/>
  <c r="K65" i="1" a="1"/>
  <c r="K65" i="1" s="1"/>
  <c r="J65" i="1"/>
  <c r="I65" i="1"/>
  <c r="L64" i="1"/>
  <c r="K64" i="1"/>
  <c r="K64" i="1" a="1"/>
  <c r="J64" i="1"/>
  <c r="I64" i="1"/>
  <c r="L63" i="1"/>
  <c r="K63" i="1" a="1"/>
  <c r="K63" i="1" s="1"/>
  <c r="J63" i="1"/>
  <c r="I63" i="1"/>
  <c r="L62" i="1"/>
  <c r="K62" i="1" a="1"/>
  <c r="K62" i="1" s="1"/>
  <c r="J62" i="1"/>
  <c r="I62" i="1"/>
  <c r="L61" i="1"/>
  <c r="K61" i="1" a="1"/>
  <c r="K61" i="1" s="1"/>
  <c r="J61" i="1"/>
  <c r="I61" i="1"/>
  <c r="L60" i="1"/>
  <c r="K60" i="1" a="1"/>
  <c r="K60" i="1" s="1"/>
  <c r="J60" i="1"/>
  <c r="I60" i="1"/>
  <c r="L59" i="1"/>
  <c r="K59" i="1" a="1"/>
  <c r="K59" i="1" s="1"/>
  <c r="J59" i="1"/>
  <c r="I59" i="1"/>
  <c r="L58" i="1"/>
  <c r="K58" i="1" a="1"/>
  <c r="K58" i="1" s="1"/>
  <c r="J58" i="1"/>
  <c r="I58" i="1"/>
  <c r="L57" i="1"/>
  <c r="K57" i="1" a="1"/>
  <c r="K57" i="1" s="1"/>
  <c r="J57" i="1"/>
  <c r="I57" i="1"/>
  <c r="L56" i="1"/>
  <c r="K56" i="1" a="1"/>
  <c r="K56" i="1" s="1"/>
  <c r="J56" i="1"/>
  <c r="I56" i="1"/>
  <c r="L55" i="1"/>
  <c r="K55" i="1" a="1"/>
  <c r="K55" i="1" s="1"/>
  <c r="J55" i="1"/>
  <c r="I55" i="1"/>
  <c r="L54" i="1"/>
  <c r="K54" i="1" a="1"/>
  <c r="K54" i="1" s="1"/>
  <c r="J54" i="1"/>
  <c r="I54" i="1"/>
  <c r="L53" i="1"/>
  <c r="K53" i="1" a="1"/>
  <c r="K53" i="1" s="1"/>
  <c r="J53" i="1"/>
  <c r="I53" i="1"/>
  <c r="L52" i="1"/>
  <c r="K52" i="1" a="1"/>
  <c r="K52" i="1" s="1"/>
  <c r="J52" i="1"/>
  <c r="I52" i="1"/>
  <c r="L51" i="1"/>
  <c r="K51" i="1" a="1"/>
  <c r="K51" i="1" s="1"/>
  <c r="J51" i="1"/>
  <c r="I51" i="1"/>
  <c r="L50" i="1"/>
  <c r="K50" i="1" a="1"/>
  <c r="K50" i="1" s="1"/>
  <c r="J50" i="1"/>
  <c r="I50" i="1"/>
  <c r="L49" i="1"/>
  <c r="K49" i="1" a="1"/>
  <c r="K49" i="1" s="1"/>
  <c r="J49" i="1"/>
  <c r="I49" i="1"/>
  <c r="L48" i="1"/>
  <c r="K48" i="1" a="1"/>
  <c r="K48" i="1" s="1"/>
  <c r="J48" i="1"/>
  <c r="I48" i="1"/>
  <c r="L47" i="1"/>
  <c r="K47" i="1" a="1"/>
  <c r="K47" i="1" s="1"/>
  <c r="J47" i="1"/>
  <c r="I47" i="1"/>
  <c r="L46" i="1"/>
  <c r="K46" i="1" a="1"/>
  <c r="K46" i="1" s="1"/>
  <c r="J46" i="1"/>
  <c r="I46" i="1"/>
  <c r="L45" i="1"/>
  <c r="K45" i="1" a="1"/>
  <c r="K45" i="1" s="1"/>
  <c r="J45" i="1"/>
  <c r="I45" i="1"/>
  <c r="L44" i="1"/>
  <c r="K44" i="1" a="1"/>
  <c r="K44" i="1" s="1"/>
  <c r="J44" i="1"/>
  <c r="I44" i="1"/>
  <c r="L43" i="1"/>
  <c r="K43" i="1" a="1"/>
  <c r="K43" i="1" s="1"/>
  <c r="J43" i="1"/>
  <c r="I43" i="1"/>
  <c r="L42" i="1"/>
  <c r="K42" i="1" a="1"/>
  <c r="K42" i="1" s="1"/>
  <c r="J42" i="1"/>
  <c r="I42" i="1"/>
  <c r="L41" i="1"/>
  <c r="K41" i="1" a="1"/>
  <c r="K41" i="1" s="1"/>
  <c r="J41" i="1"/>
  <c r="I41" i="1"/>
  <c r="L40" i="1"/>
  <c r="K40" i="1"/>
  <c r="K40" i="1" a="1"/>
  <c r="J40" i="1"/>
  <c r="I40" i="1"/>
  <c r="L39" i="1"/>
  <c r="K39" i="1" a="1"/>
  <c r="K39" i="1" s="1"/>
  <c r="J39" i="1"/>
  <c r="I39" i="1"/>
  <c r="L38" i="1"/>
  <c r="K38" i="1" a="1"/>
  <c r="K38" i="1" s="1"/>
  <c r="J38" i="1"/>
  <c r="I38" i="1"/>
  <c r="L37" i="1"/>
  <c r="K37" i="1" a="1"/>
  <c r="K37" i="1" s="1"/>
  <c r="J37" i="1"/>
  <c r="I37" i="1"/>
  <c r="L36" i="1"/>
  <c r="K36" i="1" a="1"/>
  <c r="K36" i="1" s="1"/>
  <c r="J36" i="1"/>
  <c r="I36" i="1"/>
  <c r="L35" i="1"/>
  <c r="K35" i="1" a="1"/>
  <c r="K35" i="1" s="1"/>
  <c r="J35" i="1"/>
  <c r="I35" i="1"/>
  <c r="L34" i="1"/>
  <c r="K34" i="1" a="1"/>
  <c r="K34" i="1" s="1"/>
  <c r="J34" i="1"/>
  <c r="I34" i="1"/>
  <c r="L33" i="1"/>
  <c r="K33" i="1" a="1"/>
  <c r="K33" i="1" s="1"/>
  <c r="J33" i="1"/>
  <c r="I33" i="1"/>
  <c r="L32" i="1"/>
  <c r="K32" i="1" a="1"/>
  <c r="K32" i="1" s="1"/>
  <c r="J32" i="1"/>
  <c r="I32" i="1"/>
  <c r="L31" i="1"/>
  <c r="K31" i="1" a="1"/>
  <c r="K31" i="1" s="1"/>
  <c r="J31" i="1"/>
  <c r="I31" i="1"/>
  <c r="L30" i="1"/>
  <c r="K30" i="1" a="1"/>
  <c r="K30" i="1" s="1"/>
  <c r="J30" i="1"/>
  <c r="I30" i="1"/>
  <c r="L29" i="1"/>
  <c r="K29" i="1" a="1"/>
  <c r="K29" i="1" s="1"/>
  <c r="J29" i="1"/>
  <c r="I29" i="1"/>
  <c r="L28" i="1"/>
  <c r="K28" i="1" a="1"/>
  <c r="K28" i="1" s="1"/>
  <c r="J28" i="1"/>
  <c r="I28" i="1"/>
  <c r="L27" i="1"/>
  <c r="K27" i="1" a="1"/>
  <c r="K27" i="1" s="1"/>
  <c r="J27" i="1"/>
  <c r="I27" i="1"/>
  <c r="L26" i="1"/>
  <c r="K26" i="1" a="1"/>
  <c r="K26" i="1" s="1"/>
  <c r="J26" i="1"/>
  <c r="I26" i="1"/>
  <c r="L25" i="1"/>
  <c r="K25" i="1" a="1"/>
  <c r="K25" i="1" s="1"/>
  <c r="J25" i="1"/>
  <c r="I25" i="1"/>
  <c r="L24" i="1"/>
  <c r="K24" i="1" a="1"/>
  <c r="K24" i="1" s="1"/>
  <c r="J24" i="1"/>
  <c r="I24" i="1"/>
  <c r="L23" i="1"/>
  <c r="K23" i="1" a="1"/>
  <c r="K23" i="1" s="1"/>
  <c r="J23" i="1"/>
  <c r="I23" i="1"/>
  <c r="L22" i="1"/>
  <c r="K22" i="1" a="1"/>
  <c r="K22" i="1" s="1"/>
  <c r="J22" i="1"/>
  <c r="I22" i="1"/>
  <c r="L21" i="1"/>
  <c r="K21" i="1" a="1"/>
  <c r="K21" i="1" s="1"/>
  <c r="J21" i="1"/>
  <c r="I21" i="1"/>
  <c r="L20" i="1"/>
  <c r="K20" i="1" a="1"/>
  <c r="K20" i="1" s="1"/>
  <c r="J20" i="1"/>
  <c r="I20" i="1"/>
  <c r="L19" i="1"/>
  <c r="K19" i="1" a="1"/>
  <c r="K19" i="1" s="1"/>
  <c r="J19" i="1"/>
  <c r="I19" i="1"/>
  <c r="L18" i="1"/>
  <c r="K18" i="1" a="1"/>
  <c r="K18" i="1" s="1"/>
  <c r="J18" i="1"/>
  <c r="I18" i="1"/>
  <c r="L17" i="1"/>
  <c r="K17" i="1" a="1"/>
  <c r="K17" i="1" s="1"/>
  <c r="J17" i="1"/>
  <c r="I17" i="1"/>
  <c r="L16" i="1"/>
  <c r="K16" i="1" a="1"/>
  <c r="K16" i="1" s="1"/>
  <c r="J16" i="1"/>
  <c r="I16" i="1"/>
  <c r="L15" i="1"/>
  <c r="K15" i="1" a="1"/>
  <c r="K15" i="1" s="1"/>
  <c r="J15" i="1"/>
  <c r="I15" i="1"/>
  <c r="L14" i="1"/>
  <c r="K14" i="1" a="1"/>
  <c r="K14" i="1" s="1"/>
  <c r="J14" i="1"/>
  <c r="I14" i="1"/>
  <c r="L13" i="1"/>
  <c r="K13" i="1" a="1"/>
  <c r="K13" i="1" s="1"/>
  <c r="J13" i="1"/>
  <c r="I13" i="1"/>
  <c r="L12" i="1"/>
  <c r="K12" i="1" a="1"/>
  <c r="K12" i="1" s="1"/>
  <c r="J12" i="1"/>
  <c r="I12" i="1"/>
  <c r="L11" i="1"/>
  <c r="K11" i="1" a="1"/>
  <c r="K11" i="1" s="1"/>
  <c r="J11" i="1"/>
  <c r="I11" i="1"/>
  <c r="L10" i="1"/>
  <c r="K10" i="1" a="1"/>
  <c r="K10" i="1" s="1"/>
  <c r="J10" i="1"/>
  <c r="I10" i="1"/>
  <c r="L9" i="1"/>
  <c r="K9" i="1" a="1"/>
  <c r="K9" i="1" s="1"/>
  <c r="J9" i="1"/>
  <c r="I9" i="1"/>
  <c r="L8" i="1"/>
  <c r="K8" i="1" a="1"/>
  <c r="K8" i="1" s="1"/>
  <c r="J8" i="1"/>
  <c r="I8" i="1"/>
  <c r="L7" i="1"/>
  <c r="K7" i="1" a="1"/>
  <c r="K7" i="1" s="1"/>
  <c r="J7" i="1"/>
  <c r="I7" i="1"/>
  <c r="L6" i="1"/>
  <c r="K6" i="1" a="1"/>
  <c r="K6" i="1" s="1"/>
  <c r="J6" i="1"/>
  <c r="I6" i="1"/>
  <c r="L5" i="1"/>
  <c r="K5" i="1" a="1"/>
  <c r="K5" i="1" s="1"/>
  <c r="J5" i="1"/>
  <c r="I5" i="1"/>
  <c r="L4" i="1"/>
  <c r="K4" i="1" a="1"/>
  <c r="K4" i="1" s="1"/>
  <c r="J4" i="1"/>
  <c r="I4" i="1"/>
  <c r="K66" i="2" l="1"/>
  <c r="J68" i="2"/>
  <c r="J67" i="2"/>
  <c r="J65" i="2"/>
  <c r="J69" i="2"/>
  <c r="J66" i="2"/>
  <c r="K65" i="2"/>
  <c r="K69" i="2"/>
  <c r="K68" i="2"/>
  <c r="K67"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9C80933-335E-45B3-8CD5-44CC2F412B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E7D2546-0C58-435C-9DF5-E23467939429}" name="WorksheetConnection_Call Center Summary Report.xlsx!calls" type="102" refreshedVersion="8" minRefreshableVersion="5">
    <extLst>
      <ext xmlns:x15="http://schemas.microsoft.com/office/spreadsheetml/2010/11/main" uri="{DE250136-89BD-433C-8126-D09CA5730AF9}">
        <x15:connection id="calls" autoDelete="1">
          <x15:rangePr sourceName="_xlcn.WorksheetConnection_CallCenterSummaryReport.xlsxcalls1"/>
        </x15:connection>
      </ext>
    </extLst>
  </connection>
  <connection id="3" xr16:uid="{F7816CB6-2E7B-4ED6-A0FB-DFB335C628B1}" name="WorksheetConnection_Call Center Summary Report.xlsx!customers" type="102" refreshedVersion="8" minRefreshableVersion="5">
    <extLst>
      <ext xmlns:x15="http://schemas.microsoft.com/office/spreadsheetml/2010/11/main" uri="{DE250136-89BD-433C-8126-D09CA5730AF9}">
        <x15:connection id="customers">
          <x15:rangePr sourceName="_xlcn.WorksheetConnection_CallCenterSummaryReport.xlsxcustomers1"/>
        </x15:connection>
      </ext>
    </extLst>
  </connection>
  <connection id="4" xr16:uid="{31D630B9-4646-4ECF-AA5B-66B96E253853}" name="WorksheetConnection_Call Center Summary Report.xlsx!Rating" type="102" refreshedVersion="8" minRefreshableVersion="5">
    <extLst>
      <ext xmlns:x15="http://schemas.microsoft.com/office/spreadsheetml/2010/11/main" uri="{DE250136-89BD-433C-8126-D09CA5730AF9}">
        <x15:connection id="Rating">
          <x15:rangePr sourceName="_xlcn.WorksheetConnection_CallCenterSummaryReport.xlsxRating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<sst xmlns="http://schemas.openxmlformats.org/spreadsheetml/2006/main" count="3173" uniqueCount="1090">
  <si>
    <t>Call number</t>
  </si>
  <si>
    <t>Customer ID</t>
  </si>
  <si>
    <t>Duration</t>
  </si>
  <si>
    <t>Representative</t>
  </si>
  <si>
    <t>Date of Call</t>
  </si>
  <si>
    <t>Purchase Amount</t>
  </si>
  <si>
    <t>Satisfaction Rating</t>
  </si>
  <si>
    <t>FY</t>
  </si>
  <si>
    <t>Day of week</t>
  </si>
  <si>
    <t>Duration Bucket</t>
  </si>
  <si>
    <t>Rating rounded</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</si>
  <si>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</si>
  <si>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</si>
  <si>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</si>
  <si>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</si>
  <si>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</si>
  <si>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</si>
  <si>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</si>
  <si>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</si>
  <si>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</si>
  <si>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</si>
  <si>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</si>
  <si>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</si>
  <si>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</si>
  <si>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</si>
  <si>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</si>
  <si>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</si>
  <si>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</si>
  <si>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</si>
  <si>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</si>
  <si>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</si>
  <si>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</si>
  <si>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</si>
  <si>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</si>
  <si>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</si>
  <si>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</si>
  <si>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</si>
  <si>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</si>
  <si>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</si>
  <si>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</si>
  <si>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</si>
  <si>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</si>
  <si>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</si>
  <si>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</si>
  <si>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</si>
  <si>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</si>
  <si>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</si>
  <si>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</si>
  <si>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</si>
  <si>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</si>
  <si>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</si>
  <si>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</si>
  <si>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</si>
  <si>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</si>
  <si>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</si>
  <si>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</si>
  <si>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</si>
  <si>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</si>
  <si>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</si>
  <si>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</si>
  <si>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</si>
  <si>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</si>
  <si>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</si>
  <si>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</si>
  <si>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</si>
  <si>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</si>
  <si>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</si>
  <si>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</si>
  <si>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</si>
  <si>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</si>
  <si>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</si>
  <si>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</si>
  <si>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</si>
  <si>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</si>
  <si>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</si>
  <si>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</si>
  <si>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</si>
  <si>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</si>
  <si>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</si>
  <si>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</si>
  <si>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</si>
  <si>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</si>
  <si>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</si>
  <si>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</si>
  <si>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</si>
  <si>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</si>
  <si>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</si>
  <si>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</si>
  <si>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</si>
  <si>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</si>
  <si>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</si>
  <si>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</si>
  <si>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</si>
  <si>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</si>
  <si>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</si>
  <si>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</si>
  <si>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</si>
  <si>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</si>
  <si>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</si>
  <si>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</si>
  <si>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</si>
  <si>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</si>
  <si>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</si>
  <si>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</si>
  <si>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</si>
  <si>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</si>
  <si>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</si>
  <si>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</si>
  <si>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</si>
  <si>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</si>
  <si>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</si>
  <si>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</si>
  <si>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</si>
  <si>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</si>
  <si>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</si>
  <si>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</si>
  <si>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</si>
  <si>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</si>
  <si>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</si>
  <si>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</si>
  <si>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</si>
  <si>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</si>
  <si>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</si>
  <si>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</si>
  <si>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</si>
  <si>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</si>
  <si>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</si>
  <si>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</si>
  <si>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</si>
  <si>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</si>
  <si>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</si>
  <si>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</si>
  <si>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</si>
  <si>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</si>
  <si>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</si>
  <si>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</si>
  <si>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</si>
  <si>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</si>
  <si>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</si>
  <si>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</si>
  <si>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</si>
  <si>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</si>
  <si>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</si>
  <si>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</si>
  <si>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</si>
  <si>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</si>
  <si>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</si>
  <si>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</si>
  <si>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</si>
  <si>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</si>
  <si>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</si>
  <si>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</si>
  <si>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</si>
  <si>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</si>
  <si>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</si>
  <si>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</si>
  <si>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</si>
  <si>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</si>
  <si>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</si>
  <si>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</si>
  <si>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</si>
  <si>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</si>
  <si>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</si>
  <si>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</si>
  <si>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</si>
  <si>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</si>
  <si>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</si>
  <si>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</si>
  <si>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</si>
  <si>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</si>
  <si>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</si>
  <si>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</si>
  <si>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</si>
  <si>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</si>
  <si>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</si>
  <si>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</si>
  <si>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</si>
  <si>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</si>
  <si>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</si>
  <si>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</si>
  <si>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</si>
  <si>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</si>
  <si>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</si>
  <si>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</si>
  <si>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</si>
  <si>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</si>
  <si>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</si>
  <si>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</si>
  <si>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</si>
  <si>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</si>
  <si>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</si>
  <si>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</si>
  <si>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</si>
  <si>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</si>
  <si>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</si>
  <si>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</si>
  <si>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</si>
  <si>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</si>
  <si>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</si>
  <si>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</si>
  <si>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</si>
  <si>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</si>
  <si>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</si>
  <si>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</si>
  <si>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</si>
  <si>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</si>
  <si>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</si>
  <si>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</si>
  <si>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</si>
  <si>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</si>
  <si>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</si>
  <si>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</si>
  <si>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</si>
  <si>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</si>
  <si>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</si>
  <si>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</si>
  <si>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</si>
  <si>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</si>
  <si>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</si>
  <si>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</si>
  <si>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</si>
  <si>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</si>
  <si>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</si>
  <si>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</si>
  <si>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</si>
  <si>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</si>
  <si>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</si>
  <si>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</si>
  <si>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</si>
  <si>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</si>
  <si>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</si>
  <si>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</si>
  <si>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</si>
  <si>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</si>
  <si>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</si>
  <si>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</si>
  <si>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</si>
  <si>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</si>
  <si>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</si>
  <si>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</si>
  <si>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</si>
  <si>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</si>
  <si>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</si>
  <si>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</si>
  <si>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</si>
  <si>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</si>
  <si>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</si>
  <si>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</si>
  <si>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</si>
  <si>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</si>
  <si>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</si>
  <si>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</si>
  <si>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</si>
  <si>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</si>
  <si>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</si>
  <si>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</si>
  <si>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</si>
  <si>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</si>
  <si>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</si>
  <si>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</si>
  <si>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</si>
  <si>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</si>
  <si>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</si>
  <si>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</si>
  <si>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</si>
  <si>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</si>
  <si>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</si>
  <si>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</si>
  <si>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</si>
  <si>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</si>
  <si>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</si>
  <si>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</si>
  <si>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</si>
  <si>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</si>
  <si>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</si>
  <si>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</si>
  <si>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</si>
  <si>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</si>
  <si>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</si>
  <si>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</si>
  <si>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</si>
  <si>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</si>
  <si>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</si>
  <si>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</si>
  <si>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</si>
  <si>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</si>
  <si>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</si>
  <si>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</si>
  <si>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</si>
  <si>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</si>
  <si>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</si>
  <si>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</si>
  <si>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</si>
  <si>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</si>
  <si>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</si>
  <si>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</si>
  <si>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</si>
  <si>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</si>
  <si>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</si>
  <si>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</si>
  <si>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</si>
  <si>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</si>
  <si>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</si>
  <si>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</si>
  <si>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</si>
  <si>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</si>
  <si>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</si>
  <si>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</si>
  <si>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</si>
  <si>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</si>
  <si>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</si>
  <si>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</si>
  <si>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</si>
  <si>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</si>
  <si>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</si>
  <si>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</si>
  <si>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</si>
  <si>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</si>
  <si>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</si>
  <si>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</si>
  <si>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</si>
  <si>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</si>
  <si>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</si>
  <si>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</si>
  <si>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</si>
  <si>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</si>
  <si>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</si>
  <si>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</si>
  <si>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</si>
  <si>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</si>
  <si>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</si>
  <si>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</si>
  <si>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</si>
  <si>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</si>
  <si>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</si>
  <si>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</si>
  <si>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</si>
  <si>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</si>
  <si>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</si>
  <si>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</si>
  <si>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</si>
  <si>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</si>
  <si>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</si>
  <si>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</si>
  <si>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</si>
  <si>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</si>
  <si>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</si>
  <si>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</si>
  <si>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</si>
  <si>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</si>
  <si>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</si>
  <si>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</si>
  <si>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</si>
  <si>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</si>
  <si>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</si>
  <si>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</si>
  <si>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</si>
  <si>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</si>
  <si>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</si>
  <si>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</si>
  <si>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</si>
  <si>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</si>
  <si>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</si>
  <si>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</si>
  <si>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</si>
  <si>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</si>
  <si>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</si>
  <si>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</si>
  <si>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</si>
  <si>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</si>
  <si>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</si>
  <si>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</si>
  <si>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</si>
  <si>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</si>
  <si>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</si>
  <si>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</si>
  <si>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</si>
  <si>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</si>
  <si>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</si>
  <si>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</si>
  <si>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</si>
  <si>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</si>
  <si>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</si>
  <si>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</si>
  <si>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</si>
  <si>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</si>
  <si>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</si>
  <si>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</si>
  <si>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</si>
  <si>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</si>
  <si>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</si>
  <si>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</si>
  <si>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</si>
  <si>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</si>
  <si>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</si>
  <si>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</si>
  <si>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</si>
  <si>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</si>
  <si>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</si>
  <si>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</si>
  <si>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</si>
  <si>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</si>
  <si>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</si>
  <si>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</si>
  <si>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</si>
  <si>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</si>
  <si>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</si>
  <si>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</si>
  <si>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</si>
  <si>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</si>
  <si>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</si>
  <si>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</si>
  <si>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</si>
  <si>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</si>
  <si>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</si>
  <si>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</si>
  <si>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</si>
  <si>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</si>
  <si>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</si>
  <si>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</si>
  <si>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</si>
  <si>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</si>
  <si>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</si>
  <si>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</si>
  <si>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</si>
  <si>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</si>
  <si>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</si>
  <si>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</si>
  <si>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</si>
  <si>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</si>
  <si>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</si>
  <si>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</si>
  <si>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</si>
  <si>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</si>
  <si>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</si>
  <si>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</si>
  <si>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</si>
  <si>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</si>
  <si>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</si>
  <si>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</si>
  <si>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</si>
  <si>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</si>
  <si>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</si>
  <si>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</si>
  <si>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</si>
  <si>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</si>
  <si>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</si>
  <si>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</si>
  <si>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</si>
  <si>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</si>
  <si>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</si>
  <si>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</si>
  <si>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</si>
  <si>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</si>
  <si>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</si>
  <si>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</si>
  <si>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</si>
  <si>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</si>
  <si>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</si>
  <si>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</si>
  <si>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</si>
  <si>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</si>
  <si>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</si>
  <si>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</si>
  <si>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</si>
  <si>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</si>
  <si>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</si>
  <si>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</si>
  <si>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</si>
  <si>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</si>
  <si>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</si>
  <si>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</si>
  <si>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</si>
  <si>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</si>
  <si>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</si>
  <si>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</si>
  <si>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</si>
  <si>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</si>
  <si>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</si>
  <si>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</si>
  <si>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</si>
  <si>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</si>
  <si>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</si>
  <si>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</si>
  <si>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</si>
  <si>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</si>
  <si>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</si>
  <si>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</si>
  <si>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</si>
  <si>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</si>
  <si>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</si>
  <si>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</si>
  <si>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</si>
  <si>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</si>
  <si>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</si>
  <si>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</si>
  <si>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</si>
  <si>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</si>
  <si>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</si>
  <si>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</si>
  <si>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</si>
  <si>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</si>
  <si>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</si>
  <si>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</si>
  <si>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</si>
  <si>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</si>
  <si>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</si>
  <si>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</si>
  <si>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</si>
  <si>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</si>
  <si>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</si>
  <si>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</si>
  <si>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</si>
  <si>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</si>
  <si>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</si>
  <si>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</si>
  <si>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</si>
  <si>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</si>
  <si>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</si>
  <si>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</si>
  <si>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</si>
  <si>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</si>
  <si>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</si>
  <si>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</si>
  <si>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</si>
  <si>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</si>
  <si>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</si>
  <si>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</si>
  <si>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</si>
  <si>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</si>
  <si>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</si>
  <si>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</si>
  <si>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</si>
  <si>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</si>
  <si>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</si>
  <si>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</si>
  <si>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</si>
  <si>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</si>
  <si>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</si>
  <si>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</si>
  <si>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</si>
  <si>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</si>
  <si>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</si>
  <si>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</si>
  <si>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</si>
  <si>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</si>
  <si>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</si>
  <si>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</si>
  <si>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</si>
  <si>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</si>
  <si>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</si>
  <si>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</si>
  <si>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</si>
  <si>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</si>
  <si>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</si>
  <si>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</si>
  <si>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</si>
  <si>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</si>
  <si>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</si>
  <si>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</si>
  <si>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</si>
  <si>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</si>
  <si>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</si>
  <si>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</si>
  <si>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</si>
  <si>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</si>
  <si>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</si>
  <si>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</si>
  <si>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</si>
  <si>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</si>
  <si>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</si>
  <si>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</si>
  <si>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</si>
  <si>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</si>
  <si>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</si>
  <si>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</si>
  <si>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</si>
  <si>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</si>
  <si>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</si>
  <si>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</si>
  <si>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</si>
  <si>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</si>
  <si>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</si>
  <si>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</si>
  <si>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</si>
  <si>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</si>
  <si>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</si>
  <si>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</si>
  <si>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</si>
  <si>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</si>
  <si>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</si>
  <si>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</si>
  <si>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</si>
  <si>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</si>
  <si>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</si>
  <si>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</si>
  <si>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</si>
  <si>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</si>
  <si>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</si>
  <si>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</si>
  <si>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</si>
  <si>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</si>
  <si>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</si>
  <si>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</si>
  <si>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</si>
  <si>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</si>
  <si>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</si>
  <si>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</si>
  <si>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</si>
  <si>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</si>
  <si>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</si>
  <si>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</si>
  <si>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</si>
  <si>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</si>
  <si>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</si>
  <si>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</si>
  <si>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</si>
  <si>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</si>
  <si>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</si>
  <si>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</si>
  <si>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</si>
  <si>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</si>
  <si>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</si>
  <si>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</si>
  <si>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</si>
  <si>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</si>
  <si>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</si>
  <si>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</si>
  <si>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</si>
  <si>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</si>
  <si>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</si>
  <si>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</si>
  <si>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</si>
  <si>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</si>
  <si>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</si>
  <si>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</si>
  <si>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</si>
  <si>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</si>
  <si>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</si>
  <si>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</si>
  <si>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</si>
  <si>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</si>
  <si>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</si>
  <si>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</si>
  <si>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</si>
  <si>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</si>
  <si>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</si>
  <si>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</si>
  <si>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</si>
  <si>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</si>
  <si>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</si>
  <si>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</si>
  <si>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</si>
  <si>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</si>
  <si>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</si>
  <si>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</si>
  <si>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</si>
  <si>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</si>
  <si>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</si>
  <si>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</si>
  <si>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</si>
  <si>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</si>
  <si>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</si>
  <si>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</si>
  <si>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</si>
  <si>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</si>
  <si>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</si>
  <si>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</si>
  <si>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</si>
  <si>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</si>
  <si>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</si>
  <si>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</si>
  <si>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</si>
  <si>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</si>
  <si>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</si>
  <si>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</si>
  <si>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</si>
  <si>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</si>
  <si>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</si>
  <si>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</si>
  <si>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</si>
  <si>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</si>
  <si>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</si>
  <si>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</si>
  <si>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</si>
  <si>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</si>
  <si>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</si>
  <si>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</si>
  <si>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</si>
  <si>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</si>
  <si>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</si>
  <si>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</si>
  <si>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</si>
  <si>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</si>
  <si>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</si>
  <si>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</si>
  <si>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</si>
  <si>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</si>
  <si>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</si>
  <si>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</si>
  <si>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</si>
  <si>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</si>
  <si>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</si>
  <si>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</si>
  <si>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</si>
  <si>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</si>
  <si>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</si>
  <si>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</si>
  <si>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</si>
  <si>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</si>
  <si>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</si>
  <si>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</si>
  <si>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</si>
  <si>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</si>
  <si>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</si>
  <si>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</si>
  <si>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</si>
  <si>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</si>
  <si>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</si>
  <si>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</si>
  <si>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</si>
  <si>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</si>
  <si>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</si>
  <si>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</si>
  <si>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</si>
  <si>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</si>
  <si>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</si>
  <si>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</si>
  <si>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</si>
  <si>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</si>
  <si>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</si>
  <si>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</si>
  <si>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</si>
  <si>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</si>
  <si>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</si>
  <si>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</si>
  <si>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</si>
  <si>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</si>
  <si>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</si>
  <si>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</si>
  <si>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</si>
  <si>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</si>
  <si>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</si>
  <si>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</si>
  <si>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</si>
  <si>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</si>
  <si>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</si>
  <si>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</si>
  <si>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</si>
  <si>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</si>
  <si>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</si>
  <si>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</si>
  <si>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</si>
  <si>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</si>
  <si>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</si>
  <si>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</si>
  <si>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</si>
  <si>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</si>
  <si>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</si>
  <si>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</si>
  <si>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</si>
  <si>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</si>
  <si>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</si>
  <si>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</si>
  <si>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</si>
  <si>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</si>
  <si>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</si>
  <si>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</si>
  <si>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</si>
  <si>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</si>
  <si>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</si>
  <si>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</si>
  <si>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</si>
  <si>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</si>
  <si>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</si>
  <si>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</si>
  <si>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</si>
  <si>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</si>
  <si>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</si>
  <si>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</si>
  <si>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</si>
  <si>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</si>
  <si>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</si>
  <si>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</si>
  <si>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</si>
  <si>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</si>
  <si>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</si>
  <si>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</si>
  <si>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</si>
  <si>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</si>
  <si>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</si>
  <si>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</si>
  <si>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</si>
  <si>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</si>
  <si>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</si>
  <si>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</si>
  <si>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</si>
  <si>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</si>
  <si>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</si>
  <si>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</si>
  <si>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</si>
  <si>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</si>
  <si>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</si>
  <si>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</si>
  <si>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</si>
  <si>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</si>
  <si>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</si>
  <si>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</si>
  <si>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</si>
  <si>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</si>
  <si>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</si>
  <si>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</si>
  <si>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</si>
  <si>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</si>
  <si>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</si>
  <si>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</si>
  <si>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</si>
  <si>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</si>
  <si>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</si>
  <si>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</si>
  <si>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</si>
  <si>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</si>
  <si>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</si>
  <si>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</si>
  <si>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</si>
  <si>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</si>
  <si>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</si>
  <si>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</si>
  <si>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</si>
  <si>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</si>
  <si>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</si>
  <si>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</si>
  <si>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</si>
  <si>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</si>
  <si>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</si>
  <si>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</si>
  <si>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</si>
  <si>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</si>
  <si>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</si>
  <si>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</si>
  <si>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</si>
  <si>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</si>
  <si>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</si>
  <si>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</si>
  <si>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</si>
  <si>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</si>
  <si>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</si>
  <si>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</si>
  <si>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</si>
  <si>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</si>
  <si>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</si>
  <si>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</si>
  <si>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</si>
  <si>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</si>
  <si>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</si>
  <si>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</si>
  <si>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</si>
  <si>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</si>
  <si>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</si>
  <si>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</si>
  <si>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</si>
  <si>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</si>
  <si>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</si>
  <si>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</si>
  <si>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</si>
  <si>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</si>
  <si>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</si>
  <si>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</si>
  <si>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</si>
  <si>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</si>
  <si>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</si>
  <si>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</si>
  <si>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</si>
  <si>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</si>
  <si>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</si>
  <si>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</si>
  <si>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</si>
  <si>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</si>
  <si>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</si>
  <si>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</si>
  <si>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</si>
  <si>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</si>
  <si>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</si>
  <si>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</si>
  <si>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</si>
  <si>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</si>
  <si>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</si>
  <si>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</si>
  <si>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</si>
  <si>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</si>
  <si>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</si>
  <si>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</si>
  <si>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</si>
  <si>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</si>
  <si>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</si>
  <si>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</si>
  <si>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</si>
  <si>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</si>
  <si>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</si>
  <si>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</si>
  <si>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</si>
  <si>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</si>
  <si>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</si>
  <si>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</si>
  <si>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</si>
  <si>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</si>
  <si>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</si>
  <si>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</si>
  <si>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</si>
  <si>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</si>
  <si>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</si>
  <si>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</si>
  <si>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</si>
  <si>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</si>
  <si>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</si>
  <si>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</si>
  <si>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</si>
  <si>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</si>
  <si>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</si>
  <si>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</si>
  <si>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</si>
  <si>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</si>
  <si>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</si>
  <si>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</si>
  <si>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</si>
  <si>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</si>
  <si>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</si>
  <si>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</si>
  <si>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</si>
  <si>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</si>
  <si>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</si>
  <si>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</si>
  <si>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</si>
  <si>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</si>
  <si>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</si>
  <si>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</si>
  <si>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</si>
  <si>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</si>
  <si>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</si>
  <si>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</si>
  <si>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</si>
  <si>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</si>
  <si>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</si>
  <si>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</si>
  <si>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</si>
  <si>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</si>
  <si>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</si>
  <si>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</si>
  <si>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</si>
  <si>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</si>
  <si>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</si>
  <si>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</si>
  <si>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</si>
  <si>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</si>
  <si>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</si>
  <si>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</si>
  <si>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</si>
  <si>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</si>
  <si>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</si>
  <si>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</si>
  <si>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</si>
  <si>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</si>
  <si>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</si>
  <si>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</si>
  <si>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</si>
  <si>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</si>
  <si>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</si>
  <si>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</si>
  <si>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</si>
  <si>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</si>
  <si>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</si>
  <si>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</si>
  <si>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</si>
  <si>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</si>
  <si>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</si>
  <si>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</si>
  <si>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</si>
  <si>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</si>
  <si>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</si>
  <si>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</si>
  <si>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</si>
  <si>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</si>
  <si>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</si>
  <si>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</si>
  <si>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</si>
  <si>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</si>
  <si>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</si>
  <si>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</si>
  <si>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</si>
  <si>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</si>
  <si>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</si>
  <si>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</si>
  <si>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</si>
  <si>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</si>
  <si>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</si>
  <si>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</si>
  <si>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</si>
  <si>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</si>
  <si>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</si>
  <si>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</si>
  <si>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</si>
  <si>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</si>
  <si>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</si>
  <si>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</si>
  <si>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</si>
  <si>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</si>
  <si>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</si>
  <si>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</si>
  <si>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</si>
  <si>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</si>
  <si>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</si>
  <si>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</si>
  <si>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</si>
  <si>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</si>
  <si>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</si>
  <si>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</si>
  <si>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</si>
  <si>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</si>
  <si>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</si>
  <si>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</si>
  <si>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</si>
  <si>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</si>
  <si>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</si>
  <si>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</si>
  <si>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</si>
  <si>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</si>
  <si>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</si>
  <si>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</si>
  <si>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</si>
  <si>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</si>
  <si>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</si>
  <si>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Gedner</t>
  </si>
  <si>
    <t>Age</t>
  </si>
  <si>
    <t>City</t>
  </si>
  <si>
    <t>Male</t>
  </si>
  <si>
    <t>Columbus</t>
  </si>
  <si>
    <t>Cleveland</t>
  </si>
  <si>
    <t>Cincinnati</t>
  </si>
  <si>
    <t>Female</t>
  </si>
  <si>
    <t>Row Labels</t>
  </si>
  <si>
    <t>Grand Total</t>
  </si>
  <si>
    <t>Column Labels</t>
  </si>
  <si>
    <t>Call Center Data</t>
  </si>
  <si>
    <t>Call Count</t>
  </si>
  <si>
    <t>Total Purchase</t>
  </si>
  <si>
    <t>Total Duration</t>
  </si>
  <si>
    <t>Avg. Rating</t>
  </si>
  <si>
    <t>5* Calls</t>
  </si>
  <si>
    <t>Jan</t>
  </si>
  <si>
    <t>Feb</t>
  </si>
  <si>
    <t>Mar</t>
  </si>
  <si>
    <t>Apr</t>
  </si>
  <si>
    <t>May</t>
  </si>
  <si>
    <t>Jun</t>
  </si>
  <si>
    <t>Jul</t>
  </si>
  <si>
    <t>Aug</t>
  </si>
  <si>
    <t>Sep</t>
  </si>
  <si>
    <t>Oct</t>
  </si>
  <si>
    <t>Nov</t>
  </si>
  <si>
    <t>Dec</t>
  </si>
  <si>
    <t>Friday</t>
  </si>
  <si>
    <t>Monday</t>
  </si>
  <si>
    <t>Saturday</t>
  </si>
  <si>
    <t>Sunday</t>
  </si>
  <si>
    <t>Thursday</t>
  </si>
  <si>
    <t>Tuesday</t>
  </si>
  <si>
    <t>Wednesday</t>
  </si>
  <si>
    <t>Call Count2</t>
  </si>
  <si>
    <t>For Graph</t>
  </si>
  <si>
    <t>Reps</t>
  </si>
  <si>
    <t>Calls</t>
  </si>
  <si>
    <t>Amount</t>
  </si>
  <si>
    <t>Selected Calls</t>
  </si>
  <si>
    <t>Selected Amounts</t>
  </si>
  <si>
    <t>Rating Value</t>
  </si>
  <si>
    <t>Sum of Purchase Amount</t>
  </si>
  <si>
    <t>Total</t>
  </si>
  <si>
    <t>% of Calls</t>
  </si>
  <si>
    <t>Call Rank</t>
  </si>
  <si>
    <t>Amount Rank</t>
  </si>
  <si>
    <t>CALL CENTER REPORT</t>
  </si>
  <si>
    <t>Cards:</t>
  </si>
  <si>
    <t>Male vs Female Callers</t>
  </si>
  <si>
    <t>Call Trend: (Yearly)</t>
  </si>
  <si>
    <t>Call Trend: (Weekly)</t>
  </si>
  <si>
    <t>Rating:</t>
  </si>
  <si>
    <t>Calls and Amount:</t>
  </si>
  <si>
    <t>Selected Rep:</t>
  </si>
  <si>
    <t>Representatives Sales based on Country and Customers:</t>
  </si>
  <si>
    <t>Representatives Rank and Sale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</si>
</sst>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09]#,##0"/>
  </numFmts>
  <fonts count="9" x14ac:knownFonts="1">
    <font>
      <sz val="11"/>
      <color theme="1"/>
      <name val="Calibri"/>
      <family val="2"/>
      <scheme val="minor"/>
    </font>
    <font>
      <b/>
      <sz val="11"/>
      <color theme="1"/>
      <name val="Calibri"/>
      <family val="2"/>
      <scheme val="minor"/>
    </font>
    <font>
      <sz val="18"/>
      <color theme="1"/>
      <name val="Calibri"/>
      <family val="2"/>
      <scheme val="minor"/>
    </font>
    <font>
      <sz val="11"/>
      <color theme="0" tint="-4.9989318521683403E-2"/>
      <name val="Calibri"/>
      <family val="2"/>
      <scheme val="minor"/>
    </font>
    <font>
      <sz val="11"/>
      <name val="Calibri"/>
      <family val="2"/>
      <scheme val="minor"/>
    </font>
    <font>
      <sz val="10"/>
      <name val="Calibri"/>
      <family val="2"/>
      <scheme val="minor"/>
    </font>
    <font>
      <b/>
      <sz val="10"/>
      <name val="Calibri"/>
      <family val="2"/>
      <scheme val="minor"/>
    </font>
    <font>
      <sz val="11"/>
      <color theme="1"/>
      <name val="Calibri"/>
      <family val="2"/>
      <scheme val="minor"/>
    </font>
    <font>
      <b/>
      <sz val="26"/>
      <color theme="9" tint="-0.249977111117893"/>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8" tint="0.59999389629810485"/>
        <bgColor indexed="64"/>
      </patternFill>
    </fill>
    <fill>
      <patternFill patternType="solid">
        <fgColor theme="8"/>
        <bgColor indexed="64"/>
      </patternFill>
    </fill>
    <fill>
      <patternFill patternType="solid">
        <fgColor theme="8" tint="0.39997558519241921"/>
        <bgColor indexed="64"/>
      </patternFill>
    </fill>
  </fills>
  <borders count="23">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54">
    <xf numFmtId="0" fontId="0" fillId="0" borderId="0" xfId="0"/>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9" fontId="0" fillId="0" borderId="5" xfId="0" applyNumberForma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9" fontId="0" fillId="0" borderId="8"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5" fillId="3" borderId="10" xfId="0" applyFont="1" applyFill="1" applyBorder="1"/>
    <xf numFmtId="0" fontId="6" fillId="3" borderId="11" xfId="0" applyFont="1" applyFill="1" applyBorder="1" applyAlignment="1">
      <alignment horizontal="center"/>
    </xf>
    <xf numFmtId="0" fontId="6" fillId="3" borderId="12" xfId="0" applyFont="1" applyFill="1" applyBorder="1" applyAlignment="1">
      <alignment horizontal="center"/>
    </xf>
    <xf numFmtId="0" fontId="6" fillId="3" borderId="13" xfId="0" applyFont="1" applyFill="1" applyBorder="1"/>
    <xf numFmtId="0" fontId="5" fillId="3" borderId="0" xfId="0" applyFont="1" applyFill="1"/>
    <xf numFmtId="0" fontId="5" fillId="3" borderId="14" xfId="0" applyFont="1" applyFill="1" applyBorder="1"/>
    <xf numFmtId="0" fontId="5" fillId="3" borderId="13" xfId="0" applyFont="1" applyFill="1" applyBorder="1" applyAlignment="1">
      <alignment horizontal="left" indent="1"/>
    </xf>
    <xf numFmtId="168" fontId="5" fillId="3" borderId="0" xfId="0" applyNumberFormat="1" applyFont="1" applyFill="1"/>
    <xf numFmtId="0" fontId="5" fillId="3" borderId="15" xfId="0" applyFont="1" applyFill="1" applyBorder="1" applyAlignment="1">
      <alignment horizontal="left" indent="1"/>
    </xf>
    <xf numFmtId="168" fontId="5" fillId="3" borderId="16" xfId="0" applyNumberFormat="1" applyFont="1" applyFill="1" applyBorder="1"/>
    <xf numFmtId="168" fontId="5" fillId="3" borderId="14" xfId="0" applyNumberFormat="1" applyFont="1" applyFill="1" applyBorder="1" applyAlignment="1">
      <alignment horizontal="center"/>
    </xf>
    <xf numFmtId="168" fontId="5" fillId="3" borderId="17" xfId="0" applyNumberFormat="1" applyFont="1" applyFill="1" applyBorder="1" applyAlignment="1">
      <alignment horizontal="center"/>
    </xf>
    <xf numFmtId="0" fontId="3" fillId="4" borderId="0" xfId="0" applyFont="1" applyFill="1"/>
    <xf numFmtId="0" fontId="0" fillId="4" borderId="0" xfId="0" applyFill="1"/>
    <xf numFmtId="0" fontId="4" fillId="4" borderId="0" xfId="0" applyFont="1" applyFill="1"/>
    <xf numFmtId="0" fontId="0" fillId="0" borderId="9" xfId="0" applyBorder="1"/>
    <xf numFmtId="0" fontId="0" fillId="0" borderId="18" xfId="0" applyBorder="1"/>
    <xf numFmtId="0" fontId="0" fillId="0" borderId="7" xfId="0" applyBorder="1"/>
    <xf numFmtId="0" fontId="0" fillId="0" borderId="19" xfId="0" applyBorder="1"/>
    <xf numFmtId="0" fontId="0" fillId="0" borderId="20" xfId="0" applyBorder="1"/>
    <xf numFmtId="0" fontId="0" fillId="0" borderId="21" xfId="0" applyBorder="1"/>
    <xf numFmtId="0" fontId="1" fillId="6" borderId="0" xfId="0" applyFont="1" applyFill="1" applyAlignment="1">
      <alignment horizontal="center"/>
    </xf>
    <xf numFmtId="0" fontId="0" fillId="0" borderId="5" xfId="0" pivotButton="1" applyBorder="1"/>
    <xf numFmtId="0" fontId="0" fillId="0" borderId="5" xfId="0" applyBorder="1"/>
    <xf numFmtId="0" fontId="0" fillId="0" borderId="5" xfId="0" applyBorder="1" applyAlignment="1">
      <alignment horizontal="left"/>
    </xf>
    <xf numFmtId="165" fontId="0" fillId="0" borderId="5" xfId="0" applyNumberFormat="1" applyBorder="1"/>
    <xf numFmtId="0" fontId="0" fillId="0" borderId="5" xfId="0" applyBorder="1" applyAlignment="1">
      <alignment horizontal="left" indent="1"/>
    </xf>
    <xf numFmtId="3" fontId="0" fillId="0" borderId="5" xfId="0" applyNumberFormat="1" applyBorder="1"/>
    <xf numFmtId="166" fontId="0" fillId="0" borderId="5" xfId="0" applyNumberFormat="1" applyBorder="1"/>
    <xf numFmtId="2" fontId="0" fillId="0" borderId="5" xfId="0" applyNumberFormat="1" applyBorder="1"/>
    <xf numFmtId="167" fontId="0" fillId="0" borderId="5" xfId="0" applyNumberFormat="1" applyBorder="1"/>
    <xf numFmtId="0" fontId="0" fillId="0" borderId="22" xfId="0" applyBorder="1"/>
    <xf numFmtId="9" fontId="0" fillId="0" borderId="5" xfId="1" applyFont="1" applyBorder="1"/>
    <xf numFmtId="0" fontId="2" fillId="2" borderId="0" xfId="0" applyFont="1" applyFill="1" applyAlignment="1">
      <alignment horizontal="left" vertical="center" indent="3"/>
    </xf>
    <xf numFmtId="0" fontId="0" fillId="4" borderId="0" xfId="0" applyFill="1" applyAlignment="1">
      <alignment horizontal="center"/>
    </xf>
    <xf numFmtId="0" fontId="3" fillId="4" borderId="0" xfId="0" applyFont="1" applyFill="1" applyAlignment="1">
      <alignment horizontal="center"/>
    </xf>
    <xf numFmtId="0" fontId="8" fillId="5" borderId="0" xfId="0" applyFont="1" applyFill="1" applyAlignment="1">
      <alignment horizontal="left" vertical="center" indent="8"/>
    </xf>
    <xf numFmtId="0" fontId="1" fillId="6" borderId="0" xfId="0" applyFont="1" applyFill="1" applyAlignment="1">
      <alignment horizontal="center"/>
    </xf>
  </cellXfs>
  <cellStyles count="2">
    <cellStyle name="Normal" xfId="0" builtinId="0"/>
    <cellStyle name="Percent" xfId="1" builtinId="5"/>
  </cellStyles>
  <dxfs count="365">
    <dxf>
      <numFmt numFmtId="166"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fill>
        <patternFill>
          <bgColor theme="8" tint="0.39994506668294322"/>
        </patternFill>
      </fill>
      <border>
        <left style="thin">
          <color auto="1"/>
        </left>
        <right style="thin">
          <color auto="1"/>
        </right>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right style="thin">
          <color indexed="64"/>
        </right>
      </border>
    </dxf>
    <dxf>
      <border>
        <right style="thin">
          <color indexed="64"/>
        </right>
      </border>
    </dxf>
    <dxf>
      <border>
        <right style="thin">
          <color indexed="64"/>
        </right>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horizontal style="thin">
          <color indexed="64"/>
        </horizontal>
      </border>
    </dxf>
    <dxf>
      <border>
        <right style="thin">
          <color indexed="64"/>
        </right>
      </border>
    </dxf>
    <dxf>
      <border>
        <right style="thin">
          <color indexed="64"/>
        </right>
      </border>
    </dxf>
    <dxf>
      <border>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numFmt numFmtId="165" formatCode="\$#,##0;\(\$#,##0\);\$#,##0"/>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vertical style="thin">
          <color indexed="64"/>
        </vertical>
        <horizontal style="thin">
          <color indexed="64"/>
        </horizontal>
      </border>
    </dxf>
    <dxf>
      <border>
        <vertical style="thin">
          <color indexed="64"/>
        </vertical>
        <horizontal style="thin">
          <color indexed="64"/>
        </horizontal>
      </border>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3" formatCode="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color theme="1"/>
      </font>
      <border>
        <bottom style="thin">
          <color theme="4"/>
        </bottom>
        <vertical/>
        <horizontal/>
      </border>
    </dxf>
    <dxf>
      <font>
        <color theme="8"/>
      </font>
      <fill>
        <patternFill>
          <bgColor theme="0"/>
        </patternFill>
      </fill>
      <border diagonalUp="0" diagonalDown="0">
        <left/>
        <right/>
        <top/>
        <bottom/>
        <vertical/>
        <horizontal/>
      </border>
    </dxf>
    <dxf>
      <font>
        <b/>
        <color theme="1"/>
      </font>
      <border>
        <bottom style="thin">
          <color theme="8"/>
        </bottom>
        <vertical/>
        <horizontal/>
      </border>
    </dxf>
    <dxf>
      <font>
        <color theme="1"/>
      </font>
      <fill>
        <patternFill>
          <bgColor theme="0"/>
        </patternFill>
      </fill>
      <border diagonalUp="0" diagonalDown="0">
        <left/>
        <right/>
        <top/>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E51CC95-42A2-453B-9243-88BD52FCACD3}">
      <tableStyleElement type="wholeTable" dxfId="364"/>
    </tableStyle>
    <tableStyle name="SlicerStyleDark5 2" pivot="0" table="0" count="10" xr9:uid="{B89C9EBD-F73C-4685-A5BD-D89126481F30}">
      <tableStyleElement type="wholeTable" dxfId="363"/>
      <tableStyleElement type="headerRow" dxfId="362"/>
    </tableStyle>
    <tableStyle name="SlicerStyleLight1 2" pivot="0" table="0" count="10" xr9:uid="{EADAA939-63DF-4036-B0AA-5627FCC3C8CF}">
      <tableStyleElement type="wholeTable" dxfId="361"/>
      <tableStyleElement type="headerRow" dxfId="360"/>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4" tint="0.59999389629810485"/>
              <bgColor theme="8"/>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theme="1"/>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theme" Target="theme/theme1.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45" Type="http://schemas.openxmlformats.org/officeDocument/2006/relationships/customXml" Target="../customXml/item23.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31" Type="http://schemas.openxmlformats.org/officeDocument/2006/relationships/customXml" Target="../customXml/item9.xml"/><Relationship Id="rId44"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43" Type="http://schemas.openxmlformats.org/officeDocument/2006/relationships/customXml" Target="../customXml/item21.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46" Type="http://schemas.openxmlformats.org/officeDocument/2006/relationships/customXml" Target="../customXml/item24.xml"/><Relationship Id="rId20" Type="http://schemas.openxmlformats.org/officeDocument/2006/relationships/sheetMetadata" Target="metadata.xml"/><Relationship Id="rId41"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r>
              <a:rPr lang="en-IN" sz="1600" b="1">
                <a:solidFill>
                  <a:srgbClr val="FF0000"/>
                </a:solidFill>
              </a:rPr>
              <a:t>Amount</a:t>
            </a:r>
          </a:p>
        </c:rich>
      </c:tx>
      <c:layout>
        <c:manualLayout>
          <c:xMode val="edge"/>
          <c:yMode val="edge"/>
          <c:x val="8.0299376640419931E-2"/>
          <c:y val="3.157894736842105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rgbClr val="FF0000"/>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Pivots!$I$65:$I$69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6E4-43B7-9458-114A9546686B}"/>
            </c:ext>
          </c:extLst>
        </c:ser>
        <c:ser>
          <c:idx val="1"/>
          <c:order val="1"/>
          <c:tx>
            <c:strRef>
              <c:f>Pivots!$K$64</c:f>
              <c:strCache>
                <c:ptCount val="1"/>
                <c:pt idx="0">
                  <c:v>Selected Amounts</c:v>
                </c:pt>
              </c:strCache>
            </c:strRef>
          </c:tx>
          <c:spPr>
            <a:gradFill flip="none" rotWithShape="1">
              <a:gsLst>
                <a:gs pos="100000">
                  <a:schemeClr val="accent6">
                    <a:lumMod val="20000"/>
                    <a:lumOff val="80000"/>
                  </a:schemeClr>
                </a:gs>
                <a:gs pos="0">
                  <a:srgbClr val="FF0000"/>
                </a:gs>
              </a:gsLst>
              <a:lin ang="10800000" scaled="1"/>
              <a:tileRect/>
            </a:gradFill>
            <a:ln>
              <a:noFill/>
            </a:ln>
            <a:effectLst/>
          </c:spPr>
          <c:invertIfNegative val="0"/>
          <c:val>
            <c:numRef>
              <c:f>Pivots!$K$65:$K$69</c:f>
              <c:numCache>
                <c:formatCode>\$#,##0;\(\$#,##0\);\$#,##0</c:formatCode>
                <c:ptCount val="5"/>
                <c:pt idx="0">
                  <c:v>18415</c:v>
                </c:pt>
                <c:pt idx="1">
                  <c:v>#N/A</c:v>
                </c:pt>
                <c:pt idx="2">
                  <c:v>#N/A</c:v>
                </c:pt>
                <c:pt idx="3">
                  <c:v>#N/A</c:v>
                </c:pt>
                <c:pt idx="4">
                  <c:v>#N/A</c:v>
                </c:pt>
              </c:numCache>
            </c:numRef>
          </c:val>
          <c:extLst>
            <c:ext xmlns:c16="http://schemas.microsoft.com/office/drawing/2014/chart" uri="{C3380CC4-5D6E-409C-BE32-E72D297353CC}">
              <c16:uniqueId val="{00000001-F6E4-43B7-9458-114A9546686B}"/>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1"/>
        <c:axPos val="l"/>
        <c:numFmt formatCode="General" sourceLinked="1"/>
        <c:majorTickMark val="out"/>
        <c:minorTickMark val="none"/>
        <c:tickLblPos val="nextTo"/>
        <c:crossAx val="1966461455"/>
        <c:crosses val="autoZero"/>
        <c:auto val="1"/>
        <c:lblAlgn val="ctr"/>
        <c:lblOffset val="100"/>
        <c:noMultiLvlLbl val="0"/>
      </c:catAx>
      <c:valAx>
        <c:axId val="1966461455"/>
        <c:scaling>
          <c:orientation val="minMax"/>
        </c:scaling>
        <c:delete val="1"/>
        <c:axPos val="t"/>
        <c:numFmt formatCode="\$#,###.0,&quot;k&quot;"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Report.xlsx]Pivots!Weekly Trend Pivot</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Pivots!$B$30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Pivots!$A$31:$A$38</c:f>
              <c:strCache>
                <c:ptCount val="7"/>
                <c:pt idx="0">
                  <c:v>Sunday</c:v>
                </c:pt>
                <c:pt idx="1">
                  <c:v>Monday</c:v>
                </c:pt>
                <c:pt idx="2">
                  <c:v>Tuesday</c:v>
                </c:pt>
                <c:pt idx="3">
                  <c:v>Wednesday</c:v>
                </c:pt>
                <c:pt idx="4">
                  <c:v>Thursday</c:v>
                </c:pt>
                <c:pt idx="5">
                  <c:v>Friday</c:v>
                </c:pt>
                <c:pt idx="6">
                  <c:v>Saturday</c:v>
                </c:pt>
              </c:strCache>
            </c:strRef>
          </c:cat>
          <c:val>
            <c:numRef>
              <c:f>Pivots!$B$31:$B$38</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4067-4F68-BA77-DB0AD20F257A}"/>
            </c:ext>
          </c:extLst>
        </c:ser>
        <c:dLbls>
          <c:dLblPos val="outEnd"/>
          <c:showLegendKey val="0"/>
          <c:showVal val="1"/>
          <c:showCatName val="0"/>
          <c:showSerName val="0"/>
          <c:showPercent val="0"/>
          <c:showBubbleSize val="0"/>
        </c:dLbls>
        <c:gapWidth val="50"/>
        <c:axId val="938170895"/>
        <c:axId val="938172335"/>
      </c:barChart>
      <c:catAx>
        <c:axId val="93817089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938172335"/>
        <c:crosses val="autoZero"/>
        <c:auto val="1"/>
        <c:lblAlgn val="ctr"/>
        <c:lblOffset val="100"/>
        <c:noMultiLvlLbl val="0"/>
      </c:catAx>
      <c:valAx>
        <c:axId val="938172335"/>
        <c:scaling>
          <c:orientation val="minMax"/>
        </c:scaling>
        <c:delete val="1"/>
        <c:axPos val="t"/>
        <c:numFmt formatCode="#,##0" sourceLinked="1"/>
        <c:majorTickMark val="out"/>
        <c:minorTickMark val="none"/>
        <c:tickLblPos val="nextTo"/>
        <c:crossAx val="938170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Report.xlsx]Pivots!Call Trends Pivot</c:name>
    <c:fmtId val="10"/>
  </c:pivotSource>
  <c:chart>
    <c:title>
      <c:tx>
        <c:rich>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r>
              <a:rPr lang="en-IN" sz="1600" b="1">
                <a:solidFill>
                  <a:schemeClr val="accent6"/>
                </a:solidFill>
              </a:rPr>
              <a:t>Call Trend</a:t>
            </a:r>
          </a:p>
        </c:rich>
      </c:tx>
      <c:layout>
        <c:manualLayout>
          <c:xMode val="edge"/>
          <c:yMode val="edge"/>
          <c:x val="2.1920521653543312E-2"/>
          <c:y val="3.076921834475334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pivotFmt>
      <c:pivotFmt>
        <c:idx val="8"/>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Pivots!$C$13</c:f>
              <c:strCache>
                <c:ptCount val="1"/>
                <c:pt idx="0">
                  <c:v>Call Count2</c:v>
                </c:pt>
              </c:strCache>
            </c:strRef>
          </c:tx>
          <c:spPr>
            <a:gradFill>
              <a:gsLst>
                <a:gs pos="100000">
                  <a:schemeClr val="accent6">
                    <a:lumMod val="40000"/>
                    <a:lumOff val="60000"/>
                    <a:alpha val="50000"/>
                  </a:schemeClr>
                </a:gs>
                <a:gs pos="0">
                  <a:schemeClr val="accent6">
                    <a:lumMod val="75000"/>
                  </a:schemeClr>
                </a:gs>
              </a:gsLst>
              <a:lin ang="5400000" scaled="1"/>
            </a:gradFill>
            <a:ln>
              <a:gradFill>
                <a:gsLst>
                  <a:gs pos="100000">
                    <a:schemeClr val="accent6">
                      <a:lumMod val="20000"/>
                      <a:lumOff val="80000"/>
                    </a:schemeClr>
                  </a:gs>
                  <a:gs pos="0">
                    <a:schemeClr val="accent6">
                      <a:lumMod val="75000"/>
                    </a:schemeClr>
                  </a:gs>
                  <a:gs pos="100000">
                    <a:schemeClr val="accent6">
                      <a:lumMod val="20000"/>
                      <a:lumOff val="80000"/>
                      <a:alpha val="0"/>
                    </a:schemeClr>
                  </a:gs>
                  <a:gs pos="100000">
                    <a:schemeClr val="accent1">
                      <a:lumMod val="30000"/>
                      <a:lumOff val="70000"/>
                    </a:schemeClr>
                  </a:gs>
                </a:gsLst>
                <a:lin ang="5400000" scaled="1"/>
              </a:gradFill>
            </a:ln>
            <a:effectLst/>
          </c:spP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Pivots!$C$14:$C$26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D98F-46A7-AEDA-D10C40D0072D}"/>
            </c:ext>
          </c:extLst>
        </c:ser>
        <c:dLbls>
          <c:showLegendKey val="0"/>
          <c:showVal val="0"/>
          <c:showCatName val="0"/>
          <c:showSerName val="0"/>
          <c:showPercent val="0"/>
          <c:showBubbleSize val="0"/>
        </c:dLbls>
        <c:axId val="1105686127"/>
        <c:axId val="1105675087"/>
      </c:areaChart>
      <c:lineChart>
        <c:grouping val="standard"/>
        <c:varyColors val="0"/>
        <c:ser>
          <c:idx val="0"/>
          <c:order val="0"/>
          <c:tx>
            <c:strRef>
              <c:f>Pivots!$B$13</c:f>
              <c:strCache>
                <c:ptCount val="1"/>
                <c:pt idx="0">
                  <c:v>Call Count</c:v>
                </c:pt>
              </c:strCache>
            </c:strRef>
          </c:tx>
          <c:spPr>
            <a:ln w="28575" cap="rnd">
              <a:solidFill>
                <a:schemeClr val="accent6"/>
              </a:solidFill>
              <a:round/>
            </a:ln>
            <a:effectLst/>
          </c:spPr>
          <c:marker>
            <c:symbol val="circle"/>
            <c:size val="5"/>
            <c:spPr>
              <a:solidFill>
                <a:schemeClr val="bg1"/>
              </a:solidFill>
              <a:ln w="19050">
                <a:solidFill>
                  <a:schemeClr val="tx1">
                    <a:lumMod val="95000"/>
                    <a:lumOff val="5000"/>
                  </a:schemeClr>
                </a:solidFill>
              </a:ln>
              <a:effectLst/>
            </c:spPr>
          </c:marker>
          <c:cat>
            <c:strRef>
              <c:f>Pivots!$A$14:$A$26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Pivots!$B$14:$B$26</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D98F-46A7-AEDA-D10C40D0072D}"/>
            </c:ext>
          </c:extLst>
        </c:ser>
        <c:dLbls>
          <c:showLegendKey val="0"/>
          <c:showVal val="0"/>
          <c:showCatName val="0"/>
          <c:showSerName val="0"/>
          <c:showPercent val="0"/>
          <c:showBubbleSize val="0"/>
        </c:dLbls>
        <c:marker val="1"/>
        <c:smooth val="0"/>
        <c:axId val="1105686127"/>
        <c:axId val="1105675087"/>
      </c:lineChart>
      <c:catAx>
        <c:axId val="110568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5675087"/>
        <c:crosses val="autoZero"/>
        <c:auto val="1"/>
        <c:lblAlgn val="ctr"/>
        <c:lblOffset val="100"/>
        <c:noMultiLvlLbl val="0"/>
      </c:catAx>
      <c:valAx>
        <c:axId val="110567508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10568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Report.xlsx]Pivots!Gender Pivot</c:name>
    <c:fmtId val="17"/>
  </c:pivotSource>
  <c:chart>
    <c:title>
      <c:tx>
        <c:rich>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r>
              <a:rPr lang="en-IN" sz="1400" b="1">
                <a:solidFill>
                  <a:schemeClr val="accent4"/>
                </a:solidFill>
                <a:latin typeface="Aptos Display" panose="020B0004020202020204" pitchFamily="34" charset="0"/>
              </a:rPr>
              <a:t>Male</a:t>
            </a:r>
            <a:r>
              <a:rPr lang="en-IN" sz="1400" b="1">
                <a:latin typeface="Aptos Display" panose="020B0004020202020204" pitchFamily="34" charset="0"/>
              </a:rPr>
              <a:t> vs </a:t>
            </a:r>
            <a:r>
              <a:rPr lang="en-IN" sz="1400" b="1">
                <a:solidFill>
                  <a:schemeClr val="accent5"/>
                </a:solidFill>
                <a:latin typeface="Aptos Display" panose="020B0004020202020204" pitchFamily="34" charset="0"/>
              </a:rPr>
              <a:t>Female</a:t>
            </a:r>
            <a:r>
              <a:rPr lang="en-IN" sz="1400" b="1">
                <a:latin typeface="Aptos Display" panose="020B0004020202020204" pitchFamily="34" charset="0"/>
              </a:rPr>
              <a:t> Callers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85000"/>
                  <a:lumOff val="15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pivotFmt>
      <c:pivotFmt>
        <c:idx val="3"/>
        <c:spPr>
          <a:solidFill>
            <a:schemeClr val="accent4"/>
          </a:solidFill>
          <a:ln>
            <a:noFill/>
          </a:ln>
          <a:effectLst/>
        </c:spPr>
      </c:pivotFmt>
      <c:pivotFmt>
        <c:idx val="4"/>
        <c:spPr>
          <a:solidFill>
            <a:schemeClr val="accent5"/>
          </a:solidFill>
          <a:ln>
            <a:noFill/>
          </a:ln>
          <a:effectLst/>
        </c:spPr>
        <c:marker>
          <c:symbol val="none"/>
        </c:marker>
        <c:dLbl>
          <c:idx val="0"/>
          <c:spPr>
            <a:solidFill>
              <a:schemeClr val="bg1">
                <a:alpha val="30000"/>
              </a:schemeClr>
            </a:soli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bg1">
                <a:alpha val="30000"/>
              </a:schemeClr>
            </a:solidFill>
            <a:ln>
              <a:noFill/>
            </a:ln>
            <a:effectLst>
              <a:softEdge rad="0"/>
            </a:effectLst>
          </c:spPr>
          <c:txPr>
            <a:bodyPr rot="0" spcFirstLastPara="1" vertOverflow="ellipsis" vert="horz" wrap="square" anchor="ctr" anchorCtr="0"/>
            <a:lstStyle/>
            <a:p>
              <a:pPr algn="ctr">
                <a:defRPr lang="en-US"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8"/>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9"/>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1"/>
        <c:spPr>
          <a:solidFill>
            <a:schemeClr val="accent4"/>
          </a:solidFill>
          <a:ln>
            <a:noFill/>
          </a:ln>
          <a:effectLst/>
        </c:spPr>
        <c:marker>
          <c:symbol val="none"/>
        </c:marker>
        <c:dLbl>
          <c:idx val="0"/>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Pivots!$B$42:$B$43</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Pivots!$B$44:$B$46</c:f>
              <c:numCache>
                <c:formatCode>#,##0</c:formatCode>
                <c:ptCount val="3"/>
                <c:pt idx="0">
                  <c:v>144</c:v>
                </c:pt>
                <c:pt idx="1">
                  <c:v>326</c:v>
                </c:pt>
                <c:pt idx="2">
                  <c:v>129</c:v>
                </c:pt>
              </c:numCache>
            </c:numRef>
          </c:val>
          <c:extLst>
            <c:ext xmlns:c16="http://schemas.microsoft.com/office/drawing/2014/chart" uri="{C3380CC4-5D6E-409C-BE32-E72D297353CC}">
              <c16:uniqueId val="{00000000-AF53-4584-ABFA-4BE6B4B4BB65}"/>
            </c:ext>
          </c:extLst>
        </c:ser>
        <c:ser>
          <c:idx val="1"/>
          <c:order val="1"/>
          <c:tx>
            <c:strRef>
              <c:f>Pivots!$C$42:$C$43</c:f>
              <c:strCache>
                <c:ptCount val="1"/>
                <c:pt idx="0">
                  <c:v>Male</c:v>
                </c:pt>
              </c:strCache>
            </c:strRef>
          </c:tx>
          <c:spPr>
            <a:solidFill>
              <a:schemeClr val="accent4"/>
            </a:solidFill>
            <a:ln>
              <a:noFill/>
            </a:ln>
            <a:effectLst/>
          </c:spPr>
          <c:invertIfNegative val="0"/>
          <c:dLbls>
            <c:spPr>
              <a:solidFill>
                <a:schemeClr val="lt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lumMod val="85000"/>
                        <a:lumOff val="1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Pivots!$A$44:$A$46</c:f>
              <c:strCache>
                <c:ptCount val="3"/>
                <c:pt idx="0">
                  <c:v>Cincinnati</c:v>
                </c:pt>
                <c:pt idx="1">
                  <c:v>Cleveland</c:v>
                </c:pt>
                <c:pt idx="2">
                  <c:v>Columbus</c:v>
                </c:pt>
              </c:strCache>
            </c:strRef>
          </c:cat>
          <c:val>
            <c:numRef>
              <c:f>Pivots!$C$44:$C$46</c:f>
              <c:numCache>
                <c:formatCode>#,##0</c:formatCode>
                <c:ptCount val="3"/>
                <c:pt idx="0">
                  <c:v>132</c:v>
                </c:pt>
                <c:pt idx="1">
                  <c:v>63</c:v>
                </c:pt>
                <c:pt idx="2">
                  <c:v>206</c:v>
                </c:pt>
              </c:numCache>
            </c:numRef>
          </c:val>
          <c:extLst>
            <c:ext xmlns:c16="http://schemas.microsoft.com/office/drawing/2014/chart" uri="{C3380CC4-5D6E-409C-BE32-E72D297353CC}">
              <c16:uniqueId val="{00000001-AF53-4584-ABFA-4BE6B4B4BB65}"/>
            </c:ext>
          </c:extLst>
        </c:ser>
        <c:dLbls>
          <c:dLblPos val="ctr"/>
          <c:showLegendKey val="0"/>
          <c:showVal val="1"/>
          <c:showCatName val="0"/>
          <c:showSerName val="0"/>
          <c:showPercent val="0"/>
          <c:showBubbleSize val="0"/>
        </c:dLbls>
        <c:gapWidth val="20"/>
        <c:overlap val="100"/>
        <c:axId val="1965427759"/>
        <c:axId val="1965428719"/>
      </c:barChart>
      <c:catAx>
        <c:axId val="19654277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85000"/>
                    <a:lumOff val="15000"/>
                  </a:schemeClr>
                </a:solidFill>
                <a:latin typeface="+mn-lt"/>
                <a:ea typeface="+mn-ea"/>
                <a:cs typeface="+mn-cs"/>
              </a:defRPr>
            </a:pPr>
            <a:endParaRPr lang="en-US"/>
          </a:p>
        </c:txPr>
        <c:crossAx val="1965428719"/>
        <c:crosses val="autoZero"/>
        <c:auto val="1"/>
        <c:lblAlgn val="ctr"/>
        <c:lblOffset val="100"/>
        <c:noMultiLvlLbl val="0"/>
      </c:catAx>
      <c:valAx>
        <c:axId val="1965428719"/>
        <c:scaling>
          <c:orientation val="minMax"/>
        </c:scaling>
        <c:delete val="1"/>
        <c:axPos val="l"/>
        <c:numFmt formatCode="0%" sourceLinked="1"/>
        <c:majorTickMark val="out"/>
        <c:minorTickMark val="none"/>
        <c:tickLblPos val="nextTo"/>
        <c:crossAx val="1965427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85000"/>
              <a:lumOff val="1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r>
              <a:rPr lang="en-IN" sz="1600" b="1">
                <a:solidFill>
                  <a:schemeClr val="accent5"/>
                </a:solidFill>
              </a:rPr>
              <a:t>Calls</a:t>
            </a:r>
          </a:p>
        </c:rich>
      </c:tx>
      <c:layout>
        <c:manualLayout>
          <c:xMode val="edge"/>
          <c:yMode val="edge"/>
          <c:x val="4.5014046627057873E-2"/>
          <c:y val="3.508771929824561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Pivots!$G$65:$G$69</c:f>
              <c:strCache>
                <c:ptCount val="5"/>
                <c:pt idx="0">
                  <c:v>R01</c:v>
                </c:pt>
                <c:pt idx="1">
                  <c:v>R02</c:v>
                </c:pt>
                <c:pt idx="2">
                  <c:v>R03</c:v>
                </c:pt>
                <c:pt idx="3">
                  <c:v>R04</c:v>
                </c:pt>
                <c:pt idx="4">
                  <c:v>R05</c:v>
                </c:pt>
              </c:strCache>
            </c:strRef>
          </c:cat>
          <c:val>
            <c:numRef>
              <c:f>Pivots!$H$65:$H$69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151-4453-ABF9-2D46B21A7102}"/>
            </c:ext>
          </c:extLst>
        </c:ser>
        <c:ser>
          <c:idx val="1"/>
          <c:order val="1"/>
          <c:tx>
            <c:strRef>
              <c:f>Pivots!$J$64</c:f>
              <c:strCache>
                <c:ptCount val="1"/>
                <c:pt idx="0">
                  <c:v>Selected Calls</c:v>
                </c:pt>
              </c:strCache>
            </c:strRef>
          </c:tx>
          <c:spPr>
            <a:gradFill flip="none" rotWithShape="1">
              <a:gsLst>
                <a:gs pos="100000">
                  <a:schemeClr val="accent6">
                    <a:lumMod val="20000"/>
                    <a:lumOff val="80000"/>
                  </a:schemeClr>
                </a:gs>
                <a:gs pos="29000">
                  <a:schemeClr val="accent5"/>
                </a:gs>
              </a:gsLst>
              <a:lin ang="10800000" scaled="1"/>
              <a:tileRect/>
            </a:gradFill>
            <a:ln>
              <a:noFill/>
            </a:ln>
            <a:effectLst/>
          </c:spPr>
          <c:invertIfNegative val="0"/>
          <c:val>
            <c:numRef>
              <c:f>Pivots!$J$65:$J$69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6151-4453-ABF9-2D46B21A7102}"/>
            </c:ext>
          </c:extLst>
        </c:ser>
        <c:dLbls>
          <c:showLegendKey val="0"/>
          <c:showVal val="0"/>
          <c:showCatName val="0"/>
          <c:showSerName val="0"/>
          <c:showPercent val="0"/>
          <c:showBubbleSize val="0"/>
        </c:dLbls>
        <c:gapWidth val="30"/>
        <c:overlap val="100"/>
        <c:axId val="1966454735"/>
        <c:axId val="1966461455"/>
      </c:barChart>
      <c:catAx>
        <c:axId val="196645473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6461455"/>
        <c:crosses val="autoZero"/>
        <c:auto val="1"/>
        <c:lblAlgn val="ctr"/>
        <c:lblOffset val="100"/>
        <c:noMultiLvlLbl val="0"/>
      </c:catAx>
      <c:valAx>
        <c:axId val="1966461455"/>
        <c:scaling>
          <c:orientation val="minMax"/>
          <c:min val="0"/>
        </c:scaling>
        <c:delete val="1"/>
        <c:axPos val="t"/>
        <c:numFmt formatCode="General" sourceLinked="1"/>
        <c:majorTickMark val="out"/>
        <c:minorTickMark val="none"/>
        <c:tickLblPos val="nextTo"/>
        <c:crossAx val="196645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Summary Report.xlsx]Pivots!Rating Pivot</c:name>
    <c:fmtId val="7"/>
  </c:pivotSource>
  <c:chart>
    <c:title>
      <c:tx>
        <c:rich>
          <a:bodyPr rot="0" spcFirstLastPara="1" vertOverflow="ellipsis" vert="horz" wrap="square" anchor="ctr" anchorCtr="1"/>
          <a:lstStyle/>
          <a:p>
            <a:pPr>
              <a:defRPr lang="en-US" sz="1600" b="0" i="0" u="none" strike="noStrike" kern="1200" spc="0" baseline="0">
                <a:solidFill>
                  <a:schemeClr val="tx1">
                    <a:lumMod val="85000"/>
                    <a:lumOff val="15000"/>
                  </a:schemeClr>
                </a:solidFill>
                <a:latin typeface="+mn-lt"/>
                <a:ea typeface="+mn-ea"/>
                <a:cs typeface="+mn-cs"/>
              </a:defRPr>
            </a:pPr>
            <a:r>
              <a:rPr lang="en-US" sz="1600" b="1">
                <a:solidFill>
                  <a:schemeClr val="accent1"/>
                </a:solidFill>
                <a:latin typeface="Aptos Display" panose="020B0004020202020204" pitchFamily="34" charset="0"/>
              </a:rPr>
              <a:t>Rating</a:t>
            </a:r>
          </a:p>
        </c:rich>
      </c:tx>
      <c:overlay val="0"/>
      <c:spPr>
        <a:noFill/>
        <a:ln>
          <a:noFill/>
        </a:ln>
        <a:effectLst/>
      </c:spPr>
      <c:txPr>
        <a:bodyPr rot="0" spcFirstLastPara="1" vertOverflow="ellipsis" vert="horz" wrap="square" anchor="ctr" anchorCtr="1"/>
        <a:lstStyle/>
        <a:p>
          <a:pPr>
            <a:defRPr lang="en-US" sz="1600" b="0" i="0" u="none" strike="noStrike" kern="1200" spc="0" baseline="0">
              <a:solidFill>
                <a:schemeClr val="tx1">
                  <a:lumMod val="85000"/>
                  <a:lumOff val="1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Pivots!$B$50</c:f>
              <c:strCache>
                <c:ptCount val="1"/>
                <c:pt idx="0">
                  <c:v>Total</c:v>
                </c:pt>
              </c:strCache>
            </c:strRef>
          </c:tx>
          <c:spPr>
            <a:solidFill>
              <a:schemeClr val="accent1"/>
            </a:solidFill>
            <a:ln>
              <a:noFill/>
            </a:ln>
            <a:effectLst/>
          </c:spPr>
          <c:invertIfNegative val="0"/>
          <c:cat>
            <c:strRef>
              <c:f>Pivots!$A$51:$A$57</c:f>
              <c:strCache>
                <c:ptCount val="6"/>
                <c:pt idx="0">
                  <c:v>0</c:v>
                </c:pt>
                <c:pt idx="1">
                  <c:v>1</c:v>
                </c:pt>
                <c:pt idx="2">
                  <c:v>2</c:v>
                </c:pt>
                <c:pt idx="3">
                  <c:v>3</c:v>
                </c:pt>
                <c:pt idx="4">
                  <c:v>4</c:v>
                </c:pt>
                <c:pt idx="5">
                  <c:v>5</c:v>
                </c:pt>
              </c:strCache>
            </c:strRef>
          </c:cat>
          <c:val>
            <c:numRef>
              <c:f>Pivots!$B$51:$B$57</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97D-4313-9DE1-E8BC826A7245}"/>
            </c:ext>
          </c:extLst>
        </c:ser>
        <c:dLbls>
          <c:showLegendKey val="0"/>
          <c:showVal val="0"/>
          <c:showCatName val="0"/>
          <c:showSerName val="0"/>
          <c:showPercent val="0"/>
          <c:showBubbleSize val="0"/>
        </c:dLbls>
        <c:gapWidth val="15"/>
        <c:overlap val="-27"/>
        <c:axId val="855920767"/>
        <c:axId val="855937567"/>
      </c:barChart>
      <c:catAx>
        <c:axId val="855920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37567"/>
        <c:crosses val="autoZero"/>
        <c:auto val="1"/>
        <c:lblAlgn val="ctr"/>
        <c:lblOffset val="100"/>
        <c:noMultiLvlLbl val="0"/>
      </c:catAx>
      <c:valAx>
        <c:axId val="855937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lumMod val="85000"/>
                    <a:lumOff val="15000"/>
                  </a:schemeClr>
                </a:solidFill>
                <a:latin typeface="+mn-lt"/>
                <a:ea typeface="+mn-ea"/>
                <a:cs typeface="+mn-cs"/>
              </a:defRPr>
            </a:pPr>
            <a:endParaRPr lang="en-US"/>
          </a:p>
        </c:txPr>
        <c:crossAx val="855920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lumMod val="85000"/>
              <a:lumOff val="15000"/>
            </a:schemeClr>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chart" Target="../charts/chart3.xml"/><Relationship Id="rId18" Type="http://schemas.openxmlformats.org/officeDocument/2006/relationships/image" Target="../media/image12.sv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17" Type="http://schemas.openxmlformats.org/officeDocument/2006/relationships/image" Target="../media/image11.png"/><Relationship Id="rId2" Type="http://schemas.openxmlformats.org/officeDocument/2006/relationships/chart" Target="../charts/chart2.xml"/><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5" Type="http://schemas.openxmlformats.org/officeDocument/2006/relationships/chart" Target="../charts/chart5.xml"/><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2.svg"/><Relationship Id="rId3" Type="http://schemas.openxmlformats.org/officeDocument/2006/relationships/image" Target="../media/image15.png"/><Relationship Id="rId7" Type="http://schemas.openxmlformats.org/officeDocument/2006/relationships/image" Target="../media/image11.png"/><Relationship Id="rId12" Type="http://schemas.openxmlformats.org/officeDocument/2006/relationships/image" Target="../media/image22.svg"/><Relationship Id="rId2" Type="http://schemas.openxmlformats.org/officeDocument/2006/relationships/image" Target="../media/image14.svg"/><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1.png"/><Relationship Id="rId5" Type="http://schemas.openxmlformats.org/officeDocument/2006/relationships/image" Target="../media/image17.png"/><Relationship Id="rId10" Type="http://schemas.openxmlformats.org/officeDocument/2006/relationships/image" Target="../media/image20.svg"/><Relationship Id="rId4" Type="http://schemas.openxmlformats.org/officeDocument/2006/relationships/image" Target="../media/image16.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oneCellAnchor>
    <xdr:from>
      <xdr:col>14</xdr:col>
      <xdr:colOff>0</xdr:colOff>
      <xdr:row>20</xdr:row>
      <xdr:rowOff>0</xdr:rowOff>
    </xdr:from>
    <xdr:ext cx="1058333" cy="1714500"/>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E3447EFB-F6FD-4045-B69D-F6615B3639F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485909" y="3675303"/>
              <a:ext cx="1058333" cy="1714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xdr:from>
      <xdr:col>10</xdr:col>
      <xdr:colOff>0</xdr:colOff>
      <xdr:row>17</xdr:row>
      <xdr:rowOff>0</xdr:rowOff>
    </xdr:from>
    <xdr:to>
      <xdr:col>14</xdr:col>
      <xdr:colOff>0</xdr:colOff>
      <xdr:row>36</xdr:row>
      <xdr:rowOff>0</xdr:rowOff>
    </xdr:to>
    <xdr:graphicFrame macro="">
      <xdr:nvGraphicFramePr>
        <xdr:cNvPr id="4" name="Chart 3">
          <a:extLst>
            <a:ext uri="{FF2B5EF4-FFF2-40B4-BE49-F238E27FC236}">
              <a16:creationId xmlns:a16="http://schemas.microsoft.com/office/drawing/2014/main" id="{BCD44088-88B3-4C3B-9040-B88D25DD85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558249</xdr:colOff>
      <xdr:row>3</xdr:row>
      <xdr:rowOff>92351</xdr:rowOff>
    </xdr:from>
    <xdr:to>
      <xdr:col>16</xdr:col>
      <xdr:colOff>0</xdr:colOff>
      <xdr:row>15</xdr:row>
      <xdr:rowOff>95250</xdr:rowOff>
    </xdr:to>
    <xdr:graphicFrame macro="">
      <xdr:nvGraphicFramePr>
        <xdr:cNvPr id="5" name="Chart 4">
          <a:extLst>
            <a:ext uri="{FF2B5EF4-FFF2-40B4-BE49-F238E27FC236}">
              <a16:creationId xmlns:a16="http://schemas.microsoft.com/office/drawing/2014/main" id="{D5BF862C-80DD-43AE-A453-5AAE02204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xdr:row>
      <xdr:rowOff>0</xdr:rowOff>
    </xdr:from>
    <xdr:to>
      <xdr:col>4</xdr:col>
      <xdr:colOff>211667</xdr:colOff>
      <xdr:row>8</xdr:row>
      <xdr:rowOff>0</xdr:rowOff>
    </xdr:to>
    <xdr:sp macro="" textlink="Pivots!A4">
      <xdr:nvSpPr>
        <xdr:cNvPr id="6" name="Rectangle 5">
          <a:extLst>
            <a:ext uri="{FF2B5EF4-FFF2-40B4-BE49-F238E27FC236}">
              <a16:creationId xmlns:a16="http://schemas.microsoft.com/office/drawing/2014/main" id="{A9662195-2641-4A07-B217-B244265C11BB}"/>
            </a:ext>
          </a:extLst>
        </xdr:cNvPr>
        <xdr:cNvSpPr/>
      </xdr:nvSpPr>
      <xdr:spPr>
        <a:xfrm>
          <a:off x="1212273" y="404091"/>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15FA2BFE-15DF-4537-810E-0262FFE9E6D6}" type="TxLink">
            <a:rPr lang="en-US" sz="2000" b="1" i="0" u="none" strike="noStrike" kern="1200">
              <a:solidFill>
                <a:schemeClr val="bg1"/>
              </a:solidFill>
              <a:latin typeface="Aptos Display" panose="020B0004020202020204" pitchFamily="34" charset="0"/>
              <a:ea typeface="Calibri"/>
              <a:cs typeface="Calibri"/>
            </a:rPr>
            <a:pPr marL="0" indent="0" algn="ctr"/>
            <a:t>1,000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448786</xdr:colOff>
      <xdr:row>3</xdr:row>
      <xdr:rowOff>79340</xdr:rowOff>
    </xdr:from>
    <xdr:to>
      <xdr:col>3</xdr:col>
      <xdr:colOff>481917</xdr:colOff>
      <xdr:row>4</xdr:row>
      <xdr:rowOff>87623</xdr:rowOff>
    </xdr:to>
    <xdr:sp macro="" textlink="">
      <xdr:nvSpPr>
        <xdr:cNvPr id="7" name="TextBox 6">
          <a:extLst>
            <a:ext uri="{FF2B5EF4-FFF2-40B4-BE49-F238E27FC236}">
              <a16:creationId xmlns:a16="http://schemas.microsoft.com/office/drawing/2014/main" id="{77F97E34-7A84-4833-BE47-111C7210F792}"/>
            </a:ext>
          </a:extLst>
        </xdr:cNvPr>
        <xdr:cNvSpPr txBox="1"/>
      </xdr:nvSpPr>
      <xdr:spPr>
        <a:xfrm>
          <a:off x="1671997" y="761129"/>
          <a:ext cx="644736" cy="1987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0" algn="l"/>
          <a:r>
            <a:rPr lang="en-IN" sz="1400" b="1" kern="1200">
              <a:solidFill>
                <a:schemeClr val="bg1"/>
              </a:solidFill>
            </a:rPr>
            <a:t>Calls</a:t>
          </a:r>
        </a:p>
      </xdr:txBody>
    </xdr:sp>
    <xdr:clientData/>
  </xdr:twoCellAnchor>
  <xdr:oneCellAnchor>
    <xdr:from>
      <xdr:col>2</xdr:col>
      <xdr:colOff>44597</xdr:colOff>
      <xdr:row>3</xdr:row>
      <xdr:rowOff>78662</xdr:rowOff>
    </xdr:from>
    <xdr:ext cx="221919" cy="221919"/>
    <xdr:pic>
      <xdr:nvPicPr>
        <xdr:cNvPr id="8" name="Graphic 7" descr="Receiver with solid fill">
          <a:extLst>
            <a:ext uri="{FF2B5EF4-FFF2-40B4-BE49-F238E27FC236}">
              <a16:creationId xmlns:a16="http://schemas.microsoft.com/office/drawing/2014/main" id="{C869B4D8-7F8F-42A7-B99A-B2D9CC7F2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1373921">
          <a:off x="425597" y="650162"/>
          <a:ext cx="221919" cy="221919"/>
        </a:xfrm>
        <a:prstGeom prst="rect">
          <a:avLst/>
        </a:prstGeom>
      </xdr:spPr>
    </xdr:pic>
    <xdr:clientData/>
  </xdr:oneCellAnchor>
  <xdr:twoCellAnchor>
    <xdr:from>
      <xdr:col>2</xdr:col>
      <xdr:colOff>385359</xdr:colOff>
      <xdr:row>6</xdr:row>
      <xdr:rowOff>94596</xdr:rowOff>
    </xdr:from>
    <xdr:to>
      <xdr:col>3</xdr:col>
      <xdr:colOff>418490</xdr:colOff>
      <xdr:row>7</xdr:row>
      <xdr:rowOff>111162</xdr:rowOff>
    </xdr:to>
    <xdr:sp macro="" textlink="Pivots!A9">
      <xdr:nvSpPr>
        <xdr:cNvPr id="9" name="TextBox 8">
          <a:extLst>
            <a:ext uri="{FF2B5EF4-FFF2-40B4-BE49-F238E27FC236}">
              <a16:creationId xmlns:a16="http://schemas.microsoft.com/office/drawing/2014/main" id="{94F912BC-F52E-41CC-B2B9-EF04A2FCEA59}"/>
            </a:ext>
          </a:extLst>
        </xdr:cNvPr>
        <xdr:cNvSpPr txBox="1"/>
      </xdr:nvSpPr>
      <xdr:spPr>
        <a:xfrm>
          <a:off x="1608570" y="1347885"/>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0C8DCB-BA1B-4137-BA0C-E2BBDEA40661}" type="TxLink">
            <a:rPr lang="en-US" sz="1400" b="0" i="0" u="none" strike="noStrike" kern="1200">
              <a:solidFill>
                <a:schemeClr val="accent6">
                  <a:lumMod val="20000"/>
                  <a:lumOff val="80000"/>
                </a:schemeClr>
              </a:solidFill>
              <a:latin typeface="Calibri"/>
              <a:ea typeface="Calibri"/>
              <a:cs typeface="Calibri"/>
            </a:rPr>
            <a:pPr algn="ctr"/>
            <a:t>1,000</a:t>
          </a:fld>
          <a:endParaRPr lang="en-IN" sz="1400" kern="1200">
            <a:solidFill>
              <a:schemeClr val="accent6">
                <a:lumMod val="20000"/>
                <a:lumOff val="80000"/>
              </a:schemeClr>
            </a:solidFill>
          </a:endParaRPr>
        </a:p>
      </xdr:txBody>
    </xdr:sp>
    <xdr:clientData/>
  </xdr:twoCellAnchor>
  <xdr:twoCellAnchor>
    <xdr:from>
      <xdr:col>2</xdr:col>
      <xdr:colOff>0</xdr:colOff>
      <xdr:row>10</xdr:row>
      <xdr:rowOff>0</xdr:rowOff>
    </xdr:from>
    <xdr:to>
      <xdr:col>4</xdr:col>
      <xdr:colOff>211667</xdr:colOff>
      <xdr:row>15</xdr:row>
      <xdr:rowOff>0</xdr:rowOff>
    </xdr:to>
    <xdr:sp macro="" textlink="Pivots!B4">
      <xdr:nvSpPr>
        <xdr:cNvPr id="10" name="Rectangle 9">
          <a:extLst>
            <a:ext uri="{FF2B5EF4-FFF2-40B4-BE49-F238E27FC236}">
              <a16:creationId xmlns:a16="http://schemas.microsoft.com/office/drawing/2014/main" id="{A508DA51-F248-4433-8B5D-9513960FAE93}"/>
            </a:ext>
          </a:extLst>
        </xdr:cNvPr>
        <xdr:cNvSpPr/>
      </xdr:nvSpPr>
      <xdr:spPr>
        <a:xfrm>
          <a:off x="1212273" y="1751061"/>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239F7C0C-A201-4C12-9E51-20F88C451BC8}" type="TxLink">
            <a:rPr lang="en-US" sz="2000" b="1" i="0" u="none" strike="noStrike" kern="1200">
              <a:solidFill>
                <a:schemeClr val="bg1"/>
              </a:solidFill>
              <a:latin typeface="Aptos Display" panose="020B0004020202020204" pitchFamily="34" charset="0"/>
              <a:ea typeface="Calibri"/>
              <a:cs typeface="Calibri"/>
            </a:rPr>
            <a:pPr marL="0" indent="0" algn="ctr"/>
            <a:t>$96,623</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342508</xdr:colOff>
      <xdr:row>10</xdr:row>
      <xdr:rowOff>104775</xdr:rowOff>
    </xdr:from>
    <xdr:to>
      <xdr:col>3</xdr:col>
      <xdr:colOff>545432</xdr:colOff>
      <xdr:row>11</xdr:row>
      <xdr:rowOff>107675</xdr:rowOff>
    </xdr:to>
    <xdr:sp macro="" textlink="">
      <xdr:nvSpPr>
        <xdr:cNvPr id="11" name="TextBox 10">
          <a:extLst>
            <a:ext uri="{FF2B5EF4-FFF2-40B4-BE49-F238E27FC236}">
              <a16:creationId xmlns:a16="http://schemas.microsoft.com/office/drawing/2014/main" id="{0985E2B4-D92C-4128-8525-6825841412D5}"/>
            </a:ext>
          </a:extLst>
        </xdr:cNvPr>
        <xdr:cNvSpPr txBox="1"/>
      </xdr:nvSpPr>
      <xdr:spPr>
        <a:xfrm>
          <a:off x="1565719" y="2120064"/>
          <a:ext cx="814529" cy="19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Amount</a:t>
          </a:r>
        </a:p>
      </xdr:txBody>
    </xdr:sp>
    <xdr:clientData/>
  </xdr:twoCellAnchor>
  <xdr:oneCellAnchor>
    <xdr:from>
      <xdr:col>2</xdr:col>
      <xdr:colOff>54403</xdr:colOff>
      <xdr:row>10</xdr:row>
      <xdr:rowOff>80441</xdr:rowOff>
    </xdr:from>
    <xdr:ext cx="201529" cy="201529"/>
    <xdr:pic>
      <xdr:nvPicPr>
        <xdr:cNvPr id="12" name="Graphic 11">
          <a:extLst>
            <a:ext uri="{FF2B5EF4-FFF2-40B4-BE49-F238E27FC236}">
              <a16:creationId xmlns:a16="http://schemas.microsoft.com/office/drawing/2014/main" id="{6178712D-F015-4459-BD3C-417FAAD4B538}"/>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435403" y="1985441"/>
          <a:ext cx="201529" cy="201529"/>
        </a:xfrm>
        <a:prstGeom prst="rect">
          <a:avLst/>
        </a:prstGeom>
      </xdr:spPr>
    </xdr:pic>
    <xdr:clientData/>
  </xdr:oneCellAnchor>
  <xdr:twoCellAnchor>
    <xdr:from>
      <xdr:col>2</xdr:col>
      <xdr:colOff>325201</xdr:colOff>
      <xdr:row>13</xdr:row>
      <xdr:rowOff>94596</xdr:rowOff>
    </xdr:from>
    <xdr:to>
      <xdr:col>3</xdr:col>
      <xdr:colOff>491290</xdr:colOff>
      <xdr:row>14</xdr:row>
      <xdr:rowOff>100264</xdr:rowOff>
    </xdr:to>
    <xdr:sp macro="" textlink="Pivots!B9">
      <xdr:nvSpPr>
        <xdr:cNvPr id="13" name="TextBox 12">
          <a:extLst>
            <a:ext uri="{FF2B5EF4-FFF2-40B4-BE49-F238E27FC236}">
              <a16:creationId xmlns:a16="http://schemas.microsoft.com/office/drawing/2014/main" id="{AFDA4D23-8076-4BEA-B84A-79DBCA560560}"/>
            </a:ext>
          </a:extLst>
        </xdr:cNvPr>
        <xdr:cNvSpPr txBox="1"/>
      </xdr:nvSpPr>
      <xdr:spPr>
        <a:xfrm>
          <a:off x="1548412" y="2681385"/>
          <a:ext cx="777694" cy="196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33FF710-5355-41F1-84F3-6BDE64F68BEF}" type="TxLink">
            <a:rPr lang="en-US" sz="1400" b="0" i="0" u="none" strike="noStrike" kern="1200">
              <a:solidFill>
                <a:schemeClr val="accent6">
                  <a:lumMod val="20000"/>
                  <a:lumOff val="80000"/>
                </a:schemeClr>
              </a:solidFill>
              <a:latin typeface="Calibri"/>
              <a:ea typeface="Calibri"/>
              <a:cs typeface="Calibri"/>
            </a:rPr>
            <a:pPr marL="0" indent="0" algn="ctr"/>
            <a:t>$96,623</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17</xdr:row>
      <xdr:rowOff>0</xdr:rowOff>
    </xdr:from>
    <xdr:to>
      <xdr:col>4</xdr:col>
      <xdr:colOff>211667</xdr:colOff>
      <xdr:row>22</xdr:row>
      <xdr:rowOff>0</xdr:rowOff>
    </xdr:to>
    <xdr:sp macro="" textlink="Pivots!C4">
      <xdr:nvSpPr>
        <xdr:cNvPr id="14" name="Rectangle 13">
          <a:extLst>
            <a:ext uri="{FF2B5EF4-FFF2-40B4-BE49-F238E27FC236}">
              <a16:creationId xmlns:a16="http://schemas.microsoft.com/office/drawing/2014/main" id="{80FBF4F6-A82E-47DE-A048-3A2B259A174F}"/>
            </a:ext>
          </a:extLst>
        </xdr:cNvPr>
        <xdr:cNvSpPr/>
      </xdr:nvSpPr>
      <xdr:spPr>
        <a:xfrm>
          <a:off x="1212273" y="3098030"/>
          <a:ext cx="1423939" cy="962122"/>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579BA569-C2AA-4951-A113-5410B4295C31}" type="TxLink">
            <a:rPr lang="en-US" sz="2000" b="1" i="0" u="none" strike="noStrike" kern="1200">
              <a:solidFill>
                <a:schemeClr val="bg1"/>
              </a:solidFill>
              <a:latin typeface="Aptos Display" panose="020B0004020202020204" pitchFamily="34" charset="0"/>
              <a:ea typeface="Calibri"/>
              <a:cs typeface="Calibri"/>
            </a:rPr>
            <a:pPr marL="0" indent="0" algn="ctr"/>
            <a:t>89,850</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332982</xdr:colOff>
      <xdr:row>17</xdr:row>
      <xdr:rowOff>109419</xdr:rowOff>
    </xdr:from>
    <xdr:to>
      <xdr:col>3</xdr:col>
      <xdr:colOff>564481</xdr:colOff>
      <xdr:row>18</xdr:row>
      <xdr:rowOff>95751</xdr:rowOff>
    </xdr:to>
    <xdr:sp macro="" textlink="">
      <xdr:nvSpPr>
        <xdr:cNvPr id="15" name="TextBox 14">
          <a:extLst>
            <a:ext uri="{FF2B5EF4-FFF2-40B4-BE49-F238E27FC236}">
              <a16:creationId xmlns:a16="http://schemas.microsoft.com/office/drawing/2014/main" id="{A448DFFE-1026-4A43-9CE8-C98648AD9229}"/>
            </a:ext>
          </a:extLst>
        </xdr:cNvPr>
        <xdr:cNvSpPr txBox="1"/>
      </xdr:nvSpPr>
      <xdr:spPr>
        <a:xfrm>
          <a:off x="1556193" y="3458208"/>
          <a:ext cx="843104" cy="1768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Duration</a:t>
          </a:r>
        </a:p>
      </xdr:txBody>
    </xdr:sp>
    <xdr:clientData/>
  </xdr:twoCellAnchor>
  <xdr:oneCellAnchor>
    <xdr:from>
      <xdr:col>2</xdr:col>
      <xdr:colOff>46121</xdr:colOff>
      <xdr:row>17</xdr:row>
      <xdr:rowOff>88725</xdr:rowOff>
    </xdr:from>
    <xdr:ext cx="180000" cy="180000"/>
    <xdr:pic>
      <xdr:nvPicPr>
        <xdr:cNvPr id="16" name="Graphic 15">
          <a:extLst>
            <a:ext uri="{FF2B5EF4-FFF2-40B4-BE49-F238E27FC236}">
              <a16:creationId xmlns:a16="http://schemas.microsoft.com/office/drawing/2014/main" id="{8489A578-8230-4A46-8B9B-A464203E4FB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427121" y="3327225"/>
          <a:ext cx="180000" cy="180000"/>
        </a:xfrm>
        <a:prstGeom prst="rect">
          <a:avLst/>
        </a:prstGeom>
      </xdr:spPr>
    </xdr:pic>
    <xdr:clientData/>
  </xdr:oneCellAnchor>
  <xdr:twoCellAnchor>
    <xdr:from>
      <xdr:col>2</xdr:col>
      <xdr:colOff>355280</xdr:colOff>
      <xdr:row>20</xdr:row>
      <xdr:rowOff>74542</xdr:rowOff>
    </xdr:from>
    <xdr:to>
      <xdr:col>3</xdr:col>
      <xdr:colOff>471237</xdr:colOff>
      <xdr:row>21</xdr:row>
      <xdr:rowOff>100263</xdr:rowOff>
    </xdr:to>
    <xdr:sp macro="" textlink="Pivots!C9">
      <xdr:nvSpPr>
        <xdr:cNvPr id="17" name="TextBox 16">
          <a:extLst>
            <a:ext uri="{FF2B5EF4-FFF2-40B4-BE49-F238E27FC236}">
              <a16:creationId xmlns:a16="http://schemas.microsoft.com/office/drawing/2014/main" id="{C849A08A-F2E6-4D14-81AF-A5AE8908DA28}"/>
            </a:ext>
          </a:extLst>
        </xdr:cNvPr>
        <xdr:cNvSpPr txBox="1"/>
      </xdr:nvSpPr>
      <xdr:spPr>
        <a:xfrm>
          <a:off x="1578491" y="3994831"/>
          <a:ext cx="727562" cy="216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5B4E8EC-3EEC-44C5-9962-C18A7729FE36}" type="TxLink">
            <a:rPr lang="en-US" sz="1400" b="0" i="0" u="none" strike="noStrike" kern="1200">
              <a:solidFill>
                <a:schemeClr val="accent6">
                  <a:lumMod val="20000"/>
                  <a:lumOff val="80000"/>
                </a:schemeClr>
              </a:solidFill>
              <a:latin typeface="Calibri"/>
              <a:ea typeface="Calibri"/>
              <a:cs typeface="Calibri"/>
            </a:rPr>
            <a:pPr marL="0" indent="0" algn="ctr"/>
            <a:t>89,850</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24</xdr:row>
      <xdr:rowOff>0</xdr:rowOff>
    </xdr:from>
    <xdr:to>
      <xdr:col>4</xdr:col>
      <xdr:colOff>211667</xdr:colOff>
      <xdr:row>29</xdr:row>
      <xdr:rowOff>0</xdr:rowOff>
    </xdr:to>
    <xdr:sp macro="" textlink="Pivots!D4">
      <xdr:nvSpPr>
        <xdr:cNvPr id="18" name="Rectangle 17">
          <a:extLst>
            <a:ext uri="{FF2B5EF4-FFF2-40B4-BE49-F238E27FC236}">
              <a16:creationId xmlns:a16="http://schemas.microsoft.com/office/drawing/2014/main" id="{1444C4EA-7833-47FF-9205-87ADE9D2993F}"/>
            </a:ext>
          </a:extLst>
        </xdr:cNvPr>
        <xdr:cNvSpPr/>
      </xdr:nvSpPr>
      <xdr:spPr>
        <a:xfrm>
          <a:off x="1212273" y="4445000"/>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7402FCE-DB3F-43AC-A095-F7F62A704A6C}" type="TxLink">
            <a:rPr lang="en-US" sz="2000" b="1" i="0" u="none" strike="noStrike" kern="1200">
              <a:solidFill>
                <a:schemeClr val="bg1"/>
              </a:solidFill>
              <a:latin typeface="Aptos Display" panose="020B0004020202020204" pitchFamily="34" charset="0"/>
              <a:ea typeface="Calibri"/>
              <a:cs typeface="Calibri"/>
            </a:rPr>
            <a:pPr marL="0" indent="0" algn="ctr"/>
            <a:t>3.9</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400159</xdr:colOff>
      <xdr:row>24</xdr:row>
      <xdr:rowOff>115957</xdr:rowOff>
    </xdr:from>
    <xdr:to>
      <xdr:col>3</xdr:col>
      <xdr:colOff>511342</xdr:colOff>
      <xdr:row>25</xdr:row>
      <xdr:rowOff>130342</xdr:rowOff>
    </xdr:to>
    <xdr:sp macro="" textlink="">
      <xdr:nvSpPr>
        <xdr:cNvPr id="19" name="TextBox 18">
          <a:extLst>
            <a:ext uri="{FF2B5EF4-FFF2-40B4-BE49-F238E27FC236}">
              <a16:creationId xmlns:a16="http://schemas.microsoft.com/office/drawing/2014/main" id="{47453712-7BE4-48BA-AFF3-28A0CD59B555}"/>
            </a:ext>
          </a:extLst>
        </xdr:cNvPr>
        <xdr:cNvSpPr txBox="1"/>
      </xdr:nvSpPr>
      <xdr:spPr>
        <a:xfrm>
          <a:off x="1623370" y="4798246"/>
          <a:ext cx="722788" cy="2048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400" b="1" kern="1200">
              <a:solidFill>
                <a:schemeClr val="bg1"/>
              </a:solidFill>
              <a:latin typeface="+mn-lt"/>
              <a:ea typeface="+mn-ea"/>
              <a:cs typeface="+mn-cs"/>
            </a:rPr>
            <a:t>Rating</a:t>
          </a:r>
        </a:p>
      </xdr:txBody>
    </xdr:sp>
    <xdr:clientData/>
  </xdr:twoCellAnchor>
  <xdr:oneCellAnchor>
    <xdr:from>
      <xdr:col>2</xdr:col>
      <xdr:colOff>54403</xdr:colOff>
      <xdr:row>24</xdr:row>
      <xdr:rowOff>63875</xdr:rowOff>
    </xdr:from>
    <xdr:ext cx="297073" cy="297073"/>
    <xdr:pic>
      <xdr:nvPicPr>
        <xdr:cNvPr id="20" name="Graphic 19">
          <a:extLst>
            <a:ext uri="{FF2B5EF4-FFF2-40B4-BE49-F238E27FC236}">
              <a16:creationId xmlns:a16="http://schemas.microsoft.com/office/drawing/2014/main" id="{4DFF08F8-FF85-493B-9BB6-FFF2574B2DB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1277614" y="4746164"/>
          <a:ext cx="297073" cy="297073"/>
        </a:xfrm>
        <a:prstGeom prst="rect">
          <a:avLst/>
        </a:prstGeom>
      </xdr:spPr>
    </xdr:pic>
    <xdr:clientData/>
  </xdr:oneCellAnchor>
  <xdr:twoCellAnchor>
    <xdr:from>
      <xdr:col>2</xdr:col>
      <xdr:colOff>385358</xdr:colOff>
      <xdr:row>27</xdr:row>
      <xdr:rowOff>74543</xdr:rowOff>
    </xdr:from>
    <xdr:to>
      <xdr:col>3</xdr:col>
      <xdr:colOff>418489</xdr:colOff>
      <xdr:row>28</xdr:row>
      <xdr:rowOff>91109</xdr:rowOff>
    </xdr:to>
    <xdr:sp macro="" textlink="Pivots!D9">
      <xdr:nvSpPr>
        <xdr:cNvPr id="21" name="TextBox 20">
          <a:extLst>
            <a:ext uri="{FF2B5EF4-FFF2-40B4-BE49-F238E27FC236}">
              <a16:creationId xmlns:a16="http://schemas.microsoft.com/office/drawing/2014/main" id="{B5B9126B-138F-4B69-9295-4223F84B7D2A}"/>
            </a:ext>
          </a:extLst>
        </xdr:cNvPr>
        <xdr:cNvSpPr txBox="1"/>
      </xdr:nvSpPr>
      <xdr:spPr>
        <a:xfrm>
          <a:off x="1608569" y="5328332"/>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80C11F9-E50C-424F-B565-C9AF07CD3B0B}" type="TxLink">
            <a:rPr lang="en-US" sz="1400" b="0" i="0" u="none" strike="noStrike" kern="1200">
              <a:solidFill>
                <a:schemeClr val="accent6">
                  <a:lumMod val="20000"/>
                  <a:lumOff val="80000"/>
                </a:schemeClr>
              </a:solidFill>
              <a:latin typeface="Calibri"/>
              <a:ea typeface="Calibri"/>
              <a:cs typeface="Calibri"/>
            </a:rPr>
            <a:pPr marL="0" indent="0" algn="ctr"/>
            <a:t>3.89</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2</xdr:col>
      <xdr:colOff>0</xdr:colOff>
      <xdr:row>31</xdr:row>
      <xdr:rowOff>0</xdr:rowOff>
    </xdr:from>
    <xdr:to>
      <xdr:col>4</xdr:col>
      <xdr:colOff>211667</xdr:colOff>
      <xdr:row>36</xdr:row>
      <xdr:rowOff>0</xdr:rowOff>
    </xdr:to>
    <xdr:sp macro="" textlink="Pivots!E4">
      <xdr:nvSpPr>
        <xdr:cNvPr id="22" name="Rectangle 21">
          <a:extLst>
            <a:ext uri="{FF2B5EF4-FFF2-40B4-BE49-F238E27FC236}">
              <a16:creationId xmlns:a16="http://schemas.microsoft.com/office/drawing/2014/main" id="{E39FF464-741C-4929-AAD6-23E8DC7F6F9C}"/>
            </a:ext>
          </a:extLst>
        </xdr:cNvPr>
        <xdr:cNvSpPr/>
      </xdr:nvSpPr>
      <xdr:spPr>
        <a:xfrm>
          <a:off x="1212273" y="5791970"/>
          <a:ext cx="1423939" cy="962121"/>
        </a:xfrm>
        <a:prstGeom prst="rect">
          <a:avLst/>
        </a:prstGeom>
        <a:ln>
          <a:noFill/>
        </a:ln>
        <a:effectLst>
          <a:outerShdw blurRad="254000" dist="127000" dir="2700000" algn="tl" rotWithShape="0">
            <a:prstClr val="black">
              <a:alpha val="50000"/>
            </a:prst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7764CC4D-94EB-4F5D-82A6-A83D4776DA05}" type="TxLink">
            <a:rPr lang="en-US" sz="2000" b="1" i="0" u="none" strike="noStrike" kern="1200">
              <a:solidFill>
                <a:schemeClr val="bg1"/>
              </a:solidFill>
              <a:latin typeface="Aptos Display" panose="020B0004020202020204" pitchFamily="34" charset="0"/>
              <a:ea typeface="Calibri"/>
              <a:cs typeface="Calibri"/>
            </a:rPr>
            <a:pPr marL="0" indent="0" algn="ctr"/>
            <a:t>307</a:t>
          </a:fld>
          <a:endParaRPr lang="en-IN" sz="2000" b="1" i="0" u="none" strike="noStrike" kern="1200">
            <a:solidFill>
              <a:schemeClr val="bg1"/>
            </a:solidFill>
            <a:latin typeface="Aptos Display" panose="020B0004020202020204" pitchFamily="34" charset="0"/>
            <a:ea typeface="Calibri"/>
            <a:cs typeface="Calibri"/>
          </a:endParaRPr>
        </a:p>
      </xdr:txBody>
    </xdr:sp>
    <xdr:clientData/>
  </xdr:twoCellAnchor>
  <xdr:twoCellAnchor>
    <xdr:from>
      <xdr:col>2</xdr:col>
      <xdr:colOff>217832</xdr:colOff>
      <xdr:row>31</xdr:row>
      <xdr:rowOff>99393</xdr:rowOff>
    </xdr:from>
    <xdr:to>
      <xdr:col>4</xdr:col>
      <xdr:colOff>240631</xdr:colOff>
      <xdr:row>32</xdr:row>
      <xdr:rowOff>100264</xdr:rowOff>
    </xdr:to>
    <xdr:sp macro="" textlink="">
      <xdr:nvSpPr>
        <xdr:cNvPr id="23" name="TextBox 22">
          <a:extLst>
            <a:ext uri="{FF2B5EF4-FFF2-40B4-BE49-F238E27FC236}">
              <a16:creationId xmlns:a16="http://schemas.microsoft.com/office/drawing/2014/main" id="{CDB13D58-51FD-49A4-9E75-77CABFC9BAFB}"/>
            </a:ext>
          </a:extLst>
        </xdr:cNvPr>
        <xdr:cNvSpPr txBox="1"/>
      </xdr:nvSpPr>
      <xdr:spPr>
        <a:xfrm>
          <a:off x="1441043" y="6115182"/>
          <a:ext cx="1246009" cy="191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r>
            <a:rPr lang="en-IN" sz="1400" b="1" kern="1200">
              <a:solidFill>
                <a:schemeClr val="bg1"/>
              </a:solidFill>
              <a:latin typeface="+mn-lt"/>
              <a:ea typeface="+mn-ea"/>
              <a:cs typeface="+mn-cs"/>
            </a:rPr>
            <a:t>Happy</a:t>
          </a:r>
          <a:r>
            <a:rPr lang="en-IN" sz="1400" b="1" kern="1200">
              <a:solidFill>
                <a:schemeClr val="accent6">
                  <a:lumMod val="20000"/>
                  <a:lumOff val="80000"/>
                </a:schemeClr>
              </a:solidFill>
              <a:latin typeface="+mn-lt"/>
              <a:ea typeface="+mn-ea"/>
              <a:cs typeface="+mn-cs"/>
            </a:rPr>
            <a:t> </a:t>
          </a:r>
          <a:r>
            <a:rPr lang="en-IN" sz="1400" b="1" kern="1200">
              <a:solidFill>
                <a:schemeClr val="bg1"/>
              </a:solidFill>
              <a:latin typeface="+mn-lt"/>
              <a:ea typeface="+mn-ea"/>
              <a:cs typeface="+mn-cs"/>
            </a:rPr>
            <a:t>Callers</a:t>
          </a:r>
        </a:p>
      </xdr:txBody>
    </xdr:sp>
    <xdr:clientData/>
  </xdr:twoCellAnchor>
  <xdr:oneCellAnchor>
    <xdr:from>
      <xdr:col>2</xdr:col>
      <xdr:colOff>29554</xdr:colOff>
      <xdr:row>31</xdr:row>
      <xdr:rowOff>88724</xdr:rowOff>
    </xdr:from>
    <xdr:ext cx="234298" cy="234298"/>
    <xdr:pic>
      <xdr:nvPicPr>
        <xdr:cNvPr id="24" name="Graphic 23">
          <a:extLst>
            <a:ext uri="{FF2B5EF4-FFF2-40B4-BE49-F238E27FC236}">
              <a16:creationId xmlns:a16="http://schemas.microsoft.com/office/drawing/2014/main" id="{B8094642-9ECD-4D16-A116-D8C0B98B6F31}"/>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410554" y="5994224"/>
          <a:ext cx="234298" cy="234298"/>
        </a:xfrm>
        <a:prstGeom prst="rect">
          <a:avLst/>
        </a:prstGeom>
      </xdr:spPr>
    </xdr:pic>
    <xdr:clientData/>
  </xdr:oneCellAnchor>
  <xdr:twoCellAnchor>
    <xdr:from>
      <xdr:col>2</xdr:col>
      <xdr:colOff>385359</xdr:colOff>
      <xdr:row>34</xdr:row>
      <xdr:rowOff>54491</xdr:rowOff>
    </xdr:from>
    <xdr:to>
      <xdr:col>3</xdr:col>
      <xdr:colOff>418490</xdr:colOff>
      <xdr:row>35</xdr:row>
      <xdr:rowOff>71057</xdr:rowOff>
    </xdr:to>
    <xdr:sp macro="" textlink="Pivots!E9">
      <xdr:nvSpPr>
        <xdr:cNvPr id="25" name="TextBox 24">
          <a:extLst>
            <a:ext uri="{FF2B5EF4-FFF2-40B4-BE49-F238E27FC236}">
              <a16:creationId xmlns:a16="http://schemas.microsoft.com/office/drawing/2014/main" id="{52420E71-1371-4D55-A8B6-9B0B5A56D61B}"/>
            </a:ext>
          </a:extLst>
        </xdr:cNvPr>
        <xdr:cNvSpPr txBox="1"/>
      </xdr:nvSpPr>
      <xdr:spPr>
        <a:xfrm>
          <a:off x="1608570" y="6641780"/>
          <a:ext cx="644736" cy="2070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7546C79-4A0B-46C9-B565-9AA79BF93C34}" type="TxLink">
            <a:rPr lang="en-US" sz="1400" b="0" i="0" u="none" strike="noStrike" kern="1200">
              <a:solidFill>
                <a:schemeClr val="accent6">
                  <a:lumMod val="20000"/>
                  <a:lumOff val="80000"/>
                </a:schemeClr>
              </a:solidFill>
              <a:latin typeface="Calibri"/>
              <a:ea typeface="Calibri"/>
              <a:cs typeface="Calibri"/>
            </a:rPr>
            <a:pPr marL="0" indent="0" algn="ctr"/>
            <a:t>307</a:t>
          </a:fld>
          <a:endParaRPr lang="en-IN" sz="1400" b="0" i="0" u="none" strike="noStrike" kern="1200">
            <a:solidFill>
              <a:schemeClr val="accent6">
                <a:lumMod val="20000"/>
                <a:lumOff val="80000"/>
              </a:schemeClr>
            </a:solidFill>
            <a:latin typeface="Calibri"/>
            <a:ea typeface="Calibri"/>
            <a:cs typeface="Calibri"/>
          </a:endParaRPr>
        </a:p>
      </xdr:txBody>
    </xdr:sp>
    <xdr:clientData/>
  </xdr:twoCellAnchor>
  <xdr:twoCellAnchor>
    <xdr:from>
      <xdr:col>5</xdr:col>
      <xdr:colOff>0</xdr:colOff>
      <xdr:row>3</xdr:row>
      <xdr:rowOff>0</xdr:rowOff>
    </xdr:from>
    <xdr:to>
      <xdr:col>13</xdr:col>
      <xdr:colOff>0</xdr:colOff>
      <xdr:row>16</xdr:row>
      <xdr:rowOff>1</xdr:rowOff>
    </xdr:to>
    <xdr:graphicFrame macro="">
      <xdr:nvGraphicFramePr>
        <xdr:cNvPr id="26" name="Chart 25">
          <a:extLst>
            <a:ext uri="{FF2B5EF4-FFF2-40B4-BE49-F238E27FC236}">
              <a16:creationId xmlns:a16="http://schemas.microsoft.com/office/drawing/2014/main" id="{5B7690CA-9634-40D3-962C-8BE1B5EAFD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17</xdr:col>
      <xdr:colOff>0</xdr:colOff>
      <xdr:row>3</xdr:row>
      <xdr:rowOff>0</xdr:rowOff>
    </xdr:from>
    <xdr:to>
      <xdr:col>20</xdr:col>
      <xdr:colOff>485776</xdr:colOff>
      <xdr:row>16</xdr:row>
      <xdr:rowOff>0</xdr:rowOff>
    </xdr:to>
    <xdr:graphicFrame macro="">
      <xdr:nvGraphicFramePr>
        <xdr:cNvPr id="27" name="Chart 26">
          <a:extLst>
            <a:ext uri="{FF2B5EF4-FFF2-40B4-BE49-F238E27FC236}">
              <a16:creationId xmlns:a16="http://schemas.microsoft.com/office/drawing/2014/main" id="{8B6D2464-CC80-4C32-AB85-5D7C3D2A0A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0</xdr:colOff>
      <xdr:row>17</xdr:row>
      <xdr:rowOff>0</xdr:rowOff>
    </xdr:from>
    <xdr:to>
      <xdr:col>10</xdr:col>
      <xdr:colOff>0</xdr:colOff>
      <xdr:row>36</xdr:row>
      <xdr:rowOff>0</xdr:rowOff>
    </xdr:to>
    <xdr:graphicFrame macro="">
      <xdr:nvGraphicFramePr>
        <xdr:cNvPr id="28" name="Chart 27">
          <a:extLst>
            <a:ext uri="{FF2B5EF4-FFF2-40B4-BE49-F238E27FC236}">
              <a16:creationId xmlns:a16="http://schemas.microsoft.com/office/drawing/2014/main" id="{FED9E681-4A0B-4C58-948A-D16313E89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604174</xdr:colOff>
      <xdr:row>3</xdr:row>
      <xdr:rowOff>0</xdr:rowOff>
    </xdr:from>
    <xdr:to>
      <xdr:col>24</xdr:col>
      <xdr:colOff>0</xdr:colOff>
      <xdr:row>16</xdr:row>
      <xdr:rowOff>0</xdr:rowOff>
    </xdr:to>
    <xdr:graphicFrame macro="">
      <xdr:nvGraphicFramePr>
        <xdr:cNvPr id="29" name="Chart 28">
          <a:extLst>
            <a:ext uri="{FF2B5EF4-FFF2-40B4-BE49-F238E27FC236}">
              <a16:creationId xmlns:a16="http://schemas.microsoft.com/office/drawing/2014/main" id="{82181B46-ABB9-4740-BB49-D60EE2E09A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14</xdr:col>
      <xdr:colOff>294143</xdr:colOff>
      <xdr:row>29</xdr:row>
      <xdr:rowOff>106456</xdr:rowOff>
    </xdr:from>
    <xdr:to>
      <xdr:col>15</xdr:col>
      <xdr:colOff>144318</xdr:colOff>
      <xdr:row>31</xdr:row>
      <xdr:rowOff>183944</xdr:rowOff>
    </xdr:to>
    <xdr:pic>
      <xdr:nvPicPr>
        <xdr:cNvPr id="30" name="Graphic 29" descr="Call center with solid fill">
          <a:extLst>
            <a:ext uri="{FF2B5EF4-FFF2-40B4-BE49-F238E27FC236}">
              <a16:creationId xmlns:a16="http://schemas.microsoft.com/office/drawing/2014/main" id="{FB4BF1AC-4E72-45BE-8E82-3F7FEFC6812E}"/>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8780052" y="5513577"/>
          <a:ext cx="456312" cy="4623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10</xdr:row>
      <xdr:rowOff>104196</xdr:rowOff>
    </xdr:from>
    <xdr:to>
      <xdr:col>1</xdr:col>
      <xdr:colOff>485850</xdr:colOff>
      <xdr:row>12</xdr:row>
      <xdr:rowOff>132846</xdr:rowOff>
    </xdr:to>
    <xdr:pic>
      <xdr:nvPicPr>
        <xdr:cNvPr id="2" name="Graphic 1" descr="Star-struck face outline with solid fill">
          <a:extLst>
            <a:ext uri="{FF2B5EF4-FFF2-40B4-BE49-F238E27FC236}">
              <a16:creationId xmlns:a16="http://schemas.microsoft.com/office/drawing/2014/main" id="{1072E5B2-A1B4-4ECA-A9BC-7FB8E316A8D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009196"/>
          <a:ext cx="409650" cy="409650"/>
        </a:xfrm>
        <a:prstGeom prst="rect">
          <a:avLst/>
        </a:prstGeom>
      </xdr:spPr>
    </xdr:pic>
    <xdr:clientData/>
  </xdr:twoCellAnchor>
  <xdr:twoCellAnchor editAs="oneCell">
    <xdr:from>
      <xdr:col>1</xdr:col>
      <xdr:colOff>85725</xdr:colOff>
      <xdr:row>3</xdr:row>
      <xdr:rowOff>180975</xdr:rowOff>
    </xdr:from>
    <xdr:to>
      <xdr:col>1</xdr:col>
      <xdr:colOff>495375</xdr:colOff>
      <xdr:row>6</xdr:row>
      <xdr:rowOff>19125</xdr:rowOff>
    </xdr:to>
    <xdr:pic>
      <xdr:nvPicPr>
        <xdr:cNvPr id="3" name="Graphic 2" descr="Hourglass Finished with solid fill">
          <a:extLst>
            <a:ext uri="{FF2B5EF4-FFF2-40B4-BE49-F238E27FC236}">
              <a16:creationId xmlns:a16="http://schemas.microsoft.com/office/drawing/2014/main" id="{ABFD641F-7185-4481-8F96-AE171566E835}"/>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95325" y="752475"/>
          <a:ext cx="409650" cy="409650"/>
        </a:xfrm>
        <a:prstGeom prst="rect">
          <a:avLst/>
        </a:prstGeom>
      </xdr:spPr>
    </xdr:pic>
    <xdr:clientData/>
  </xdr:twoCellAnchor>
  <xdr:twoCellAnchor editAs="oneCell">
    <xdr:from>
      <xdr:col>1</xdr:col>
      <xdr:colOff>95250</xdr:colOff>
      <xdr:row>17</xdr:row>
      <xdr:rowOff>2984</xdr:rowOff>
    </xdr:from>
    <xdr:to>
      <xdr:col>1</xdr:col>
      <xdr:colOff>504900</xdr:colOff>
      <xdr:row>19</xdr:row>
      <xdr:rowOff>31634</xdr:rowOff>
    </xdr:to>
    <xdr:pic>
      <xdr:nvPicPr>
        <xdr:cNvPr id="4" name="Graphic 3" descr="Shopping cart with solid fill">
          <a:extLst>
            <a:ext uri="{FF2B5EF4-FFF2-40B4-BE49-F238E27FC236}">
              <a16:creationId xmlns:a16="http://schemas.microsoft.com/office/drawing/2014/main" id="{227630FF-8064-4A27-BEB0-216D9490F0B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04850" y="3241484"/>
          <a:ext cx="409650" cy="409650"/>
        </a:xfrm>
        <a:prstGeom prst="rect">
          <a:avLst/>
        </a:prstGeom>
      </xdr:spPr>
    </xdr:pic>
    <xdr:clientData/>
  </xdr:twoCellAnchor>
  <xdr:twoCellAnchor editAs="oneCell">
    <xdr:from>
      <xdr:col>1</xdr:col>
      <xdr:colOff>66675</xdr:colOff>
      <xdr:row>7</xdr:row>
      <xdr:rowOff>19174</xdr:rowOff>
    </xdr:from>
    <xdr:to>
      <xdr:col>1</xdr:col>
      <xdr:colOff>476325</xdr:colOff>
      <xdr:row>9</xdr:row>
      <xdr:rowOff>45875</xdr:rowOff>
    </xdr:to>
    <xdr:pic>
      <xdr:nvPicPr>
        <xdr:cNvPr id="5" name="Graphic 4" descr="Call center with solid fill">
          <a:extLst>
            <a:ext uri="{FF2B5EF4-FFF2-40B4-BE49-F238E27FC236}">
              <a16:creationId xmlns:a16="http://schemas.microsoft.com/office/drawing/2014/main" id="{81C7C91A-3D7E-4C48-BC9A-AA7000A7B7B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6275" y="1352674"/>
          <a:ext cx="409650" cy="407701"/>
        </a:xfrm>
        <a:prstGeom prst="rect">
          <a:avLst/>
        </a:prstGeom>
      </xdr:spPr>
    </xdr:pic>
    <xdr:clientData/>
  </xdr:twoCellAnchor>
  <xdr:twoCellAnchor editAs="oneCell">
    <xdr:from>
      <xdr:col>1</xdr:col>
      <xdr:colOff>104775</xdr:colOff>
      <xdr:row>13</xdr:row>
      <xdr:rowOff>134552</xdr:rowOff>
    </xdr:from>
    <xdr:to>
      <xdr:col>1</xdr:col>
      <xdr:colOff>514425</xdr:colOff>
      <xdr:row>15</xdr:row>
      <xdr:rowOff>163202</xdr:rowOff>
    </xdr:to>
    <xdr:pic>
      <xdr:nvPicPr>
        <xdr:cNvPr id="6" name="Graphic 5" descr="Receiver with solid fill">
          <a:extLst>
            <a:ext uri="{FF2B5EF4-FFF2-40B4-BE49-F238E27FC236}">
              <a16:creationId xmlns:a16="http://schemas.microsoft.com/office/drawing/2014/main" id="{FA04F762-7EC3-433D-A351-EDA9DC5F318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14375" y="2611052"/>
          <a:ext cx="409650" cy="409650"/>
        </a:xfrm>
        <a:prstGeom prst="rect">
          <a:avLst/>
        </a:prstGeom>
      </xdr:spPr>
    </xdr:pic>
    <xdr:clientData/>
  </xdr:twoCellAnchor>
  <xdr:twoCellAnchor editAs="oneCell">
    <xdr:from>
      <xdr:col>1</xdr:col>
      <xdr:colOff>114299</xdr:colOff>
      <xdr:row>20</xdr:row>
      <xdr:rowOff>72058</xdr:rowOff>
    </xdr:from>
    <xdr:to>
      <xdr:col>1</xdr:col>
      <xdr:colOff>525779</xdr:colOff>
      <xdr:row>22</xdr:row>
      <xdr:rowOff>102538</xdr:rowOff>
    </xdr:to>
    <xdr:pic>
      <xdr:nvPicPr>
        <xdr:cNvPr id="7" name="Graphic 6" descr="Rating Star with solid fill">
          <a:extLst>
            <a:ext uri="{FF2B5EF4-FFF2-40B4-BE49-F238E27FC236}">
              <a16:creationId xmlns:a16="http://schemas.microsoft.com/office/drawing/2014/main" id="{3BABD9CD-D531-4105-AD81-10EBE967168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23899" y="3882058"/>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0324077" backgroundQuery="1" createdVersion="8" refreshedVersion="8" minRefreshableVersion="3" recordCount="0" supportSubquery="1" supportAdvancedDrill="1" xr:uid="{087310D5-5167-4671-914C-5FD5F76155F2}">
  <cacheSource type="external" connectionId="1"/>
  <cacheFields count="4">
    <cacheField name="[customers].[City].[City]" caption="City" numFmtId="0" hierarchy="15" level="1">
      <sharedItems count="3">
        <s v="Cincinnati"/>
        <s v="Cleveland"/>
        <s v="Columbus"/>
      </sharedItems>
    </cacheField>
    <cacheField name="[calls].[Representative].[Representative]" caption="Representative" numFmtId="0" hierarchy="3" level="1">
      <sharedItems count="5">
        <s v="R01"/>
        <s v="R02"/>
        <s v="R03"/>
        <s v="R04"/>
        <s v="R05"/>
      </sharedItems>
    </cacheField>
    <cacheField name="[Measures].[Sum of Purchase Amount]" caption="Sum of Purchase Amount" numFmtId="0" hierarchy="31" level="32767"/>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3"/>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1481478" backgroundQuery="1" createdVersion="8" refreshedVersion="8" minRefreshableVersion="3" recordCount="0" supportSubquery="1" supportAdvancedDrill="1" xr:uid="{12612A72-271A-480E-93EB-CCC931EA43B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Purchase]" caption="Total Purchase" numFmtId="0" hierarchy="19"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240741" backgroundQuery="1" createdVersion="8" refreshedVersion="8" minRefreshableVersion="3" recordCount="0" supportSubquery="1" supportAdvancedDrill="1" xr:uid="{B4A0A144-25B8-4504-8D5F-D2BCBC2A66B9}">
  <cacheSource type="external" connectionId="1"/>
  <cacheFields count="5">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83449072" backgroundQuery="1" createdVersion="8" refreshedVersion="8" minRefreshableVersion="3" recordCount="0" supportSubquery="1" supportAdvancedDrill="1" xr:uid="{7F1E76AA-EB13-445E-980E-76BAB19769C3}">
  <cacheSource type="external" connectionId="1"/>
  <cacheFields count="3">
    <cacheField name="[customers].[City].[City]" caption="City" numFmtId="0" hierarchy="15" level="1">
      <sharedItems count="3">
        <s v="Cincinnati"/>
        <s v="Cleveland"/>
        <s v="Columbus"/>
      </sharedItems>
    </cacheField>
    <cacheField name="[Measures].[Call Count]" caption="Call Count" numFmtId="0" hierarchy="18" level="32767"/>
    <cacheField name="[customers].[Gedner].[Gedner]" caption="Gedner" numFmtId="0" hierarchy="13" level="1">
      <sharedItems count="2">
        <s v="Female"/>
        <s v="Male"/>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2"/>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59562847225" backgroundQuery="1" createdVersion="8" refreshedVersion="8" minRefreshableVersion="3" recordCount="0" supportSubquery="1" supportAdvancedDrill="1" xr:uid="{169DEDFB-9C64-4E0B-9D8F-B6C8C9898DCB}">
  <cacheSource type="external" connectionId="1"/>
  <cacheFields count="6">
    <cacheField name="[Measures].[Call Count]" caption="Call Count" numFmtId="0" hierarchy="18" level="32767"/>
    <cacheField name="[Measures].[Total Purchase]" caption="Total Purchase"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59563194441" backgroundQuery="1" createdVersion="8" refreshedVersion="8" minRefreshableVersion="3" recordCount="0" supportSubquery="1" supportAdvancedDrill="1" xr:uid="{99E4A337-96AF-4674-99FD-E0E2219A0081}">
  <cacheSource type="external" connectionId="1"/>
  <cacheFields count="4">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Dummy0" numFmtId="0" hierarchy="33" level="32767">
      <extLst>
        <ext xmlns:x14="http://schemas.microsoft.com/office/spreadsheetml/2009/9/main" uri="{63CAB8AC-B538-458d-9737-405883B0398D}">
          <x14:cacheField ignore="1"/>
        </ext>
      </extLst>
    </cacheField>
  </cacheFields>
  <cacheHierarchies count="34">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0"/>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59563773149" backgroundQuery="1" createdVersion="8" refreshedVersion="8" minRefreshableVersion="3" recordCount="0" supportSubquery="1" supportAdvancedDrill="1" xr:uid="{B4CDE89A-B0FE-40E5-B5F8-E4CFCB2D9640}">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59564120372" backgroundQuery="1" createdVersion="8" refreshedVersion="8" minRefreshableVersion="3" recordCount="0" supportSubquery="1" supportAdvancedDrill="1" xr:uid="{6A68BFEB-0D96-4F5F-A35E-00FC46DD1934}">
  <cacheSource type="external" connectionId="1"/>
  <cacheFields count="1">
    <cacheField name="[calls].[Representative].[Representative]" caption="Representative" numFmtId="0" hierarchy="3" level="1">
      <sharedItems count="5">
        <s v="R01"/>
        <s v="R02"/>
        <s v="R03"/>
        <s v="R04"/>
        <s v="R05"/>
      </sharedItems>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92.859564467595" backgroundQuery="1" createdVersion="8" refreshedVersion="8" minRefreshableVersion="3" recordCount="0" supportSubquery="1" supportAdvancedDrill="1" xr:uid="{1BC46844-F205-458B-8168-F1EA70914B4F}">
  <cacheSource type="external" connectionId="1"/>
  <cacheFields count="3">
    <cacheField name="[Measures].[Call Count]" caption="Call Count" numFmtId="0" hierarchy="18" level="32767"/>
    <cacheField name="[calls].[Representative].[Representative]" caption="Representative" numFmtId="0" hierarchy="3" level="1">
      <sharedItems containsSemiMixedTypes="0" containsNonDate="0" containsString="0"/>
    </cacheField>
    <cacheField name="[Rating].[Rating Value].[Rating Value]" caption="Rating Value" numFmtId="0" hierarchy="16"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Rating].[Rating Value].&amp;[0]"/>
            <x15:cachedUniqueName index="1" name="[Rating].[Rating Value].&amp;[1]"/>
            <x15:cachedUniqueName index="2" name="[Rating].[Rating Value].&amp;[2]"/>
            <x15:cachedUniqueName index="3" name="[Rating].[Rating Value].&amp;[3]"/>
            <x15:cachedUniqueName index="4" name="[Rating].[Rating Value].&amp;[4]"/>
            <x15:cachedUniqueName index="5" name="[Rating].[Rating Value].&amp;[5]"/>
          </x15:cachedUniqueNames>
        </ext>
      </extLst>
    </cacheField>
  </cacheFields>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2" memberValueDatatype="2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4">
    <dimension name="calls" uniqueName="[calls]" caption="calls"/>
    <dimension name="customers" uniqueName="[customers]" caption="customers"/>
    <dimension measure="1" name="Measures" uniqueName="[Measures]" caption="Measures"/>
    <dimension name="Rating" uniqueName="[Rating]" caption="Rating"/>
  </dimensions>
  <measureGroups count="3">
    <measureGroup name="calls" caption="calls"/>
    <measureGroup name="customers" caption="customers"/>
    <measureGroup name="Rating" caption="Rating"/>
  </measureGroups>
  <maps count="5">
    <map measureGroup="0" dimension="0"/>
    <map measureGroup="0" dimension="1"/>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hul Raj D" refreshedDate="45685.818872916665" backgroundQuery="1" createdVersion="3" refreshedVersion="8" minRefreshableVersion="3" recordCount="0" supportSubquery="1" supportAdvancedDrill="1" xr:uid="{14E5946B-BB5E-4527-8776-DA1D070F42B3}">
  <cacheSource type="external" connectionId="1">
    <extLst>
      <ext xmlns:x14="http://schemas.microsoft.com/office/spreadsheetml/2009/9/main" uri="{F057638F-6D5F-4e77-A914-E7F072B9BCA8}">
        <x14:sourceConnection name="ThisWorkbookDataModel"/>
      </ext>
    </extLst>
  </cacheSource>
  <cacheFields count="0"/>
  <cacheHierarchies count="33">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Rating].[Rating Value]" caption="Rating Value" attribute="1" defaultMemberUniqueName="[Rating].[Rating Value].[All]" allUniqueName="[Rating].[Rating Value].[All]" dimensionUniqueName="[Rating]" displayFolder="" count="0" memberValueDatatype="2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Purchase]" caption="Total Purchas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XL_Count Rating]" caption="__XL_Count Rating" measure="1" displayFolder="" measureGroup="Rating"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Count of Customer ID]" caption="Count of Customer ID" measure="1" displayFolder="" measureGroup="calls" count="0" hidden="1">
      <extLst>
        <ext xmlns:x15="http://schemas.microsoft.com/office/spreadsheetml/2010/11/main" uri="{B97F6D7D-B522-45F9-BDA1-12C45D357490}">
          <x15:cacheHierarchy aggregatedColumn="1"/>
        </ext>
      </extLst>
    </cacheHierarchy>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2368607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D281B8-C501-4BED-B148-6E589ECE08AB}" name="Selected Rep" cacheId="82" applyNumberFormats="0" applyBorderFormats="0" applyFontFormats="0" applyPatternFormats="0" applyAlignmentFormats="0" applyWidthHeightFormats="1" dataCaption="Values" updatedVersion="8" minRefreshableVersion="3" showDrill="0" useAutoFormatting="1" subtotalHiddenItems="1" rowGrandTotals="0" colGrandTotals="0" itemPrintTitles="1" createdVersion="8" indent="0" outline="1" outlineData="1" multipleFieldFilters="0">
  <location ref="E61:E66"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6">
    <format dxfId="273">
      <pivotArea type="all" dataOnly="0" outline="0" fieldPosition="0"/>
    </format>
    <format dxfId="272">
      <pivotArea field="0" type="button" dataOnly="0" labelOnly="1" outline="0" axis="axisRow" fieldPosition="0"/>
    </format>
    <format dxfId="271">
      <pivotArea dataOnly="0" labelOnly="1" fieldPosition="0">
        <references count="1">
          <reference field="0" count="0"/>
        </references>
      </pivotArea>
    </format>
    <format dxfId="270">
      <pivotArea type="all" dataOnly="0" outline="0" fieldPosition="0"/>
    </format>
    <format dxfId="269">
      <pivotArea field="0" type="button" dataOnly="0" labelOnly="1" outline="0" axis="axisRow" fieldPosition="0"/>
    </format>
    <format dxfId="268">
      <pivotArea dataOnly="0" labelOnly="1" fieldPosition="0">
        <references count="1">
          <reference field="0" count="0"/>
        </references>
      </pivotArea>
    </format>
  </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AA900E-79EA-476B-9644-EC86DC1661F1}" name="Call Trends Pivot" cacheId="7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13:C26" firstHeaderRow="0" firstDataRow="1" firstDataCol="1"/>
  <pivotFields count="4">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3" subtotal="count" baseField="0" baseItem="0">
      <extLst>
        <ext xmlns:x14="http://schemas.microsoft.com/office/spreadsheetml/2009/9/main" uri="{E15A36E0-9728-4e99-A89B-3F7291B0FE68}">
          <x14:dataField sourceField="1" uniqueName="[__Xl2].[Measures].[Call Count]"/>
        </ext>
      </extLst>
    </dataField>
  </dataFields>
  <formats count="12">
    <format dxfId="285">
      <pivotArea type="all" dataOnly="0" outline="0" fieldPosition="0"/>
    </format>
    <format dxfId="284">
      <pivotArea outline="0" collapsedLevelsAreSubtotals="1" fieldPosition="0"/>
    </format>
    <format dxfId="283">
      <pivotArea field="0" type="button" dataOnly="0" labelOnly="1" outline="0" axis="axisRow" fieldPosition="0"/>
    </format>
    <format dxfId="282">
      <pivotArea dataOnly="0" labelOnly="1" fieldPosition="0">
        <references count="1">
          <reference field="0" count="0"/>
        </references>
      </pivotArea>
    </format>
    <format dxfId="281">
      <pivotArea dataOnly="0" labelOnly="1" grandRow="1" outline="0" fieldPosition="0"/>
    </format>
    <format dxfId="280">
      <pivotArea dataOnly="0" labelOnly="1" outline="0" fieldPosition="0">
        <references count="1">
          <reference field="4294967294" count="2">
            <x v="0"/>
            <x v="1"/>
          </reference>
        </references>
      </pivotArea>
    </format>
    <format dxfId="279">
      <pivotArea type="all" dataOnly="0" outline="0" fieldPosition="0"/>
    </format>
    <format dxfId="278">
      <pivotArea outline="0" collapsedLevelsAreSubtotals="1" fieldPosition="0"/>
    </format>
    <format dxfId="277">
      <pivotArea field="0" type="button" dataOnly="0" labelOnly="1" outline="0" axis="axisRow" fieldPosition="0"/>
    </format>
    <format dxfId="276">
      <pivotArea dataOnly="0" labelOnly="1" fieldPosition="0">
        <references count="1">
          <reference field="0" count="0"/>
        </references>
      </pivotArea>
    </format>
    <format dxfId="275">
      <pivotArea dataOnly="0" labelOnly="1" grandRow="1" outline="0" fieldPosition="0"/>
    </format>
    <format dxfId="274">
      <pivotArea dataOnly="0" labelOnly="1" outline="0" fieldPosition="0">
        <references count="1">
          <reference field="4294967294" count="2">
            <x v="0"/>
            <x v="1"/>
          </reference>
        </references>
      </pivotArea>
    </format>
  </formats>
  <chartFormats count="2">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AB5ED4-FEDE-49B4-952C-4A91BC6CDB58}" name="Rating Pivot" cacheId="85" applyNumberFormats="0" applyBorderFormats="0" applyFontFormats="0" applyPatternFormats="0" applyAlignmentFormats="0" applyWidthHeightFormats="1" dataCaption="Values" tag="43385950-a3f7-47d7-a6c8-75c28db5015e" updatedVersion="8" minRefreshableVersion="3" useAutoFormatting="1" subtotalHiddenItems="1" itemPrintTitles="1" createdVersion="8" indent="0" showEmptyRow="1" compact="0" outline="1" outlineData="1" compactData="0" multipleFieldFilters="0" chartFormat="8">
  <location ref="A50:B57" firstHeaderRow="1" firstDataRow="1" firstDataCol="1"/>
  <pivotFields count="3">
    <pivotField dataField="1" compact="0" showAll="0" defaultSubtotal="0"/>
    <pivotField compact="0" allDrilled="1" showAll="0" dataSourceSort="1" defaultSubtotal="0" defaultAttributeDrillState="1"/>
    <pivotField axis="axisRow" compact="0" allDrilled="1" showAll="0" dataSourceSort="1" defaultSubtotal="0" defaultAttributeDrillState="1">
      <items count="6">
        <item x="0"/>
        <item x="1"/>
        <item x="2"/>
        <item x="3"/>
        <item x="4"/>
        <item x="5"/>
      </items>
    </pivotField>
  </pivotFields>
  <rowFields count="1">
    <field x="2"/>
  </rowFields>
  <rowItems count="7">
    <i>
      <x/>
    </i>
    <i>
      <x v="1"/>
    </i>
    <i>
      <x v="2"/>
    </i>
    <i>
      <x v="3"/>
    </i>
    <i>
      <x v="4"/>
    </i>
    <i>
      <x v="5"/>
    </i>
    <i t="grand">
      <x/>
    </i>
  </rowItems>
  <colItems count="1">
    <i/>
  </colItems>
  <dataFields count="1">
    <dataField fld="0" subtotal="count" baseField="0" baseItem="0"/>
  </dataFields>
  <formats count="15">
    <format dxfId="300">
      <pivotArea type="all" dataOnly="0" outline="0" fieldPosition="0"/>
    </format>
    <format dxfId="299">
      <pivotArea outline="0" collapsedLevelsAreSubtotals="1" fieldPosition="0"/>
    </format>
    <format dxfId="298">
      <pivotArea field="2" type="button" dataOnly="0" labelOnly="1" outline="0" axis="axisRow" fieldPosition="0"/>
    </format>
    <format dxfId="297">
      <pivotArea dataOnly="0" labelOnly="1" outline="0" fieldPosition="0">
        <references count="1">
          <reference field="2" count="0"/>
        </references>
      </pivotArea>
    </format>
    <format dxfId="296">
      <pivotArea dataOnly="0" labelOnly="1" grandRow="1" outline="0" fieldPosition="0"/>
    </format>
    <format dxfId="295">
      <pivotArea dataOnly="0" labelOnly="1" outline="0" axis="axisValues" fieldPosition="0"/>
    </format>
    <format dxfId="294">
      <pivotArea field="2" type="button" dataOnly="0" labelOnly="1" outline="0" axis="axisRow" fieldPosition="0"/>
    </format>
    <format dxfId="293">
      <pivotArea dataOnly="0" labelOnly="1" outline="0" fieldPosition="0">
        <references count="1">
          <reference field="2" count="0"/>
        </references>
      </pivotArea>
    </format>
    <format dxfId="292">
      <pivotArea dataOnly="0" labelOnly="1" grandRow="1" outline="0" fieldPosition="0"/>
    </format>
    <format dxfId="291">
      <pivotArea type="all" dataOnly="0" outline="0" fieldPosition="0"/>
    </format>
    <format dxfId="290">
      <pivotArea outline="0" collapsedLevelsAreSubtotals="1" fieldPosition="0"/>
    </format>
    <format dxfId="289">
      <pivotArea field="2" type="button" dataOnly="0" labelOnly="1" outline="0" axis="axisRow" fieldPosition="0"/>
    </format>
    <format dxfId="288">
      <pivotArea dataOnly="0" labelOnly="1" outline="0" fieldPosition="0">
        <references count="1">
          <reference field="2" count="0"/>
        </references>
      </pivotArea>
    </format>
    <format dxfId="287">
      <pivotArea dataOnly="0" labelOnly="1" grandRow="1" outline="0" fieldPosition="0"/>
    </format>
    <format dxfId="286">
      <pivotArea dataOnly="0" labelOnly="1" outline="0" axis="axisValues" fieldPosition="0"/>
    </format>
  </formats>
  <chartFormats count="3">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Rating]"/>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E85C82-72B2-4EBD-B2A2-9B49488059D9}" name="PivotTable5" cacheId="0" applyNumberFormats="0" applyBorderFormats="0" applyFontFormats="0" applyPatternFormats="0" applyAlignmentFormats="0" applyWidthHeightFormats="1" dataCaption="Values" tag="c3b4506c-f3d6-4b76-a0e4-eb4a70778adb" updatedVersion="8" minRefreshableVersion="3" useAutoFormatting="1" subtotalHiddenItems="1" rowGrandTotals="0" itemPrintTitles="1" createdVersion="8" indent="0" outline="1" outlineData="1" multipleFieldFilters="0">
  <location ref="A74:G93" firstHeaderRow="1" firstDataRow="2" firstDataCol="1"/>
  <pivotFields count="4">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5">
        <item x="0"/>
        <item x="1"/>
        <item x="2"/>
        <item x="3"/>
        <item x="4"/>
      </items>
    </pivotField>
    <pivotField dataField="1" subtotalTop="0" showAll="0" defaultSubtotal="0"/>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s>
  <rowFields count="2">
    <field x="0"/>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name="Sum of Purchase Amount" fld="2" baseField="0" baseItem="0" numFmtId="165"/>
  </dataFields>
  <formats count="3">
    <format dxfId="303">
      <pivotArea outline="0" collapsedLevelsAreSubtotals="1" fieldPosition="0"/>
    </format>
    <format dxfId="302">
      <pivotArea type="all" dataOnly="0" outline="0" fieldPosition="0"/>
    </format>
    <format dxfId="301">
      <pivotArea type="all" dataOnly="0" outline="0" fieldPosition="0"/>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072370-DB2D-4B3A-80B7-8C33914D5E3D}" name="Reps. Pivot" cacheId="1" applyNumberFormats="0" applyBorderFormats="0" applyFontFormats="0" applyPatternFormats="0" applyAlignmentFormats="0" applyWidthHeightFormats="1" dataCaption="Values" tag="3af92c44-c1b4-4581-8607-83d033195d9c" updatedVersion="8" minRefreshableVersion="3" useAutoFormatting="1" subtotalHiddenItems="1" itemPrintTitles="1" createdVersion="8" indent="0" outline="1" outlineData="1" multipleFieldFilters="0">
  <location ref="A61:C6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formats count="12">
    <format dxfId="315">
      <pivotArea type="all" dataOnly="0" outline="0" fieldPosition="0"/>
    </format>
    <format dxfId="314">
      <pivotArea outline="0" collapsedLevelsAreSubtotals="1" fieldPosition="0"/>
    </format>
    <format dxfId="313">
      <pivotArea field="0" type="button" dataOnly="0" labelOnly="1" outline="0" axis="axisRow" fieldPosition="0"/>
    </format>
    <format dxfId="312">
      <pivotArea dataOnly="0" labelOnly="1" fieldPosition="0">
        <references count="1">
          <reference field="0" count="0"/>
        </references>
      </pivotArea>
    </format>
    <format dxfId="311">
      <pivotArea dataOnly="0" labelOnly="1" grandRow="1" outline="0" fieldPosition="0"/>
    </format>
    <format dxfId="310">
      <pivotArea dataOnly="0" labelOnly="1" outline="0" fieldPosition="0">
        <references count="1">
          <reference field="4294967294" count="2">
            <x v="0"/>
            <x v="1"/>
          </reference>
        </references>
      </pivotArea>
    </format>
    <format dxfId="309">
      <pivotArea type="all" dataOnly="0" outline="0" fieldPosition="0"/>
    </format>
    <format dxfId="308">
      <pivotArea outline="0" collapsedLevelsAreSubtotals="1" fieldPosition="0"/>
    </format>
    <format dxfId="307">
      <pivotArea field="0" type="button" dataOnly="0" labelOnly="1" outline="0" axis="axisRow" fieldPosition="0"/>
    </format>
    <format dxfId="306">
      <pivotArea dataOnly="0" labelOnly="1" fieldPosition="0">
        <references count="1">
          <reference field="0" count="0"/>
        </references>
      </pivotArea>
    </format>
    <format dxfId="305">
      <pivotArea dataOnly="0" labelOnly="1" grandRow="1" outline="0" fieldPosition="0"/>
    </format>
    <format dxfId="304">
      <pivotArea dataOnly="0" labelOnly="1" outline="0" fieldPosition="0">
        <references count="1">
          <reference field="4294967294" count="2">
            <x v="0"/>
            <x v="1"/>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0E0C08-FCE4-477C-8A50-14E34C24A17A}" name="Rep. Pivot" cacheId="73" applyNumberFormats="0" applyBorderFormats="0" applyFontFormats="0" applyPatternFormats="0" applyAlignmentFormats="0" applyWidthHeightFormats="1" dataCaption="Values" tag="ccaaee74-92a2-4c12-807b-c1c37222d177" updatedVersion="8" minRefreshableVersion="3" useAutoFormatting="1" subtotalHiddenItems="1" itemPrintTitles="1" createdVersion="8" indent="0" outline="1" outlineData="1" multipleFieldFilters="0">
  <location ref="A8:E9" firstHeaderRow="0" firstDataRow="1" firstDataCol="0"/>
  <pivotFields count="6">
    <pivotField dataField="1" showAll="0" defaultSubtotal="0"/>
    <pivotField dataField="1" showAll="0" defaultSubtotal="0"/>
    <pivotField dataField="1" showAll="0" defaultSubtotal="0"/>
    <pivotField dataField="1" showAll="0" defaultSubtotal="0"/>
    <pivotField dataField="1" showAll="0" defaultSubtotal="0"/>
    <pivotField allDrilled="1"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numFmtId="2"/>
    <dataField fld="4" subtotal="count" baseField="0" baseItem="0"/>
  </dataFields>
  <formats count="6">
    <format dxfId="1">
      <pivotArea type="all" dataOnly="0" outline="0" fieldPosition="0"/>
    </format>
    <format dxfId="2">
      <pivotArea outline="0" collapsedLevelsAreSubtotals="1" fieldPosition="0"/>
    </format>
    <format dxfId="3">
      <pivotArea dataOnly="0" labelOnly="1" outline="0" fieldPosition="0">
        <references count="1">
          <reference field="4294967294" count="5">
            <x v="0"/>
            <x v="1"/>
            <x v="2"/>
            <x v="3"/>
            <x v="4"/>
          </reference>
        </references>
      </pivotArea>
    </format>
    <format dxfId="4">
      <pivotArea type="all" dataOnly="0" outline="0" fieldPosition="0"/>
    </format>
    <format dxfId="5">
      <pivotArea outline="0" collapsedLevelsAreSubtotals="1" fieldPosition="0"/>
    </format>
    <format dxfId="6">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5A63D3-BC38-47D3-8433-B96A97C03777}" name="Gender Pivot" cacheId="3" applyNumberFormats="0" applyBorderFormats="0" applyFontFormats="0" applyPatternFormats="0" applyAlignmentFormats="0" applyWidthHeightFormats="1" dataCaption="Values" tag="6aa3649a-7d83-41c5-b1e5-45195c234526" updatedVersion="8" minRefreshableVersion="3" useAutoFormatting="1" subtotalHiddenItems="1" rowGrandTotals="0" colGrandTotals="0" itemPrintTitles="1" createdVersion="8" indent="0" outline="1" outlineData="1" multipleFieldFilters="0" chartFormat="18">
  <location ref="A42:C46" firstHeaderRow="1" firstDataRow="2" firstDataCol="1"/>
  <pivotFields count="3">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s>
  <rowFields count="1">
    <field x="0"/>
  </rowFields>
  <rowItems count="3">
    <i>
      <x/>
    </i>
    <i>
      <x v="1"/>
    </i>
    <i>
      <x v="2"/>
    </i>
  </rowItems>
  <colFields count="1">
    <field x="2"/>
  </colFields>
  <colItems count="2">
    <i>
      <x/>
    </i>
    <i>
      <x v="1"/>
    </i>
  </colItems>
  <dataFields count="1">
    <dataField fld="1" subtotal="count" baseField="0" baseItem="0"/>
  </dataFields>
  <formats count="2">
    <format dxfId="323">
      <pivotArea type="all" dataOnly="0" outline="0" fieldPosition="0"/>
    </format>
    <format dxfId="322">
      <pivotArea type="all" dataOnly="0" outline="0" fieldPosition="0"/>
    </format>
  </formats>
  <chartFormats count="2">
    <chartFormat chart="17" format="10" series="1">
      <pivotArea type="data" outline="0" fieldPosition="0">
        <references count="2">
          <reference field="4294967294" count="1" selected="0">
            <x v="0"/>
          </reference>
          <reference field="2" count="1" selected="0">
            <x v="0"/>
          </reference>
        </references>
      </pivotArea>
    </chartFormat>
    <chartFormat chart="17" format="11" series="1">
      <pivotArea type="data" outline="0" fieldPosition="0">
        <references count="2">
          <reference field="4294967294" count="1" selected="0">
            <x v="0"/>
          </reference>
          <reference field="2" count="1" selected="0">
            <x v="1"/>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B15C6D-857D-4D62-886C-ADE7E44B3D6B}" name="Weekly Trend Pivot" cacheId="79" applyNumberFormats="0" applyBorderFormats="0" applyFontFormats="0" applyPatternFormats="0" applyAlignmentFormats="0" applyWidthHeightFormats="1" dataCaption="Values" tag="6514df4c-3b51-4dc0-a628-0ea26735da36" updatedVersion="8" minRefreshableVersion="3" useAutoFormatting="1" subtotalHiddenItems="1" itemPrintTitles="1" createdVersion="8" indent="0" outline="1" outlineData="1" multipleFieldFilters="0" chartFormat="18">
  <location ref="A30:B38" firstHeaderRow="1" firstDataRow="1" firstDataCol="1"/>
  <pivotFields count="3">
    <pivotField axis="axisRow" allDrilled="1" showAll="0" sortType="ascending" defaultSubtotal="0" defaultAttributeDrillState="1">
      <items count="7">
        <item x="3"/>
        <item x="1"/>
        <item x="5"/>
        <item x="6"/>
        <item x="4"/>
        <item x="0"/>
        <item x="2"/>
      </items>
    </pivotField>
    <pivotField dataField="1" showAll="0" defaultSubtotal="0"/>
    <pivotField allDrilled="1"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formats count="12">
    <format dxfId="335">
      <pivotArea type="all" dataOnly="0" outline="0" fieldPosition="0"/>
    </format>
    <format dxfId="334">
      <pivotArea outline="0" collapsedLevelsAreSubtotals="1" fieldPosition="0"/>
    </format>
    <format dxfId="333">
      <pivotArea field="0" type="button" dataOnly="0" labelOnly="1" outline="0" axis="axisRow" fieldPosition="0"/>
    </format>
    <format dxfId="332">
      <pivotArea dataOnly="0" labelOnly="1" fieldPosition="0">
        <references count="1">
          <reference field="0" count="0"/>
        </references>
      </pivotArea>
    </format>
    <format dxfId="331">
      <pivotArea dataOnly="0" labelOnly="1" grandRow="1" outline="0" fieldPosition="0"/>
    </format>
    <format dxfId="330">
      <pivotArea dataOnly="0" labelOnly="1" outline="0" axis="axisValues" fieldPosition="0"/>
    </format>
    <format dxfId="329">
      <pivotArea type="all" dataOnly="0" outline="0" fieldPosition="0"/>
    </format>
    <format dxfId="328">
      <pivotArea outline="0" collapsedLevelsAreSubtotals="1" fieldPosition="0"/>
    </format>
    <format dxfId="327">
      <pivotArea field="0" type="button" dataOnly="0" labelOnly="1" outline="0" axis="axisRow" fieldPosition="0"/>
    </format>
    <format dxfId="326">
      <pivotArea dataOnly="0" labelOnly="1" fieldPosition="0">
        <references count="1">
          <reference field="0" count="0"/>
        </references>
      </pivotArea>
    </format>
    <format dxfId="325">
      <pivotArea dataOnly="0" labelOnly="1" grandRow="1" outline="0" fieldPosition="0"/>
    </format>
    <format dxfId="324">
      <pivotArea dataOnly="0" labelOnly="1" outline="0" axis="axisValues" fieldPosition="0"/>
    </format>
  </formats>
  <chartFormats count="1">
    <chartFormat chart="16" format="7" series="1">
      <pivotArea type="data" outline="0" fieldPosition="0">
        <references count="1">
          <reference field="4294967294" count="1" selected="0">
            <x v="0"/>
          </reference>
        </references>
      </pivotArea>
    </chartFormat>
  </chartFormats>
  <pivotHierarchies count="33">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DF7E6E1-7D5E-4C44-8831-A6449469ECA0}"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formats count="4">
    <format dxfId="339">
      <pivotArea dataOnly="0" outline="0" fieldPosition="0">
        <references count="1">
          <reference field="4294967294" count="5">
            <x v="0"/>
            <x v="1"/>
            <x v="2"/>
            <x v="3"/>
            <x v="4"/>
          </reference>
        </references>
      </pivotArea>
    </format>
    <format dxfId="338">
      <pivotArea type="all" dataOnly="0" outline="0" fieldPosition="0"/>
    </format>
    <format dxfId="337">
      <pivotArea outline="0" collapsedLevelsAreSubtotals="1" fieldPosition="0"/>
    </format>
    <format dxfId="336">
      <pivotArea dataOnly="0" labelOnly="1" outline="0" fieldPosition="0">
        <references count="1">
          <reference field="4294967294" count="5">
            <x v="0"/>
            <x v="1"/>
            <x v="2"/>
            <x v="3"/>
            <x v="4"/>
          </reference>
        </references>
      </pivotArea>
    </format>
  </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C994C92-495D-4B50-A595-E1F6DFF744B5}" sourceName="[calls].[Representative]">
  <pivotTables>
    <pivotTable tabId="2" name="Rep. Pivot"/>
    <pivotTable tabId="2" name="Call Trends Pivot"/>
    <pivotTable tabId="2" name="Weekly Trend Pivot"/>
    <pivotTable tabId="2" name="Selected Rep"/>
    <pivotTable tabId="2" name="Rating Pivot"/>
  </pivotTables>
  <data>
    <olap pivotCacheId="123686072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6BBD69D3-D0A7-4F66-8758-2B3B2CEC5D74}" cache="Slicer_Representative" caption="Representatives" level="1"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3B9B8D-86BA-4DA0-B933-975EDA0EC155}" name="calls" displayName="calls" ref="B3:L1003" totalsRowShown="0">
  <autoFilter ref="B3:L1003" xr:uid="{D73B9B8D-86BA-4DA0-B933-975EDA0EC155}"/>
  <tableColumns count="11">
    <tableColumn id="1" xr3:uid="{EC855FC1-4470-44D6-B63B-6628CE223D53}" name="Call number" dataDxfId="359"/>
    <tableColumn id="2" xr3:uid="{33829AC6-6CEF-422C-B2B7-9A58B6562D70}" name="Customer ID" dataDxfId="358"/>
    <tableColumn id="3" xr3:uid="{A0C8DA46-BE4F-42AC-8485-4CCB0D490097}" name="Duration" dataDxfId="357"/>
    <tableColumn id="4" xr3:uid="{5AC541A2-634E-46A4-A114-7B4785E53A13}" name="Representative" dataDxfId="356"/>
    <tableColumn id="5" xr3:uid="{9DC1F635-8459-45C5-9B44-E4AEE06382C0}" name="Date of Call" dataDxfId="355"/>
    <tableColumn id="6" xr3:uid="{2A110DEF-66B1-48D9-8701-DE15F83EF1FC}" name="Purchase Amount" dataDxfId="354"/>
    <tableColumn id="7" xr3:uid="{4C6E22D3-89C0-4323-8529-356897F3C9FF}" name="Satisfaction Rating" dataDxfId="353"/>
    <tableColumn id="8" xr3:uid="{CC455236-CA61-4B1C-8D2D-30E12B2F0AB1}" name="FY" dataDxfId="352">
      <calculatedColumnFormula>IF(MONTH(calls[[#This Row],[Date of Call]])&lt;=6, YEAR(calls[[#This Row],[Date of Call]]), YEAR(calls[[#This Row],[Date of Call]])+1)</calculatedColumnFormula>
    </tableColumn>
    <tableColumn id="9" xr3:uid="{128F8E26-C658-42FD-88BE-511FD5160CF7}" name="Day of week" dataDxfId="351">
      <calculatedColumnFormula>TEXT(calls[[#This Row],[Date of Call]],"DDDD")</calculatedColumnFormula>
    </tableColumn>
    <tableColumn id="10" xr3:uid="{ADB0AB55-1CA6-4A28-A63A-5F7924CBACB8}" name="Duration Bucket" dataDxfId="35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83D16D08-2B3E-4DD0-BA9D-DAD19479E878}" name="Rating rounded" dataDxfId="34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07EEF7-5A91-4CFC-96BF-95C05D12867E}" name="customers" displayName="customers" ref="N3:Q18" totalsRowShown="0" headerRowDxfId="348" dataDxfId="346" headerRowBorderDxfId="347" tableBorderDxfId="345" totalsRowBorderDxfId="344">
  <autoFilter ref="N3:Q18" xr:uid="{1907EEF7-5A91-4CFC-96BF-95C05D12867E}"/>
  <tableColumns count="4">
    <tableColumn id="1" xr3:uid="{67C1791E-2DFF-4DE8-AC2E-F5C4E77FCB46}" name="Customer ID" dataDxfId="343"/>
    <tableColumn id="2" xr3:uid="{34EA9A8E-4C15-4120-A781-7F6A5FA1C56F}" name="Gedner" dataDxfId="342"/>
    <tableColumn id="3" xr3:uid="{460BC060-3909-4243-BB1A-CE5CE81639AB}" name="Age" dataDxfId="341"/>
    <tableColumn id="4" xr3:uid="{3A004073-16D9-44FA-B71D-FC1BE65D3EE8}" name="City" dataDxfId="34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E1365F-ED3E-42CD-898A-6176072A8249}" name="Rating" displayName="Rating" ref="D50:D56" totalsRowShown="0" headerRowDxfId="267" headerRowBorderDxfId="266" tableBorderDxfId="265" totalsRowBorderDxfId="264">
  <autoFilter ref="D50:D56" xr:uid="{DDE1365F-ED3E-42CD-898A-6176072A8249}"/>
  <tableColumns count="1">
    <tableColumn id="1" xr3:uid="{D70FFABE-36B2-46F0-81DC-780D96619E40}" name="Rating Value" dataDxfId="26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13D9-EAD1-45D4-BA9F-8648BDDC0D60}">
  <dimension ref="A1:V1003"/>
  <sheetViews>
    <sheetView workbookViewId="0">
      <selection activeCell="Q24" sqref="Q24"/>
    </sheetView>
  </sheetViews>
  <sheetFormatPr defaultRowHeight="15" x14ac:dyDescent="0.25"/>
  <cols>
    <col min="1" max="1" width="9.42578125" customWidth="1"/>
    <col min="2" max="2" width="16.28515625" style="15" bestFit="1" customWidth="1"/>
    <col min="3" max="3" width="16.42578125" style="15" bestFit="1" customWidth="1"/>
    <col min="4" max="4" width="13.28515625" style="15" bestFit="1" customWidth="1"/>
    <col min="5" max="5" width="19.28515625" bestFit="1" customWidth="1"/>
    <col min="6" max="6" width="15.7109375" bestFit="1" customWidth="1"/>
    <col min="7" max="7" width="21.28515625" style="15" bestFit="1" customWidth="1"/>
    <col min="8" max="8" width="22.140625" style="15" bestFit="1" customWidth="1"/>
    <col min="9" max="9" width="7.7109375" style="15" bestFit="1" customWidth="1"/>
    <col min="10" max="10" width="14.140625" bestFit="1" customWidth="1"/>
    <col min="11" max="11" width="17.5703125" bestFit="1" customWidth="1"/>
    <col min="12" max="12" width="19.28515625" style="15" bestFit="1" customWidth="1"/>
    <col min="14" max="14" width="16.42578125" bestFit="1" customWidth="1"/>
    <col min="15" max="15" width="12.28515625" style="15" bestFit="1" customWidth="1"/>
    <col min="16" max="16" width="9" style="15" bestFit="1" customWidth="1"/>
    <col min="17" max="17" width="11.5703125" style="15" customWidth="1"/>
    <col min="18" max="18" width="11.28515625" style="15" customWidth="1"/>
  </cols>
  <sheetData>
    <row r="1" spans="1:22" ht="46.5" customHeight="1" x14ac:dyDescent="0.25">
      <c r="A1" s="49" t="s">
        <v>1042</v>
      </c>
      <c r="B1" s="49"/>
      <c r="C1" s="49"/>
      <c r="D1" s="49"/>
      <c r="E1" s="49"/>
      <c r="F1" s="49"/>
      <c r="G1" s="49"/>
      <c r="H1" s="49"/>
      <c r="I1" s="49"/>
      <c r="J1" s="49"/>
      <c r="K1" s="49"/>
      <c r="L1" s="49"/>
      <c r="M1" s="49"/>
      <c r="N1" s="49"/>
      <c r="O1" s="49"/>
      <c r="P1" s="49"/>
      <c r="Q1" s="49"/>
      <c r="R1" s="49"/>
      <c r="S1" s="49"/>
      <c r="T1" s="49"/>
      <c r="U1" s="49"/>
      <c r="V1" s="49"/>
    </row>
    <row r="3" spans="1:22" x14ac:dyDescent="0.25">
      <c r="B3" s="1" t="s">
        <v>0</v>
      </c>
      <c r="C3" s="1" t="s">
        <v>1</v>
      </c>
      <c r="D3" s="1" t="s">
        <v>2</v>
      </c>
      <c r="E3" s="1" t="s">
        <v>3</v>
      </c>
      <c r="F3" s="1" t="s">
        <v>4</v>
      </c>
      <c r="G3" s="1" t="s">
        <v>5</v>
      </c>
      <c r="H3" s="1" t="s">
        <v>6</v>
      </c>
      <c r="I3" s="15" t="s">
        <v>7</v>
      </c>
      <c r="J3" t="s">
        <v>8</v>
      </c>
      <c r="K3" t="s">
        <v>9</v>
      </c>
      <c r="L3" s="15" t="s">
        <v>10</v>
      </c>
      <c r="N3" s="4" t="s">
        <v>1</v>
      </c>
      <c r="O3" s="5" t="s">
        <v>1031</v>
      </c>
      <c r="P3" s="5" t="s">
        <v>1032</v>
      </c>
      <c r="Q3" s="6" t="s">
        <v>1033</v>
      </c>
    </row>
    <row r="4" spans="1:22" x14ac:dyDescent="0.25">
      <c r="B4" s="15" t="s">
        <v>11</v>
      </c>
      <c r="C4" s="15" t="s">
        <v>12</v>
      </c>
      <c r="D4" s="15">
        <v>116</v>
      </c>
      <c r="E4" s="2" t="s">
        <v>13</v>
      </c>
      <c r="F4" s="3">
        <v>44927</v>
      </c>
      <c r="G4" s="15">
        <v>128</v>
      </c>
      <c r="H4" s="15">
        <v>4.9000000000000004</v>
      </c>
      <c r="I4" s="15">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s="15">
        <f>ROUND(calls[[#This Row],[Satisfaction Rating]],0)</f>
        <v>5</v>
      </c>
      <c r="N4" s="7" t="s">
        <v>64</v>
      </c>
      <c r="O4" s="8" t="s">
        <v>1034</v>
      </c>
      <c r="P4" s="9">
        <v>41</v>
      </c>
      <c r="Q4" s="10" t="s">
        <v>1035</v>
      </c>
    </row>
    <row r="5" spans="1:22" x14ac:dyDescent="0.25">
      <c r="B5" s="15" t="s">
        <v>14</v>
      </c>
      <c r="C5" s="15" t="s">
        <v>15</v>
      </c>
      <c r="D5" s="15">
        <v>119</v>
      </c>
      <c r="E5" s="2" t="s">
        <v>13</v>
      </c>
      <c r="F5" s="3">
        <v>44927</v>
      </c>
      <c r="G5" s="15">
        <v>135</v>
      </c>
      <c r="H5" s="15">
        <v>2.9</v>
      </c>
      <c r="I5" s="1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s="15">
        <f>ROUND(calls[[#This Row],[Satisfaction Rating]],0)</f>
        <v>3</v>
      </c>
      <c r="N5" s="7" t="s">
        <v>37</v>
      </c>
      <c r="O5" s="8" t="s">
        <v>1034</v>
      </c>
      <c r="P5" s="9">
        <v>31</v>
      </c>
      <c r="Q5" s="10" t="s">
        <v>1036</v>
      </c>
    </row>
    <row r="6" spans="1:22" x14ac:dyDescent="0.25">
      <c r="B6" s="15" t="s">
        <v>16</v>
      </c>
      <c r="C6" s="15" t="s">
        <v>17</v>
      </c>
      <c r="D6" s="15">
        <v>68</v>
      </c>
      <c r="E6" s="2" t="s">
        <v>18</v>
      </c>
      <c r="F6" s="3">
        <v>44927</v>
      </c>
      <c r="G6" s="15">
        <v>66</v>
      </c>
      <c r="H6" s="15">
        <v>4.7</v>
      </c>
      <c r="I6" s="15">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s="15">
        <f>ROUND(calls[[#This Row],[Satisfaction Rating]],0)</f>
        <v>5</v>
      </c>
      <c r="N6" s="7" t="s">
        <v>12</v>
      </c>
      <c r="O6" s="8" t="s">
        <v>1034</v>
      </c>
      <c r="P6" s="9">
        <v>26</v>
      </c>
      <c r="Q6" s="10" t="s">
        <v>1037</v>
      </c>
    </row>
    <row r="7" spans="1:22" x14ac:dyDescent="0.25">
      <c r="B7" s="15" t="s">
        <v>19</v>
      </c>
      <c r="C7" s="15" t="s">
        <v>20</v>
      </c>
      <c r="D7" s="15">
        <v>119</v>
      </c>
      <c r="E7" s="2" t="s">
        <v>18</v>
      </c>
      <c r="F7" s="3">
        <v>44927</v>
      </c>
      <c r="G7" s="15">
        <v>22</v>
      </c>
      <c r="H7" s="15">
        <v>2.9</v>
      </c>
      <c r="I7" s="15">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s="15">
        <f>ROUND(calls[[#This Row],[Satisfaction Rating]],0)</f>
        <v>3</v>
      </c>
      <c r="N7" s="7" t="s">
        <v>15</v>
      </c>
      <c r="O7" s="8" t="s">
        <v>1034</v>
      </c>
      <c r="P7" s="9">
        <v>36</v>
      </c>
      <c r="Q7" s="10" t="s">
        <v>1037</v>
      </c>
    </row>
    <row r="8" spans="1:22" x14ac:dyDescent="0.25">
      <c r="B8" s="15" t="s">
        <v>21</v>
      </c>
      <c r="C8" s="15" t="s">
        <v>22</v>
      </c>
      <c r="D8" s="15">
        <v>128</v>
      </c>
      <c r="E8" s="2" t="s">
        <v>23</v>
      </c>
      <c r="F8" s="3">
        <v>44928</v>
      </c>
      <c r="G8" s="15">
        <v>31</v>
      </c>
      <c r="H8" s="15">
        <v>2.8</v>
      </c>
      <c r="I8" s="15">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s="15">
        <f>ROUND(calls[[#This Row],[Satisfaction Rating]],0)</f>
        <v>3</v>
      </c>
      <c r="N8" s="7" t="s">
        <v>17</v>
      </c>
      <c r="O8" s="8" t="s">
        <v>1034</v>
      </c>
      <c r="P8" s="9">
        <v>37</v>
      </c>
      <c r="Q8" s="10" t="s">
        <v>1035</v>
      </c>
    </row>
    <row r="9" spans="1:22" x14ac:dyDescent="0.25">
      <c r="B9" s="15" t="s">
        <v>24</v>
      </c>
      <c r="C9" s="15" t="s">
        <v>22</v>
      </c>
      <c r="D9" s="15">
        <v>49</v>
      </c>
      <c r="E9" s="2" t="s">
        <v>18</v>
      </c>
      <c r="F9" s="3">
        <v>44929</v>
      </c>
      <c r="G9" s="15">
        <v>135</v>
      </c>
      <c r="H9" s="15">
        <v>4.8</v>
      </c>
      <c r="I9" s="15">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s="15">
        <f>ROUND(calls[[#This Row],[Satisfaction Rating]],0)</f>
        <v>5</v>
      </c>
      <c r="N9" s="7" t="s">
        <v>46</v>
      </c>
      <c r="O9" s="8" t="s">
        <v>1034</v>
      </c>
      <c r="P9" s="9">
        <v>23</v>
      </c>
      <c r="Q9" s="10" t="s">
        <v>1035</v>
      </c>
    </row>
    <row r="10" spans="1:22" x14ac:dyDescent="0.25">
      <c r="B10" s="15" t="s">
        <v>25</v>
      </c>
      <c r="C10" s="15" t="s">
        <v>26</v>
      </c>
      <c r="D10" s="15">
        <v>84</v>
      </c>
      <c r="E10" s="2" t="s">
        <v>13</v>
      </c>
      <c r="F10" s="3">
        <v>44929</v>
      </c>
      <c r="G10" s="15">
        <v>60</v>
      </c>
      <c r="H10" s="15">
        <v>4.7</v>
      </c>
      <c r="I10" s="15">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s="15">
        <f>ROUND(calls[[#This Row],[Satisfaction Rating]],0)</f>
        <v>5</v>
      </c>
      <c r="N10" s="7" t="s">
        <v>26</v>
      </c>
      <c r="O10" s="8" t="s">
        <v>1038</v>
      </c>
      <c r="P10" s="9">
        <v>22</v>
      </c>
      <c r="Q10" s="10" t="s">
        <v>1036</v>
      </c>
    </row>
    <row r="11" spans="1:22" x14ac:dyDescent="0.25">
      <c r="B11" s="15" t="s">
        <v>27</v>
      </c>
      <c r="C11" s="15" t="s">
        <v>12</v>
      </c>
      <c r="D11" s="15">
        <v>103</v>
      </c>
      <c r="E11" s="2" t="s">
        <v>28</v>
      </c>
      <c r="F11" s="3">
        <v>44929</v>
      </c>
      <c r="G11" s="15">
        <v>148</v>
      </c>
      <c r="H11" s="15">
        <v>4.4000000000000004</v>
      </c>
      <c r="I11" s="15">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s="15">
        <f>ROUND(calls[[#This Row],[Satisfaction Rating]],0)</f>
        <v>4</v>
      </c>
      <c r="N11" s="7" t="s">
        <v>84</v>
      </c>
      <c r="O11" s="8" t="s">
        <v>1038</v>
      </c>
      <c r="P11" s="9">
        <v>42</v>
      </c>
      <c r="Q11" s="10" t="s">
        <v>1036</v>
      </c>
    </row>
    <row r="12" spans="1:22" x14ac:dyDescent="0.25">
      <c r="B12" s="15" t="s">
        <v>29</v>
      </c>
      <c r="C12" s="15" t="s">
        <v>17</v>
      </c>
      <c r="D12" s="15">
        <v>31</v>
      </c>
      <c r="E12" s="2" t="s">
        <v>18</v>
      </c>
      <c r="F12" s="3">
        <v>44929</v>
      </c>
      <c r="G12" s="15">
        <v>135</v>
      </c>
      <c r="H12" s="15">
        <v>3.6</v>
      </c>
      <c r="I12" s="15">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s="15">
        <f>ROUND(calls[[#This Row],[Satisfaction Rating]],0)</f>
        <v>4</v>
      </c>
      <c r="N12" s="7" t="s">
        <v>43</v>
      </c>
      <c r="O12" s="8" t="s">
        <v>1038</v>
      </c>
      <c r="P12" s="9">
        <v>25</v>
      </c>
      <c r="Q12" s="10" t="s">
        <v>1035</v>
      </c>
    </row>
    <row r="13" spans="1:22" x14ac:dyDescent="0.25">
      <c r="B13" s="15" t="s">
        <v>30</v>
      </c>
      <c r="C13" s="15" t="s">
        <v>31</v>
      </c>
      <c r="D13" s="15">
        <v>44</v>
      </c>
      <c r="E13" s="2" t="s">
        <v>32</v>
      </c>
      <c r="F13" s="3">
        <v>44929</v>
      </c>
      <c r="G13" s="15">
        <v>105</v>
      </c>
      <c r="H13" s="15">
        <v>2.9</v>
      </c>
      <c r="I13" s="15">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s="15">
        <f>ROUND(calls[[#This Row],[Satisfaction Rating]],0)</f>
        <v>3</v>
      </c>
      <c r="N13" s="7" t="s">
        <v>31</v>
      </c>
      <c r="O13" s="8" t="s">
        <v>1038</v>
      </c>
      <c r="P13" s="9">
        <v>30</v>
      </c>
      <c r="Q13" s="10" t="s">
        <v>1036</v>
      </c>
    </row>
    <row r="14" spans="1:22" x14ac:dyDescent="0.25">
      <c r="B14" s="15" t="s">
        <v>33</v>
      </c>
      <c r="C14" s="15" t="s">
        <v>22</v>
      </c>
      <c r="D14" s="15">
        <v>102</v>
      </c>
      <c r="E14" s="2" t="s">
        <v>18</v>
      </c>
      <c r="F14" s="3">
        <v>44929</v>
      </c>
      <c r="G14" s="15">
        <v>69</v>
      </c>
      <c r="H14" s="15">
        <v>4.9000000000000004</v>
      </c>
      <c r="I14" s="15">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s="15">
        <f>ROUND(calls[[#This Row],[Satisfaction Rating]],0)</f>
        <v>5</v>
      </c>
      <c r="N14" s="7" t="s">
        <v>22</v>
      </c>
      <c r="O14" s="8" t="s">
        <v>1038</v>
      </c>
      <c r="P14" s="9">
        <v>30</v>
      </c>
      <c r="Q14" s="10" t="s">
        <v>1037</v>
      </c>
    </row>
    <row r="15" spans="1:22" x14ac:dyDescent="0.25">
      <c r="B15" s="15" t="s">
        <v>34</v>
      </c>
      <c r="C15" s="15" t="s">
        <v>35</v>
      </c>
      <c r="D15" s="15">
        <v>135</v>
      </c>
      <c r="E15" s="2" t="s">
        <v>13</v>
      </c>
      <c r="F15" s="3">
        <v>44929</v>
      </c>
      <c r="G15" s="15">
        <v>46</v>
      </c>
      <c r="H15" s="15">
        <v>3.4</v>
      </c>
      <c r="I15" s="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s="15">
        <f>ROUND(calls[[#This Row],[Satisfaction Rating]],0)</f>
        <v>3</v>
      </c>
      <c r="N15" s="7" t="s">
        <v>54</v>
      </c>
      <c r="O15" s="8" t="s">
        <v>1038</v>
      </c>
      <c r="P15" s="9">
        <v>28</v>
      </c>
      <c r="Q15" s="10" t="s">
        <v>1037</v>
      </c>
    </row>
    <row r="16" spans="1:22" x14ac:dyDescent="0.25">
      <c r="B16" s="15" t="s">
        <v>36</v>
      </c>
      <c r="C16" s="15" t="s">
        <v>37</v>
      </c>
      <c r="D16" s="15">
        <v>98</v>
      </c>
      <c r="E16" s="2" t="s">
        <v>18</v>
      </c>
      <c r="F16" s="3">
        <v>44930</v>
      </c>
      <c r="G16" s="15">
        <v>108</v>
      </c>
      <c r="H16" s="15">
        <v>3.5</v>
      </c>
      <c r="I16" s="15">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s="15">
        <f>ROUND(calls[[#This Row],[Satisfaction Rating]],0)</f>
        <v>4</v>
      </c>
      <c r="N16" s="7" t="s">
        <v>35</v>
      </c>
      <c r="O16" s="8" t="s">
        <v>1038</v>
      </c>
      <c r="P16" s="9">
        <v>37</v>
      </c>
      <c r="Q16" s="10" t="s">
        <v>1036</v>
      </c>
    </row>
    <row r="17" spans="2:17" x14ac:dyDescent="0.25">
      <c r="B17" s="15" t="s">
        <v>38</v>
      </c>
      <c r="C17" s="15" t="s">
        <v>31</v>
      </c>
      <c r="D17" s="15">
        <v>139</v>
      </c>
      <c r="E17" s="2" t="s">
        <v>18</v>
      </c>
      <c r="F17" s="3">
        <v>44930</v>
      </c>
      <c r="G17" s="15">
        <v>96</v>
      </c>
      <c r="H17" s="15">
        <v>4</v>
      </c>
      <c r="I17" s="15">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s="15">
        <f>ROUND(calls[[#This Row],[Satisfaction Rating]],0)</f>
        <v>4</v>
      </c>
      <c r="N17" s="7" t="s">
        <v>20</v>
      </c>
      <c r="O17" s="8" t="s">
        <v>1038</v>
      </c>
      <c r="P17" s="9">
        <v>38</v>
      </c>
      <c r="Q17" s="10" t="s">
        <v>1035</v>
      </c>
    </row>
    <row r="18" spans="2:17" x14ac:dyDescent="0.25">
      <c r="B18" s="15" t="s">
        <v>39</v>
      </c>
      <c r="C18" s="15" t="s">
        <v>35</v>
      </c>
      <c r="D18" s="15">
        <v>48</v>
      </c>
      <c r="E18" s="2" t="s">
        <v>23</v>
      </c>
      <c r="F18" s="3">
        <v>44930</v>
      </c>
      <c r="G18" s="15">
        <v>68</v>
      </c>
      <c r="H18" s="15">
        <v>4.9000000000000004</v>
      </c>
      <c r="I18" s="15">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s="15">
        <f>ROUND(calls[[#This Row],[Satisfaction Rating]],0)</f>
        <v>5</v>
      </c>
      <c r="N18" s="11" t="s">
        <v>51</v>
      </c>
      <c r="O18" s="12" t="s">
        <v>1038</v>
      </c>
      <c r="P18" s="13">
        <v>43</v>
      </c>
      <c r="Q18" s="14" t="s">
        <v>1036</v>
      </c>
    </row>
    <row r="19" spans="2:17" x14ac:dyDescent="0.25">
      <c r="B19" s="15" t="s">
        <v>40</v>
      </c>
      <c r="C19" s="15" t="s">
        <v>31</v>
      </c>
      <c r="D19" s="15">
        <v>176</v>
      </c>
      <c r="E19" s="2" t="s">
        <v>13</v>
      </c>
      <c r="F19" s="3">
        <v>44931</v>
      </c>
      <c r="G19" s="15">
        <v>24</v>
      </c>
      <c r="H19" s="15">
        <v>4.8</v>
      </c>
      <c r="I19" s="15">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s="15">
        <f>ROUND(calls[[#This Row],[Satisfaction Rating]],0)</f>
        <v>5</v>
      </c>
    </row>
    <row r="20" spans="2:17" x14ac:dyDescent="0.25">
      <c r="B20" s="15" t="s">
        <v>41</v>
      </c>
      <c r="C20" s="15" t="s">
        <v>31</v>
      </c>
      <c r="D20" s="15">
        <v>99</v>
      </c>
      <c r="E20" s="2" t="s">
        <v>23</v>
      </c>
      <c r="F20" s="3">
        <v>44931</v>
      </c>
      <c r="G20" s="15">
        <v>195</v>
      </c>
      <c r="H20" s="15">
        <v>3.9</v>
      </c>
      <c r="I20" s="15">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s="15">
        <f>ROUND(calls[[#This Row],[Satisfaction Rating]],0)</f>
        <v>4</v>
      </c>
    </row>
    <row r="21" spans="2:17" x14ac:dyDescent="0.25">
      <c r="B21" s="15" t="s">
        <v>42</v>
      </c>
      <c r="C21" s="15" t="s">
        <v>43</v>
      </c>
      <c r="D21" s="15">
        <v>28</v>
      </c>
      <c r="E21" s="2" t="s">
        <v>32</v>
      </c>
      <c r="F21" s="3">
        <v>44931</v>
      </c>
      <c r="G21" s="15">
        <v>28</v>
      </c>
      <c r="H21" s="15">
        <v>3.8</v>
      </c>
      <c r="I21" s="15">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s="15">
        <f>ROUND(calls[[#This Row],[Satisfaction Rating]],0)</f>
        <v>4</v>
      </c>
    </row>
    <row r="22" spans="2:17" x14ac:dyDescent="0.25">
      <c r="B22" s="15" t="s">
        <v>44</v>
      </c>
      <c r="C22" s="15" t="s">
        <v>26</v>
      </c>
      <c r="D22" s="15">
        <v>54</v>
      </c>
      <c r="E22" s="2" t="s">
        <v>18</v>
      </c>
      <c r="F22" s="3">
        <v>44931</v>
      </c>
      <c r="G22" s="15">
        <v>170</v>
      </c>
      <c r="H22" s="15">
        <v>4.3</v>
      </c>
      <c r="I22" s="15">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s="15">
        <f>ROUND(calls[[#This Row],[Satisfaction Rating]],0)</f>
        <v>4</v>
      </c>
    </row>
    <row r="23" spans="2:17" x14ac:dyDescent="0.25">
      <c r="B23" s="15" t="s">
        <v>45</v>
      </c>
      <c r="C23" s="15" t="s">
        <v>46</v>
      </c>
      <c r="D23" s="15">
        <v>48</v>
      </c>
      <c r="E23" s="2" t="s">
        <v>13</v>
      </c>
      <c r="F23" s="3">
        <v>44932</v>
      </c>
      <c r="G23" s="15">
        <v>30</v>
      </c>
      <c r="H23" s="15">
        <v>4.4000000000000004</v>
      </c>
      <c r="I23" s="15">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s="15">
        <f>ROUND(calls[[#This Row],[Satisfaction Rating]],0)</f>
        <v>4</v>
      </c>
    </row>
    <row r="24" spans="2:17" x14ac:dyDescent="0.25">
      <c r="B24" s="15" t="s">
        <v>47</v>
      </c>
      <c r="C24" s="15" t="s">
        <v>15</v>
      </c>
      <c r="D24" s="15">
        <v>128</v>
      </c>
      <c r="E24" s="2" t="s">
        <v>13</v>
      </c>
      <c r="F24" s="3">
        <v>44932</v>
      </c>
      <c r="G24" s="15">
        <v>72</v>
      </c>
      <c r="H24" s="15">
        <v>5</v>
      </c>
      <c r="I24" s="15">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s="15">
        <f>ROUND(calls[[#This Row],[Satisfaction Rating]],0)</f>
        <v>5</v>
      </c>
    </row>
    <row r="25" spans="2:17" x14ac:dyDescent="0.25">
      <c r="B25" s="15" t="s">
        <v>48</v>
      </c>
      <c r="C25" s="15" t="s">
        <v>15</v>
      </c>
      <c r="D25" s="15">
        <v>38</v>
      </c>
      <c r="E25" s="2" t="s">
        <v>28</v>
      </c>
      <c r="F25" s="3">
        <v>44933</v>
      </c>
      <c r="G25" s="15">
        <v>92</v>
      </c>
      <c r="H25" s="15">
        <v>4.9000000000000004</v>
      </c>
      <c r="I25" s="1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s="15">
        <f>ROUND(calls[[#This Row],[Satisfaction Rating]],0)</f>
        <v>5</v>
      </c>
    </row>
    <row r="26" spans="2:17" x14ac:dyDescent="0.25">
      <c r="B26" s="15" t="s">
        <v>49</v>
      </c>
      <c r="C26" s="15" t="s">
        <v>12</v>
      </c>
      <c r="D26" s="15">
        <v>67</v>
      </c>
      <c r="E26" s="2" t="s">
        <v>28</v>
      </c>
      <c r="F26" s="3">
        <v>44934</v>
      </c>
      <c r="G26" s="15">
        <v>165</v>
      </c>
      <c r="H26" s="15">
        <v>4.5</v>
      </c>
      <c r="I26" s="15">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s="15">
        <f>ROUND(calls[[#This Row],[Satisfaction Rating]],0)</f>
        <v>5</v>
      </c>
    </row>
    <row r="27" spans="2:17" x14ac:dyDescent="0.25">
      <c r="B27" s="15" t="s">
        <v>50</v>
      </c>
      <c r="C27" s="15" t="s">
        <v>51</v>
      </c>
      <c r="D27" s="15">
        <v>58</v>
      </c>
      <c r="E27" s="2" t="s">
        <v>18</v>
      </c>
      <c r="F27" s="3">
        <v>44934</v>
      </c>
      <c r="G27" s="15">
        <v>140</v>
      </c>
      <c r="H27" s="15">
        <v>2.1</v>
      </c>
      <c r="I27" s="15">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s="15">
        <f>ROUND(calls[[#This Row],[Satisfaction Rating]],0)</f>
        <v>2</v>
      </c>
    </row>
    <row r="28" spans="2:17" x14ac:dyDescent="0.25">
      <c r="B28" s="15" t="s">
        <v>52</v>
      </c>
      <c r="C28" s="15" t="s">
        <v>31</v>
      </c>
      <c r="D28" s="15">
        <v>54</v>
      </c>
      <c r="E28" s="2" t="s">
        <v>23</v>
      </c>
      <c r="F28" s="3">
        <v>44934</v>
      </c>
      <c r="G28" s="15">
        <v>111</v>
      </c>
      <c r="H28" s="15">
        <v>3.3</v>
      </c>
      <c r="I28" s="15">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s="15">
        <f>ROUND(calls[[#This Row],[Satisfaction Rating]],0)</f>
        <v>3</v>
      </c>
    </row>
    <row r="29" spans="2:17" x14ac:dyDescent="0.25">
      <c r="B29" s="15" t="s">
        <v>53</v>
      </c>
      <c r="C29" s="15" t="s">
        <v>54</v>
      </c>
      <c r="D29" s="15">
        <v>28</v>
      </c>
      <c r="E29" s="2" t="s">
        <v>13</v>
      </c>
      <c r="F29" s="3">
        <v>44935</v>
      </c>
      <c r="G29" s="15">
        <v>63</v>
      </c>
      <c r="H29" s="15">
        <v>4.0999999999999996</v>
      </c>
      <c r="I29" s="15">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s="15">
        <f>ROUND(calls[[#This Row],[Satisfaction Rating]],0)</f>
        <v>4</v>
      </c>
    </row>
    <row r="30" spans="2:17" x14ac:dyDescent="0.25">
      <c r="B30" s="15" t="s">
        <v>55</v>
      </c>
      <c r="C30" s="15" t="s">
        <v>37</v>
      </c>
      <c r="D30" s="15">
        <v>73</v>
      </c>
      <c r="E30" s="2" t="s">
        <v>13</v>
      </c>
      <c r="F30" s="3">
        <v>44935</v>
      </c>
      <c r="G30" s="15">
        <v>80</v>
      </c>
      <c r="H30" s="15">
        <v>4.2</v>
      </c>
      <c r="I30" s="15">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s="15">
        <f>ROUND(calls[[#This Row],[Satisfaction Rating]],0)</f>
        <v>4</v>
      </c>
    </row>
    <row r="31" spans="2:17" x14ac:dyDescent="0.25">
      <c r="B31" s="15" t="s">
        <v>56</v>
      </c>
      <c r="C31" s="15" t="s">
        <v>22</v>
      </c>
      <c r="D31" s="15">
        <v>81</v>
      </c>
      <c r="E31" s="2" t="s">
        <v>13</v>
      </c>
      <c r="F31" s="3">
        <v>44936</v>
      </c>
      <c r="G31" s="15">
        <v>50</v>
      </c>
      <c r="H31" s="15">
        <v>4.5999999999999996</v>
      </c>
      <c r="I31" s="15">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s="15">
        <f>ROUND(calls[[#This Row],[Satisfaction Rating]],0)</f>
        <v>5</v>
      </c>
    </row>
    <row r="32" spans="2:17" x14ac:dyDescent="0.25">
      <c r="B32" s="15" t="s">
        <v>57</v>
      </c>
      <c r="C32" s="15" t="s">
        <v>43</v>
      </c>
      <c r="D32" s="15">
        <v>31</v>
      </c>
      <c r="E32" s="2" t="s">
        <v>28</v>
      </c>
      <c r="F32" s="3">
        <v>44936</v>
      </c>
      <c r="G32" s="15">
        <v>123</v>
      </c>
      <c r="H32" s="15">
        <v>2.9</v>
      </c>
      <c r="I32" s="15">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s="15">
        <f>ROUND(calls[[#This Row],[Satisfaction Rating]],0)</f>
        <v>3</v>
      </c>
    </row>
    <row r="33" spans="2:12" x14ac:dyDescent="0.25">
      <c r="B33" s="15" t="s">
        <v>58</v>
      </c>
      <c r="C33" s="15" t="s">
        <v>51</v>
      </c>
      <c r="D33" s="15">
        <v>155</v>
      </c>
      <c r="E33" s="2" t="s">
        <v>23</v>
      </c>
      <c r="F33" s="3">
        <v>44936</v>
      </c>
      <c r="G33" s="15">
        <v>110</v>
      </c>
      <c r="H33" s="15">
        <v>4.8</v>
      </c>
      <c r="I33" s="15">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s="15">
        <f>ROUND(calls[[#This Row],[Satisfaction Rating]],0)</f>
        <v>5</v>
      </c>
    </row>
    <row r="34" spans="2:12" x14ac:dyDescent="0.25">
      <c r="B34" s="15" t="s">
        <v>59</v>
      </c>
      <c r="C34" s="15" t="s">
        <v>43</v>
      </c>
      <c r="D34" s="15">
        <v>80</v>
      </c>
      <c r="E34" s="2" t="s">
        <v>13</v>
      </c>
      <c r="F34" s="3">
        <v>44936</v>
      </c>
      <c r="G34" s="15">
        <v>140</v>
      </c>
      <c r="H34" s="15">
        <v>4.2</v>
      </c>
      <c r="I34" s="15">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s="15">
        <f>ROUND(calls[[#This Row],[Satisfaction Rating]],0)</f>
        <v>4</v>
      </c>
    </row>
    <row r="35" spans="2:12" x14ac:dyDescent="0.25">
      <c r="B35" s="15" t="s">
        <v>60</v>
      </c>
      <c r="C35" s="15" t="s">
        <v>22</v>
      </c>
      <c r="D35" s="15">
        <v>82</v>
      </c>
      <c r="E35" s="2" t="s">
        <v>13</v>
      </c>
      <c r="F35" s="3">
        <v>44938</v>
      </c>
      <c r="G35" s="15">
        <v>42</v>
      </c>
      <c r="H35" s="15">
        <v>3.7</v>
      </c>
      <c r="I35" s="1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s="15">
        <f>ROUND(calls[[#This Row],[Satisfaction Rating]],0)</f>
        <v>4</v>
      </c>
    </row>
    <row r="36" spans="2:12" x14ac:dyDescent="0.25">
      <c r="B36" s="15" t="s">
        <v>61</v>
      </c>
      <c r="C36" s="15" t="s">
        <v>22</v>
      </c>
      <c r="D36" s="15">
        <v>29</v>
      </c>
      <c r="E36" s="2" t="s">
        <v>23</v>
      </c>
      <c r="F36" s="3">
        <v>44938</v>
      </c>
      <c r="G36" s="15">
        <v>170</v>
      </c>
      <c r="H36" s="15">
        <v>5</v>
      </c>
      <c r="I36" s="15">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s="15">
        <f>ROUND(calls[[#This Row],[Satisfaction Rating]],0)</f>
        <v>5</v>
      </c>
    </row>
    <row r="37" spans="2:12" x14ac:dyDescent="0.25">
      <c r="B37" s="15" t="s">
        <v>62</v>
      </c>
      <c r="C37" s="15" t="s">
        <v>46</v>
      </c>
      <c r="D37" s="15">
        <v>160</v>
      </c>
      <c r="E37" s="2" t="s">
        <v>18</v>
      </c>
      <c r="F37" s="3">
        <v>44940</v>
      </c>
      <c r="G37" s="15">
        <v>105</v>
      </c>
      <c r="H37" s="15">
        <v>5</v>
      </c>
      <c r="I37" s="15">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s="15">
        <f>ROUND(calls[[#This Row],[Satisfaction Rating]],0)</f>
        <v>5</v>
      </c>
    </row>
    <row r="38" spans="2:12" x14ac:dyDescent="0.25">
      <c r="B38" s="15" t="s">
        <v>63</v>
      </c>
      <c r="C38" s="15" t="s">
        <v>64</v>
      </c>
      <c r="D38" s="15">
        <v>105</v>
      </c>
      <c r="E38" s="2" t="s">
        <v>13</v>
      </c>
      <c r="F38" s="3">
        <v>44941</v>
      </c>
      <c r="G38" s="15">
        <v>125</v>
      </c>
      <c r="H38" s="15">
        <v>4.8</v>
      </c>
      <c r="I38" s="15">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s="15">
        <f>ROUND(calls[[#This Row],[Satisfaction Rating]],0)</f>
        <v>5</v>
      </c>
    </row>
    <row r="39" spans="2:12" x14ac:dyDescent="0.25">
      <c r="B39" s="15" t="s">
        <v>65</v>
      </c>
      <c r="C39" s="15" t="s">
        <v>43</v>
      </c>
      <c r="D39" s="15">
        <v>75</v>
      </c>
      <c r="E39" s="2" t="s">
        <v>32</v>
      </c>
      <c r="F39" s="3">
        <v>44941</v>
      </c>
      <c r="G39" s="15">
        <v>26</v>
      </c>
      <c r="H39" s="15">
        <v>2.4</v>
      </c>
      <c r="I39" s="15">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s="15">
        <f>ROUND(calls[[#This Row],[Satisfaction Rating]],0)</f>
        <v>2</v>
      </c>
    </row>
    <row r="40" spans="2:12" x14ac:dyDescent="0.25">
      <c r="B40" s="15" t="s">
        <v>66</v>
      </c>
      <c r="C40" s="15" t="s">
        <v>51</v>
      </c>
      <c r="D40" s="15">
        <v>94</v>
      </c>
      <c r="E40" s="2" t="s">
        <v>32</v>
      </c>
      <c r="F40" s="3">
        <v>44942</v>
      </c>
      <c r="G40" s="15">
        <v>120</v>
      </c>
      <c r="H40" s="15">
        <v>3.1</v>
      </c>
      <c r="I40" s="15">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s="15">
        <f>ROUND(calls[[#This Row],[Satisfaction Rating]],0)</f>
        <v>3</v>
      </c>
    </row>
    <row r="41" spans="2:12" x14ac:dyDescent="0.25">
      <c r="B41" s="15" t="s">
        <v>67</v>
      </c>
      <c r="C41" s="15" t="s">
        <v>15</v>
      </c>
      <c r="D41" s="15">
        <v>90</v>
      </c>
      <c r="E41" s="2" t="s">
        <v>18</v>
      </c>
      <c r="F41" s="3">
        <v>44942</v>
      </c>
      <c r="G41" s="15">
        <v>132</v>
      </c>
      <c r="H41" s="15">
        <v>3.2</v>
      </c>
      <c r="I41" s="15">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s="15">
        <f>ROUND(calls[[#This Row],[Satisfaction Rating]],0)</f>
        <v>3</v>
      </c>
    </row>
    <row r="42" spans="2:12" x14ac:dyDescent="0.25">
      <c r="B42" s="15" t="s">
        <v>68</v>
      </c>
      <c r="C42" s="15" t="s">
        <v>51</v>
      </c>
      <c r="D42" s="15">
        <v>81</v>
      </c>
      <c r="E42" s="2" t="s">
        <v>28</v>
      </c>
      <c r="F42" s="3">
        <v>44943</v>
      </c>
      <c r="G42" s="15">
        <v>86</v>
      </c>
      <c r="H42" s="15">
        <v>2.4</v>
      </c>
      <c r="I42" s="15">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s="15">
        <f>ROUND(calls[[#This Row],[Satisfaction Rating]],0)</f>
        <v>2</v>
      </c>
    </row>
    <row r="43" spans="2:12" x14ac:dyDescent="0.25">
      <c r="B43" s="15" t="s">
        <v>69</v>
      </c>
      <c r="C43" s="15" t="s">
        <v>43</v>
      </c>
      <c r="D43" s="15">
        <v>106</v>
      </c>
      <c r="E43" s="2" t="s">
        <v>13</v>
      </c>
      <c r="F43" s="3">
        <v>44943</v>
      </c>
      <c r="G43" s="15">
        <v>108</v>
      </c>
      <c r="H43" s="15">
        <v>5</v>
      </c>
      <c r="I43" s="15">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s="15">
        <f>ROUND(calls[[#This Row],[Satisfaction Rating]],0)</f>
        <v>5</v>
      </c>
    </row>
    <row r="44" spans="2:12" x14ac:dyDescent="0.25">
      <c r="B44" s="15" t="s">
        <v>70</v>
      </c>
      <c r="C44" s="15" t="s">
        <v>15</v>
      </c>
      <c r="D44" s="15">
        <v>74</v>
      </c>
      <c r="E44" s="2" t="s">
        <v>28</v>
      </c>
      <c r="F44" s="3">
        <v>44943</v>
      </c>
      <c r="G44" s="15">
        <v>96</v>
      </c>
      <c r="H44" s="15">
        <v>4.7</v>
      </c>
      <c r="I44" s="15">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s="15">
        <f>ROUND(calls[[#This Row],[Satisfaction Rating]],0)</f>
        <v>5</v>
      </c>
    </row>
    <row r="45" spans="2:12" x14ac:dyDescent="0.25">
      <c r="B45" s="15" t="s">
        <v>71</v>
      </c>
      <c r="C45" s="15" t="s">
        <v>31</v>
      </c>
      <c r="D45" s="15">
        <v>105</v>
      </c>
      <c r="E45" s="2" t="s">
        <v>18</v>
      </c>
      <c r="F45" s="3">
        <v>44944</v>
      </c>
      <c r="G45" s="15">
        <v>80</v>
      </c>
      <c r="H45" s="15">
        <v>4.7</v>
      </c>
      <c r="I45" s="1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s="15">
        <f>ROUND(calls[[#This Row],[Satisfaction Rating]],0)</f>
        <v>5</v>
      </c>
    </row>
    <row r="46" spans="2:12" x14ac:dyDescent="0.25">
      <c r="B46" s="15" t="s">
        <v>72</v>
      </c>
      <c r="C46" s="15" t="s">
        <v>43</v>
      </c>
      <c r="D46" s="15">
        <v>89</v>
      </c>
      <c r="E46" s="2" t="s">
        <v>13</v>
      </c>
      <c r="F46" s="3">
        <v>44944</v>
      </c>
      <c r="G46" s="15">
        <v>155</v>
      </c>
      <c r="H46" s="15">
        <v>4.0999999999999996</v>
      </c>
      <c r="I46" s="15">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s="15">
        <f>ROUND(calls[[#This Row],[Satisfaction Rating]],0)</f>
        <v>4</v>
      </c>
    </row>
    <row r="47" spans="2:12" x14ac:dyDescent="0.25">
      <c r="B47" s="15" t="s">
        <v>73</v>
      </c>
      <c r="C47" s="15" t="s">
        <v>35</v>
      </c>
      <c r="D47" s="15">
        <v>132</v>
      </c>
      <c r="E47" s="2" t="s">
        <v>32</v>
      </c>
      <c r="F47" s="3">
        <v>44944</v>
      </c>
      <c r="G47" s="15">
        <v>168</v>
      </c>
      <c r="H47" s="15">
        <v>4.0999999999999996</v>
      </c>
      <c r="I47" s="15">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s="15">
        <f>ROUND(calls[[#This Row],[Satisfaction Rating]],0)</f>
        <v>4</v>
      </c>
    </row>
    <row r="48" spans="2:12" x14ac:dyDescent="0.25">
      <c r="B48" s="15" t="s">
        <v>74</v>
      </c>
      <c r="C48" s="15" t="s">
        <v>64</v>
      </c>
      <c r="D48" s="15">
        <v>105</v>
      </c>
      <c r="E48" s="2" t="s">
        <v>23</v>
      </c>
      <c r="F48" s="3">
        <v>44944</v>
      </c>
      <c r="G48" s="15">
        <v>56</v>
      </c>
      <c r="H48" s="15">
        <v>3.6</v>
      </c>
      <c r="I48" s="15">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s="15">
        <f>ROUND(calls[[#This Row],[Satisfaction Rating]],0)</f>
        <v>4</v>
      </c>
    </row>
    <row r="49" spans="2:12" x14ac:dyDescent="0.25">
      <c r="B49" s="15" t="s">
        <v>75</v>
      </c>
      <c r="C49" s="15" t="s">
        <v>22</v>
      </c>
      <c r="D49" s="15">
        <v>13</v>
      </c>
      <c r="E49" s="2" t="s">
        <v>32</v>
      </c>
      <c r="F49" s="3">
        <v>44945</v>
      </c>
      <c r="G49" s="15">
        <v>32</v>
      </c>
      <c r="H49" s="15">
        <v>4.4000000000000004</v>
      </c>
      <c r="I49" s="15">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s="15">
        <f>ROUND(calls[[#This Row],[Satisfaction Rating]],0)</f>
        <v>4</v>
      </c>
    </row>
    <row r="50" spans="2:12" x14ac:dyDescent="0.25">
      <c r="B50" s="15" t="s">
        <v>76</v>
      </c>
      <c r="C50" s="15" t="s">
        <v>20</v>
      </c>
      <c r="D50" s="15">
        <v>131</v>
      </c>
      <c r="E50" s="2" t="s">
        <v>23</v>
      </c>
      <c r="F50" s="3">
        <v>44945</v>
      </c>
      <c r="G50" s="15">
        <v>78</v>
      </c>
      <c r="H50" s="15">
        <v>4.4000000000000004</v>
      </c>
      <c r="I50" s="15">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s="15">
        <f>ROUND(calls[[#This Row],[Satisfaction Rating]],0)</f>
        <v>4</v>
      </c>
    </row>
    <row r="51" spans="2:12" x14ac:dyDescent="0.25">
      <c r="B51" s="15" t="s">
        <v>77</v>
      </c>
      <c r="C51" s="15" t="s">
        <v>15</v>
      </c>
      <c r="D51" s="15">
        <v>104</v>
      </c>
      <c r="E51" s="2" t="s">
        <v>13</v>
      </c>
      <c r="F51" s="3">
        <v>44945</v>
      </c>
      <c r="G51" s="15">
        <v>86</v>
      </c>
      <c r="H51" s="15">
        <v>4</v>
      </c>
      <c r="I51" s="15">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s="15">
        <f>ROUND(calls[[#This Row],[Satisfaction Rating]],0)</f>
        <v>4</v>
      </c>
    </row>
    <row r="52" spans="2:12" x14ac:dyDescent="0.25">
      <c r="B52" s="15" t="s">
        <v>78</v>
      </c>
      <c r="C52" s="15" t="s">
        <v>12</v>
      </c>
      <c r="D52" s="15">
        <v>90</v>
      </c>
      <c r="E52" s="2" t="s">
        <v>18</v>
      </c>
      <c r="F52" s="3">
        <v>44946</v>
      </c>
      <c r="G52" s="15">
        <v>64</v>
      </c>
      <c r="H52" s="15">
        <v>3.8</v>
      </c>
      <c r="I52" s="15">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s="15">
        <f>ROUND(calls[[#This Row],[Satisfaction Rating]],0)</f>
        <v>4</v>
      </c>
    </row>
    <row r="53" spans="2:12" x14ac:dyDescent="0.25">
      <c r="B53" s="15" t="s">
        <v>79</v>
      </c>
      <c r="C53" s="15" t="s">
        <v>54</v>
      </c>
      <c r="D53" s="15">
        <v>37</v>
      </c>
      <c r="E53" s="2" t="s">
        <v>18</v>
      </c>
      <c r="F53" s="3">
        <v>44946</v>
      </c>
      <c r="G53" s="15">
        <v>96</v>
      </c>
      <c r="H53" s="15">
        <v>3.6</v>
      </c>
      <c r="I53" s="15">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s="15">
        <f>ROUND(calls[[#This Row],[Satisfaction Rating]],0)</f>
        <v>4</v>
      </c>
    </row>
    <row r="54" spans="2:12" x14ac:dyDescent="0.25">
      <c r="B54" s="15" t="s">
        <v>80</v>
      </c>
      <c r="C54" s="15" t="s">
        <v>37</v>
      </c>
      <c r="D54" s="15">
        <v>149</v>
      </c>
      <c r="E54" s="2" t="s">
        <v>23</v>
      </c>
      <c r="F54" s="3">
        <v>44946</v>
      </c>
      <c r="G54" s="15">
        <v>72</v>
      </c>
      <c r="H54" s="15">
        <v>4.3</v>
      </c>
      <c r="I54" s="15">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s="15">
        <f>ROUND(calls[[#This Row],[Satisfaction Rating]],0)</f>
        <v>4</v>
      </c>
    </row>
    <row r="55" spans="2:12" x14ac:dyDescent="0.25">
      <c r="B55" s="15" t="s">
        <v>81</v>
      </c>
      <c r="C55" s="15" t="s">
        <v>35</v>
      </c>
      <c r="D55" s="15">
        <v>100</v>
      </c>
      <c r="E55" s="2" t="s">
        <v>28</v>
      </c>
      <c r="F55" s="3">
        <v>44947</v>
      </c>
      <c r="G55" s="15">
        <v>135</v>
      </c>
      <c r="H55" s="15">
        <v>3.8</v>
      </c>
      <c r="I55" s="1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s="15">
        <f>ROUND(calls[[#This Row],[Satisfaction Rating]],0)</f>
        <v>4</v>
      </c>
    </row>
    <row r="56" spans="2:12" x14ac:dyDescent="0.25">
      <c r="B56" s="15" t="s">
        <v>82</v>
      </c>
      <c r="C56" s="15" t="s">
        <v>35</v>
      </c>
      <c r="D56" s="15">
        <v>79</v>
      </c>
      <c r="E56" s="2" t="s">
        <v>32</v>
      </c>
      <c r="F56" s="3">
        <v>44947</v>
      </c>
      <c r="G56" s="15">
        <v>140</v>
      </c>
      <c r="H56" s="15">
        <v>4.5</v>
      </c>
      <c r="I56" s="15">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s="15">
        <f>ROUND(calls[[#This Row],[Satisfaction Rating]],0)</f>
        <v>5</v>
      </c>
    </row>
    <row r="57" spans="2:12" x14ac:dyDescent="0.25">
      <c r="B57" s="15" t="s">
        <v>83</v>
      </c>
      <c r="C57" s="15" t="s">
        <v>84</v>
      </c>
      <c r="D57" s="15">
        <v>157</v>
      </c>
      <c r="E57" s="2" t="s">
        <v>23</v>
      </c>
      <c r="F57" s="3">
        <v>44947</v>
      </c>
      <c r="G57" s="15">
        <v>69</v>
      </c>
      <c r="H57" s="15">
        <v>4.5</v>
      </c>
      <c r="I57" s="15">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s="15">
        <f>ROUND(calls[[#This Row],[Satisfaction Rating]],0)</f>
        <v>5</v>
      </c>
    </row>
    <row r="58" spans="2:12" x14ac:dyDescent="0.25">
      <c r="B58" s="15" t="s">
        <v>85</v>
      </c>
      <c r="C58" s="15" t="s">
        <v>35</v>
      </c>
      <c r="D58" s="15">
        <v>59</v>
      </c>
      <c r="E58" s="2" t="s">
        <v>13</v>
      </c>
      <c r="F58" s="3">
        <v>44948</v>
      </c>
      <c r="G58" s="15">
        <v>136</v>
      </c>
      <c r="H58" s="15">
        <v>4.5999999999999996</v>
      </c>
      <c r="I58" s="15">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s="15">
        <f>ROUND(calls[[#This Row],[Satisfaction Rating]],0)</f>
        <v>5</v>
      </c>
    </row>
    <row r="59" spans="2:12" x14ac:dyDescent="0.25">
      <c r="B59" s="15" t="s">
        <v>86</v>
      </c>
      <c r="C59" s="15" t="s">
        <v>54</v>
      </c>
      <c r="D59" s="15">
        <v>83</v>
      </c>
      <c r="E59" s="2" t="s">
        <v>23</v>
      </c>
      <c r="F59" s="3">
        <v>44948</v>
      </c>
      <c r="G59" s="15">
        <v>28</v>
      </c>
      <c r="H59" s="15">
        <v>4.5</v>
      </c>
      <c r="I59" s="15">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s="15">
        <f>ROUND(calls[[#This Row],[Satisfaction Rating]],0)</f>
        <v>5</v>
      </c>
    </row>
    <row r="60" spans="2:12" x14ac:dyDescent="0.25">
      <c r="B60" s="15" t="s">
        <v>87</v>
      </c>
      <c r="C60" s="15" t="s">
        <v>84</v>
      </c>
      <c r="D60" s="15">
        <v>58</v>
      </c>
      <c r="E60" s="2" t="s">
        <v>18</v>
      </c>
      <c r="F60" s="3">
        <v>44949</v>
      </c>
      <c r="G60" s="15">
        <v>135</v>
      </c>
      <c r="H60" s="15">
        <v>3.3</v>
      </c>
      <c r="I60" s="15">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s="15">
        <f>ROUND(calls[[#This Row],[Satisfaction Rating]],0)</f>
        <v>3</v>
      </c>
    </row>
    <row r="61" spans="2:12" x14ac:dyDescent="0.25">
      <c r="B61" s="15" t="s">
        <v>88</v>
      </c>
      <c r="C61" s="15" t="s">
        <v>51</v>
      </c>
      <c r="D61" s="15">
        <v>118</v>
      </c>
      <c r="E61" s="2" t="s">
        <v>18</v>
      </c>
      <c r="F61" s="3">
        <v>44949</v>
      </c>
      <c r="G61" s="15">
        <v>126</v>
      </c>
      <c r="H61" s="15">
        <v>2.2999999999999998</v>
      </c>
      <c r="I61" s="15">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s="15">
        <f>ROUND(calls[[#This Row],[Satisfaction Rating]],0)</f>
        <v>2</v>
      </c>
    </row>
    <row r="62" spans="2:12" x14ac:dyDescent="0.25">
      <c r="B62" s="15" t="s">
        <v>89</v>
      </c>
      <c r="C62" s="15" t="s">
        <v>22</v>
      </c>
      <c r="D62" s="15">
        <v>63</v>
      </c>
      <c r="E62" s="2" t="s">
        <v>13</v>
      </c>
      <c r="F62" s="3">
        <v>44949</v>
      </c>
      <c r="G62" s="15">
        <v>160</v>
      </c>
      <c r="H62" s="15">
        <v>4.3</v>
      </c>
      <c r="I62" s="15">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s="15">
        <f>ROUND(calls[[#This Row],[Satisfaction Rating]],0)</f>
        <v>4</v>
      </c>
    </row>
    <row r="63" spans="2:12" x14ac:dyDescent="0.25">
      <c r="B63" s="15" t="s">
        <v>90</v>
      </c>
      <c r="C63" s="15" t="s">
        <v>84</v>
      </c>
      <c r="D63" s="15">
        <v>95</v>
      </c>
      <c r="E63" s="2" t="s">
        <v>18</v>
      </c>
      <c r="F63" s="3">
        <v>44950</v>
      </c>
      <c r="G63" s="15">
        <v>48</v>
      </c>
      <c r="H63" s="15">
        <v>4.5999999999999996</v>
      </c>
      <c r="I63" s="15">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s="15">
        <f>ROUND(calls[[#This Row],[Satisfaction Rating]],0)</f>
        <v>5</v>
      </c>
    </row>
    <row r="64" spans="2:12" x14ac:dyDescent="0.25">
      <c r="B64" s="15" t="s">
        <v>91</v>
      </c>
      <c r="C64" s="15" t="s">
        <v>35</v>
      </c>
      <c r="D64" s="15">
        <v>74</v>
      </c>
      <c r="E64" s="2" t="s">
        <v>23</v>
      </c>
      <c r="F64" s="3">
        <v>44950</v>
      </c>
      <c r="G64" s="15">
        <v>66</v>
      </c>
      <c r="H64" s="15">
        <v>4</v>
      </c>
      <c r="I64" s="15">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s="15">
        <f>ROUND(calls[[#This Row],[Satisfaction Rating]],0)</f>
        <v>4</v>
      </c>
    </row>
    <row r="65" spans="2:12" x14ac:dyDescent="0.25">
      <c r="B65" s="15" t="s">
        <v>92</v>
      </c>
      <c r="C65" s="15" t="s">
        <v>31</v>
      </c>
      <c r="D65" s="15">
        <v>130</v>
      </c>
      <c r="E65" s="2" t="s">
        <v>28</v>
      </c>
      <c r="F65" s="3">
        <v>44950</v>
      </c>
      <c r="G65" s="15">
        <v>126</v>
      </c>
      <c r="H65" s="15">
        <v>2.5</v>
      </c>
      <c r="I65" s="1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s="15">
        <f>ROUND(calls[[#This Row],[Satisfaction Rating]],0)</f>
        <v>3</v>
      </c>
    </row>
    <row r="66" spans="2:12" x14ac:dyDescent="0.25">
      <c r="B66" s="15" t="s">
        <v>93</v>
      </c>
      <c r="C66" s="15" t="s">
        <v>51</v>
      </c>
      <c r="D66" s="15">
        <v>110</v>
      </c>
      <c r="E66" s="2" t="s">
        <v>32</v>
      </c>
      <c r="F66" s="3">
        <v>44950</v>
      </c>
      <c r="G66" s="15">
        <v>96</v>
      </c>
      <c r="H66" s="15">
        <v>5</v>
      </c>
      <c r="I66" s="15">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s="15">
        <f>ROUND(calls[[#This Row],[Satisfaction Rating]],0)</f>
        <v>5</v>
      </c>
    </row>
    <row r="67" spans="2:12" x14ac:dyDescent="0.25">
      <c r="B67" s="15" t="s">
        <v>94</v>
      </c>
      <c r="C67" s="15" t="s">
        <v>35</v>
      </c>
      <c r="D67" s="15">
        <v>71</v>
      </c>
      <c r="E67" s="2" t="s">
        <v>13</v>
      </c>
      <c r="F67" s="3">
        <v>44951</v>
      </c>
      <c r="G67" s="15">
        <v>90</v>
      </c>
      <c r="H67" s="15">
        <v>3.8</v>
      </c>
      <c r="I67" s="15">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s="15">
        <f>ROUND(calls[[#This Row],[Satisfaction Rating]],0)</f>
        <v>4</v>
      </c>
    </row>
    <row r="68" spans="2:12" x14ac:dyDescent="0.25">
      <c r="B68" s="15" t="s">
        <v>95</v>
      </c>
      <c r="C68" s="15" t="s">
        <v>64</v>
      </c>
      <c r="D68" s="15">
        <v>147</v>
      </c>
      <c r="E68" s="2" t="s">
        <v>28</v>
      </c>
      <c r="F68" s="3">
        <v>44951</v>
      </c>
      <c r="G68" s="15">
        <v>105</v>
      </c>
      <c r="H68" s="15">
        <v>4.4000000000000004</v>
      </c>
      <c r="I68" s="15">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s="15">
        <f>ROUND(calls[[#This Row],[Satisfaction Rating]],0)</f>
        <v>4</v>
      </c>
    </row>
    <row r="69" spans="2:12" x14ac:dyDescent="0.25">
      <c r="B69" s="15" t="s">
        <v>96</v>
      </c>
      <c r="C69" s="15" t="s">
        <v>15</v>
      </c>
      <c r="D69" s="15">
        <v>69</v>
      </c>
      <c r="E69" s="2" t="s">
        <v>18</v>
      </c>
      <c r="F69" s="3">
        <v>44952</v>
      </c>
      <c r="G69" s="15">
        <v>40</v>
      </c>
      <c r="H69" s="15">
        <v>3.8</v>
      </c>
      <c r="I69" s="15">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s="15">
        <f>ROUND(calls[[#This Row],[Satisfaction Rating]],0)</f>
        <v>4</v>
      </c>
    </row>
    <row r="70" spans="2:12" x14ac:dyDescent="0.25">
      <c r="B70" s="15" t="s">
        <v>97</v>
      </c>
      <c r="C70" s="15" t="s">
        <v>51</v>
      </c>
      <c r="D70" s="15">
        <v>50</v>
      </c>
      <c r="E70" s="2" t="s">
        <v>13</v>
      </c>
      <c r="F70" s="3">
        <v>44952</v>
      </c>
      <c r="G70" s="15">
        <v>60</v>
      </c>
      <c r="H70" s="15">
        <v>2</v>
      </c>
      <c r="I70" s="15">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s="15">
        <f>ROUND(calls[[#This Row],[Satisfaction Rating]],0)</f>
        <v>2</v>
      </c>
    </row>
    <row r="71" spans="2:12" x14ac:dyDescent="0.25">
      <c r="B71" s="15" t="s">
        <v>98</v>
      </c>
      <c r="C71" s="15" t="s">
        <v>31</v>
      </c>
      <c r="D71" s="15">
        <v>124</v>
      </c>
      <c r="E71" s="2" t="s">
        <v>28</v>
      </c>
      <c r="F71" s="3">
        <v>44953</v>
      </c>
      <c r="G71" s="15">
        <v>215</v>
      </c>
      <c r="H71" s="15">
        <v>4.0999999999999996</v>
      </c>
      <c r="I71" s="15">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s="15">
        <f>ROUND(calls[[#This Row],[Satisfaction Rating]],0)</f>
        <v>4</v>
      </c>
    </row>
    <row r="72" spans="2:12" x14ac:dyDescent="0.25">
      <c r="B72" s="15" t="s">
        <v>99</v>
      </c>
      <c r="C72" s="15" t="s">
        <v>17</v>
      </c>
      <c r="D72" s="15">
        <v>81</v>
      </c>
      <c r="E72" s="2" t="s">
        <v>23</v>
      </c>
      <c r="F72" s="3">
        <v>44953</v>
      </c>
      <c r="G72" s="15">
        <v>156</v>
      </c>
      <c r="H72" s="15">
        <v>2.6</v>
      </c>
      <c r="I72" s="15">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s="15">
        <f>ROUND(calls[[#This Row],[Satisfaction Rating]],0)</f>
        <v>3</v>
      </c>
    </row>
    <row r="73" spans="2:12" x14ac:dyDescent="0.25">
      <c r="B73" s="15" t="s">
        <v>100</v>
      </c>
      <c r="C73" s="15" t="s">
        <v>46</v>
      </c>
      <c r="D73" s="15">
        <v>141</v>
      </c>
      <c r="E73" s="2" t="s">
        <v>32</v>
      </c>
      <c r="F73" s="3">
        <v>44953</v>
      </c>
      <c r="G73" s="15">
        <v>54</v>
      </c>
      <c r="H73" s="15">
        <v>0</v>
      </c>
      <c r="I73" s="15">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s="15">
        <f>ROUND(calls[[#This Row],[Satisfaction Rating]],0)</f>
        <v>0</v>
      </c>
    </row>
    <row r="74" spans="2:12" x14ac:dyDescent="0.25">
      <c r="B74" s="15" t="s">
        <v>101</v>
      </c>
      <c r="C74" s="15" t="s">
        <v>46</v>
      </c>
      <c r="D74" s="15">
        <v>168</v>
      </c>
      <c r="E74" s="2" t="s">
        <v>32</v>
      </c>
      <c r="F74" s="3">
        <v>44954</v>
      </c>
      <c r="G74" s="15">
        <v>160</v>
      </c>
      <c r="H74" s="15">
        <v>3.9</v>
      </c>
      <c r="I74" s="15">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s="15">
        <f>ROUND(calls[[#This Row],[Satisfaction Rating]],0)</f>
        <v>4</v>
      </c>
    </row>
    <row r="75" spans="2:12" x14ac:dyDescent="0.25">
      <c r="B75" s="15" t="s">
        <v>102</v>
      </c>
      <c r="C75" s="15" t="s">
        <v>64</v>
      </c>
      <c r="D75" s="15">
        <v>101</v>
      </c>
      <c r="E75" s="2" t="s">
        <v>23</v>
      </c>
      <c r="F75" s="3">
        <v>44954</v>
      </c>
      <c r="G75" s="15">
        <v>80</v>
      </c>
      <c r="H75" s="15">
        <v>4.8</v>
      </c>
      <c r="I75" s="1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s="15">
        <f>ROUND(calls[[#This Row],[Satisfaction Rating]],0)</f>
        <v>5</v>
      </c>
    </row>
    <row r="76" spans="2:12" x14ac:dyDescent="0.25">
      <c r="B76" s="15" t="s">
        <v>103</v>
      </c>
      <c r="C76" s="15" t="s">
        <v>35</v>
      </c>
      <c r="D76" s="15">
        <v>67</v>
      </c>
      <c r="E76" s="2" t="s">
        <v>23</v>
      </c>
      <c r="F76" s="3">
        <v>44954</v>
      </c>
      <c r="G76" s="15">
        <v>168</v>
      </c>
      <c r="H76" s="15">
        <v>2.6</v>
      </c>
      <c r="I76" s="15">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s="15">
        <f>ROUND(calls[[#This Row],[Satisfaction Rating]],0)</f>
        <v>3</v>
      </c>
    </row>
    <row r="77" spans="2:12" x14ac:dyDescent="0.25">
      <c r="B77" s="15" t="s">
        <v>104</v>
      </c>
      <c r="C77" s="15" t="s">
        <v>84</v>
      </c>
      <c r="D77" s="15">
        <v>114</v>
      </c>
      <c r="E77" s="2" t="s">
        <v>32</v>
      </c>
      <c r="F77" s="3">
        <v>44956</v>
      </c>
      <c r="G77" s="15">
        <v>42</v>
      </c>
      <c r="H77" s="15">
        <v>2.6</v>
      </c>
      <c r="I77" s="15">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s="15">
        <f>ROUND(calls[[#This Row],[Satisfaction Rating]],0)</f>
        <v>3</v>
      </c>
    </row>
    <row r="78" spans="2:12" x14ac:dyDescent="0.25">
      <c r="B78" s="15" t="s">
        <v>105</v>
      </c>
      <c r="C78" s="15" t="s">
        <v>17</v>
      </c>
      <c r="D78" s="15">
        <v>42</v>
      </c>
      <c r="E78" s="2" t="s">
        <v>23</v>
      </c>
      <c r="F78" s="3">
        <v>44956</v>
      </c>
      <c r="G78" s="15">
        <v>205</v>
      </c>
      <c r="H78" s="15">
        <v>3.6</v>
      </c>
      <c r="I78" s="15">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s="15">
        <f>ROUND(calls[[#This Row],[Satisfaction Rating]],0)</f>
        <v>4</v>
      </c>
    </row>
    <row r="79" spans="2:12" x14ac:dyDescent="0.25">
      <c r="B79" s="15" t="s">
        <v>106</v>
      </c>
      <c r="C79" s="15" t="s">
        <v>22</v>
      </c>
      <c r="D79" s="15">
        <v>69</v>
      </c>
      <c r="E79" s="2" t="s">
        <v>32</v>
      </c>
      <c r="F79" s="3">
        <v>44956</v>
      </c>
      <c r="G79" s="15">
        <v>108</v>
      </c>
      <c r="H79" s="15">
        <v>3.3</v>
      </c>
      <c r="I79" s="15">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s="15">
        <f>ROUND(calls[[#This Row],[Satisfaction Rating]],0)</f>
        <v>3</v>
      </c>
    </row>
    <row r="80" spans="2:12" x14ac:dyDescent="0.25">
      <c r="B80" s="15" t="s">
        <v>107</v>
      </c>
      <c r="C80" s="15" t="s">
        <v>31</v>
      </c>
      <c r="D80" s="15">
        <v>145</v>
      </c>
      <c r="E80" s="2" t="s">
        <v>18</v>
      </c>
      <c r="F80" s="3">
        <v>44956</v>
      </c>
      <c r="G80" s="15">
        <v>78</v>
      </c>
      <c r="H80" s="15">
        <v>1.9</v>
      </c>
      <c r="I80" s="15">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s="15">
        <f>ROUND(calls[[#This Row],[Satisfaction Rating]],0)</f>
        <v>2</v>
      </c>
    </row>
    <row r="81" spans="2:12" x14ac:dyDescent="0.25">
      <c r="B81" s="15" t="s">
        <v>108</v>
      </c>
      <c r="C81" s="15" t="s">
        <v>15</v>
      </c>
      <c r="D81" s="15">
        <v>43</v>
      </c>
      <c r="E81" s="2" t="s">
        <v>32</v>
      </c>
      <c r="F81" s="3">
        <v>44956</v>
      </c>
      <c r="G81" s="15">
        <v>23</v>
      </c>
      <c r="H81" s="15">
        <v>4.9000000000000004</v>
      </c>
      <c r="I81" s="15">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s="15">
        <f>ROUND(calls[[#This Row],[Satisfaction Rating]],0)</f>
        <v>5</v>
      </c>
    </row>
    <row r="82" spans="2:12" x14ac:dyDescent="0.25">
      <c r="B82" s="15" t="s">
        <v>109</v>
      </c>
      <c r="C82" s="15" t="s">
        <v>22</v>
      </c>
      <c r="D82" s="15">
        <v>62</v>
      </c>
      <c r="E82" s="2" t="s">
        <v>13</v>
      </c>
      <c r="F82" s="3">
        <v>44957</v>
      </c>
      <c r="G82" s="15">
        <v>99</v>
      </c>
      <c r="H82" s="15">
        <v>3.6</v>
      </c>
      <c r="I82" s="15">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s="15">
        <f>ROUND(calls[[#This Row],[Satisfaction Rating]],0)</f>
        <v>4</v>
      </c>
    </row>
    <row r="83" spans="2:12" x14ac:dyDescent="0.25">
      <c r="B83" s="15" t="s">
        <v>110</v>
      </c>
      <c r="C83" s="15" t="s">
        <v>43</v>
      </c>
      <c r="D83" s="15">
        <v>79</v>
      </c>
      <c r="E83" s="2" t="s">
        <v>32</v>
      </c>
      <c r="F83" s="3">
        <v>44958</v>
      </c>
      <c r="G83" s="15">
        <v>148</v>
      </c>
      <c r="H83" s="15">
        <v>4.5</v>
      </c>
      <c r="I83" s="15">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s="15">
        <f>ROUND(calls[[#This Row],[Satisfaction Rating]],0)</f>
        <v>5</v>
      </c>
    </row>
    <row r="84" spans="2:12" x14ac:dyDescent="0.25">
      <c r="B84" s="15" t="s">
        <v>111</v>
      </c>
      <c r="C84" s="15" t="s">
        <v>31</v>
      </c>
      <c r="D84" s="15">
        <v>45</v>
      </c>
      <c r="E84" s="2" t="s">
        <v>28</v>
      </c>
      <c r="F84" s="3">
        <v>44958</v>
      </c>
      <c r="G84" s="15">
        <v>34</v>
      </c>
      <c r="H84" s="15">
        <v>3.7</v>
      </c>
      <c r="I84" s="15">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s="15">
        <f>ROUND(calls[[#This Row],[Satisfaction Rating]],0)</f>
        <v>4</v>
      </c>
    </row>
    <row r="85" spans="2:12" x14ac:dyDescent="0.25">
      <c r="B85" s="15" t="s">
        <v>112</v>
      </c>
      <c r="C85" s="15" t="s">
        <v>22</v>
      </c>
      <c r="D85" s="15">
        <v>137</v>
      </c>
      <c r="E85" s="2" t="s">
        <v>32</v>
      </c>
      <c r="F85" s="3">
        <v>44958</v>
      </c>
      <c r="G85" s="15">
        <v>86</v>
      </c>
      <c r="H85" s="15">
        <v>4.8</v>
      </c>
      <c r="I85" s="1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s="15">
        <f>ROUND(calls[[#This Row],[Satisfaction Rating]],0)</f>
        <v>5</v>
      </c>
    </row>
    <row r="86" spans="2:12" x14ac:dyDescent="0.25">
      <c r="B86" s="15" t="s">
        <v>113</v>
      </c>
      <c r="C86" s="15" t="s">
        <v>84</v>
      </c>
      <c r="D86" s="15">
        <v>109</v>
      </c>
      <c r="E86" s="2" t="s">
        <v>13</v>
      </c>
      <c r="F86" s="3">
        <v>44958</v>
      </c>
      <c r="G86" s="15">
        <v>105</v>
      </c>
      <c r="H86" s="15">
        <v>3.3</v>
      </c>
      <c r="I86" s="15">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s="15">
        <f>ROUND(calls[[#This Row],[Satisfaction Rating]],0)</f>
        <v>3</v>
      </c>
    </row>
    <row r="87" spans="2:12" x14ac:dyDescent="0.25">
      <c r="B87" s="15" t="s">
        <v>114</v>
      </c>
      <c r="C87" s="15" t="s">
        <v>15</v>
      </c>
      <c r="D87" s="15">
        <v>78</v>
      </c>
      <c r="E87" s="2" t="s">
        <v>13</v>
      </c>
      <c r="F87" s="3">
        <v>44958</v>
      </c>
      <c r="G87" s="15">
        <v>62</v>
      </c>
      <c r="H87" s="15">
        <v>3.1</v>
      </c>
      <c r="I87" s="15">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s="15">
        <f>ROUND(calls[[#This Row],[Satisfaction Rating]],0)</f>
        <v>3</v>
      </c>
    </row>
    <row r="88" spans="2:12" x14ac:dyDescent="0.25">
      <c r="B88" s="15" t="s">
        <v>115</v>
      </c>
      <c r="C88" s="15" t="s">
        <v>22</v>
      </c>
      <c r="D88" s="15">
        <v>137</v>
      </c>
      <c r="E88" s="2" t="s">
        <v>28</v>
      </c>
      <c r="F88" s="3">
        <v>44958</v>
      </c>
      <c r="G88" s="15">
        <v>90</v>
      </c>
      <c r="H88" s="15">
        <v>4.0999999999999996</v>
      </c>
      <c r="I88" s="15">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s="15">
        <f>ROUND(calls[[#This Row],[Satisfaction Rating]],0)</f>
        <v>4</v>
      </c>
    </row>
    <row r="89" spans="2:12" x14ac:dyDescent="0.25">
      <c r="B89" s="15" t="s">
        <v>116</v>
      </c>
      <c r="C89" s="15" t="s">
        <v>20</v>
      </c>
      <c r="D89" s="15">
        <v>99</v>
      </c>
      <c r="E89" s="2" t="s">
        <v>13</v>
      </c>
      <c r="F89" s="3">
        <v>44959</v>
      </c>
      <c r="G89" s="15">
        <v>112</v>
      </c>
      <c r="H89" s="15">
        <v>4.9000000000000004</v>
      </c>
      <c r="I89" s="15">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s="15">
        <f>ROUND(calls[[#This Row],[Satisfaction Rating]],0)</f>
        <v>5</v>
      </c>
    </row>
    <row r="90" spans="2:12" x14ac:dyDescent="0.25">
      <c r="B90" s="15" t="s">
        <v>117</v>
      </c>
      <c r="C90" s="15" t="s">
        <v>51</v>
      </c>
      <c r="D90" s="15">
        <v>100</v>
      </c>
      <c r="E90" s="2" t="s">
        <v>13</v>
      </c>
      <c r="F90" s="3">
        <v>44959</v>
      </c>
      <c r="G90" s="15">
        <v>135</v>
      </c>
      <c r="H90" s="15">
        <v>4</v>
      </c>
      <c r="I90" s="15">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s="15">
        <f>ROUND(calls[[#This Row],[Satisfaction Rating]],0)</f>
        <v>4</v>
      </c>
    </row>
    <row r="91" spans="2:12" x14ac:dyDescent="0.25">
      <c r="B91" s="15" t="s">
        <v>118</v>
      </c>
      <c r="C91" s="15" t="s">
        <v>15</v>
      </c>
      <c r="D91" s="15">
        <v>47</v>
      </c>
      <c r="E91" s="2" t="s">
        <v>18</v>
      </c>
      <c r="F91" s="3">
        <v>44959</v>
      </c>
      <c r="G91" s="15">
        <v>34</v>
      </c>
      <c r="H91" s="15">
        <v>2.1</v>
      </c>
      <c r="I91" s="15">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s="15">
        <f>ROUND(calls[[#This Row],[Satisfaction Rating]],0)</f>
        <v>2</v>
      </c>
    </row>
    <row r="92" spans="2:12" x14ac:dyDescent="0.25">
      <c r="B92" s="15" t="s">
        <v>119</v>
      </c>
      <c r="C92" s="15" t="s">
        <v>84</v>
      </c>
      <c r="D92" s="15">
        <v>87</v>
      </c>
      <c r="E92" s="2" t="s">
        <v>23</v>
      </c>
      <c r="F92" s="3">
        <v>44959</v>
      </c>
      <c r="G92" s="15">
        <v>155</v>
      </c>
      <c r="H92" s="15">
        <v>4.5</v>
      </c>
      <c r="I92" s="15">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s="15">
        <f>ROUND(calls[[#This Row],[Satisfaction Rating]],0)</f>
        <v>5</v>
      </c>
    </row>
    <row r="93" spans="2:12" x14ac:dyDescent="0.25">
      <c r="B93" s="15" t="s">
        <v>120</v>
      </c>
      <c r="C93" s="15" t="s">
        <v>20</v>
      </c>
      <c r="D93" s="15">
        <v>143</v>
      </c>
      <c r="E93" s="2" t="s">
        <v>23</v>
      </c>
      <c r="F93" s="3">
        <v>44961</v>
      </c>
      <c r="G93" s="15">
        <v>124</v>
      </c>
      <c r="H93" s="15">
        <v>4.9000000000000004</v>
      </c>
      <c r="I93" s="15">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s="15">
        <f>ROUND(calls[[#This Row],[Satisfaction Rating]],0)</f>
        <v>5</v>
      </c>
    </row>
    <row r="94" spans="2:12" x14ac:dyDescent="0.25">
      <c r="B94" s="15" t="s">
        <v>121</v>
      </c>
      <c r="C94" s="15" t="s">
        <v>51</v>
      </c>
      <c r="D94" s="15">
        <v>84</v>
      </c>
      <c r="E94" s="2" t="s">
        <v>13</v>
      </c>
      <c r="F94" s="3">
        <v>44961</v>
      </c>
      <c r="G94" s="15">
        <v>195</v>
      </c>
      <c r="H94" s="15">
        <v>4.0999999999999996</v>
      </c>
      <c r="I94" s="15">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s="15">
        <f>ROUND(calls[[#This Row],[Satisfaction Rating]],0)</f>
        <v>4</v>
      </c>
    </row>
    <row r="95" spans="2:12" x14ac:dyDescent="0.25">
      <c r="B95" s="15" t="s">
        <v>122</v>
      </c>
      <c r="C95" s="15" t="s">
        <v>64</v>
      </c>
      <c r="D95" s="15">
        <v>55</v>
      </c>
      <c r="E95" s="2" t="s">
        <v>23</v>
      </c>
      <c r="F95" s="3">
        <v>44962</v>
      </c>
      <c r="G95" s="15">
        <v>78</v>
      </c>
      <c r="H95" s="15">
        <v>4.5</v>
      </c>
      <c r="I95" s="1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s="15">
        <f>ROUND(calls[[#This Row],[Satisfaction Rating]],0)</f>
        <v>5</v>
      </c>
    </row>
    <row r="96" spans="2:12" x14ac:dyDescent="0.25">
      <c r="B96" s="15" t="s">
        <v>123</v>
      </c>
      <c r="C96" s="15" t="s">
        <v>26</v>
      </c>
      <c r="D96" s="15">
        <v>135</v>
      </c>
      <c r="E96" s="2" t="s">
        <v>28</v>
      </c>
      <c r="F96" s="3">
        <v>44964</v>
      </c>
      <c r="G96" s="15">
        <v>35</v>
      </c>
      <c r="H96" s="15">
        <v>4.8</v>
      </c>
      <c r="I96" s="15">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s="15">
        <f>ROUND(calls[[#This Row],[Satisfaction Rating]],0)</f>
        <v>5</v>
      </c>
    </row>
    <row r="97" spans="2:12" x14ac:dyDescent="0.25">
      <c r="B97" s="15" t="s">
        <v>124</v>
      </c>
      <c r="C97" s="15" t="s">
        <v>54</v>
      </c>
      <c r="D97" s="15">
        <v>152</v>
      </c>
      <c r="E97" s="2" t="s">
        <v>18</v>
      </c>
      <c r="F97" s="3">
        <v>44964</v>
      </c>
      <c r="G97" s="15">
        <v>123</v>
      </c>
      <c r="H97" s="15">
        <v>4.5999999999999996</v>
      </c>
      <c r="I97" s="15">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s="15">
        <f>ROUND(calls[[#This Row],[Satisfaction Rating]],0)</f>
        <v>5</v>
      </c>
    </row>
    <row r="98" spans="2:12" x14ac:dyDescent="0.25">
      <c r="B98" s="15" t="s">
        <v>125</v>
      </c>
      <c r="C98" s="15" t="s">
        <v>17</v>
      </c>
      <c r="D98" s="15">
        <v>132</v>
      </c>
      <c r="E98" s="2" t="s">
        <v>18</v>
      </c>
      <c r="F98" s="3">
        <v>44964</v>
      </c>
      <c r="G98" s="15">
        <v>43</v>
      </c>
      <c r="H98" s="15">
        <v>4.5999999999999996</v>
      </c>
      <c r="I98" s="15">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s="15">
        <f>ROUND(calls[[#This Row],[Satisfaction Rating]],0)</f>
        <v>5</v>
      </c>
    </row>
    <row r="99" spans="2:12" x14ac:dyDescent="0.25">
      <c r="B99" s="15" t="s">
        <v>126</v>
      </c>
      <c r="C99" s="15" t="s">
        <v>46</v>
      </c>
      <c r="D99" s="15">
        <v>60</v>
      </c>
      <c r="E99" s="2" t="s">
        <v>13</v>
      </c>
      <c r="F99" s="3">
        <v>44965</v>
      </c>
      <c r="G99" s="15">
        <v>69</v>
      </c>
      <c r="H99" s="15">
        <v>4.3</v>
      </c>
      <c r="I99" s="15">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s="15">
        <f>ROUND(calls[[#This Row],[Satisfaction Rating]],0)</f>
        <v>4</v>
      </c>
    </row>
    <row r="100" spans="2:12" x14ac:dyDescent="0.25">
      <c r="B100" s="15" t="s">
        <v>127</v>
      </c>
      <c r="C100" s="15" t="s">
        <v>54</v>
      </c>
      <c r="D100" s="15">
        <v>95</v>
      </c>
      <c r="E100" s="2" t="s">
        <v>18</v>
      </c>
      <c r="F100" s="3">
        <v>44965</v>
      </c>
      <c r="G100" s="15">
        <v>130</v>
      </c>
      <c r="H100" s="15">
        <v>5</v>
      </c>
      <c r="I100" s="15">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s="15">
        <f>ROUND(calls[[#This Row],[Satisfaction Rating]],0)</f>
        <v>5</v>
      </c>
    </row>
    <row r="101" spans="2:12" x14ac:dyDescent="0.25">
      <c r="B101" s="15" t="s">
        <v>128</v>
      </c>
      <c r="C101" s="15" t="s">
        <v>12</v>
      </c>
      <c r="D101" s="15">
        <v>96</v>
      </c>
      <c r="E101" s="2" t="s">
        <v>32</v>
      </c>
      <c r="F101" s="3">
        <v>44965</v>
      </c>
      <c r="G101" s="15">
        <v>120</v>
      </c>
      <c r="H101" s="15">
        <v>4</v>
      </c>
      <c r="I101" s="15">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s="15">
        <f>ROUND(calls[[#This Row],[Satisfaction Rating]],0)</f>
        <v>4</v>
      </c>
    </row>
    <row r="102" spans="2:12" x14ac:dyDescent="0.25">
      <c r="B102" s="15" t="s">
        <v>129</v>
      </c>
      <c r="C102" s="15" t="s">
        <v>64</v>
      </c>
      <c r="D102" s="15">
        <v>45</v>
      </c>
      <c r="E102" s="2" t="s">
        <v>13</v>
      </c>
      <c r="F102" s="3">
        <v>44966</v>
      </c>
      <c r="G102" s="15">
        <v>84</v>
      </c>
      <c r="H102" s="15">
        <v>4.5999999999999996</v>
      </c>
      <c r="I102" s="15">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s="15">
        <f>ROUND(calls[[#This Row],[Satisfaction Rating]],0)</f>
        <v>5</v>
      </c>
    </row>
    <row r="103" spans="2:12" x14ac:dyDescent="0.25">
      <c r="B103" s="15" t="s">
        <v>130</v>
      </c>
      <c r="C103" s="15" t="s">
        <v>12</v>
      </c>
      <c r="D103" s="15">
        <v>132</v>
      </c>
      <c r="E103" s="2" t="s">
        <v>32</v>
      </c>
      <c r="F103" s="3">
        <v>44967</v>
      </c>
      <c r="G103" s="15">
        <v>112</v>
      </c>
      <c r="H103" s="15">
        <v>4.5</v>
      </c>
      <c r="I103" s="15">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s="15">
        <f>ROUND(calls[[#This Row],[Satisfaction Rating]],0)</f>
        <v>5</v>
      </c>
    </row>
    <row r="104" spans="2:12" x14ac:dyDescent="0.25">
      <c r="B104" s="15" t="s">
        <v>131</v>
      </c>
      <c r="C104" s="15" t="s">
        <v>35</v>
      </c>
      <c r="D104" s="15">
        <v>95</v>
      </c>
      <c r="E104" s="2" t="s">
        <v>13</v>
      </c>
      <c r="F104" s="3">
        <v>44967</v>
      </c>
      <c r="G104" s="15">
        <v>66</v>
      </c>
      <c r="H104" s="15">
        <v>4.5999999999999996</v>
      </c>
      <c r="I104" s="15">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s="15">
        <f>ROUND(calls[[#This Row],[Satisfaction Rating]],0)</f>
        <v>5</v>
      </c>
    </row>
    <row r="105" spans="2:12" x14ac:dyDescent="0.25">
      <c r="B105" s="15" t="s">
        <v>132</v>
      </c>
      <c r="C105" s="15" t="s">
        <v>54</v>
      </c>
      <c r="D105" s="15">
        <v>131</v>
      </c>
      <c r="E105" s="2" t="s">
        <v>23</v>
      </c>
      <c r="F105" s="3">
        <v>44967</v>
      </c>
      <c r="G105" s="15">
        <v>172</v>
      </c>
      <c r="H105" s="15">
        <v>2.6</v>
      </c>
      <c r="I105" s="1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s="15">
        <f>ROUND(calls[[#This Row],[Satisfaction Rating]],0)</f>
        <v>3</v>
      </c>
    </row>
    <row r="106" spans="2:12" x14ac:dyDescent="0.25">
      <c r="B106" s="15" t="s">
        <v>133</v>
      </c>
      <c r="C106" s="15" t="s">
        <v>43</v>
      </c>
      <c r="D106" s="15">
        <v>67</v>
      </c>
      <c r="E106" s="2" t="s">
        <v>28</v>
      </c>
      <c r="F106" s="3">
        <v>44968</v>
      </c>
      <c r="G106" s="15">
        <v>24</v>
      </c>
      <c r="H106" s="15">
        <v>4.3</v>
      </c>
      <c r="I106" s="15">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s="15">
        <f>ROUND(calls[[#This Row],[Satisfaction Rating]],0)</f>
        <v>4</v>
      </c>
    </row>
    <row r="107" spans="2:12" x14ac:dyDescent="0.25">
      <c r="B107" s="15" t="s">
        <v>134</v>
      </c>
      <c r="C107" s="15" t="s">
        <v>20</v>
      </c>
      <c r="D107" s="15">
        <v>111</v>
      </c>
      <c r="E107" s="2" t="s">
        <v>23</v>
      </c>
      <c r="F107" s="3">
        <v>44969</v>
      </c>
      <c r="G107" s="15">
        <v>43</v>
      </c>
      <c r="H107" s="15">
        <v>3.9</v>
      </c>
      <c r="I107" s="15">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s="15">
        <f>ROUND(calls[[#This Row],[Satisfaction Rating]],0)</f>
        <v>4</v>
      </c>
    </row>
    <row r="108" spans="2:12" x14ac:dyDescent="0.25">
      <c r="B108" s="15" t="s">
        <v>135</v>
      </c>
      <c r="C108" s="15" t="s">
        <v>17</v>
      </c>
      <c r="D108" s="15">
        <v>78</v>
      </c>
      <c r="E108" s="2" t="s">
        <v>18</v>
      </c>
      <c r="F108" s="3">
        <v>44969</v>
      </c>
      <c r="G108" s="15">
        <v>23</v>
      </c>
      <c r="H108" s="15">
        <v>5</v>
      </c>
      <c r="I108" s="15">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s="15">
        <f>ROUND(calls[[#This Row],[Satisfaction Rating]],0)</f>
        <v>5</v>
      </c>
    </row>
    <row r="109" spans="2:12" x14ac:dyDescent="0.25">
      <c r="B109" s="15" t="s">
        <v>136</v>
      </c>
      <c r="C109" s="15" t="s">
        <v>37</v>
      </c>
      <c r="D109" s="15">
        <v>28</v>
      </c>
      <c r="E109" s="2" t="s">
        <v>32</v>
      </c>
      <c r="F109" s="3">
        <v>44969</v>
      </c>
      <c r="G109" s="15">
        <v>74</v>
      </c>
      <c r="H109" s="15">
        <v>3.5</v>
      </c>
      <c r="I109" s="15">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s="15">
        <f>ROUND(calls[[#This Row],[Satisfaction Rating]],0)</f>
        <v>4</v>
      </c>
    </row>
    <row r="110" spans="2:12" x14ac:dyDescent="0.25">
      <c r="B110" s="15" t="s">
        <v>137</v>
      </c>
      <c r="C110" s="15" t="s">
        <v>15</v>
      </c>
      <c r="D110" s="15">
        <v>127</v>
      </c>
      <c r="E110" s="2" t="s">
        <v>28</v>
      </c>
      <c r="F110" s="3">
        <v>44970</v>
      </c>
      <c r="G110" s="15">
        <v>165</v>
      </c>
      <c r="H110" s="15">
        <v>4.7</v>
      </c>
      <c r="I110" s="15">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s="15">
        <f>ROUND(calls[[#This Row],[Satisfaction Rating]],0)</f>
        <v>5</v>
      </c>
    </row>
    <row r="111" spans="2:12" x14ac:dyDescent="0.25">
      <c r="B111" s="15" t="s">
        <v>138</v>
      </c>
      <c r="C111" s="15" t="s">
        <v>51</v>
      </c>
      <c r="D111" s="15">
        <v>137</v>
      </c>
      <c r="E111" s="2" t="s">
        <v>23</v>
      </c>
      <c r="F111" s="3">
        <v>44970</v>
      </c>
      <c r="G111" s="15">
        <v>34</v>
      </c>
      <c r="H111" s="15">
        <v>2.9</v>
      </c>
      <c r="I111" s="15">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s="15">
        <f>ROUND(calls[[#This Row],[Satisfaction Rating]],0)</f>
        <v>3</v>
      </c>
    </row>
    <row r="112" spans="2:12" x14ac:dyDescent="0.25">
      <c r="B112" s="15" t="s">
        <v>139</v>
      </c>
      <c r="C112" s="15" t="s">
        <v>15</v>
      </c>
      <c r="D112" s="15">
        <v>76</v>
      </c>
      <c r="E112" s="2" t="s">
        <v>32</v>
      </c>
      <c r="F112" s="3">
        <v>44970</v>
      </c>
      <c r="G112" s="15">
        <v>64</v>
      </c>
      <c r="H112" s="15">
        <v>3.4</v>
      </c>
      <c r="I112" s="15">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s="15">
        <f>ROUND(calls[[#This Row],[Satisfaction Rating]],0)</f>
        <v>3</v>
      </c>
    </row>
    <row r="113" spans="2:12" x14ac:dyDescent="0.25">
      <c r="B113" s="15" t="s">
        <v>140</v>
      </c>
      <c r="C113" s="15" t="s">
        <v>17</v>
      </c>
      <c r="D113" s="15">
        <v>80</v>
      </c>
      <c r="E113" s="2" t="s">
        <v>28</v>
      </c>
      <c r="F113" s="3">
        <v>44971</v>
      </c>
      <c r="G113" s="15">
        <v>155</v>
      </c>
      <c r="H113" s="15">
        <v>3.2</v>
      </c>
      <c r="I113" s="15">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s="15">
        <f>ROUND(calls[[#This Row],[Satisfaction Rating]],0)</f>
        <v>3</v>
      </c>
    </row>
    <row r="114" spans="2:12" x14ac:dyDescent="0.25">
      <c r="B114" s="15" t="s">
        <v>141</v>
      </c>
      <c r="C114" s="15" t="s">
        <v>15</v>
      </c>
      <c r="D114" s="15">
        <v>95</v>
      </c>
      <c r="E114" s="2" t="s">
        <v>18</v>
      </c>
      <c r="F114" s="3">
        <v>44972</v>
      </c>
      <c r="G114" s="15">
        <v>120</v>
      </c>
      <c r="H114" s="15">
        <v>4.8</v>
      </c>
      <c r="I114" s="15">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s="15">
        <f>ROUND(calls[[#This Row],[Satisfaction Rating]],0)</f>
        <v>5</v>
      </c>
    </row>
    <row r="115" spans="2:12" x14ac:dyDescent="0.25">
      <c r="B115" s="15" t="s">
        <v>142</v>
      </c>
      <c r="C115" s="15" t="s">
        <v>46</v>
      </c>
      <c r="D115" s="15">
        <v>30</v>
      </c>
      <c r="E115" s="2" t="s">
        <v>32</v>
      </c>
      <c r="F115" s="3">
        <v>44972</v>
      </c>
      <c r="G115" s="15">
        <v>105</v>
      </c>
      <c r="H115" s="15">
        <v>3.6</v>
      </c>
      <c r="I115" s="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s="15">
        <f>ROUND(calls[[#This Row],[Satisfaction Rating]],0)</f>
        <v>4</v>
      </c>
    </row>
    <row r="116" spans="2:12" x14ac:dyDescent="0.25">
      <c r="B116" s="15" t="s">
        <v>143</v>
      </c>
      <c r="C116" s="15" t="s">
        <v>22</v>
      </c>
      <c r="D116" s="15">
        <v>19</v>
      </c>
      <c r="E116" s="2" t="s">
        <v>23</v>
      </c>
      <c r="F116" s="3">
        <v>44972</v>
      </c>
      <c r="G116" s="15">
        <v>28</v>
      </c>
      <c r="H116" s="15">
        <v>4.9000000000000004</v>
      </c>
      <c r="I116" s="15">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s="15">
        <f>ROUND(calls[[#This Row],[Satisfaction Rating]],0)</f>
        <v>5</v>
      </c>
    </row>
    <row r="117" spans="2:12" x14ac:dyDescent="0.25">
      <c r="B117" s="15" t="s">
        <v>144</v>
      </c>
      <c r="C117" s="15" t="s">
        <v>31</v>
      </c>
      <c r="D117" s="15">
        <v>38</v>
      </c>
      <c r="E117" s="2" t="s">
        <v>28</v>
      </c>
      <c r="F117" s="3">
        <v>44972</v>
      </c>
      <c r="G117" s="15">
        <v>100</v>
      </c>
      <c r="H117" s="15">
        <v>4.8</v>
      </c>
      <c r="I117" s="15">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s="15">
        <f>ROUND(calls[[#This Row],[Satisfaction Rating]],0)</f>
        <v>5</v>
      </c>
    </row>
    <row r="118" spans="2:12" x14ac:dyDescent="0.25">
      <c r="B118" s="15" t="s">
        <v>145</v>
      </c>
      <c r="C118" s="15" t="s">
        <v>35</v>
      </c>
      <c r="D118" s="15">
        <v>55</v>
      </c>
      <c r="E118" s="2" t="s">
        <v>23</v>
      </c>
      <c r="F118" s="3">
        <v>44972</v>
      </c>
      <c r="G118" s="15">
        <v>23</v>
      </c>
      <c r="H118" s="15">
        <v>3.6</v>
      </c>
      <c r="I118" s="15">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s="15">
        <f>ROUND(calls[[#This Row],[Satisfaction Rating]],0)</f>
        <v>4</v>
      </c>
    </row>
    <row r="119" spans="2:12" x14ac:dyDescent="0.25">
      <c r="B119" s="15" t="s">
        <v>146</v>
      </c>
      <c r="C119" s="15" t="s">
        <v>43</v>
      </c>
      <c r="D119" s="15">
        <v>27</v>
      </c>
      <c r="E119" s="2" t="s">
        <v>32</v>
      </c>
      <c r="F119" s="3">
        <v>44973</v>
      </c>
      <c r="G119" s="15">
        <v>70</v>
      </c>
      <c r="H119" s="15">
        <v>3.9</v>
      </c>
      <c r="I119" s="15">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s="15">
        <f>ROUND(calls[[#This Row],[Satisfaction Rating]],0)</f>
        <v>4</v>
      </c>
    </row>
    <row r="120" spans="2:12" x14ac:dyDescent="0.25">
      <c r="B120" s="15" t="s">
        <v>147</v>
      </c>
      <c r="C120" s="15" t="s">
        <v>43</v>
      </c>
      <c r="D120" s="15">
        <v>32</v>
      </c>
      <c r="E120" s="2" t="s">
        <v>32</v>
      </c>
      <c r="F120" s="3">
        <v>44973</v>
      </c>
      <c r="G120" s="15">
        <v>37</v>
      </c>
      <c r="H120" s="15">
        <v>1.9</v>
      </c>
      <c r="I120" s="15">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s="15">
        <f>ROUND(calls[[#This Row],[Satisfaction Rating]],0)</f>
        <v>2</v>
      </c>
    </row>
    <row r="121" spans="2:12" x14ac:dyDescent="0.25">
      <c r="B121" s="15" t="s">
        <v>148</v>
      </c>
      <c r="C121" s="15" t="s">
        <v>37</v>
      </c>
      <c r="D121" s="15">
        <v>116</v>
      </c>
      <c r="E121" s="2" t="s">
        <v>13</v>
      </c>
      <c r="F121" s="3">
        <v>44973</v>
      </c>
      <c r="G121" s="15">
        <v>140</v>
      </c>
      <c r="H121" s="15">
        <v>3.6</v>
      </c>
      <c r="I121" s="15">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s="15">
        <f>ROUND(calls[[#This Row],[Satisfaction Rating]],0)</f>
        <v>4</v>
      </c>
    </row>
    <row r="122" spans="2:12" x14ac:dyDescent="0.25">
      <c r="B122" s="15" t="s">
        <v>149</v>
      </c>
      <c r="C122" s="15" t="s">
        <v>12</v>
      </c>
      <c r="D122" s="15">
        <v>99</v>
      </c>
      <c r="E122" s="2" t="s">
        <v>18</v>
      </c>
      <c r="F122" s="3">
        <v>44973</v>
      </c>
      <c r="G122" s="15">
        <v>78</v>
      </c>
      <c r="H122" s="15">
        <v>4.0999999999999996</v>
      </c>
      <c r="I122" s="15">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s="15">
        <f>ROUND(calls[[#This Row],[Satisfaction Rating]],0)</f>
        <v>4</v>
      </c>
    </row>
    <row r="123" spans="2:12" x14ac:dyDescent="0.25">
      <c r="B123" s="15" t="s">
        <v>150</v>
      </c>
      <c r="C123" s="15" t="s">
        <v>15</v>
      </c>
      <c r="D123" s="15">
        <v>75</v>
      </c>
      <c r="E123" s="2" t="s">
        <v>32</v>
      </c>
      <c r="F123" s="3">
        <v>44974</v>
      </c>
      <c r="G123" s="15">
        <v>21</v>
      </c>
      <c r="H123" s="15">
        <v>4.2</v>
      </c>
      <c r="I123" s="15">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s="15">
        <f>ROUND(calls[[#This Row],[Satisfaction Rating]],0)</f>
        <v>4</v>
      </c>
    </row>
    <row r="124" spans="2:12" x14ac:dyDescent="0.25">
      <c r="B124" s="15" t="s">
        <v>151</v>
      </c>
      <c r="C124" s="15" t="s">
        <v>17</v>
      </c>
      <c r="D124" s="15">
        <v>57</v>
      </c>
      <c r="E124" s="2" t="s">
        <v>13</v>
      </c>
      <c r="F124" s="3">
        <v>44974</v>
      </c>
      <c r="G124" s="15">
        <v>88</v>
      </c>
      <c r="H124" s="15">
        <v>4.3</v>
      </c>
      <c r="I124" s="15">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s="15">
        <f>ROUND(calls[[#This Row],[Satisfaction Rating]],0)</f>
        <v>4</v>
      </c>
    </row>
    <row r="125" spans="2:12" x14ac:dyDescent="0.25">
      <c r="B125" s="15" t="s">
        <v>152</v>
      </c>
      <c r="C125" s="15" t="s">
        <v>26</v>
      </c>
      <c r="D125" s="15">
        <v>155</v>
      </c>
      <c r="E125" s="2" t="s">
        <v>13</v>
      </c>
      <c r="F125" s="3">
        <v>44975</v>
      </c>
      <c r="G125" s="15">
        <v>180</v>
      </c>
      <c r="H125" s="15">
        <v>2.2000000000000002</v>
      </c>
      <c r="I125" s="1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s="15">
        <f>ROUND(calls[[#This Row],[Satisfaction Rating]],0)</f>
        <v>2</v>
      </c>
    </row>
    <row r="126" spans="2:12" x14ac:dyDescent="0.25">
      <c r="B126" s="15" t="s">
        <v>153</v>
      </c>
      <c r="C126" s="15" t="s">
        <v>12</v>
      </c>
      <c r="D126" s="15">
        <v>68</v>
      </c>
      <c r="E126" s="2" t="s">
        <v>18</v>
      </c>
      <c r="F126" s="3">
        <v>44975</v>
      </c>
      <c r="G126" s="15">
        <v>22</v>
      </c>
      <c r="H126" s="15">
        <v>3.3</v>
      </c>
      <c r="I126" s="15">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s="15">
        <f>ROUND(calls[[#This Row],[Satisfaction Rating]],0)</f>
        <v>3</v>
      </c>
    </row>
    <row r="127" spans="2:12" x14ac:dyDescent="0.25">
      <c r="B127" s="15" t="s">
        <v>154</v>
      </c>
      <c r="C127" s="15" t="s">
        <v>31</v>
      </c>
      <c r="D127" s="15">
        <v>95</v>
      </c>
      <c r="E127" s="2" t="s">
        <v>18</v>
      </c>
      <c r="F127" s="3">
        <v>44975</v>
      </c>
      <c r="G127" s="15">
        <v>52</v>
      </c>
      <c r="H127" s="15">
        <v>4.8</v>
      </c>
      <c r="I127" s="15">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s="15">
        <f>ROUND(calls[[#This Row],[Satisfaction Rating]],0)</f>
        <v>5</v>
      </c>
    </row>
    <row r="128" spans="2:12" x14ac:dyDescent="0.25">
      <c r="B128" s="15" t="s">
        <v>155</v>
      </c>
      <c r="C128" s="15" t="s">
        <v>51</v>
      </c>
      <c r="D128" s="15">
        <v>65</v>
      </c>
      <c r="E128" s="2" t="s">
        <v>13</v>
      </c>
      <c r="F128" s="3">
        <v>44976</v>
      </c>
      <c r="G128" s="15">
        <v>80</v>
      </c>
      <c r="H128" s="15">
        <v>4</v>
      </c>
      <c r="I128" s="15">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s="15">
        <f>ROUND(calls[[#This Row],[Satisfaction Rating]],0)</f>
        <v>4</v>
      </c>
    </row>
    <row r="129" spans="2:12" x14ac:dyDescent="0.25">
      <c r="B129" s="15" t="s">
        <v>156</v>
      </c>
      <c r="C129" s="15" t="s">
        <v>22</v>
      </c>
      <c r="D129" s="15">
        <v>114</v>
      </c>
      <c r="E129" s="2" t="s">
        <v>23</v>
      </c>
      <c r="F129" s="3">
        <v>44976</v>
      </c>
      <c r="G129" s="15">
        <v>54</v>
      </c>
      <c r="H129" s="15">
        <v>1.1000000000000001</v>
      </c>
      <c r="I129" s="15">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s="15">
        <f>ROUND(calls[[#This Row],[Satisfaction Rating]],0)</f>
        <v>1</v>
      </c>
    </row>
    <row r="130" spans="2:12" x14ac:dyDescent="0.25">
      <c r="B130" s="15" t="s">
        <v>157</v>
      </c>
      <c r="C130" s="15" t="s">
        <v>15</v>
      </c>
      <c r="D130" s="15">
        <v>155</v>
      </c>
      <c r="E130" s="2" t="s">
        <v>23</v>
      </c>
      <c r="F130" s="3">
        <v>44977</v>
      </c>
      <c r="G130" s="15">
        <v>80</v>
      </c>
      <c r="H130" s="15">
        <v>3.9</v>
      </c>
      <c r="I130" s="15">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s="15">
        <f>ROUND(calls[[#This Row],[Satisfaction Rating]],0)</f>
        <v>4</v>
      </c>
    </row>
    <row r="131" spans="2:12" x14ac:dyDescent="0.25">
      <c r="B131" s="15" t="s">
        <v>158</v>
      </c>
      <c r="C131" s="15" t="s">
        <v>51</v>
      </c>
      <c r="D131" s="15">
        <v>114</v>
      </c>
      <c r="E131" s="2" t="s">
        <v>13</v>
      </c>
      <c r="F131" s="3">
        <v>44978</v>
      </c>
      <c r="G131" s="15">
        <v>120</v>
      </c>
      <c r="H131" s="15">
        <v>1.8</v>
      </c>
      <c r="I131" s="15">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s="15">
        <f>ROUND(calls[[#This Row],[Satisfaction Rating]],0)</f>
        <v>2</v>
      </c>
    </row>
    <row r="132" spans="2:12" x14ac:dyDescent="0.25">
      <c r="B132" s="15" t="s">
        <v>159</v>
      </c>
      <c r="C132" s="15" t="s">
        <v>26</v>
      </c>
      <c r="D132" s="15">
        <v>130</v>
      </c>
      <c r="E132" s="2" t="s">
        <v>28</v>
      </c>
      <c r="F132" s="3">
        <v>44978</v>
      </c>
      <c r="G132" s="15">
        <v>150</v>
      </c>
      <c r="H132" s="15">
        <v>1</v>
      </c>
      <c r="I132" s="15">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s="15">
        <f>ROUND(calls[[#This Row],[Satisfaction Rating]],0)</f>
        <v>1</v>
      </c>
    </row>
    <row r="133" spans="2:12" x14ac:dyDescent="0.25">
      <c r="B133" s="15" t="s">
        <v>160</v>
      </c>
      <c r="C133" s="15" t="s">
        <v>15</v>
      </c>
      <c r="D133" s="15">
        <v>89</v>
      </c>
      <c r="E133" s="2" t="s">
        <v>13</v>
      </c>
      <c r="F133" s="3">
        <v>44978</v>
      </c>
      <c r="G133" s="15">
        <v>90</v>
      </c>
      <c r="H133" s="15">
        <v>4.3</v>
      </c>
      <c r="I133" s="15">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s="15">
        <f>ROUND(calls[[#This Row],[Satisfaction Rating]],0)</f>
        <v>4</v>
      </c>
    </row>
    <row r="134" spans="2:12" x14ac:dyDescent="0.25">
      <c r="B134" s="15" t="s">
        <v>161</v>
      </c>
      <c r="C134" s="15" t="s">
        <v>64</v>
      </c>
      <c r="D134" s="15">
        <v>61</v>
      </c>
      <c r="E134" s="2" t="s">
        <v>32</v>
      </c>
      <c r="F134" s="3">
        <v>44979</v>
      </c>
      <c r="G134" s="15">
        <v>140</v>
      </c>
      <c r="H134" s="15">
        <v>3.4</v>
      </c>
      <c r="I134" s="15">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s="15">
        <f>ROUND(calls[[#This Row],[Satisfaction Rating]],0)</f>
        <v>3</v>
      </c>
    </row>
    <row r="135" spans="2:12" x14ac:dyDescent="0.25">
      <c r="B135" s="15" t="s">
        <v>162</v>
      </c>
      <c r="C135" s="15" t="s">
        <v>31</v>
      </c>
      <c r="D135" s="15">
        <v>154</v>
      </c>
      <c r="E135" s="2" t="s">
        <v>23</v>
      </c>
      <c r="F135" s="3">
        <v>44979</v>
      </c>
      <c r="G135" s="15">
        <v>22</v>
      </c>
      <c r="H135" s="15">
        <v>3.4</v>
      </c>
      <c r="I135" s="1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s="15">
        <f>ROUND(calls[[#This Row],[Satisfaction Rating]],0)</f>
        <v>3</v>
      </c>
    </row>
    <row r="136" spans="2:12" x14ac:dyDescent="0.25">
      <c r="B136" s="15" t="s">
        <v>163</v>
      </c>
      <c r="C136" s="15" t="s">
        <v>51</v>
      </c>
      <c r="D136" s="15">
        <v>115</v>
      </c>
      <c r="E136" s="2" t="s">
        <v>28</v>
      </c>
      <c r="F136" s="3">
        <v>44980</v>
      </c>
      <c r="G136" s="15">
        <v>150</v>
      </c>
      <c r="H136" s="15">
        <v>4.0999999999999996</v>
      </c>
      <c r="I136" s="15">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s="15">
        <f>ROUND(calls[[#This Row],[Satisfaction Rating]],0)</f>
        <v>4</v>
      </c>
    </row>
    <row r="137" spans="2:12" x14ac:dyDescent="0.25">
      <c r="B137" s="15" t="s">
        <v>164</v>
      </c>
      <c r="C137" s="15" t="s">
        <v>84</v>
      </c>
      <c r="D137" s="15">
        <v>138</v>
      </c>
      <c r="E137" s="2" t="s">
        <v>18</v>
      </c>
      <c r="F137" s="3">
        <v>44981</v>
      </c>
      <c r="G137" s="15">
        <v>35</v>
      </c>
      <c r="H137" s="15">
        <v>4.8</v>
      </c>
      <c r="I137" s="15">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s="15">
        <f>ROUND(calls[[#This Row],[Satisfaction Rating]],0)</f>
        <v>5</v>
      </c>
    </row>
    <row r="138" spans="2:12" x14ac:dyDescent="0.25">
      <c r="B138" s="15" t="s">
        <v>165</v>
      </c>
      <c r="C138" s="15" t="s">
        <v>20</v>
      </c>
      <c r="D138" s="15">
        <v>153</v>
      </c>
      <c r="E138" s="2" t="s">
        <v>13</v>
      </c>
      <c r="F138" s="3">
        <v>44981</v>
      </c>
      <c r="G138" s="15">
        <v>200</v>
      </c>
      <c r="H138" s="15">
        <v>2</v>
      </c>
      <c r="I138" s="15">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s="15">
        <f>ROUND(calls[[#This Row],[Satisfaction Rating]],0)</f>
        <v>2</v>
      </c>
    </row>
    <row r="139" spans="2:12" x14ac:dyDescent="0.25">
      <c r="B139" s="15" t="s">
        <v>166</v>
      </c>
      <c r="C139" s="15" t="s">
        <v>51</v>
      </c>
      <c r="D139" s="15">
        <v>61</v>
      </c>
      <c r="E139" s="2" t="s">
        <v>32</v>
      </c>
      <c r="F139" s="3">
        <v>44982</v>
      </c>
      <c r="G139" s="15">
        <v>150</v>
      </c>
      <c r="H139" s="15">
        <v>4.5999999999999996</v>
      </c>
      <c r="I139" s="15">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s="15">
        <f>ROUND(calls[[#This Row],[Satisfaction Rating]],0)</f>
        <v>5</v>
      </c>
    </row>
    <row r="140" spans="2:12" x14ac:dyDescent="0.25">
      <c r="B140" s="15" t="s">
        <v>167</v>
      </c>
      <c r="C140" s="15" t="s">
        <v>43</v>
      </c>
      <c r="D140" s="15">
        <v>62</v>
      </c>
      <c r="E140" s="2" t="s">
        <v>13</v>
      </c>
      <c r="F140" s="3">
        <v>44982</v>
      </c>
      <c r="G140" s="15">
        <v>21</v>
      </c>
      <c r="H140" s="15">
        <v>2.6</v>
      </c>
      <c r="I140" s="15">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s="15">
        <f>ROUND(calls[[#This Row],[Satisfaction Rating]],0)</f>
        <v>3</v>
      </c>
    </row>
    <row r="141" spans="2:12" x14ac:dyDescent="0.25">
      <c r="B141" s="15" t="s">
        <v>168</v>
      </c>
      <c r="C141" s="15" t="s">
        <v>64</v>
      </c>
      <c r="D141" s="15">
        <v>151</v>
      </c>
      <c r="E141" s="2" t="s">
        <v>28</v>
      </c>
      <c r="F141" s="3">
        <v>44983</v>
      </c>
      <c r="G141" s="15">
        <v>46</v>
      </c>
      <c r="H141" s="15">
        <v>4.9000000000000004</v>
      </c>
      <c r="I141" s="15">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s="15">
        <f>ROUND(calls[[#This Row],[Satisfaction Rating]],0)</f>
        <v>5</v>
      </c>
    </row>
    <row r="142" spans="2:12" x14ac:dyDescent="0.25">
      <c r="B142" s="15" t="s">
        <v>169</v>
      </c>
      <c r="C142" s="15" t="s">
        <v>54</v>
      </c>
      <c r="D142" s="15">
        <v>102</v>
      </c>
      <c r="E142" s="2" t="s">
        <v>23</v>
      </c>
      <c r="F142" s="3">
        <v>44983</v>
      </c>
      <c r="G142" s="15">
        <v>165</v>
      </c>
      <c r="H142" s="15">
        <v>2.7</v>
      </c>
      <c r="I142" s="15">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s="15">
        <f>ROUND(calls[[#This Row],[Satisfaction Rating]],0)</f>
        <v>3</v>
      </c>
    </row>
    <row r="143" spans="2:12" x14ac:dyDescent="0.25">
      <c r="B143" s="15" t="s">
        <v>170</v>
      </c>
      <c r="C143" s="15" t="s">
        <v>46</v>
      </c>
      <c r="D143" s="15">
        <v>64</v>
      </c>
      <c r="E143" s="2" t="s">
        <v>13</v>
      </c>
      <c r="F143" s="3">
        <v>44983</v>
      </c>
      <c r="G143" s="15">
        <v>84</v>
      </c>
      <c r="H143" s="15">
        <v>4.0999999999999996</v>
      </c>
      <c r="I143" s="15">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s="15">
        <f>ROUND(calls[[#This Row],[Satisfaction Rating]],0)</f>
        <v>4</v>
      </c>
    </row>
    <row r="144" spans="2:12" x14ac:dyDescent="0.25">
      <c r="B144" s="15" t="s">
        <v>171</v>
      </c>
      <c r="C144" s="15" t="s">
        <v>15</v>
      </c>
      <c r="D144" s="15">
        <v>6</v>
      </c>
      <c r="E144" s="2" t="s">
        <v>23</v>
      </c>
      <c r="F144" s="3">
        <v>44984</v>
      </c>
      <c r="G144" s="15">
        <v>102</v>
      </c>
      <c r="H144" s="15">
        <v>4.4000000000000004</v>
      </c>
      <c r="I144" s="15">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s="15">
        <f>ROUND(calls[[#This Row],[Satisfaction Rating]],0)</f>
        <v>4</v>
      </c>
    </row>
    <row r="145" spans="2:12" x14ac:dyDescent="0.25">
      <c r="B145" s="15" t="s">
        <v>172</v>
      </c>
      <c r="C145" s="15" t="s">
        <v>46</v>
      </c>
      <c r="D145" s="15">
        <v>129</v>
      </c>
      <c r="E145" s="2" t="s">
        <v>13</v>
      </c>
      <c r="F145" s="3">
        <v>44984</v>
      </c>
      <c r="G145" s="15">
        <v>180</v>
      </c>
      <c r="H145" s="15">
        <v>4.8</v>
      </c>
      <c r="I145" s="1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s="15">
        <f>ROUND(calls[[#This Row],[Satisfaction Rating]],0)</f>
        <v>5</v>
      </c>
    </row>
    <row r="146" spans="2:12" x14ac:dyDescent="0.25">
      <c r="B146" s="15" t="s">
        <v>173</v>
      </c>
      <c r="C146" s="15" t="s">
        <v>43</v>
      </c>
      <c r="D146" s="15">
        <v>42</v>
      </c>
      <c r="E146" s="2" t="s">
        <v>28</v>
      </c>
      <c r="F146" s="3">
        <v>44985</v>
      </c>
      <c r="G146" s="15">
        <v>111</v>
      </c>
      <c r="H146" s="15">
        <v>3</v>
      </c>
      <c r="I146" s="15">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s="15">
        <f>ROUND(calls[[#This Row],[Satisfaction Rating]],0)</f>
        <v>3</v>
      </c>
    </row>
    <row r="147" spans="2:12" x14ac:dyDescent="0.25">
      <c r="B147" s="15" t="s">
        <v>174</v>
      </c>
      <c r="C147" s="15" t="s">
        <v>43</v>
      </c>
      <c r="D147" s="15">
        <v>71</v>
      </c>
      <c r="E147" s="2" t="s">
        <v>32</v>
      </c>
      <c r="F147" s="3">
        <v>44985</v>
      </c>
      <c r="G147" s="15">
        <v>104</v>
      </c>
      <c r="H147" s="15">
        <v>3.1</v>
      </c>
      <c r="I147" s="15">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s="15">
        <f>ROUND(calls[[#This Row],[Satisfaction Rating]],0)</f>
        <v>3</v>
      </c>
    </row>
    <row r="148" spans="2:12" x14ac:dyDescent="0.25">
      <c r="B148" s="15" t="s">
        <v>175</v>
      </c>
      <c r="C148" s="15" t="s">
        <v>17</v>
      </c>
      <c r="D148" s="15">
        <v>53</v>
      </c>
      <c r="E148" s="2" t="s">
        <v>23</v>
      </c>
      <c r="F148" s="3">
        <v>44985</v>
      </c>
      <c r="G148" s="15">
        <v>80</v>
      </c>
      <c r="H148" s="15">
        <v>2.6</v>
      </c>
      <c r="I148" s="15">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s="15">
        <f>ROUND(calls[[#This Row],[Satisfaction Rating]],0)</f>
        <v>3</v>
      </c>
    </row>
    <row r="149" spans="2:12" x14ac:dyDescent="0.25">
      <c r="B149" s="15" t="s">
        <v>176</v>
      </c>
      <c r="C149" s="15" t="s">
        <v>22</v>
      </c>
      <c r="D149" s="15">
        <v>155</v>
      </c>
      <c r="E149" s="2" t="s">
        <v>32</v>
      </c>
      <c r="F149" s="3">
        <v>44986</v>
      </c>
      <c r="G149" s="15">
        <v>132</v>
      </c>
      <c r="H149" s="15">
        <v>4.5999999999999996</v>
      </c>
      <c r="I149" s="15">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s="15">
        <f>ROUND(calls[[#This Row],[Satisfaction Rating]],0)</f>
        <v>5</v>
      </c>
    </row>
    <row r="150" spans="2:12" x14ac:dyDescent="0.25">
      <c r="B150" s="15" t="s">
        <v>177</v>
      </c>
      <c r="C150" s="15" t="s">
        <v>22</v>
      </c>
      <c r="D150" s="15">
        <v>90</v>
      </c>
      <c r="E150" s="2" t="s">
        <v>28</v>
      </c>
      <c r="F150" s="3">
        <v>44986</v>
      </c>
      <c r="G150" s="15">
        <v>170</v>
      </c>
      <c r="H150" s="15">
        <v>3.7</v>
      </c>
      <c r="I150" s="15">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s="15">
        <f>ROUND(calls[[#This Row],[Satisfaction Rating]],0)</f>
        <v>4</v>
      </c>
    </row>
    <row r="151" spans="2:12" x14ac:dyDescent="0.25">
      <c r="B151" s="15" t="s">
        <v>178</v>
      </c>
      <c r="C151" s="15" t="s">
        <v>46</v>
      </c>
      <c r="D151" s="15">
        <v>166</v>
      </c>
      <c r="E151" s="2" t="s">
        <v>18</v>
      </c>
      <c r="F151" s="3">
        <v>44986</v>
      </c>
      <c r="G151" s="15">
        <v>36</v>
      </c>
      <c r="H151" s="15">
        <v>3.8</v>
      </c>
      <c r="I151" s="15">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s="15">
        <f>ROUND(calls[[#This Row],[Satisfaction Rating]],0)</f>
        <v>4</v>
      </c>
    </row>
    <row r="152" spans="2:12" x14ac:dyDescent="0.25">
      <c r="B152" s="15" t="s">
        <v>179</v>
      </c>
      <c r="C152" s="15" t="s">
        <v>37</v>
      </c>
      <c r="D152" s="15">
        <v>89</v>
      </c>
      <c r="E152" s="2" t="s">
        <v>32</v>
      </c>
      <c r="F152" s="3">
        <v>44986</v>
      </c>
      <c r="G152" s="15">
        <v>126</v>
      </c>
      <c r="H152" s="15">
        <v>3.6</v>
      </c>
      <c r="I152" s="15">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s="15">
        <f>ROUND(calls[[#This Row],[Satisfaction Rating]],0)</f>
        <v>4</v>
      </c>
    </row>
    <row r="153" spans="2:12" x14ac:dyDescent="0.25">
      <c r="B153" s="15" t="s">
        <v>180</v>
      </c>
      <c r="C153" s="15" t="s">
        <v>51</v>
      </c>
      <c r="D153" s="15">
        <v>152</v>
      </c>
      <c r="E153" s="2" t="s">
        <v>23</v>
      </c>
      <c r="F153" s="3">
        <v>44986</v>
      </c>
      <c r="G153" s="15">
        <v>215</v>
      </c>
      <c r="H153" s="15">
        <v>4.4000000000000004</v>
      </c>
      <c r="I153" s="15">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s="15">
        <f>ROUND(calls[[#This Row],[Satisfaction Rating]],0)</f>
        <v>4</v>
      </c>
    </row>
    <row r="154" spans="2:12" x14ac:dyDescent="0.25">
      <c r="B154" s="15" t="s">
        <v>181</v>
      </c>
      <c r="C154" s="15" t="s">
        <v>37</v>
      </c>
      <c r="D154" s="15">
        <v>137</v>
      </c>
      <c r="E154" s="2" t="s">
        <v>28</v>
      </c>
      <c r="F154" s="3">
        <v>44986</v>
      </c>
      <c r="G154" s="15">
        <v>114</v>
      </c>
      <c r="H154" s="15">
        <v>3.2</v>
      </c>
      <c r="I154" s="15">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s="15">
        <f>ROUND(calls[[#This Row],[Satisfaction Rating]],0)</f>
        <v>3</v>
      </c>
    </row>
    <row r="155" spans="2:12" x14ac:dyDescent="0.25">
      <c r="B155" s="15" t="s">
        <v>182</v>
      </c>
      <c r="C155" s="15" t="s">
        <v>37</v>
      </c>
      <c r="D155" s="15">
        <v>43</v>
      </c>
      <c r="E155" s="2" t="s">
        <v>28</v>
      </c>
      <c r="F155" s="3">
        <v>44986</v>
      </c>
      <c r="G155" s="15">
        <v>99</v>
      </c>
      <c r="H155" s="15">
        <v>4.7</v>
      </c>
      <c r="I155" s="1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s="15">
        <f>ROUND(calls[[#This Row],[Satisfaction Rating]],0)</f>
        <v>5</v>
      </c>
    </row>
    <row r="156" spans="2:12" x14ac:dyDescent="0.25">
      <c r="B156" s="15" t="s">
        <v>183</v>
      </c>
      <c r="C156" s="15" t="s">
        <v>31</v>
      </c>
      <c r="D156" s="15">
        <v>114</v>
      </c>
      <c r="E156" s="2" t="s">
        <v>28</v>
      </c>
      <c r="F156" s="3">
        <v>44987</v>
      </c>
      <c r="G156" s="15">
        <v>23</v>
      </c>
      <c r="H156" s="15">
        <v>4.8</v>
      </c>
      <c r="I156" s="15">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s="15">
        <f>ROUND(calls[[#This Row],[Satisfaction Rating]],0)</f>
        <v>5</v>
      </c>
    </row>
    <row r="157" spans="2:12" x14ac:dyDescent="0.25">
      <c r="B157" s="15" t="s">
        <v>184</v>
      </c>
      <c r="C157" s="15" t="s">
        <v>20</v>
      </c>
      <c r="D157" s="15">
        <v>103</v>
      </c>
      <c r="E157" s="2" t="s">
        <v>32</v>
      </c>
      <c r="F157" s="3">
        <v>44987</v>
      </c>
      <c r="G157" s="15">
        <v>75</v>
      </c>
      <c r="H157" s="15">
        <v>2.7</v>
      </c>
      <c r="I157" s="15">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s="15">
        <f>ROUND(calls[[#This Row],[Satisfaction Rating]],0)</f>
        <v>3</v>
      </c>
    </row>
    <row r="158" spans="2:12" x14ac:dyDescent="0.25">
      <c r="B158" s="15" t="s">
        <v>185</v>
      </c>
      <c r="C158" s="15" t="s">
        <v>37</v>
      </c>
      <c r="D158" s="15">
        <v>98</v>
      </c>
      <c r="E158" s="2" t="s">
        <v>23</v>
      </c>
      <c r="F158" s="3">
        <v>44987</v>
      </c>
      <c r="G158" s="15">
        <v>100</v>
      </c>
      <c r="H158" s="15">
        <v>3.8</v>
      </c>
      <c r="I158" s="15">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s="15">
        <f>ROUND(calls[[#This Row],[Satisfaction Rating]],0)</f>
        <v>4</v>
      </c>
    </row>
    <row r="159" spans="2:12" x14ac:dyDescent="0.25">
      <c r="B159" s="15" t="s">
        <v>186</v>
      </c>
      <c r="C159" s="15" t="s">
        <v>46</v>
      </c>
      <c r="D159" s="15">
        <v>106</v>
      </c>
      <c r="E159" s="2" t="s">
        <v>18</v>
      </c>
      <c r="F159" s="3">
        <v>44987</v>
      </c>
      <c r="G159" s="15">
        <v>108</v>
      </c>
      <c r="H159" s="15">
        <v>4.3</v>
      </c>
      <c r="I159" s="15">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s="15">
        <f>ROUND(calls[[#This Row],[Satisfaction Rating]],0)</f>
        <v>4</v>
      </c>
    </row>
    <row r="160" spans="2:12" x14ac:dyDescent="0.25">
      <c r="B160" s="15" t="s">
        <v>187</v>
      </c>
      <c r="C160" s="15" t="s">
        <v>15</v>
      </c>
      <c r="D160" s="15">
        <v>96</v>
      </c>
      <c r="E160" s="2" t="s">
        <v>18</v>
      </c>
      <c r="F160" s="3">
        <v>44987</v>
      </c>
      <c r="G160" s="15">
        <v>108</v>
      </c>
      <c r="H160" s="15">
        <v>5</v>
      </c>
      <c r="I160" s="15">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s="15">
        <f>ROUND(calls[[#This Row],[Satisfaction Rating]],0)</f>
        <v>5</v>
      </c>
    </row>
    <row r="161" spans="2:12" x14ac:dyDescent="0.25">
      <c r="B161" s="15" t="s">
        <v>188</v>
      </c>
      <c r="C161" s="15" t="s">
        <v>20</v>
      </c>
      <c r="D161" s="15">
        <v>70</v>
      </c>
      <c r="E161" s="2" t="s">
        <v>18</v>
      </c>
      <c r="F161" s="3">
        <v>44987</v>
      </c>
      <c r="G161" s="15">
        <v>28</v>
      </c>
      <c r="H161" s="15">
        <v>4.8</v>
      </c>
      <c r="I161" s="15">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s="15">
        <f>ROUND(calls[[#This Row],[Satisfaction Rating]],0)</f>
        <v>5</v>
      </c>
    </row>
    <row r="162" spans="2:12" x14ac:dyDescent="0.25">
      <c r="B162" s="15" t="s">
        <v>189</v>
      </c>
      <c r="C162" s="15" t="s">
        <v>43</v>
      </c>
      <c r="D162" s="15">
        <v>86</v>
      </c>
      <c r="E162" s="2" t="s">
        <v>13</v>
      </c>
      <c r="F162" s="3">
        <v>44988</v>
      </c>
      <c r="G162" s="15">
        <v>70</v>
      </c>
      <c r="H162" s="15">
        <v>4.9000000000000004</v>
      </c>
      <c r="I162" s="15">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s="15">
        <f>ROUND(calls[[#This Row],[Satisfaction Rating]],0)</f>
        <v>5</v>
      </c>
    </row>
    <row r="163" spans="2:12" x14ac:dyDescent="0.25">
      <c r="B163" s="15" t="s">
        <v>190</v>
      </c>
      <c r="C163" s="15" t="s">
        <v>17</v>
      </c>
      <c r="D163" s="15">
        <v>64</v>
      </c>
      <c r="E163" s="2" t="s">
        <v>13</v>
      </c>
      <c r="F163" s="3">
        <v>44988</v>
      </c>
      <c r="G163" s="15">
        <v>172</v>
      </c>
      <c r="H163" s="15">
        <v>4.0999999999999996</v>
      </c>
      <c r="I163" s="15">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s="15">
        <f>ROUND(calls[[#This Row],[Satisfaction Rating]],0)</f>
        <v>4</v>
      </c>
    </row>
    <row r="164" spans="2:12" x14ac:dyDescent="0.25">
      <c r="B164" s="15" t="s">
        <v>191</v>
      </c>
      <c r="C164" s="15" t="s">
        <v>15</v>
      </c>
      <c r="D164" s="15">
        <v>113</v>
      </c>
      <c r="E164" s="2" t="s">
        <v>23</v>
      </c>
      <c r="F164" s="3">
        <v>44988</v>
      </c>
      <c r="G164" s="15">
        <v>123</v>
      </c>
      <c r="H164" s="15">
        <v>4.4000000000000004</v>
      </c>
      <c r="I164" s="15">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s="15">
        <f>ROUND(calls[[#This Row],[Satisfaction Rating]],0)</f>
        <v>4</v>
      </c>
    </row>
    <row r="165" spans="2:12" x14ac:dyDescent="0.25">
      <c r="B165" s="15" t="s">
        <v>192</v>
      </c>
      <c r="C165" s="15" t="s">
        <v>15</v>
      </c>
      <c r="D165" s="15">
        <v>21</v>
      </c>
      <c r="E165" s="2" t="s">
        <v>18</v>
      </c>
      <c r="F165" s="3">
        <v>44988</v>
      </c>
      <c r="G165" s="15">
        <v>93</v>
      </c>
      <c r="H165" s="15">
        <v>3.4</v>
      </c>
      <c r="I165" s="1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s="15">
        <f>ROUND(calls[[#This Row],[Satisfaction Rating]],0)</f>
        <v>3</v>
      </c>
    </row>
    <row r="166" spans="2:12" x14ac:dyDescent="0.25">
      <c r="B166" s="15" t="s">
        <v>193</v>
      </c>
      <c r="C166" s="15" t="s">
        <v>54</v>
      </c>
      <c r="D166" s="15">
        <v>107</v>
      </c>
      <c r="E166" s="2" t="s">
        <v>13</v>
      </c>
      <c r="F166" s="3">
        <v>44988</v>
      </c>
      <c r="G166" s="15">
        <v>66</v>
      </c>
      <c r="H166" s="15">
        <v>4</v>
      </c>
      <c r="I166" s="15">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s="15">
        <f>ROUND(calls[[#This Row],[Satisfaction Rating]],0)</f>
        <v>4</v>
      </c>
    </row>
    <row r="167" spans="2:12" x14ac:dyDescent="0.25">
      <c r="B167" s="15" t="s">
        <v>194</v>
      </c>
      <c r="C167" s="15" t="s">
        <v>54</v>
      </c>
      <c r="D167" s="15">
        <v>131</v>
      </c>
      <c r="E167" s="2" t="s">
        <v>18</v>
      </c>
      <c r="F167" s="3">
        <v>44988</v>
      </c>
      <c r="G167" s="15">
        <v>39</v>
      </c>
      <c r="H167" s="15">
        <v>2.4</v>
      </c>
      <c r="I167" s="15">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s="15">
        <f>ROUND(calls[[#This Row],[Satisfaction Rating]],0)</f>
        <v>2</v>
      </c>
    </row>
    <row r="168" spans="2:12" x14ac:dyDescent="0.25">
      <c r="B168" s="15" t="s">
        <v>195</v>
      </c>
      <c r="C168" s="15" t="s">
        <v>12</v>
      </c>
      <c r="D168" s="15">
        <v>11</v>
      </c>
      <c r="E168" s="2" t="s">
        <v>32</v>
      </c>
      <c r="F168" s="3">
        <v>44988</v>
      </c>
      <c r="G168" s="15">
        <v>25</v>
      </c>
      <c r="H168" s="15">
        <v>2.1</v>
      </c>
      <c r="I168" s="15">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s="15">
        <f>ROUND(calls[[#This Row],[Satisfaction Rating]],0)</f>
        <v>2</v>
      </c>
    </row>
    <row r="169" spans="2:12" x14ac:dyDescent="0.25">
      <c r="B169" s="15" t="s">
        <v>196</v>
      </c>
      <c r="C169" s="15" t="s">
        <v>64</v>
      </c>
      <c r="D169" s="15">
        <v>86</v>
      </c>
      <c r="E169" s="2" t="s">
        <v>23</v>
      </c>
      <c r="F169" s="3">
        <v>44988</v>
      </c>
      <c r="G169" s="15">
        <v>68</v>
      </c>
      <c r="H169" s="15">
        <v>3</v>
      </c>
      <c r="I169" s="15">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s="15">
        <f>ROUND(calls[[#This Row],[Satisfaction Rating]],0)</f>
        <v>3</v>
      </c>
    </row>
    <row r="170" spans="2:12" x14ac:dyDescent="0.25">
      <c r="B170" s="15" t="s">
        <v>197</v>
      </c>
      <c r="C170" s="15" t="s">
        <v>17</v>
      </c>
      <c r="D170" s="15">
        <v>28</v>
      </c>
      <c r="E170" s="2" t="s">
        <v>32</v>
      </c>
      <c r="F170" s="3">
        <v>44988</v>
      </c>
      <c r="G170" s="15">
        <v>84</v>
      </c>
      <c r="H170" s="15">
        <v>3.2</v>
      </c>
      <c r="I170" s="15">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s="15">
        <f>ROUND(calls[[#This Row],[Satisfaction Rating]],0)</f>
        <v>3</v>
      </c>
    </row>
    <row r="171" spans="2:12" x14ac:dyDescent="0.25">
      <c r="B171" s="15" t="s">
        <v>198</v>
      </c>
      <c r="C171" s="15" t="s">
        <v>22</v>
      </c>
      <c r="D171" s="15">
        <v>139</v>
      </c>
      <c r="E171" s="2" t="s">
        <v>18</v>
      </c>
      <c r="F171" s="3">
        <v>44989</v>
      </c>
      <c r="G171" s="15">
        <v>88</v>
      </c>
      <c r="H171" s="15">
        <v>3.4</v>
      </c>
      <c r="I171" s="15">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s="15">
        <f>ROUND(calls[[#This Row],[Satisfaction Rating]],0)</f>
        <v>3</v>
      </c>
    </row>
    <row r="172" spans="2:12" x14ac:dyDescent="0.25">
      <c r="B172" s="15" t="s">
        <v>199</v>
      </c>
      <c r="C172" s="15" t="s">
        <v>46</v>
      </c>
      <c r="D172" s="15">
        <v>82</v>
      </c>
      <c r="E172" s="2" t="s">
        <v>23</v>
      </c>
      <c r="F172" s="3">
        <v>44989</v>
      </c>
      <c r="G172" s="15">
        <v>93</v>
      </c>
      <c r="H172" s="15">
        <v>2.7</v>
      </c>
      <c r="I172" s="15">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s="15">
        <f>ROUND(calls[[#This Row],[Satisfaction Rating]],0)</f>
        <v>3</v>
      </c>
    </row>
    <row r="173" spans="2:12" x14ac:dyDescent="0.25">
      <c r="B173" s="15" t="s">
        <v>200</v>
      </c>
      <c r="C173" s="15" t="s">
        <v>15</v>
      </c>
      <c r="D173" s="15">
        <v>101</v>
      </c>
      <c r="E173" s="2" t="s">
        <v>32</v>
      </c>
      <c r="F173" s="3">
        <v>44989</v>
      </c>
      <c r="G173" s="15">
        <v>128</v>
      </c>
      <c r="H173" s="15">
        <v>5</v>
      </c>
      <c r="I173" s="15">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s="15">
        <f>ROUND(calls[[#This Row],[Satisfaction Rating]],0)</f>
        <v>5</v>
      </c>
    </row>
    <row r="174" spans="2:12" x14ac:dyDescent="0.25">
      <c r="B174" s="15" t="s">
        <v>201</v>
      </c>
      <c r="C174" s="15" t="s">
        <v>17</v>
      </c>
      <c r="D174" s="15">
        <v>75</v>
      </c>
      <c r="E174" s="2" t="s">
        <v>28</v>
      </c>
      <c r="F174" s="3">
        <v>44989</v>
      </c>
      <c r="G174" s="15">
        <v>40</v>
      </c>
      <c r="H174" s="15">
        <v>3.4</v>
      </c>
      <c r="I174" s="15">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s="15">
        <f>ROUND(calls[[#This Row],[Satisfaction Rating]],0)</f>
        <v>3</v>
      </c>
    </row>
    <row r="175" spans="2:12" x14ac:dyDescent="0.25">
      <c r="B175" s="15" t="s">
        <v>202</v>
      </c>
      <c r="C175" s="15" t="s">
        <v>31</v>
      </c>
      <c r="D175" s="15">
        <v>40</v>
      </c>
      <c r="E175" s="2" t="s">
        <v>32</v>
      </c>
      <c r="F175" s="3">
        <v>44990</v>
      </c>
      <c r="G175" s="15">
        <v>92</v>
      </c>
      <c r="H175" s="15">
        <v>4.7</v>
      </c>
      <c r="I175" s="1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s="15">
        <f>ROUND(calls[[#This Row],[Satisfaction Rating]],0)</f>
        <v>5</v>
      </c>
    </row>
    <row r="176" spans="2:12" x14ac:dyDescent="0.25">
      <c r="B176" s="15" t="s">
        <v>203</v>
      </c>
      <c r="C176" s="15" t="s">
        <v>37</v>
      </c>
      <c r="D176" s="15">
        <v>86</v>
      </c>
      <c r="E176" s="2" t="s">
        <v>18</v>
      </c>
      <c r="F176" s="3">
        <v>44990</v>
      </c>
      <c r="G176" s="15">
        <v>27</v>
      </c>
      <c r="H176" s="15">
        <v>4.5</v>
      </c>
      <c r="I176" s="15">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s="15">
        <f>ROUND(calls[[#This Row],[Satisfaction Rating]],0)</f>
        <v>5</v>
      </c>
    </row>
    <row r="177" spans="2:12" x14ac:dyDescent="0.25">
      <c r="B177" s="15" t="s">
        <v>204</v>
      </c>
      <c r="C177" s="15" t="s">
        <v>26</v>
      </c>
      <c r="D177" s="15">
        <v>131</v>
      </c>
      <c r="E177" s="2" t="s">
        <v>13</v>
      </c>
      <c r="F177" s="3">
        <v>44990</v>
      </c>
      <c r="G177" s="15">
        <v>140</v>
      </c>
      <c r="H177" s="15">
        <v>4.0999999999999996</v>
      </c>
      <c r="I177" s="15">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s="15">
        <f>ROUND(calls[[#This Row],[Satisfaction Rating]],0)</f>
        <v>4</v>
      </c>
    </row>
    <row r="178" spans="2:12" x14ac:dyDescent="0.25">
      <c r="B178" s="15" t="s">
        <v>205</v>
      </c>
      <c r="C178" s="15" t="s">
        <v>54</v>
      </c>
      <c r="D178" s="15">
        <v>67</v>
      </c>
      <c r="E178" s="2" t="s">
        <v>23</v>
      </c>
      <c r="F178" s="3">
        <v>44990</v>
      </c>
      <c r="G178" s="15">
        <v>40</v>
      </c>
      <c r="H178" s="15">
        <v>5</v>
      </c>
      <c r="I178" s="15">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s="15">
        <f>ROUND(calls[[#This Row],[Satisfaction Rating]],0)</f>
        <v>5</v>
      </c>
    </row>
    <row r="179" spans="2:12" x14ac:dyDescent="0.25">
      <c r="B179" s="15" t="s">
        <v>206</v>
      </c>
      <c r="C179" s="15" t="s">
        <v>84</v>
      </c>
      <c r="D179" s="15">
        <v>71</v>
      </c>
      <c r="E179" s="2" t="s">
        <v>32</v>
      </c>
      <c r="F179" s="3">
        <v>44990</v>
      </c>
      <c r="G179" s="15">
        <v>102</v>
      </c>
      <c r="H179" s="15">
        <v>4.7</v>
      </c>
      <c r="I179" s="15">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s="15">
        <f>ROUND(calls[[#This Row],[Satisfaction Rating]],0)</f>
        <v>5</v>
      </c>
    </row>
    <row r="180" spans="2:12" x14ac:dyDescent="0.25">
      <c r="B180" s="15" t="s">
        <v>207</v>
      </c>
      <c r="C180" s="15" t="s">
        <v>26</v>
      </c>
      <c r="D180" s="15">
        <v>113</v>
      </c>
      <c r="E180" s="2" t="s">
        <v>13</v>
      </c>
      <c r="F180" s="3">
        <v>44990</v>
      </c>
      <c r="G180" s="15">
        <v>42</v>
      </c>
      <c r="H180" s="15">
        <v>4.2</v>
      </c>
      <c r="I180" s="15">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s="15">
        <f>ROUND(calls[[#This Row],[Satisfaction Rating]],0)</f>
        <v>4</v>
      </c>
    </row>
    <row r="181" spans="2:12" x14ac:dyDescent="0.25">
      <c r="B181" s="15" t="s">
        <v>208</v>
      </c>
      <c r="C181" s="15" t="s">
        <v>46</v>
      </c>
      <c r="D181" s="15">
        <v>53</v>
      </c>
      <c r="E181" s="2" t="s">
        <v>18</v>
      </c>
      <c r="F181" s="3">
        <v>44991</v>
      </c>
      <c r="G181" s="15">
        <v>210</v>
      </c>
      <c r="H181" s="15">
        <v>3.9</v>
      </c>
      <c r="I181" s="15">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s="15">
        <f>ROUND(calls[[#This Row],[Satisfaction Rating]],0)</f>
        <v>4</v>
      </c>
    </row>
    <row r="182" spans="2:12" x14ac:dyDescent="0.25">
      <c r="B182" s="15" t="s">
        <v>209</v>
      </c>
      <c r="C182" s="15" t="s">
        <v>26</v>
      </c>
      <c r="D182" s="15">
        <v>153</v>
      </c>
      <c r="E182" s="2" t="s">
        <v>23</v>
      </c>
      <c r="F182" s="3">
        <v>44991</v>
      </c>
      <c r="G182" s="15">
        <v>34</v>
      </c>
      <c r="H182" s="15">
        <v>3</v>
      </c>
      <c r="I182" s="15">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s="15">
        <f>ROUND(calls[[#This Row],[Satisfaction Rating]],0)</f>
        <v>3</v>
      </c>
    </row>
    <row r="183" spans="2:12" x14ac:dyDescent="0.25">
      <c r="B183" s="15" t="s">
        <v>210</v>
      </c>
      <c r="C183" s="15" t="s">
        <v>54</v>
      </c>
      <c r="D183" s="15">
        <v>73</v>
      </c>
      <c r="E183" s="2" t="s">
        <v>28</v>
      </c>
      <c r="F183" s="3">
        <v>44991</v>
      </c>
      <c r="G183" s="15">
        <v>215</v>
      </c>
      <c r="H183" s="15">
        <v>3.6</v>
      </c>
      <c r="I183" s="15">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s="15">
        <f>ROUND(calls[[#This Row],[Satisfaction Rating]],0)</f>
        <v>4</v>
      </c>
    </row>
    <row r="184" spans="2:12" x14ac:dyDescent="0.25">
      <c r="B184" s="15" t="s">
        <v>211</v>
      </c>
      <c r="C184" s="15" t="s">
        <v>43</v>
      </c>
      <c r="D184" s="15">
        <v>62</v>
      </c>
      <c r="E184" s="2" t="s">
        <v>28</v>
      </c>
      <c r="F184" s="3">
        <v>44991</v>
      </c>
      <c r="G184" s="15">
        <v>32</v>
      </c>
      <c r="H184" s="15">
        <v>0.7</v>
      </c>
      <c r="I184" s="15">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s="15">
        <f>ROUND(calls[[#This Row],[Satisfaction Rating]],0)</f>
        <v>1</v>
      </c>
    </row>
    <row r="185" spans="2:12" x14ac:dyDescent="0.25">
      <c r="B185" s="15" t="s">
        <v>212</v>
      </c>
      <c r="C185" s="15" t="s">
        <v>22</v>
      </c>
      <c r="D185" s="15">
        <v>115</v>
      </c>
      <c r="E185" s="2" t="s">
        <v>18</v>
      </c>
      <c r="F185" s="3">
        <v>44992</v>
      </c>
      <c r="G185" s="15">
        <v>48</v>
      </c>
      <c r="H185" s="15">
        <v>4.7</v>
      </c>
      <c r="I185" s="1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s="15">
        <f>ROUND(calls[[#This Row],[Satisfaction Rating]],0)</f>
        <v>5</v>
      </c>
    </row>
    <row r="186" spans="2:12" x14ac:dyDescent="0.25">
      <c r="B186" s="15" t="s">
        <v>213</v>
      </c>
      <c r="C186" s="15" t="s">
        <v>26</v>
      </c>
      <c r="D186" s="15">
        <v>69</v>
      </c>
      <c r="E186" s="2" t="s">
        <v>18</v>
      </c>
      <c r="F186" s="3">
        <v>44992</v>
      </c>
      <c r="G186" s="15">
        <v>132</v>
      </c>
      <c r="H186" s="15">
        <v>4.5</v>
      </c>
      <c r="I186" s="15">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s="15">
        <f>ROUND(calls[[#This Row],[Satisfaction Rating]],0)</f>
        <v>5</v>
      </c>
    </row>
    <row r="187" spans="2:12" x14ac:dyDescent="0.25">
      <c r="B187" s="15" t="s">
        <v>214</v>
      </c>
      <c r="C187" s="15" t="s">
        <v>37</v>
      </c>
      <c r="D187" s="15">
        <v>103</v>
      </c>
      <c r="E187" s="2" t="s">
        <v>13</v>
      </c>
      <c r="F187" s="3">
        <v>44992</v>
      </c>
      <c r="G187" s="15">
        <v>172</v>
      </c>
      <c r="H187" s="15">
        <v>4.3</v>
      </c>
      <c r="I187" s="15">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s="15">
        <f>ROUND(calls[[#This Row],[Satisfaction Rating]],0)</f>
        <v>4</v>
      </c>
    </row>
    <row r="188" spans="2:12" x14ac:dyDescent="0.25">
      <c r="B188" s="15" t="s">
        <v>215</v>
      </c>
      <c r="C188" s="15" t="s">
        <v>37</v>
      </c>
      <c r="D188" s="15">
        <v>75</v>
      </c>
      <c r="E188" s="2" t="s">
        <v>13</v>
      </c>
      <c r="F188" s="3">
        <v>44992</v>
      </c>
      <c r="G188" s="15">
        <v>111</v>
      </c>
      <c r="H188" s="15">
        <v>3.4</v>
      </c>
      <c r="I188" s="15">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s="15">
        <f>ROUND(calls[[#This Row],[Satisfaction Rating]],0)</f>
        <v>3</v>
      </c>
    </row>
    <row r="189" spans="2:12" x14ac:dyDescent="0.25">
      <c r="B189" s="15" t="s">
        <v>216</v>
      </c>
      <c r="C189" s="15" t="s">
        <v>35</v>
      </c>
      <c r="D189" s="15">
        <v>92</v>
      </c>
      <c r="E189" s="2" t="s">
        <v>13</v>
      </c>
      <c r="F189" s="3">
        <v>44992</v>
      </c>
      <c r="G189" s="15">
        <v>58</v>
      </c>
      <c r="H189" s="15">
        <v>3.6</v>
      </c>
      <c r="I189" s="15">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s="15">
        <f>ROUND(calls[[#This Row],[Satisfaction Rating]],0)</f>
        <v>4</v>
      </c>
    </row>
    <row r="190" spans="2:12" x14ac:dyDescent="0.25">
      <c r="B190" s="15" t="s">
        <v>217</v>
      </c>
      <c r="C190" s="15" t="s">
        <v>35</v>
      </c>
      <c r="D190" s="15">
        <v>41</v>
      </c>
      <c r="E190" s="2" t="s">
        <v>28</v>
      </c>
      <c r="F190" s="3">
        <v>44992</v>
      </c>
      <c r="G190" s="15">
        <v>68</v>
      </c>
      <c r="H190" s="15">
        <v>4</v>
      </c>
      <c r="I190" s="15">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s="15">
        <f>ROUND(calls[[#This Row],[Satisfaction Rating]],0)</f>
        <v>4</v>
      </c>
    </row>
    <row r="191" spans="2:12" x14ac:dyDescent="0.25">
      <c r="B191" s="15" t="s">
        <v>218</v>
      </c>
      <c r="C191" s="15" t="s">
        <v>37</v>
      </c>
      <c r="D191" s="15">
        <v>134</v>
      </c>
      <c r="E191" s="2" t="s">
        <v>23</v>
      </c>
      <c r="F191" s="3">
        <v>44992</v>
      </c>
      <c r="G191" s="15">
        <v>160</v>
      </c>
      <c r="H191" s="15">
        <v>4.5</v>
      </c>
      <c r="I191" s="15">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s="15">
        <f>ROUND(calls[[#This Row],[Satisfaction Rating]],0)</f>
        <v>5</v>
      </c>
    </row>
    <row r="192" spans="2:12" x14ac:dyDescent="0.25">
      <c r="B192" s="15" t="s">
        <v>219</v>
      </c>
      <c r="C192" s="15" t="s">
        <v>64</v>
      </c>
      <c r="D192" s="15">
        <v>80</v>
      </c>
      <c r="E192" s="2" t="s">
        <v>32</v>
      </c>
      <c r="F192" s="3">
        <v>44992</v>
      </c>
      <c r="G192" s="15">
        <v>45</v>
      </c>
      <c r="H192" s="15">
        <v>3</v>
      </c>
      <c r="I192" s="15">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s="15">
        <f>ROUND(calls[[#This Row],[Satisfaction Rating]],0)</f>
        <v>3</v>
      </c>
    </row>
    <row r="193" spans="2:12" x14ac:dyDescent="0.25">
      <c r="B193" s="15" t="s">
        <v>220</v>
      </c>
      <c r="C193" s="15" t="s">
        <v>84</v>
      </c>
      <c r="D193" s="15">
        <v>103</v>
      </c>
      <c r="E193" s="2" t="s">
        <v>18</v>
      </c>
      <c r="F193" s="3">
        <v>44993</v>
      </c>
      <c r="G193" s="15">
        <v>117</v>
      </c>
      <c r="H193" s="15">
        <v>3</v>
      </c>
      <c r="I193" s="15">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s="15">
        <f>ROUND(calls[[#This Row],[Satisfaction Rating]],0)</f>
        <v>3</v>
      </c>
    </row>
    <row r="194" spans="2:12" x14ac:dyDescent="0.25">
      <c r="B194" s="15" t="s">
        <v>221</v>
      </c>
      <c r="C194" s="15" t="s">
        <v>46</v>
      </c>
      <c r="D194" s="15">
        <v>20</v>
      </c>
      <c r="E194" s="2" t="s">
        <v>13</v>
      </c>
      <c r="F194" s="3">
        <v>44994</v>
      </c>
      <c r="G194" s="15">
        <v>22</v>
      </c>
      <c r="H194" s="15">
        <v>1.6</v>
      </c>
      <c r="I194" s="15">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s="15">
        <f>ROUND(calls[[#This Row],[Satisfaction Rating]],0)</f>
        <v>2</v>
      </c>
    </row>
    <row r="195" spans="2:12" x14ac:dyDescent="0.25">
      <c r="B195" s="15" t="s">
        <v>222</v>
      </c>
      <c r="C195" s="15" t="s">
        <v>84</v>
      </c>
      <c r="D195" s="15">
        <v>75</v>
      </c>
      <c r="E195" s="2" t="s">
        <v>32</v>
      </c>
      <c r="F195" s="3">
        <v>44994</v>
      </c>
      <c r="G195" s="15">
        <v>195</v>
      </c>
      <c r="H195" s="15">
        <v>3</v>
      </c>
      <c r="I195" s="1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s="15">
        <f>ROUND(calls[[#This Row],[Satisfaction Rating]],0)</f>
        <v>3</v>
      </c>
    </row>
    <row r="196" spans="2:12" x14ac:dyDescent="0.25">
      <c r="B196" s="15" t="s">
        <v>223</v>
      </c>
      <c r="C196" s="15" t="s">
        <v>35</v>
      </c>
      <c r="D196" s="15">
        <v>80</v>
      </c>
      <c r="E196" s="2" t="s">
        <v>23</v>
      </c>
      <c r="F196" s="3">
        <v>44994</v>
      </c>
      <c r="G196" s="15">
        <v>168</v>
      </c>
      <c r="H196" s="15">
        <v>3.7</v>
      </c>
      <c r="I196" s="15">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s="15">
        <f>ROUND(calls[[#This Row],[Satisfaction Rating]],0)</f>
        <v>4</v>
      </c>
    </row>
    <row r="197" spans="2:12" x14ac:dyDescent="0.25">
      <c r="B197" s="15" t="s">
        <v>224</v>
      </c>
      <c r="C197" s="15" t="s">
        <v>26</v>
      </c>
      <c r="D197" s="15">
        <v>85</v>
      </c>
      <c r="E197" s="2" t="s">
        <v>28</v>
      </c>
      <c r="F197" s="3">
        <v>44995</v>
      </c>
      <c r="G197" s="15">
        <v>46</v>
      </c>
      <c r="H197" s="15">
        <v>4.9000000000000004</v>
      </c>
      <c r="I197" s="15">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s="15">
        <f>ROUND(calls[[#This Row],[Satisfaction Rating]],0)</f>
        <v>5</v>
      </c>
    </row>
    <row r="198" spans="2:12" x14ac:dyDescent="0.25">
      <c r="B198" s="15" t="s">
        <v>225</v>
      </c>
      <c r="C198" s="15" t="s">
        <v>15</v>
      </c>
      <c r="D198" s="15">
        <v>155</v>
      </c>
      <c r="E198" s="2" t="s">
        <v>13</v>
      </c>
      <c r="F198" s="3">
        <v>44995</v>
      </c>
      <c r="G198" s="15">
        <v>164</v>
      </c>
      <c r="H198" s="15">
        <v>3.4</v>
      </c>
      <c r="I198" s="15">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s="15">
        <f>ROUND(calls[[#This Row],[Satisfaction Rating]],0)</f>
        <v>3</v>
      </c>
    </row>
    <row r="199" spans="2:12" x14ac:dyDescent="0.25">
      <c r="B199" s="15" t="s">
        <v>226</v>
      </c>
      <c r="C199" s="15" t="s">
        <v>26</v>
      </c>
      <c r="D199" s="15">
        <v>63</v>
      </c>
      <c r="E199" s="2" t="s">
        <v>28</v>
      </c>
      <c r="F199" s="3">
        <v>44995</v>
      </c>
      <c r="G199" s="15">
        <v>48</v>
      </c>
      <c r="H199" s="15">
        <v>5</v>
      </c>
      <c r="I199" s="15">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s="15">
        <f>ROUND(calls[[#This Row],[Satisfaction Rating]],0)</f>
        <v>5</v>
      </c>
    </row>
    <row r="200" spans="2:12" x14ac:dyDescent="0.25">
      <c r="B200" s="15" t="s">
        <v>227</v>
      </c>
      <c r="C200" s="15" t="s">
        <v>17</v>
      </c>
      <c r="D200" s="15">
        <v>105</v>
      </c>
      <c r="E200" s="2" t="s">
        <v>18</v>
      </c>
      <c r="F200" s="3">
        <v>44995</v>
      </c>
      <c r="G200" s="15">
        <v>96</v>
      </c>
      <c r="H200" s="15">
        <v>5</v>
      </c>
      <c r="I200" s="15">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s="15">
        <f>ROUND(calls[[#This Row],[Satisfaction Rating]],0)</f>
        <v>5</v>
      </c>
    </row>
    <row r="201" spans="2:12" x14ac:dyDescent="0.25">
      <c r="B201" s="15" t="s">
        <v>228</v>
      </c>
      <c r="C201" s="15" t="s">
        <v>26</v>
      </c>
      <c r="D201" s="15">
        <v>71</v>
      </c>
      <c r="E201" s="2" t="s">
        <v>28</v>
      </c>
      <c r="F201" s="3">
        <v>44995</v>
      </c>
      <c r="G201" s="15">
        <v>105</v>
      </c>
      <c r="H201" s="15">
        <v>4</v>
      </c>
      <c r="I201" s="15">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s="15">
        <f>ROUND(calls[[#This Row],[Satisfaction Rating]],0)</f>
        <v>4</v>
      </c>
    </row>
    <row r="202" spans="2:12" x14ac:dyDescent="0.25">
      <c r="B202" s="15" t="s">
        <v>229</v>
      </c>
      <c r="C202" s="15" t="s">
        <v>15</v>
      </c>
      <c r="D202" s="15">
        <v>100</v>
      </c>
      <c r="E202" s="2" t="s">
        <v>28</v>
      </c>
      <c r="F202" s="3">
        <v>44996</v>
      </c>
      <c r="G202" s="15">
        <v>44</v>
      </c>
      <c r="H202" s="15">
        <v>3.6</v>
      </c>
      <c r="I202" s="15">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s="15">
        <f>ROUND(calls[[#This Row],[Satisfaction Rating]],0)</f>
        <v>4</v>
      </c>
    </row>
    <row r="203" spans="2:12" x14ac:dyDescent="0.25">
      <c r="B203" s="15" t="s">
        <v>230</v>
      </c>
      <c r="C203" s="15" t="s">
        <v>12</v>
      </c>
      <c r="D203" s="15">
        <v>93</v>
      </c>
      <c r="E203" s="2" t="s">
        <v>23</v>
      </c>
      <c r="F203" s="3">
        <v>44996</v>
      </c>
      <c r="G203" s="15">
        <v>132</v>
      </c>
      <c r="H203" s="15">
        <v>3.7</v>
      </c>
      <c r="I203" s="15">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s="15">
        <f>ROUND(calls[[#This Row],[Satisfaction Rating]],0)</f>
        <v>4</v>
      </c>
    </row>
    <row r="204" spans="2:12" x14ac:dyDescent="0.25">
      <c r="B204" s="15" t="s">
        <v>231</v>
      </c>
      <c r="C204" s="15" t="s">
        <v>17</v>
      </c>
      <c r="D204" s="15">
        <v>84</v>
      </c>
      <c r="E204" s="2" t="s">
        <v>13</v>
      </c>
      <c r="F204" s="3">
        <v>44996</v>
      </c>
      <c r="G204" s="15">
        <v>54</v>
      </c>
      <c r="H204" s="15">
        <v>4.2</v>
      </c>
      <c r="I204" s="15">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s="15">
        <f>ROUND(calls[[#This Row],[Satisfaction Rating]],0)</f>
        <v>4</v>
      </c>
    </row>
    <row r="205" spans="2:12" x14ac:dyDescent="0.25">
      <c r="B205" s="15" t="s">
        <v>232</v>
      </c>
      <c r="C205" s="15" t="s">
        <v>64</v>
      </c>
      <c r="D205" s="15">
        <v>56</v>
      </c>
      <c r="E205" s="2" t="s">
        <v>32</v>
      </c>
      <c r="F205" s="3">
        <v>44996</v>
      </c>
      <c r="G205" s="15">
        <v>129</v>
      </c>
      <c r="H205" s="15">
        <v>2.1</v>
      </c>
      <c r="I205" s="1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s="15">
        <f>ROUND(calls[[#This Row],[Satisfaction Rating]],0)</f>
        <v>2</v>
      </c>
    </row>
    <row r="206" spans="2:12" x14ac:dyDescent="0.25">
      <c r="B206" s="15" t="s">
        <v>233</v>
      </c>
      <c r="C206" s="15" t="s">
        <v>64</v>
      </c>
      <c r="D206" s="15">
        <v>63</v>
      </c>
      <c r="E206" s="2" t="s">
        <v>28</v>
      </c>
      <c r="F206" s="3">
        <v>44996</v>
      </c>
      <c r="G206" s="15">
        <v>42</v>
      </c>
      <c r="H206" s="15">
        <v>4</v>
      </c>
      <c r="I206" s="15">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s="15">
        <f>ROUND(calls[[#This Row],[Satisfaction Rating]],0)</f>
        <v>4</v>
      </c>
    </row>
    <row r="207" spans="2:12" x14ac:dyDescent="0.25">
      <c r="B207" s="15" t="s">
        <v>234</v>
      </c>
      <c r="C207" s="15" t="s">
        <v>43</v>
      </c>
      <c r="D207" s="15">
        <v>83</v>
      </c>
      <c r="E207" s="2" t="s">
        <v>28</v>
      </c>
      <c r="F207" s="3">
        <v>44996</v>
      </c>
      <c r="G207" s="15">
        <v>42</v>
      </c>
      <c r="H207" s="15">
        <v>4.2</v>
      </c>
      <c r="I207" s="15">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s="15">
        <f>ROUND(calls[[#This Row],[Satisfaction Rating]],0)</f>
        <v>4</v>
      </c>
    </row>
    <row r="208" spans="2:12" x14ac:dyDescent="0.25">
      <c r="B208" s="15" t="s">
        <v>235</v>
      </c>
      <c r="C208" s="15" t="s">
        <v>35</v>
      </c>
      <c r="D208" s="15">
        <v>134</v>
      </c>
      <c r="E208" s="2" t="s">
        <v>13</v>
      </c>
      <c r="F208" s="3">
        <v>44996</v>
      </c>
      <c r="G208" s="15">
        <v>180</v>
      </c>
      <c r="H208" s="15">
        <v>3.1</v>
      </c>
      <c r="I208" s="15">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s="15">
        <f>ROUND(calls[[#This Row],[Satisfaction Rating]],0)</f>
        <v>3</v>
      </c>
    </row>
    <row r="209" spans="2:12" x14ac:dyDescent="0.25">
      <c r="B209" s="15" t="s">
        <v>236</v>
      </c>
      <c r="C209" s="15" t="s">
        <v>22</v>
      </c>
      <c r="D209" s="15">
        <v>73</v>
      </c>
      <c r="E209" s="2" t="s">
        <v>28</v>
      </c>
      <c r="F209" s="3">
        <v>44997</v>
      </c>
      <c r="G209" s="15">
        <v>34</v>
      </c>
      <c r="H209" s="15">
        <v>4.8</v>
      </c>
      <c r="I209" s="15">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s="15">
        <f>ROUND(calls[[#This Row],[Satisfaction Rating]],0)</f>
        <v>5</v>
      </c>
    </row>
    <row r="210" spans="2:12" x14ac:dyDescent="0.25">
      <c r="B210" s="15" t="s">
        <v>237</v>
      </c>
      <c r="C210" s="15" t="s">
        <v>84</v>
      </c>
      <c r="D210" s="15">
        <v>6</v>
      </c>
      <c r="E210" s="2" t="s">
        <v>32</v>
      </c>
      <c r="F210" s="3">
        <v>44997</v>
      </c>
      <c r="G210" s="15">
        <v>29</v>
      </c>
      <c r="H210" s="15">
        <v>4.7</v>
      </c>
      <c r="I210" s="15">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s="15">
        <f>ROUND(calls[[#This Row],[Satisfaction Rating]],0)</f>
        <v>5</v>
      </c>
    </row>
    <row r="211" spans="2:12" x14ac:dyDescent="0.25">
      <c r="B211" s="15" t="s">
        <v>238</v>
      </c>
      <c r="C211" s="15" t="s">
        <v>54</v>
      </c>
      <c r="D211" s="15">
        <v>46</v>
      </c>
      <c r="E211" s="2" t="s">
        <v>18</v>
      </c>
      <c r="F211" s="3">
        <v>44997</v>
      </c>
      <c r="G211" s="15">
        <v>165</v>
      </c>
      <c r="H211" s="15">
        <v>3.3</v>
      </c>
      <c r="I211" s="15">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s="15">
        <f>ROUND(calls[[#This Row],[Satisfaction Rating]],0)</f>
        <v>3</v>
      </c>
    </row>
    <row r="212" spans="2:12" x14ac:dyDescent="0.25">
      <c r="B212" s="15" t="s">
        <v>239</v>
      </c>
      <c r="C212" s="15" t="s">
        <v>84</v>
      </c>
      <c r="D212" s="15">
        <v>121</v>
      </c>
      <c r="E212" s="2" t="s">
        <v>28</v>
      </c>
      <c r="F212" s="3">
        <v>44998</v>
      </c>
      <c r="G212" s="15">
        <v>32</v>
      </c>
      <c r="H212" s="15">
        <v>3.7</v>
      </c>
      <c r="I212" s="15">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s="15">
        <f>ROUND(calls[[#This Row],[Satisfaction Rating]],0)</f>
        <v>4</v>
      </c>
    </row>
    <row r="213" spans="2:12" x14ac:dyDescent="0.25">
      <c r="B213" s="15" t="s">
        <v>240</v>
      </c>
      <c r="C213" s="15" t="s">
        <v>64</v>
      </c>
      <c r="D213" s="15">
        <v>61</v>
      </c>
      <c r="E213" s="2" t="s">
        <v>23</v>
      </c>
      <c r="F213" s="3">
        <v>44998</v>
      </c>
      <c r="G213" s="15">
        <v>160</v>
      </c>
      <c r="H213" s="15">
        <v>4.9000000000000004</v>
      </c>
      <c r="I213" s="15">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s="15">
        <f>ROUND(calls[[#This Row],[Satisfaction Rating]],0)</f>
        <v>5</v>
      </c>
    </row>
    <row r="214" spans="2:12" x14ac:dyDescent="0.25">
      <c r="B214" s="15" t="s">
        <v>241</v>
      </c>
      <c r="C214" s="15" t="s">
        <v>35</v>
      </c>
      <c r="D214" s="15">
        <v>144</v>
      </c>
      <c r="E214" s="2" t="s">
        <v>13</v>
      </c>
      <c r="F214" s="3">
        <v>44998</v>
      </c>
      <c r="G214" s="15">
        <v>140</v>
      </c>
      <c r="H214" s="15">
        <v>3.5</v>
      </c>
      <c r="I214" s="15">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s="15">
        <f>ROUND(calls[[#This Row],[Satisfaction Rating]],0)</f>
        <v>4</v>
      </c>
    </row>
    <row r="215" spans="2:12" x14ac:dyDescent="0.25">
      <c r="B215" s="15" t="s">
        <v>242</v>
      </c>
      <c r="C215" s="15" t="s">
        <v>54</v>
      </c>
      <c r="D215" s="15">
        <v>145</v>
      </c>
      <c r="E215" s="2" t="s">
        <v>13</v>
      </c>
      <c r="F215" s="3">
        <v>44998</v>
      </c>
      <c r="G215" s="15">
        <v>136</v>
      </c>
      <c r="H215" s="15">
        <v>4.4000000000000004</v>
      </c>
      <c r="I215" s="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s="15">
        <f>ROUND(calls[[#This Row],[Satisfaction Rating]],0)</f>
        <v>4</v>
      </c>
    </row>
    <row r="216" spans="2:12" x14ac:dyDescent="0.25">
      <c r="B216" s="15" t="s">
        <v>243</v>
      </c>
      <c r="C216" s="15" t="s">
        <v>17</v>
      </c>
      <c r="D216" s="15">
        <v>85</v>
      </c>
      <c r="E216" s="2" t="s">
        <v>32</v>
      </c>
      <c r="F216" s="3">
        <v>44998</v>
      </c>
      <c r="G216" s="15">
        <v>66</v>
      </c>
      <c r="H216" s="15">
        <v>2.8</v>
      </c>
      <c r="I216" s="15">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s="15">
        <f>ROUND(calls[[#This Row],[Satisfaction Rating]],0)</f>
        <v>3</v>
      </c>
    </row>
    <row r="217" spans="2:12" x14ac:dyDescent="0.25">
      <c r="B217" s="15" t="s">
        <v>244</v>
      </c>
      <c r="C217" s="15" t="s">
        <v>54</v>
      </c>
      <c r="D217" s="15">
        <v>13</v>
      </c>
      <c r="E217" s="2" t="s">
        <v>23</v>
      </c>
      <c r="F217" s="3">
        <v>44999</v>
      </c>
      <c r="G217" s="15">
        <v>63</v>
      </c>
      <c r="H217" s="15">
        <v>4.0999999999999996</v>
      </c>
      <c r="I217" s="15">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s="15">
        <f>ROUND(calls[[#This Row],[Satisfaction Rating]],0)</f>
        <v>4</v>
      </c>
    </row>
    <row r="218" spans="2:12" x14ac:dyDescent="0.25">
      <c r="B218" s="15" t="s">
        <v>245</v>
      </c>
      <c r="C218" s="15" t="s">
        <v>12</v>
      </c>
      <c r="D218" s="15">
        <v>142</v>
      </c>
      <c r="E218" s="2" t="s">
        <v>28</v>
      </c>
      <c r="F218" s="3">
        <v>44999</v>
      </c>
      <c r="G218" s="15">
        <v>44</v>
      </c>
      <c r="H218" s="15">
        <v>3.5</v>
      </c>
      <c r="I218" s="15">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s="15">
        <f>ROUND(calls[[#This Row],[Satisfaction Rating]],0)</f>
        <v>4</v>
      </c>
    </row>
    <row r="219" spans="2:12" x14ac:dyDescent="0.25">
      <c r="B219" s="15" t="s">
        <v>246</v>
      </c>
      <c r="C219" s="15" t="s">
        <v>35</v>
      </c>
      <c r="D219" s="15">
        <v>28</v>
      </c>
      <c r="E219" s="2" t="s">
        <v>18</v>
      </c>
      <c r="F219" s="3">
        <v>44999</v>
      </c>
      <c r="G219" s="15">
        <v>78</v>
      </c>
      <c r="H219" s="15">
        <v>3.8</v>
      </c>
      <c r="I219" s="15">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s="15">
        <f>ROUND(calls[[#This Row],[Satisfaction Rating]],0)</f>
        <v>4</v>
      </c>
    </row>
    <row r="220" spans="2:12" x14ac:dyDescent="0.25">
      <c r="B220" s="15" t="s">
        <v>247</v>
      </c>
      <c r="C220" s="15" t="s">
        <v>35</v>
      </c>
      <c r="D220" s="15">
        <v>119</v>
      </c>
      <c r="E220" s="2" t="s">
        <v>28</v>
      </c>
      <c r="F220" s="3">
        <v>44999</v>
      </c>
      <c r="G220" s="15">
        <v>20</v>
      </c>
      <c r="H220" s="15">
        <v>3.9</v>
      </c>
      <c r="I220" s="15">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s="15">
        <f>ROUND(calls[[#This Row],[Satisfaction Rating]],0)</f>
        <v>4</v>
      </c>
    </row>
    <row r="221" spans="2:12" x14ac:dyDescent="0.25">
      <c r="B221" s="15" t="s">
        <v>248</v>
      </c>
      <c r="C221" s="15" t="s">
        <v>84</v>
      </c>
      <c r="D221" s="15">
        <v>65</v>
      </c>
      <c r="E221" s="2" t="s">
        <v>32</v>
      </c>
      <c r="F221" s="3">
        <v>44999</v>
      </c>
      <c r="G221" s="15">
        <v>84</v>
      </c>
      <c r="H221" s="15">
        <v>2.5</v>
      </c>
      <c r="I221" s="15">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s="15">
        <f>ROUND(calls[[#This Row],[Satisfaction Rating]],0)</f>
        <v>3</v>
      </c>
    </row>
    <row r="222" spans="2:12" x14ac:dyDescent="0.25">
      <c r="B222" s="15" t="s">
        <v>249</v>
      </c>
      <c r="C222" s="15" t="s">
        <v>37</v>
      </c>
      <c r="D222" s="15">
        <v>68</v>
      </c>
      <c r="E222" s="2" t="s">
        <v>32</v>
      </c>
      <c r="F222" s="3">
        <v>44999</v>
      </c>
      <c r="G222" s="15">
        <v>32</v>
      </c>
      <c r="H222" s="15">
        <v>4.9000000000000004</v>
      </c>
      <c r="I222" s="15">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s="15">
        <f>ROUND(calls[[#This Row],[Satisfaction Rating]],0)</f>
        <v>5</v>
      </c>
    </row>
    <row r="223" spans="2:12" x14ac:dyDescent="0.25">
      <c r="B223" s="15" t="s">
        <v>250</v>
      </c>
      <c r="C223" s="15" t="s">
        <v>43</v>
      </c>
      <c r="D223" s="15">
        <v>72</v>
      </c>
      <c r="E223" s="2" t="s">
        <v>18</v>
      </c>
      <c r="F223" s="3">
        <v>44999</v>
      </c>
      <c r="G223" s="15">
        <v>132</v>
      </c>
      <c r="H223" s="15">
        <v>3.4</v>
      </c>
      <c r="I223" s="15">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s="15">
        <f>ROUND(calls[[#This Row],[Satisfaction Rating]],0)</f>
        <v>3</v>
      </c>
    </row>
    <row r="224" spans="2:12" x14ac:dyDescent="0.25">
      <c r="B224" s="15" t="s">
        <v>251</v>
      </c>
      <c r="C224" s="15" t="s">
        <v>43</v>
      </c>
      <c r="D224" s="15">
        <v>63</v>
      </c>
      <c r="E224" s="2" t="s">
        <v>13</v>
      </c>
      <c r="F224" s="3">
        <v>44999</v>
      </c>
      <c r="G224" s="15">
        <v>105</v>
      </c>
      <c r="H224" s="15">
        <v>3.3</v>
      </c>
      <c r="I224" s="15">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s="15">
        <f>ROUND(calls[[#This Row],[Satisfaction Rating]],0)</f>
        <v>3</v>
      </c>
    </row>
    <row r="225" spans="2:12" x14ac:dyDescent="0.25">
      <c r="B225" s="15" t="s">
        <v>252</v>
      </c>
      <c r="C225" s="15" t="s">
        <v>15</v>
      </c>
      <c r="D225" s="15">
        <v>139</v>
      </c>
      <c r="E225" s="2" t="s">
        <v>28</v>
      </c>
      <c r="F225" s="3">
        <v>45000</v>
      </c>
      <c r="G225" s="15">
        <v>48</v>
      </c>
      <c r="H225" s="15">
        <v>4.7</v>
      </c>
      <c r="I225" s="1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s="15">
        <f>ROUND(calls[[#This Row],[Satisfaction Rating]],0)</f>
        <v>5</v>
      </c>
    </row>
    <row r="226" spans="2:12" x14ac:dyDescent="0.25">
      <c r="B226" s="15" t="s">
        <v>253</v>
      </c>
      <c r="C226" s="15" t="s">
        <v>35</v>
      </c>
      <c r="D226" s="15">
        <v>59</v>
      </c>
      <c r="E226" s="2" t="s">
        <v>28</v>
      </c>
      <c r="F226" s="3">
        <v>45000</v>
      </c>
      <c r="G226" s="15">
        <v>64</v>
      </c>
      <c r="H226" s="15">
        <v>4</v>
      </c>
      <c r="I226" s="15">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s="15">
        <f>ROUND(calls[[#This Row],[Satisfaction Rating]],0)</f>
        <v>4</v>
      </c>
    </row>
    <row r="227" spans="2:12" x14ac:dyDescent="0.25">
      <c r="B227" s="15" t="s">
        <v>254</v>
      </c>
      <c r="C227" s="15" t="s">
        <v>46</v>
      </c>
      <c r="D227" s="15">
        <v>138</v>
      </c>
      <c r="E227" s="2" t="s">
        <v>13</v>
      </c>
      <c r="F227" s="3">
        <v>45000</v>
      </c>
      <c r="G227" s="15">
        <v>44</v>
      </c>
      <c r="H227" s="15">
        <v>3.8</v>
      </c>
      <c r="I227" s="15">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s="15">
        <f>ROUND(calls[[#This Row],[Satisfaction Rating]],0)</f>
        <v>4</v>
      </c>
    </row>
    <row r="228" spans="2:12" x14ac:dyDescent="0.25">
      <c r="B228" s="15" t="s">
        <v>255</v>
      </c>
      <c r="C228" s="15" t="s">
        <v>15</v>
      </c>
      <c r="D228" s="15">
        <v>47</v>
      </c>
      <c r="E228" s="2" t="s">
        <v>18</v>
      </c>
      <c r="F228" s="3">
        <v>45000</v>
      </c>
      <c r="G228" s="15">
        <v>120</v>
      </c>
      <c r="H228" s="15">
        <v>3.1</v>
      </c>
      <c r="I228" s="15">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s="15">
        <f>ROUND(calls[[#This Row],[Satisfaction Rating]],0)</f>
        <v>3</v>
      </c>
    </row>
    <row r="229" spans="2:12" x14ac:dyDescent="0.25">
      <c r="B229" s="15" t="s">
        <v>256</v>
      </c>
      <c r="C229" s="15" t="s">
        <v>46</v>
      </c>
      <c r="D229" s="15">
        <v>74</v>
      </c>
      <c r="E229" s="2" t="s">
        <v>18</v>
      </c>
      <c r="F229" s="3">
        <v>45000</v>
      </c>
      <c r="G229" s="15">
        <v>144</v>
      </c>
      <c r="H229" s="15">
        <v>4.8</v>
      </c>
      <c r="I229" s="15">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s="15">
        <f>ROUND(calls[[#This Row],[Satisfaction Rating]],0)</f>
        <v>5</v>
      </c>
    </row>
    <row r="230" spans="2:12" x14ac:dyDescent="0.25">
      <c r="B230" s="15" t="s">
        <v>257</v>
      </c>
      <c r="C230" s="15" t="s">
        <v>43</v>
      </c>
      <c r="D230" s="15">
        <v>65</v>
      </c>
      <c r="E230" s="2" t="s">
        <v>18</v>
      </c>
      <c r="F230" s="3">
        <v>45000</v>
      </c>
      <c r="G230" s="15">
        <v>87</v>
      </c>
      <c r="H230" s="15">
        <v>2.7</v>
      </c>
      <c r="I230" s="15">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s="15">
        <f>ROUND(calls[[#This Row],[Satisfaction Rating]],0)</f>
        <v>3</v>
      </c>
    </row>
    <row r="231" spans="2:12" x14ac:dyDescent="0.25">
      <c r="B231" s="15" t="s">
        <v>258</v>
      </c>
      <c r="C231" s="15" t="s">
        <v>22</v>
      </c>
      <c r="D231" s="15">
        <v>123</v>
      </c>
      <c r="E231" s="2" t="s">
        <v>32</v>
      </c>
      <c r="F231" s="3">
        <v>45000</v>
      </c>
      <c r="G231" s="15">
        <v>36</v>
      </c>
      <c r="H231" s="15">
        <v>3.6</v>
      </c>
      <c r="I231" s="15">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s="15">
        <f>ROUND(calls[[#This Row],[Satisfaction Rating]],0)</f>
        <v>4</v>
      </c>
    </row>
    <row r="232" spans="2:12" x14ac:dyDescent="0.25">
      <c r="B232" s="15" t="s">
        <v>259</v>
      </c>
      <c r="C232" s="15" t="s">
        <v>43</v>
      </c>
      <c r="D232" s="15">
        <v>90</v>
      </c>
      <c r="E232" s="2" t="s">
        <v>28</v>
      </c>
      <c r="F232" s="3">
        <v>45001</v>
      </c>
      <c r="G232" s="15">
        <v>72</v>
      </c>
      <c r="H232" s="15">
        <v>4.7</v>
      </c>
      <c r="I232" s="15">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s="15">
        <f>ROUND(calls[[#This Row],[Satisfaction Rating]],0)</f>
        <v>5</v>
      </c>
    </row>
    <row r="233" spans="2:12" x14ac:dyDescent="0.25">
      <c r="B233" s="15" t="s">
        <v>260</v>
      </c>
      <c r="C233" s="15" t="s">
        <v>64</v>
      </c>
      <c r="D233" s="15">
        <v>127</v>
      </c>
      <c r="E233" s="2" t="s">
        <v>13</v>
      </c>
      <c r="F233" s="3">
        <v>45001</v>
      </c>
      <c r="G233" s="15">
        <v>150</v>
      </c>
      <c r="H233" s="15">
        <v>4.4000000000000004</v>
      </c>
      <c r="I233" s="15">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s="15">
        <f>ROUND(calls[[#This Row],[Satisfaction Rating]],0)</f>
        <v>4</v>
      </c>
    </row>
    <row r="234" spans="2:12" x14ac:dyDescent="0.25">
      <c r="B234" s="15" t="s">
        <v>261</v>
      </c>
      <c r="C234" s="15" t="s">
        <v>20</v>
      </c>
      <c r="D234" s="15">
        <v>60</v>
      </c>
      <c r="E234" s="2" t="s">
        <v>18</v>
      </c>
      <c r="F234" s="3">
        <v>45001</v>
      </c>
      <c r="G234" s="15">
        <v>68</v>
      </c>
      <c r="H234" s="15">
        <v>4.3</v>
      </c>
      <c r="I234" s="15">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s="15">
        <f>ROUND(calls[[#This Row],[Satisfaction Rating]],0)</f>
        <v>4</v>
      </c>
    </row>
    <row r="235" spans="2:12" x14ac:dyDescent="0.25">
      <c r="B235" s="15" t="s">
        <v>262</v>
      </c>
      <c r="C235" s="15" t="s">
        <v>15</v>
      </c>
      <c r="D235" s="15">
        <v>94</v>
      </c>
      <c r="E235" s="2" t="s">
        <v>13</v>
      </c>
      <c r="F235" s="3">
        <v>45001</v>
      </c>
      <c r="G235" s="15">
        <v>99</v>
      </c>
      <c r="H235" s="15">
        <v>4.9000000000000004</v>
      </c>
      <c r="I235" s="1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s="15">
        <f>ROUND(calls[[#This Row],[Satisfaction Rating]],0)</f>
        <v>5</v>
      </c>
    </row>
    <row r="236" spans="2:12" x14ac:dyDescent="0.25">
      <c r="B236" s="15" t="s">
        <v>263</v>
      </c>
      <c r="C236" s="15" t="s">
        <v>22</v>
      </c>
      <c r="D236" s="15">
        <v>54</v>
      </c>
      <c r="E236" s="2" t="s">
        <v>18</v>
      </c>
      <c r="F236" s="3">
        <v>45001</v>
      </c>
      <c r="G236" s="15">
        <v>26</v>
      </c>
      <c r="H236" s="15">
        <v>4.8</v>
      </c>
      <c r="I236" s="15">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s="15">
        <f>ROUND(calls[[#This Row],[Satisfaction Rating]],0)</f>
        <v>5</v>
      </c>
    </row>
    <row r="237" spans="2:12" x14ac:dyDescent="0.25">
      <c r="B237" s="15" t="s">
        <v>264</v>
      </c>
      <c r="C237" s="15" t="s">
        <v>43</v>
      </c>
      <c r="D237" s="15">
        <v>104</v>
      </c>
      <c r="E237" s="2" t="s">
        <v>18</v>
      </c>
      <c r="F237" s="3">
        <v>45001</v>
      </c>
      <c r="G237" s="15">
        <v>88</v>
      </c>
      <c r="H237" s="15">
        <v>3.2</v>
      </c>
      <c r="I237" s="15">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s="15">
        <f>ROUND(calls[[#This Row],[Satisfaction Rating]],0)</f>
        <v>3</v>
      </c>
    </row>
    <row r="238" spans="2:12" x14ac:dyDescent="0.25">
      <c r="B238" s="15" t="s">
        <v>265</v>
      </c>
      <c r="C238" s="15" t="s">
        <v>26</v>
      </c>
      <c r="D238" s="15">
        <v>100</v>
      </c>
      <c r="E238" s="2" t="s">
        <v>18</v>
      </c>
      <c r="F238" s="3">
        <v>45001</v>
      </c>
      <c r="G238" s="15">
        <v>124</v>
      </c>
      <c r="H238" s="15">
        <v>3.4</v>
      </c>
      <c r="I238" s="15">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s="15">
        <f>ROUND(calls[[#This Row],[Satisfaction Rating]],0)</f>
        <v>3</v>
      </c>
    </row>
    <row r="239" spans="2:12" x14ac:dyDescent="0.25">
      <c r="B239" s="15" t="s">
        <v>266</v>
      </c>
      <c r="C239" s="15" t="s">
        <v>46</v>
      </c>
      <c r="D239" s="15">
        <v>84</v>
      </c>
      <c r="E239" s="2" t="s">
        <v>18</v>
      </c>
      <c r="F239" s="3">
        <v>45001</v>
      </c>
      <c r="G239" s="15">
        <v>72</v>
      </c>
      <c r="H239" s="15">
        <v>3.5</v>
      </c>
      <c r="I239" s="15">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s="15">
        <f>ROUND(calls[[#This Row],[Satisfaction Rating]],0)</f>
        <v>4</v>
      </c>
    </row>
    <row r="240" spans="2:12" x14ac:dyDescent="0.25">
      <c r="B240" s="15" t="s">
        <v>267</v>
      </c>
      <c r="C240" s="15" t="s">
        <v>12</v>
      </c>
      <c r="D240" s="15">
        <v>92</v>
      </c>
      <c r="E240" s="2" t="s">
        <v>23</v>
      </c>
      <c r="F240" s="3">
        <v>45002</v>
      </c>
      <c r="G240" s="15">
        <v>125</v>
      </c>
      <c r="H240" s="15">
        <v>4.9000000000000004</v>
      </c>
      <c r="I240" s="15">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s="15">
        <f>ROUND(calls[[#This Row],[Satisfaction Rating]],0)</f>
        <v>5</v>
      </c>
    </row>
    <row r="241" spans="2:12" x14ac:dyDescent="0.25">
      <c r="B241" s="15" t="s">
        <v>268</v>
      </c>
      <c r="C241" s="15" t="s">
        <v>31</v>
      </c>
      <c r="D241" s="15">
        <v>64</v>
      </c>
      <c r="E241" s="2" t="s">
        <v>13</v>
      </c>
      <c r="F241" s="3">
        <v>45002</v>
      </c>
      <c r="G241" s="15">
        <v>22</v>
      </c>
      <c r="H241" s="15">
        <v>4.0999999999999996</v>
      </c>
      <c r="I241" s="15">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s="15">
        <f>ROUND(calls[[#This Row],[Satisfaction Rating]],0)</f>
        <v>4</v>
      </c>
    </row>
    <row r="242" spans="2:12" x14ac:dyDescent="0.25">
      <c r="B242" s="15" t="s">
        <v>269</v>
      </c>
      <c r="C242" s="15" t="s">
        <v>17</v>
      </c>
      <c r="D242" s="15">
        <v>89</v>
      </c>
      <c r="E242" s="2" t="s">
        <v>28</v>
      </c>
      <c r="F242" s="3">
        <v>45003</v>
      </c>
      <c r="G242" s="15">
        <v>70</v>
      </c>
      <c r="H242" s="15">
        <v>4.9000000000000004</v>
      </c>
      <c r="I242" s="15">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s="15">
        <f>ROUND(calls[[#This Row],[Satisfaction Rating]],0)</f>
        <v>5</v>
      </c>
    </row>
    <row r="243" spans="2:12" x14ac:dyDescent="0.25">
      <c r="B243" s="15" t="s">
        <v>270</v>
      </c>
      <c r="C243" s="15" t="s">
        <v>51</v>
      </c>
      <c r="D243" s="15">
        <v>40</v>
      </c>
      <c r="E243" s="2" t="s">
        <v>18</v>
      </c>
      <c r="F243" s="3">
        <v>45003</v>
      </c>
      <c r="G243" s="15">
        <v>24</v>
      </c>
      <c r="H243" s="15">
        <v>4.3</v>
      </c>
      <c r="I243" s="15">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s="15">
        <f>ROUND(calls[[#This Row],[Satisfaction Rating]],0)</f>
        <v>4</v>
      </c>
    </row>
    <row r="244" spans="2:12" x14ac:dyDescent="0.25">
      <c r="B244" s="15" t="s">
        <v>271</v>
      </c>
      <c r="C244" s="15" t="s">
        <v>35</v>
      </c>
      <c r="D244" s="15">
        <v>75</v>
      </c>
      <c r="E244" s="2" t="s">
        <v>32</v>
      </c>
      <c r="F244" s="3">
        <v>45003</v>
      </c>
      <c r="G244" s="15">
        <v>32</v>
      </c>
      <c r="H244" s="15">
        <v>4.0999999999999996</v>
      </c>
      <c r="I244" s="15">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s="15">
        <f>ROUND(calls[[#This Row],[Satisfaction Rating]],0)</f>
        <v>4</v>
      </c>
    </row>
    <row r="245" spans="2:12" x14ac:dyDescent="0.25">
      <c r="B245" s="15" t="s">
        <v>272</v>
      </c>
      <c r="C245" s="15" t="s">
        <v>64</v>
      </c>
      <c r="D245" s="15">
        <v>106</v>
      </c>
      <c r="E245" s="2" t="s">
        <v>23</v>
      </c>
      <c r="F245" s="3">
        <v>45003</v>
      </c>
      <c r="G245" s="15">
        <v>112</v>
      </c>
      <c r="H245" s="15">
        <v>4.4000000000000004</v>
      </c>
      <c r="I245" s="1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s="15">
        <f>ROUND(calls[[#This Row],[Satisfaction Rating]],0)</f>
        <v>4</v>
      </c>
    </row>
    <row r="246" spans="2:12" x14ac:dyDescent="0.25">
      <c r="B246" s="15" t="s">
        <v>273</v>
      </c>
      <c r="C246" s="15" t="s">
        <v>31</v>
      </c>
      <c r="D246" s="15">
        <v>58</v>
      </c>
      <c r="E246" s="2" t="s">
        <v>18</v>
      </c>
      <c r="F246" s="3">
        <v>45004</v>
      </c>
      <c r="G246" s="15">
        <v>43</v>
      </c>
      <c r="H246" s="15">
        <v>4.5</v>
      </c>
      <c r="I246" s="15">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s="15">
        <f>ROUND(calls[[#This Row],[Satisfaction Rating]],0)</f>
        <v>5</v>
      </c>
    </row>
    <row r="247" spans="2:12" x14ac:dyDescent="0.25">
      <c r="B247" s="15" t="s">
        <v>274</v>
      </c>
      <c r="C247" s="15" t="s">
        <v>46</v>
      </c>
      <c r="D247" s="15">
        <v>84</v>
      </c>
      <c r="E247" s="2" t="s">
        <v>23</v>
      </c>
      <c r="F247" s="3">
        <v>45004</v>
      </c>
      <c r="G247" s="15">
        <v>22</v>
      </c>
      <c r="H247" s="15">
        <v>3.5</v>
      </c>
      <c r="I247" s="15">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s="15">
        <f>ROUND(calls[[#This Row],[Satisfaction Rating]],0)</f>
        <v>4</v>
      </c>
    </row>
    <row r="248" spans="2:12" x14ac:dyDescent="0.25">
      <c r="B248" s="15" t="s">
        <v>275</v>
      </c>
      <c r="C248" s="15" t="s">
        <v>43</v>
      </c>
      <c r="D248" s="15">
        <v>140</v>
      </c>
      <c r="E248" s="2" t="s">
        <v>23</v>
      </c>
      <c r="F248" s="3">
        <v>45004</v>
      </c>
      <c r="G248" s="15">
        <v>93</v>
      </c>
      <c r="H248" s="15">
        <v>4.4000000000000004</v>
      </c>
      <c r="I248" s="15">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s="15">
        <f>ROUND(calls[[#This Row],[Satisfaction Rating]],0)</f>
        <v>4</v>
      </c>
    </row>
    <row r="249" spans="2:12" x14ac:dyDescent="0.25">
      <c r="B249" s="15" t="s">
        <v>276</v>
      </c>
      <c r="C249" s="15" t="s">
        <v>31</v>
      </c>
      <c r="D249" s="15">
        <v>67</v>
      </c>
      <c r="E249" s="2" t="s">
        <v>23</v>
      </c>
      <c r="F249" s="3">
        <v>45004</v>
      </c>
      <c r="G249" s="15">
        <v>45</v>
      </c>
      <c r="H249" s="15">
        <v>3.5</v>
      </c>
      <c r="I249" s="15">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s="15">
        <f>ROUND(calls[[#This Row],[Satisfaction Rating]],0)</f>
        <v>4</v>
      </c>
    </row>
    <row r="250" spans="2:12" x14ac:dyDescent="0.25">
      <c r="B250" s="15" t="s">
        <v>277</v>
      </c>
      <c r="C250" s="15" t="s">
        <v>15</v>
      </c>
      <c r="D250" s="15">
        <v>126</v>
      </c>
      <c r="E250" s="2" t="s">
        <v>23</v>
      </c>
      <c r="F250" s="3">
        <v>45005</v>
      </c>
      <c r="G250" s="15">
        <v>96</v>
      </c>
      <c r="H250" s="15">
        <v>3.8</v>
      </c>
      <c r="I250" s="15">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s="15">
        <f>ROUND(calls[[#This Row],[Satisfaction Rating]],0)</f>
        <v>4</v>
      </c>
    </row>
    <row r="251" spans="2:12" x14ac:dyDescent="0.25">
      <c r="B251" s="15" t="s">
        <v>278</v>
      </c>
      <c r="C251" s="15" t="s">
        <v>15</v>
      </c>
      <c r="D251" s="15">
        <v>89</v>
      </c>
      <c r="E251" s="2" t="s">
        <v>18</v>
      </c>
      <c r="F251" s="3">
        <v>45005</v>
      </c>
      <c r="G251" s="15">
        <v>96</v>
      </c>
      <c r="H251" s="15">
        <v>3.3</v>
      </c>
      <c r="I251" s="15">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s="15">
        <f>ROUND(calls[[#This Row],[Satisfaction Rating]],0)</f>
        <v>3</v>
      </c>
    </row>
    <row r="252" spans="2:12" x14ac:dyDescent="0.25">
      <c r="B252" s="15" t="s">
        <v>279</v>
      </c>
      <c r="C252" s="15" t="s">
        <v>17</v>
      </c>
      <c r="D252" s="15">
        <v>56</v>
      </c>
      <c r="E252" s="2" t="s">
        <v>13</v>
      </c>
      <c r="F252" s="3">
        <v>45005</v>
      </c>
      <c r="G252" s="15">
        <v>31</v>
      </c>
      <c r="H252" s="15">
        <v>4.4000000000000004</v>
      </c>
      <c r="I252" s="15">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s="15">
        <f>ROUND(calls[[#This Row],[Satisfaction Rating]],0)</f>
        <v>4</v>
      </c>
    </row>
    <row r="253" spans="2:12" x14ac:dyDescent="0.25">
      <c r="B253" s="15" t="s">
        <v>280</v>
      </c>
      <c r="C253" s="15" t="s">
        <v>22</v>
      </c>
      <c r="D253" s="15">
        <v>48</v>
      </c>
      <c r="E253" s="2" t="s">
        <v>18</v>
      </c>
      <c r="F253" s="3">
        <v>45005</v>
      </c>
      <c r="G253" s="15">
        <v>200</v>
      </c>
      <c r="H253" s="15">
        <v>3.9</v>
      </c>
      <c r="I253" s="15">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s="15">
        <f>ROUND(calls[[#This Row],[Satisfaction Rating]],0)</f>
        <v>4</v>
      </c>
    </row>
    <row r="254" spans="2:12" x14ac:dyDescent="0.25">
      <c r="B254" s="15" t="s">
        <v>281</v>
      </c>
      <c r="C254" s="15" t="s">
        <v>15</v>
      </c>
      <c r="D254" s="15">
        <v>55</v>
      </c>
      <c r="E254" s="2" t="s">
        <v>13</v>
      </c>
      <c r="F254" s="3">
        <v>45005</v>
      </c>
      <c r="G254" s="15">
        <v>99</v>
      </c>
      <c r="H254" s="15">
        <v>2.7</v>
      </c>
      <c r="I254" s="15">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s="15">
        <f>ROUND(calls[[#This Row],[Satisfaction Rating]],0)</f>
        <v>3</v>
      </c>
    </row>
    <row r="255" spans="2:12" x14ac:dyDescent="0.25">
      <c r="B255" s="15" t="s">
        <v>282</v>
      </c>
      <c r="C255" s="15" t="s">
        <v>20</v>
      </c>
      <c r="D255" s="15">
        <v>88</v>
      </c>
      <c r="E255" s="2" t="s">
        <v>32</v>
      </c>
      <c r="F255" s="3">
        <v>45005</v>
      </c>
      <c r="G255" s="15">
        <v>144</v>
      </c>
      <c r="H255" s="15">
        <v>2.9</v>
      </c>
      <c r="I255" s="1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s="15">
        <f>ROUND(calls[[#This Row],[Satisfaction Rating]],0)</f>
        <v>3</v>
      </c>
    </row>
    <row r="256" spans="2:12" x14ac:dyDescent="0.25">
      <c r="B256" s="15" t="s">
        <v>283</v>
      </c>
      <c r="C256" s="15" t="s">
        <v>17</v>
      </c>
      <c r="D256" s="15">
        <v>102</v>
      </c>
      <c r="E256" s="2" t="s">
        <v>23</v>
      </c>
      <c r="F256" s="3">
        <v>45006</v>
      </c>
      <c r="G256" s="15">
        <v>81</v>
      </c>
      <c r="H256" s="15">
        <v>4</v>
      </c>
      <c r="I256" s="15">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s="15">
        <f>ROUND(calls[[#This Row],[Satisfaction Rating]],0)</f>
        <v>4</v>
      </c>
    </row>
    <row r="257" spans="2:12" x14ac:dyDescent="0.25">
      <c r="B257" s="15" t="s">
        <v>284</v>
      </c>
      <c r="C257" s="15" t="s">
        <v>20</v>
      </c>
      <c r="D257" s="15">
        <v>155</v>
      </c>
      <c r="E257" s="2" t="s">
        <v>32</v>
      </c>
      <c r="F257" s="3">
        <v>45006</v>
      </c>
      <c r="G257" s="15">
        <v>70</v>
      </c>
      <c r="H257" s="15">
        <v>4.4000000000000004</v>
      </c>
      <c r="I257" s="15">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s="15">
        <f>ROUND(calls[[#This Row],[Satisfaction Rating]],0)</f>
        <v>4</v>
      </c>
    </row>
    <row r="258" spans="2:12" x14ac:dyDescent="0.25">
      <c r="B258" s="15" t="s">
        <v>285</v>
      </c>
      <c r="C258" s="15" t="s">
        <v>15</v>
      </c>
      <c r="D258" s="15">
        <v>63</v>
      </c>
      <c r="E258" s="2" t="s">
        <v>32</v>
      </c>
      <c r="F258" s="3">
        <v>45006</v>
      </c>
      <c r="G258" s="15">
        <v>148</v>
      </c>
      <c r="H258" s="15">
        <v>5</v>
      </c>
      <c r="I258" s="15">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s="15">
        <f>ROUND(calls[[#This Row],[Satisfaction Rating]],0)</f>
        <v>5</v>
      </c>
    </row>
    <row r="259" spans="2:12" x14ac:dyDescent="0.25">
      <c r="B259" s="15" t="s">
        <v>286</v>
      </c>
      <c r="C259" s="15" t="s">
        <v>26</v>
      </c>
      <c r="D259" s="15">
        <v>59</v>
      </c>
      <c r="E259" s="2" t="s">
        <v>23</v>
      </c>
      <c r="F259" s="3">
        <v>45006</v>
      </c>
      <c r="G259" s="15">
        <v>215</v>
      </c>
      <c r="H259" s="15">
        <v>4.0999999999999996</v>
      </c>
      <c r="I259" s="15">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s="15">
        <f>ROUND(calls[[#This Row],[Satisfaction Rating]],0)</f>
        <v>4</v>
      </c>
    </row>
    <row r="260" spans="2:12" x14ac:dyDescent="0.25">
      <c r="B260" s="15" t="s">
        <v>287</v>
      </c>
      <c r="C260" s="15" t="s">
        <v>26</v>
      </c>
      <c r="D260" s="15">
        <v>144</v>
      </c>
      <c r="E260" s="2" t="s">
        <v>18</v>
      </c>
      <c r="F260" s="3">
        <v>45006</v>
      </c>
      <c r="G260" s="15">
        <v>124</v>
      </c>
      <c r="H260" s="15">
        <v>4.4000000000000004</v>
      </c>
      <c r="I260" s="15">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s="15">
        <f>ROUND(calls[[#This Row],[Satisfaction Rating]],0)</f>
        <v>4</v>
      </c>
    </row>
    <row r="261" spans="2:12" x14ac:dyDescent="0.25">
      <c r="B261" s="15" t="s">
        <v>288</v>
      </c>
      <c r="C261" s="15" t="s">
        <v>46</v>
      </c>
      <c r="D261" s="15">
        <v>113</v>
      </c>
      <c r="E261" s="2" t="s">
        <v>28</v>
      </c>
      <c r="F261" s="3">
        <v>45006</v>
      </c>
      <c r="G261" s="15">
        <v>168</v>
      </c>
      <c r="H261" s="15">
        <v>4.0999999999999996</v>
      </c>
      <c r="I261" s="15">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s="15">
        <f>ROUND(calls[[#This Row],[Satisfaction Rating]],0)</f>
        <v>4</v>
      </c>
    </row>
    <row r="262" spans="2:12" x14ac:dyDescent="0.25">
      <c r="B262" s="15" t="s">
        <v>289</v>
      </c>
      <c r="C262" s="15" t="s">
        <v>54</v>
      </c>
      <c r="D262" s="15">
        <v>154</v>
      </c>
      <c r="E262" s="2" t="s">
        <v>13</v>
      </c>
      <c r="F262" s="3">
        <v>45006</v>
      </c>
      <c r="G262" s="15">
        <v>90</v>
      </c>
      <c r="H262" s="15">
        <v>4.5</v>
      </c>
      <c r="I262" s="15">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s="15">
        <f>ROUND(calls[[#This Row],[Satisfaction Rating]],0)</f>
        <v>5</v>
      </c>
    </row>
    <row r="263" spans="2:12" x14ac:dyDescent="0.25">
      <c r="B263" s="15" t="s">
        <v>290</v>
      </c>
      <c r="C263" s="15" t="s">
        <v>54</v>
      </c>
      <c r="D263" s="15">
        <v>58</v>
      </c>
      <c r="E263" s="2" t="s">
        <v>23</v>
      </c>
      <c r="F263" s="3">
        <v>45007</v>
      </c>
      <c r="G263" s="15">
        <v>176</v>
      </c>
      <c r="H263" s="15">
        <v>4.2</v>
      </c>
      <c r="I263" s="15">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s="15">
        <f>ROUND(calls[[#This Row],[Satisfaction Rating]],0)</f>
        <v>4</v>
      </c>
    </row>
    <row r="264" spans="2:12" x14ac:dyDescent="0.25">
      <c r="B264" s="15" t="s">
        <v>291</v>
      </c>
      <c r="C264" s="15" t="s">
        <v>22</v>
      </c>
      <c r="D264" s="15">
        <v>63</v>
      </c>
      <c r="E264" s="2" t="s">
        <v>32</v>
      </c>
      <c r="F264" s="3">
        <v>45007</v>
      </c>
      <c r="G264" s="15">
        <v>87</v>
      </c>
      <c r="H264" s="15">
        <v>4.5999999999999996</v>
      </c>
      <c r="I264" s="15">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s="15">
        <f>ROUND(calls[[#This Row],[Satisfaction Rating]],0)</f>
        <v>5</v>
      </c>
    </row>
    <row r="265" spans="2:12" x14ac:dyDescent="0.25">
      <c r="B265" s="15" t="s">
        <v>292</v>
      </c>
      <c r="C265" s="15" t="s">
        <v>43</v>
      </c>
      <c r="D265" s="15">
        <v>59</v>
      </c>
      <c r="E265" s="2" t="s">
        <v>18</v>
      </c>
      <c r="F265" s="3">
        <v>45007</v>
      </c>
      <c r="G265" s="15">
        <v>128</v>
      </c>
      <c r="H265" s="15">
        <v>4.5</v>
      </c>
      <c r="I265" s="1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s="15">
        <f>ROUND(calls[[#This Row],[Satisfaction Rating]],0)</f>
        <v>5</v>
      </c>
    </row>
    <row r="266" spans="2:12" x14ac:dyDescent="0.25">
      <c r="B266" s="15" t="s">
        <v>293</v>
      </c>
      <c r="C266" s="15" t="s">
        <v>84</v>
      </c>
      <c r="D266" s="15">
        <v>129</v>
      </c>
      <c r="E266" s="2" t="s">
        <v>32</v>
      </c>
      <c r="F266" s="3">
        <v>45007</v>
      </c>
      <c r="G266" s="15">
        <v>120</v>
      </c>
      <c r="H266" s="15">
        <v>4.0999999999999996</v>
      </c>
      <c r="I266" s="15">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s="15">
        <f>ROUND(calls[[#This Row],[Satisfaction Rating]],0)</f>
        <v>4</v>
      </c>
    </row>
    <row r="267" spans="2:12" x14ac:dyDescent="0.25">
      <c r="B267" s="15" t="s">
        <v>294</v>
      </c>
      <c r="C267" s="15" t="s">
        <v>37</v>
      </c>
      <c r="D267" s="15">
        <v>101</v>
      </c>
      <c r="E267" s="2" t="s">
        <v>28</v>
      </c>
      <c r="F267" s="3">
        <v>45007</v>
      </c>
      <c r="G267" s="15">
        <v>130</v>
      </c>
      <c r="H267" s="15">
        <v>4.8</v>
      </c>
      <c r="I267" s="15">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s="15">
        <f>ROUND(calls[[#This Row],[Satisfaction Rating]],0)</f>
        <v>5</v>
      </c>
    </row>
    <row r="268" spans="2:12" x14ac:dyDescent="0.25">
      <c r="B268" s="15" t="s">
        <v>295</v>
      </c>
      <c r="C268" s="15" t="s">
        <v>51</v>
      </c>
      <c r="D268" s="15">
        <v>154</v>
      </c>
      <c r="E268" s="2" t="s">
        <v>18</v>
      </c>
      <c r="F268" s="3">
        <v>45007</v>
      </c>
      <c r="G268" s="15">
        <v>172</v>
      </c>
      <c r="H268" s="15">
        <v>3.1</v>
      </c>
      <c r="I268" s="15">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s="15">
        <f>ROUND(calls[[#This Row],[Satisfaction Rating]],0)</f>
        <v>3</v>
      </c>
    </row>
    <row r="269" spans="2:12" x14ac:dyDescent="0.25">
      <c r="B269" s="15" t="s">
        <v>296</v>
      </c>
      <c r="C269" s="15" t="s">
        <v>31</v>
      </c>
      <c r="D269" s="15">
        <v>131</v>
      </c>
      <c r="E269" s="2" t="s">
        <v>18</v>
      </c>
      <c r="F269" s="3">
        <v>45007</v>
      </c>
      <c r="G269" s="15">
        <v>58</v>
      </c>
      <c r="H269" s="15">
        <v>4.9000000000000004</v>
      </c>
      <c r="I269" s="15">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s="15">
        <f>ROUND(calls[[#This Row],[Satisfaction Rating]],0)</f>
        <v>5</v>
      </c>
    </row>
    <row r="270" spans="2:12" x14ac:dyDescent="0.25">
      <c r="B270" s="15" t="s">
        <v>297</v>
      </c>
      <c r="C270" s="15" t="s">
        <v>26</v>
      </c>
      <c r="D270" s="15">
        <v>111</v>
      </c>
      <c r="E270" s="2" t="s">
        <v>28</v>
      </c>
      <c r="F270" s="3">
        <v>45008</v>
      </c>
      <c r="G270" s="15">
        <v>86</v>
      </c>
      <c r="H270" s="15">
        <v>4.0999999999999996</v>
      </c>
      <c r="I270" s="15">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s="15">
        <f>ROUND(calls[[#This Row],[Satisfaction Rating]],0)</f>
        <v>4</v>
      </c>
    </row>
    <row r="271" spans="2:12" x14ac:dyDescent="0.25">
      <c r="B271" s="15" t="s">
        <v>298</v>
      </c>
      <c r="C271" s="15" t="s">
        <v>54</v>
      </c>
      <c r="D271" s="15">
        <v>142</v>
      </c>
      <c r="E271" s="2" t="s">
        <v>28</v>
      </c>
      <c r="F271" s="3">
        <v>45009</v>
      </c>
      <c r="G271" s="15">
        <v>31</v>
      </c>
      <c r="H271" s="15">
        <v>4.4000000000000004</v>
      </c>
      <c r="I271" s="15">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s="15">
        <f>ROUND(calls[[#This Row],[Satisfaction Rating]],0)</f>
        <v>4</v>
      </c>
    </row>
    <row r="272" spans="2:12" x14ac:dyDescent="0.25">
      <c r="B272" s="15" t="s">
        <v>299</v>
      </c>
      <c r="C272" s="15" t="s">
        <v>17</v>
      </c>
      <c r="D272" s="15">
        <v>93</v>
      </c>
      <c r="E272" s="2" t="s">
        <v>32</v>
      </c>
      <c r="F272" s="3">
        <v>45009</v>
      </c>
      <c r="G272" s="15">
        <v>72</v>
      </c>
      <c r="H272" s="15">
        <v>4.4000000000000004</v>
      </c>
      <c r="I272" s="15">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s="15">
        <f>ROUND(calls[[#This Row],[Satisfaction Rating]],0)</f>
        <v>4</v>
      </c>
    </row>
    <row r="273" spans="2:12" x14ac:dyDescent="0.25">
      <c r="B273" s="15" t="s">
        <v>300</v>
      </c>
      <c r="C273" s="15" t="s">
        <v>54</v>
      </c>
      <c r="D273" s="15">
        <v>125</v>
      </c>
      <c r="E273" s="2" t="s">
        <v>13</v>
      </c>
      <c r="F273" s="3">
        <v>45010</v>
      </c>
      <c r="G273" s="15">
        <v>27</v>
      </c>
      <c r="H273" s="15">
        <v>3</v>
      </c>
      <c r="I273" s="15">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s="15">
        <f>ROUND(calls[[#This Row],[Satisfaction Rating]],0)</f>
        <v>3</v>
      </c>
    </row>
    <row r="274" spans="2:12" x14ac:dyDescent="0.25">
      <c r="B274" s="15" t="s">
        <v>301</v>
      </c>
      <c r="C274" s="15" t="s">
        <v>84</v>
      </c>
      <c r="D274" s="15">
        <v>76</v>
      </c>
      <c r="E274" s="2" t="s">
        <v>18</v>
      </c>
      <c r="F274" s="3">
        <v>45010</v>
      </c>
      <c r="G274" s="15">
        <v>110</v>
      </c>
      <c r="H274" s="15">
        <v>4.4000000000000004</v>
      </c>
      <c r="I274" s="15">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s="15">
        <f>ROUND(calls[[#This Row],[Satisfaction Rating]],0)</f>
        <v>4</v>
      </c>
    </row>
    <row r="275" spans="2:12" x14ac:dyDescent="0.25">
      <c r="B275" s="15" t="s">
        <v>302</v>
      </c>
      <c r="C275" s="15" t="s">
        <v>46</v>
      </c>
      <c r="D275" s="15">
        <v>69</v>
      </c>
      <c r="E275" s="2" t="s">
        <v>32</v>
      </c>
      <c r="F275" s="3">
        <v>45010</v>
      </c>
      <c r="G275" s="15">
        <v>126</v>
      </c>
      <c r="H275" s="15">
        <v>3.7</v>
      </c>
      <c r="I275" s="1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s="15">
        <f>ROUND(calls[[#This Row],[Satisfaction Rating]],0)</f>
        <v>4</v>
      </c>
    </row>
    <row r="276" spans="2:12" x14ac:dyDescent="0.25">
      <c r="B276" s="15" t="s">
        <v>303</v>
      </c>
      <c r="C276" s="15" t="s">
        <v>43</v>
      </c>
      <c r="D276" s="15">
        <v>149</v>
      </c>
      <c r="E276" s="2" t="s">
        <v>13</v>
      </c>
      <c r="F276" s="3">
        <v>45010</v>
      </c>
      <c r="G276" s="15">
        <v>60</v>
      </c>
      <c r="H276" s="15">
        <v>3.9</v>
      </c>
      <c r="I276" s="15">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s="15">
        <f>ROUND(calls[[#This Row],[Satisfaction Rating]],0)</f>
        <v>4</v>
      </c>
    </row>
    <row r="277" spans="2:12" x14ac:dyDescent="0.25">
      <c r="B277" s="15" t="s">
        <v>304</v>
      </c>
      <c r="C277" s="15" t="s">
        <v>54</v>
      </c>
      <c r="D277" s="15">
        <v>57</v>
      </c>
      <c r="E277" s="2" t="s">
        <v>32</v>
      </c>
      <c r="F277" s="3">
        <v>45010</v>
      </c>
      <c r="G277" s="15">
        <v>35</v>
      </c>
      <c r="H277" s="15">
        <v>3.5</v>
      </c>
      <c r="I277" s="15">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s="15">
        <f>ROUND(calls[[#This Row],[Satisfaction Rating]],0)</f>
        <v>4</v>
      </c>
    </row>
    <row r="278" spans="2:12" x14ac:dyDescent="0.25">
      <c r="B278" s="15" t="s">
        <v>305</v>
      </c>
      <c r="C278" s="15" t="s">
        <v>15</v>
      </c>
      <c r="D278" s="15">
        <v>113</v>
      </c>
      <c r="E278" s="2" t="s">
        <v>18</v>
      </c>
      <c r="F278" s="3">
        <v>45010</v>
      </c>
      <c r="G278" s="15">
        <v>81</v>
      </c>
      <c r="H278" s="15">
        <v>3.5</v>
      </c>
      <c r="I278" s="15">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s="15">
        <f>ROUND(calls[[#This Row],[Satisfaction Rating]],0)</f>
        <v>4</v>
      </c>
    </row>
    <row r="279" spans="2:12" x14ac:dyDescent="0.25">
      <c r="B279" s="15" t="s">
        <v>306</v>
      </c>
      <c r="C279" s="15" t="s">
        <v>12</v>
      </c>
      <c r="D279" s="15">
        <v>160</v>
      </c>
      <c r="E279" s="2" t="s">
        <v>13</v>
      </c>
      <c r="F279" s="3">
        <v>45010</v>
      </c>
      <c r="G279" s="15">
        <v>116</v>
      </c>
      <c r="H279" s="15">
        <v>3.4</v>
      </c>
      <c r="I279" s="15">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s="15">
        <f>ROUND(calls[[#This Row],[Satisfaction Rating]],0)</f>
        <v>3</v>
      </c>
    </row>
    <row r="280" spans="2:12" x14ac:dyDescent="0.25">
      <c r="B280" s="15" t="s">
        <v>307</v>
      </c>
      <c r="C280" s="15" t="s">
        <v>22</v>
      </c>
      <c r="D280" s="15">
        <v>158</v>
      </c>
      <c r="E280" s="2" t="s">
        <v>23</v>
      </c>
      <c r="F280" s="3">
        <v>45010</v>
      </c>
      <c r="G280" s="15">
        <v>60</v>
      </c>
      <c r="H280" s="15">
        <v>4.5</v>
      </c>
      <c r="I280" s="15">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s="15">
        <f>ROUND(calls[[#This Row],[Satisfaction Rating]],0)</f>
        <v>5</v>
      </c>
    </row>
    <row r="281" spans="2:12" x14ac:dyDescent="0.25">
      <c r="B281" s="15" t="s">
        <v>308</v>
      </c>
      <c r="C281" s="15" t="s">
        <v>46</v>
      </c>
      <c r="D281" s="15">
        <v>77</v>
      </c>
      <c r="E281" s="2" t="s">
        <v>13</v>
      </c>
      <c r="F281" s="3">
        <v>45011</v>
      </c>
      <c r="G281" s="15">
        <v>130</v>
      </c>
      <c r="H281" s="15">
        <v>4.2</v>
      </c>
      <c r="I281" s="15">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s="15">
        <f>ROUND(calls[[#This Row],[Satisfaction Rating]],0)</f>
        <v>4</v>
      </c>
    </row>
    <row r="282" spans="2:12" x14ac:dyDescent="0.25">
      <c r="B282" s="15" t="s">
        <v>309</v>
      </c>
      <c r="C282" s="15" t="s">
        <v>35</v>
      </c>
      <c r="D282" s="15">
        <v>118</v>
      </c>
      <c r="E282" s="2" t="s">
        <v>28</v>
      </c>
      <c r="F282" s="3">
        <v>45011</v>
      </c>
      <c r="G282" s="15">
        <v>99</v>
      </c>
      <c r="H282" s="15">
        <v>5</v>
      </c>
      <c r="I282" s="15">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s="15">
        <f>ROUND(calls[[#This Row],[Satisfaction Rating]],0)</f>
        <v>5</v>
      </c>
    </row>
    <row r="283" spans="2:12" x14ac:dyDescent="0.25">
      <c r="B283" s="15" t="s">
        <v>310</v>
      </c>
      <c r="C283" s="15" t="s">
        <v>51</v>
      </c>
      <c r="D283" s="15">
        <v>75</v>
      </c>
      <c r="E283" s="2" t="s">
        <v>18</v>
      </c>
      <c r="F283" s="3">
        <v>45011</v>
      </c>
      <c r="G283" s="15">
        <v>135</v>
      </c>
      <c r="H283" s="15">
        <v>4.7</v>
      </c>
      <c r="I283" s="15">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s="15">
        <f>ROUND(calls[[#This Row],[Satisfaction Rating]],0)</f>
        <v>5</v>
      </c>
    </row>
    <row r="284" spans="2:12" x14ac:dyDescent="0.25">
      <c r="B284" s="15" t="s">
        <v>311</v>
      </c>
      <c r="C284" s="15" t="s">
        <v>15</v>
      </c>
      <c r="D284" s="15">
        <v>103</v>
      </c>
      <c r="E284" s="2" t="s">
        <v>13</v>
      </c>
      <c r="F284" s="3">
        <v>45011</v>
      </c>
      <c r="G284" s="15">
        <v>42</v>
      </c>
      <c r="H284" s="15">
        <v>2.8</v>
      </c>
      <c r="I284" s="15">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s="15">
        <f>ROUND(calls[[#This Row],[Satisfaction Rating]],0)</f>
        <v>3</v>
      </c>
    </row>
    <row r="285" spans="2:12" x14ac:dyDescent="0.25">
      <c r="B285" s="15" t="s">
        <v>312</v>
      </c>
      <c r="C285" s="15" t="s">
        <v>46</v>
      </c>
      <c r="D285" s="15">
        <v>116</v>
      </c>
      <c r="E285" s="2" t="s">
        <v>28</v>
      </c>
      <c r="F285" s="3">
        <v>45012</v>
      </c>
      <c r="G285" s="15">
        <v>63</v>
      </c>
      <c r="H285" s="15">
        <v>3.4</v>
      </c>
      <c r="I285" s="1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s="15">
        <f>ROUND(calls[[#This Row],[Satisfaction Rating]],0)</f>
        <v>3</v>
      </c>
    </row>
    <row r="286" spans="2:12" x14ac:dyDescent="0.25">
      <c r="B286" s="15" t="s">
        <v>313</v>
      </c>
      <c r="C286" s="15" t="s">
        <v>26</v>
      </c>
      <c r="D286" s="15">
        <v>61</v>
      </c>
      <c r="E286" s="2" t="s">
        <v>23</v>
      </c>
      <c r="F286" s="3">
        <v>45012</v>
      </c>
      <c r="G286" s="15">
        <v>140</v>
      </c>
      <c r="H286" s="15">
        <v>1.8</v>
      </c>
      <c r="I286" s="15">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s="15">
        <f>ROUND(calls[[#This Row],[Satisfaction Rating]],0)</f>
        <v>2</v>
      </c>
    </row>
    <row r="287" spans="2:12" x14ac:dyDescent="0.25">
      <c r="B287" s="15" t="s">
        <v>314</v>
      </c>
      <c r="C287" s="15" t="s">
        <v>54</v>
      </c>
      <c r="D287" s="15">
        <v>126</v>
      </c>
      <c r="E287" s="2" t="s">
        <v>18</v>
      </c>
      <c r="F287" s="3">
        <v>45012</v>
      </c>
      <c r="G287" s="15">
        <v>128</v>
      </c>
      <c r="H287" s="15">
        <v>4.2</v>
      </c>
      <c r="I287" s="15">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s="15">
        <f>ROUND(calls[[#This Row],[Satisfaction Rating]],0)</f>
        <v>4</v>
      </c>
    </row>
    <row r="288" spans="2:12" x14ac:dyDescent="0.25">
      <c r="B288" s="15" t="s">
        <v>315</v>
      </c>
      <c r="C288" s="15" t="s">
        <v>37</v>
      </c>
      <c r="D288" s="15">
        <v>141</v>
      </c>
      <c r="E288" s="2" t="s">
        <v>32</v>
      </c>
      <c r="F288" s="3">
        <v>45012</v>
      </c>
      <c r="G288" s="15">
        <v>80</v>
      </c>
      <c r="H288" s="15">
        <v>4.4000000000000004</v>
      </c>
      <c r="I288" s="15">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s="15">
        <f>ROUND(calls[[#This Row],[Satisfaction Rating]],0)</f>
        <v>4</v>
      </c>
    </row>
    <row r="289" spans="2:12" x14ac:dyDescent="0.25">
      <c r="B289" s="15" t="s">
        <v>316</v>
      </c>
      <c r="C289" s="15" t="s">
        <v>22</v>
      </c>
      <c r="D289" s="15">
        <v>95</v>
      </c>
      <c r="E289" s="2" t="s">
        <v>28</v>
      </c>
      <c r="F289" s="3">
        <v>45012</v>
      </c>
      <c r="G289" s="15">
        <v>28</v>
      </c>
      <c r="H289" s="15">
        <v>2.7</v>
      </c>
      <c r="I289" s="15">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s="15">
        <f>ROUND(calls[[#This Row],[Satisfaction Rating]],0)</f>
        <v>3</v>
      </c>
    </row>
    <row r="290" spans="2:12" x14ac:dyDescent="0.25">
      <c r="B290" s="15" t="s">
        <v>317</v>
      </c>
      <c r="C290" s="15" t="s">
        <v>51</v>
      </c>
      <c r="D290" s="15">
        <v>39</v>
      </c>
      <c r="E290" s="2" t="s">
        <v>23</v>
      </c>
      <c r="F290" s="3">
        <v>45013</v>
      </c>
      <c r="G290" s="15">
        <v>81</v>
      </c>
      <c r="H290" s="15">
        <v>5</v>
      </c>
      <c r="I290" s="15">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s="15">
        <f>ROUND(calls[[#This Row],[Satisfaction Rating]],0)</f>
        <v>5</v>
      </c>
    </row>
    <row r="291" spans="2:12" x14ac:dyDescent="0.25">
      <c r="B291" s="15" t="s">
        <v>318</v>
      </c>
      <c r="C291" s="15" t="s">
        <v>15</v>
      </c>
      <c r="D291" s="15">
        <v>127</v>
      </c>
      <c r="E291" s="2" t="s">
        <v>18</v>
      </c>
      <c r="F291" s="3">
        <v>45013</v>
      </c>
      <c r="G291" s="15">
        <v>99</v>
      </c>
      <c r="H291" s="15">
        <v>3.9</v>
      </c>
      <c r="I291" s="15">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s="15">
        <f>ROUND(calls[[#This Row],[Satisfaction Rating]],0)</f>
        <v>4</v>
      </c>
    </row>
    <row r="292" spans="2:12" x14ac:dyDescent="0.25">
      <c r="B292" s="15" t="s">
        <v>319</v>
      </c>
      <c r="C292" s="15" t="s">
        <v>26</v>
      </c>
      <c r="D292" s="15">
        <v>78</v>
      </c>
      <c r="E292" s="2" t="s">
        <v>18</v>
      </c>
      <c r="F292" s="3">
        <v>45013</v>
      </c>
      <c r="G292" s="15">
        <v>43</v>
      </c>
      <c r="H292" s="15">
        <v>3.8</v>
      </c>
      <c r="I292" s="15">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s="15">
        <f>ROUND(calls[[#This Row],[Satisfaction Rating]],0)</f>
        <v>4</v>
      </c>
    </row>
    <row r="293" spans="2:12" x14ac:dyDescent="0.25">
      <c r="B293" s="15" t="s">
        <v>320</v>
      </c>
      <c r="C293" s="15" t="s">
        <v>35</v>
      </c>
      <c r="D293" s="15">
        <v>40</v>
      </c>
      <c r="E293" s="2" t="s">
        <v>18</v>
      </c>
      <c r="F293" s="3">
        <v>45013</v>
      </c>
      <c r="G293" s="15">
        <v>34</v>
      </c>
      <c r="H293" s="15">
        <v>4.5999999999999996</v>
      </c>
      <c r="I293" s="15">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s="15">
        <f>ROUND(calls[[#This Row],[Satisfaction Rating]],0)</f>
        <v>5</v>
      </c>
    </row>
    <row r="294" spans="2:12" x14ac:dyDescent="0.25">
      <c r="B294" s="15" t="s">
        <v>321</v>
      </c>
      <c r="C294" s="15" t="s">
        <v>26</v>
      </c>
      <c r="D294" s="15">
        <v>56</v>
      </c>
      <c r="E294" s="2" t="s">
        <v>23</v>
      </c>
      <c r="F294" s="3">
        <v>45013</v>
      </c>
      <c r="G294" s="15">
        <v>225</v>
      </c>
      <c r="H294" s="15">
        <v>4.5999999999999996</v>
      </c>
      <c r="I294" s="15">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s="15">
        <f>ROUND(calls[[#This Row],[Satisfaction Rating]],0)</f>
        <v>5</v>
      </c>
    </row>
    <row r="295" spans="2:12" x14ac:dyDescent="0.25">
      <c r="B295" s="15" t="s">
        <v>322</v>
      </c>
      <c r="C295" s="15" t="s">
        <v>51</v>
      </c>
      <c r="D295" s="15">
        <v>59</v>
      </c>
      <c r="E295" s="2" t="s">
        <v>32</v>
      </c>
      <c r="F295" s="3">
        <v>45013</v>
      </c>
      <c r="G295" s="15">
        <v>210</v>
      </c>
      <c r="H295" s="15">
        <v>4.5</v>
      </c>
      <c r="I295" s="1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s="15">
        <f>ROUND(calls[[#This Row],[Satisfaction Rating]],0)</f>
        <v>5</v>
      </c>
    </row>
    <row r="296" spans="2:12" x14ac:dyDescent="0.25">
      <c r="B296" s="15" t="s">
        <v>323</v>
      </c>
      <c r="C296" s="15" t="s">
        <v>54</v>
      </c>
      <c r="D296" s="15">
        <v>30</v>
      </c>
      <c r="E296" s="2" t="s">
        <v>18</v>
      </c>
      <c r="F296" s="3">
        <v>45013</v>
      </c>
      <c r="G296" s="15">
        <v>168</v>
      </c>
      <c r="H296" s="15">
        <v>4.2</v>
      </c>
      <c r="I296" s="15">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s="15">
        <f>ROUND(calls[[#This Row],[Satisfaction Rating]],0)</f>
        <v>4</v>
      </c>
    </row>
    <row r="297" spans="2:12" x14ac:dyDescent="0.25">
      <c r="B297" s="15" t="s">
        <v>324</v>
      </c>
      <c r="C297" s="15" t="s">
        <v>35</v>
      </c>
      <c r="D297" s="15">
        <v>63</v>
      </c>
      <c r="E297" s="2" t="s">
        <v>13</v>
      </c>
      <c r="F297" s="3">
        <v>45014</v>
      </c>
      <c r="G297" s="15">
        <v>82</v>
      </c>
      <c r="H297" s="15">
        <v>4.5</v>
      </c>
      <c r="I297" s="15">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s="15">
        <f>ROUND(calls[[#This Row],[Satisfaction Rating]],0)</f>
        <v>5</v>
      </c>
    </row>
    <row r="298" spans="2:12" x14ac:dyDescent="0.25">
      <c r="B298" s="15" t="s">
        <v>325</v>
      </c>
      <c r="C298" s="15" t="s">
        <v>17</v>
      </c>
      <c r="D298" s="15">
        <v>56</v>
      </c>
      <c r="E298" s="2" t="s">
        <v>28</v>
      </c>
      <c r="F298" s="3">
        <v>45014</v>
      </c>
      <c r="G298" s="15">
        <v>88</v>
      </c>
      <c r="H298" s="15">
        <v>4.0999999999999996</v>
      </c>
      <c r="I298" s="15">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s="15">
        <f>ROUND(calls[[#This Row],[Satisfaction Rating]],0)</f>
        <v>4</v>
      </c>
    </row>
    <row r="299" spans="2:12" x14ac:dyDescent="0.25">
      <c r="B299" s="15" t="s">
        <v>326</v>
      </c>
      <c r="C299" s="15" t="s">
        <v>84</v>
      </c>
      <c r="D299" s="15">
        <v>95</v>
      </c>
      <c r="E299" s="2" t="s">
        <v>13</v>
      </c>
      <c r="F299" s="3">
        <v>45014</v>
      </c>
      <c r="G299" s="15">
        <v>111</v>
      </c>
      <c r="H299" s="15">
        <v>3.3</v>
      </c>
      <c r="I299" s="15">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s="15">
        <f>ROUND(calls[[#This Row],[Satisfaction Rating]],0)</f>
        <v>3</v>
      </c>
    </row>
    <row r="300" spans="2:12" x14ac:dyDescent="0.25">
      <c r="B300" s="15" t="s">
        <v>327</v>
      </c>
      <c r="C300" s="15" t="s">
        <v>64</v>
      </c>
      <c r="D300" s="15">
        <v>128</v>
      </c>
      <c r="E300" s="2" t="s">
        <v>32</v>
      </c>
      <c r="F300" s="3">
        <v>45014</v>
      </c>
      <c r="G300" s="15">
        <v>60</v>
      </c>
      <c r="H300" s="15">
        <v>3.8</v>
      </c>
      <c r="I300" s="15">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s="15">
        <f>ROUND(calls[[#This Row],[Satisfaction Rating]],0)</f>
        <v>4</v>
      </c>
    </row>
    <row r="301" spans="2:12" x14ac:dyDescent="0.25">
      <c r="B301" s="15" t="s">
        <v>328</v>
      </c>
      <c r="C301" s="15" t="s">
        <v>22</v>
      </c>
      <c r="D301" s="15">
        <v>49</v>
      </c>
      <c r="E301" s="2" t="s">
        <v>13</v>
      </c>
      <c r="F301" s="3">
        <v>45014</v>
      </c>
      <c r="G301" s="15">
        <v>80</v>
      </c>
      <c r="H301" s="15">
        <v>3</v>
      </c>
      <c r="I301" s="15">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s="15">
        <f>ROUND(calls[[#This Row],[Satisfaction Rating]],0)</f>
        <v>3</v>
      </c>
    </row>
    <row r="302" spans="2:12" x14ac:dyDescent="0.25">
      <c r="B302" s="15" t="s">
        <v>329</v>
      </c>
      <c r="C302" s="15" t="s">
        <v>64</v>
      </c>
      <c r="D302" s="15">
        <v>89</v>
      </c>
      <c r="E302" s="2" t="s">
        <v>23</v>
      </c>
      <c r="F302" s="3">
        <v>45016</v>
      </c>
      <c r="G302" s="15">
        <v>90</v>
      </c>
      <c r="H302" s="15">
        <v>4.5999999999999996</v>
      </c>
      <c r="I302" s="15">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s="15">
        <f>ROUND(calls[[#This Row],[Satisfaction Rating]],0)</f>
        <v>5</v>
      </c>
    </row>
    <row r="303" spans="2:12" x14ac:dyDescent="0.25">
      <c r="B303" s="15" t="s">
        <v>330</v>
      </c>
      <c r="C303" s="15" t="s">
        <v>43</v>
      </c>
      <c r="D303" s="15">
        <v>87</v>
      </c>
      <c r="E303" s="2" t="s">
        <v>13</v>
      </c>
      <c r="F303" s="3">
        <v>45016</v>
      </c>
      <c r="G303" s="15">
        <v>225</v>
      </c>
      <c r="H303" s="15">
        <v>2.9</v>
      </c>
      <c r="I303" s="15">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s="15">
        <f>ROUND(calls[[#This Row],[Satisfaction Rating]],0)</f>
        <v>3</v>
      </c>
    </row>
    <row r="304" spans="2:12" x14ac:dyDescent="0.25">
      <c r="B304" s="15" t="s">
        <v>331</v>
      </c>
      <c r="C304" s="15" t="s">
        <v>12</v>
      </c>
      <c r="D304" s="15">
        <v>60</v>
      </c>
      <c r="E304" s="2" t="s">
        <v>18</v>
      </c>
      <c r="F304" s="3">
        <v>45017</v>
      </c>
      <c r="G304" s="15">
        <v>215</v>
      </c>
      <c r="H304" s="15">
        <v>3.2</v>
      </c>
      <c r="I304" s="15">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s="15">
        <f>ROUND(calls[[#This Row],[Satisfaction Rating]],0)</f>
        <v>3</v>
      </c>
    </row>
    <row r="305" spans="2:12" x14ac:dyDescent="0.25">
      <c r="B305" s="15" t="s">
        <v>332</v>
      </c>
      <c r="C305" s="15" t="s">
        <v>20</v>
      </c>
      <c r="D305" s="15">
        <v>42</v>
      </c>
      <c r="E305" s="2" t="s">
        <v>23</v>
      </c>
      <c r="F305" s="3">
        <v>45017</v>
      </c>
      <c r="G305" s="15">
        <v>45</v>
      </c>
      <c r="H305" s="15">
        <v>1.5</v>
      </c>
      <c r="I305" s="1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s="15">
        <f>ROUND(calls[[#This Row],[Satisfaction Rating]],0)</f>
        <v>2</v>
      </c>
    </row>
    <row r="306" spans="2:12" x14ac:dyDescent="0.25">
      <c r="B306" s="15" t="s">
        <v>333</v>
      </c>
      <c r="C306" s="15" t="s">
        <v>31</v>
      </c>
      <c r="D306" s="15">
        <v>99</v>
      </c>
      <c r="E306" s="2" t="s">
        <v>18</v>
      </c>
      <c r="F306" s="3">
        <v>45017</v>
      </c>
      <c r="G306" s="15">
        <v>74</v>
      </c>
      <c r="H306" s="15">
        <v>4</v>
      </c>
      <c r="I306" s="15">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s="15">
        <f>ROUND(calls[[#This Row],[Satisfaction Rating]],0)</f>
        <v>4</v>
      </c>
    </row>
    <row r="307" spans="2:12" x14ac:dyDescent="0.25">
      <c r="B307" s="15" t="s">
        <v>334</v>
      </c>
      <c r="C307" s="15" t="s">
        <v>17</v>
      </c>
      <c r="D307" s="15">
        <v>20</v>
      </c>
      <c r="E307" s="2" t="s">
        <v>23</v>
      </c>
      <c r="F307" s="3">
        <v>45017</v>
      </c>
      <c r="G307" s="15">
        <v>60</v>
      </c>
      <c r="H307" s="15">
        <v>3.6</v>
      </c>
      <c r="I307" s="15">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s="15">
        <f>ROUND(calls[[#This Row],[Satisfaction Rating]],0)</f>
        <v>4</v>
      </c>
    </row>
    <row r="308" spans="2:12" x14ac:dyDescent="0.25">
      <c r="B308" s="15" t="s">
        <v>335</v>
      </c>
      <c r="C308" s="15" t="s">
        <v>35</v>
      </c>
      <c r="D308" s="15">
        <v>65</v>
      </c>
      <c r="E308" s="2" t="s">
        <v>18</v>
      </c>
      <c r="F308" s="3">
        <v>45017</v>
      </c>
      <c r="G308" s="15">
        <v>64</v>
      </c>
      <c r="H308" s="15">
        <v>3.7</v>
      </c>
      <c r="I308" s="15">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s="15">
        <f>ROUND(calls[[#This Row],[Satisfaction Rating]],0)</f>
        <v>4</v>
      </c>
    </row>
    <row r="309" spans="2:12" x14ac:dyDescent="0.25">
      <c r="B309" s="15" t="s">
        <v>336</v>
      </c>
      <c r="C309" s="15" t="s">
        <v>54</v>
      </c>
      <c r="D309" s="15">
        <v>71</v>
      </c>
      <c r="E309" s="2" t="s">
        <v>13</v>
      </c>
      <c r="F309" s="3">
        <v>45018</v>
      </c>
      <c r="G309" s="15">
        <v>110</v>
      </c>
      <c r="H309" s="15">
        <v>4.8</v>
      </c>
      <c r="I309" s="15">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s="15">
        <f>ROUND(calls[[#This Row],[Satisfaction Rating]],0)</f>
        <v>5</v>
      </c>
    </row>
    <row r="310" spans="2:12" x14ac:dyDescent="0.25">
      <c r="B310" s="15" t="s">
        <v>337</v>
      </c>
      <c r="C310" s="15" t="s">
        <v>15</v>
      </c>
      <c r="D310" s="15">
        <v>95</v>
      </c>
      <c r="E310" s="2" t="s">
        <v>32</v>
      </c>
      <c r="F310" s="3">
        <v>45018</v>
      </c>
      <c r="G310" s="15">
        <v>52</v>
      </c>
      <c r="H310" s="15">
        <v>1.2</v>
      </c>
      <c r="I310" s="15">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s="15">
        <f>ROUND(calls[[#This Row],[Satisfaction Rating]],0)</f>
        <v>1</v>
      </c>
    </row>
    <row r="311" spans="2:12" x14ac:dyDescent="0.25">
      <c r="B311" s="15" t="s">
        <v>338</v>
      </c>
      <c r="C311" s="15" t="s">
        <v>17</v>
      </c>
      <c r="D311" s="15">
        <v>81</v>
      </c>
      <c r="E311" s="2" t="s">
        <v>28</v>
      </c>
      <c r="F311" s="3">
        <v>45019</v>
      </c>
      <c r="G311" s="15">
        <v>160</v>
      </c>
      <c r="H311" s="15">
        <v>4.7</v>
      </c>
      <c r="I311" s="15">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s="15">
        <f>ROUND(calls[[#This Row],[Satisfaction Rating]],0)</f>
        <v>5</v>
      </c>
    </row>
    <row r="312" spans="2:12" x14ac:dyDescent="0.25">
      <c r="B312" s="15" t="s">
        <v>339</v>
      </c>
      <c r="C312" s="15" t="s">
        <v>46</v>
      </c>
      <c r="D312" s="15">
        <v>137</v>
      </c>
      <c r="E312" s="2" t="s">
        <v>28</v>
      </c>
      <c r="F312" s="3">
        <v>45019</v>
      </c>
      <c r="G312" s="15">
        <v>215</v>
      </c>
      <c r="H312" s="15">
        <v>4.7</v>
      </c>
      <c r="I312" s="15">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s="15">
        <f>ROUND(calls[[#This Row],[Satisfaction Rating]],0)</f>
        <v>5</v>
      </c>
    </row>
    <row r="313" spans="2:12" x14ac:dyDescent="0.25">
      <c r="B313" s="15" t="s">
        <v>340</v>
      </c>
      <c r="C313" s="15" t="s">
        <v>46</v>
      </c>
      <c r="D313" s="15">
        <v>40</v>
      </c>
      <c r="E313" s="2" t="s">
        <v>32</v>
      </c>
      <c r="F313" s="3">
        <v>45019</v>
      </c>
      <c r="G313" s="15">
        <v>220</v>
      </c>
      <c r="H313" s="15">
        <v>4.5</v>
      </c>
      <c r="I313" s="15">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s="15">
        <f>ROUND(calls[[#This Row],[Satisfaction Rating]],0)</f>
        <v>5</v>
      </c>
    </row>
    <row r="314" spans="2:12" x14ac:dyDescent="0.25">
      <c r="B314" s="15" t="s">
        <v>341</v>
      </c>
      <c r="C314" s="15" t="s">
        <v>31</v>
      </c>
      <c r="D314" s="15">
        <v>111</v>
      </c>
      <c r="E314" s="2" t="s">
        <v>18</v>
      </c>
      <c r="F314" s="3">
        <v>45020</v>
      </c>
      <c r="G314" s="15">
        <v>175</v>
      </c>
      <c r="H314" s="15">
        <v>3.5</v>
      </c>
      <c r="I314" s="15">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s="15">
        <f>ROUND(calls[[#This Row],[Satisfaction Rating]],0)</f>
        <v>4</v>
      </c>
    </row>
    <row r="315" spans="2:12" x14ac:dyDescent="0.25">
      <c r="B315" s="15" t="s">
        <v>342</v>
      </c>
      <c r="C315" s="15" t="s">
        <v>54</v>
      </c>
      <c r="D315" s="15">
        <v>106</v>
      </c>
      <c r="E315" s="2" t="s">
        <v>18</v>
      </c>
      <c r="F315" s="3">
        <v>45020</v>
      </c>
      <c r="G315" s="15">
        <v>145</v>
      </c>
      <c r="H315" s="15">
        <v>4.0999999999999996</v>
      </c>
      <c r="I315" s="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s="15">
        <f>ROUND(calls[[#This Row],[Satisfaction Rating]],0)</f>
        <v>4</v>
      </c>
    </row>
    <row r="316" spans="2:12" x14ac:dyDescent="0.25">
      <c r="B316" s="15" t="s">
        <v>343</v>
      </c>
      <c r="C316" s="15" t="s">
        <v>20</v>
      </c>
      <c r="D316" s="15">
        <v>133</v>
      </c>
      <c r="E316" s="2" t="s">
        <v>23</v>
      </c>
      <c r="F316" s="3">
        <v>45020</v>
      </c>
      <c r="G316" s="15">
        <v>72</v>
      </c>
      <c r="H316" s="15">
        <v>4.4000000000000004</v>
      </c>
      <c r="I316" s="15">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s="15">
        <f>ROUND(calls[[#This Row],[Satisfaction Rating]],0)</f>
        <v>4</v>
      </c>
    </row>
    <row r="317" spans="2:12" x14ac:dyDescent="0.25">
      <c r="B317" s="15" t="s">
        <v>344</v>
      </c>
      <c r="C317" s="15" t="s">
        <v>26</v>
      </c>
      <c r="D317" s="15">
        <v>38</v>
      </c>
      <c r="E317" s="2" t="s">
        <v>18</v>
      </c>
      <c r="F317" s="3">
        <v>45021</v>
      </c>
      <c r="G317" s="15">
        <v>81</v>
      </c>
      <c r="H317" s="15">
        <v>3.6</v>
      </c>
      <c r="I317" s="15">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s="15">
        <f>ROUND(calls[[#This Row],[Satisfaction Rating]],0)</f>
        <v>4</v>
      </c>
    </row>
    <row r="318" spans="2:12" x14ac:dyDescent="0.25">
      <c r="B318" s="15" t="s">
        <v>345</v>
      </c>
      <c r="C318" s="15" t="s">
        <v>51</v>
      </c>
      <c r="D318" s="15">
        <v>130</v>
      </c>
      <c r="E318" s="2" t="s">
        <v>32</v>
      </c>
      <c r="F318" s="3">
        <v>45021</v>
      </c>
      <c r="G318" s="15">
        <v>54</v>
      </c>
      <c r="H318" s="15">
        <v>4.0999999999999996</v>
      </c>
      <c r="I318" s="15">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s="15">
        <f>ROUND(calls[[#This Row],[Satisfaction Rating]],0)</f>
        <v>4</v>
      </c>
    </row>
    <row r="319" spans="2:12" x14ac:dyDescent="0.25">
      <c r="B319" s="15" t="s">
        <v>346</v>
      </c>
      <c r="C319" s="15" t="s">
        <v>35</v>
      </c>
      <c r="D319" s="15">
        <v>23</v>
      </c>
      <c r="E319" s="2" t="s">
        <v>23</v>
      </c>
      <c r="F319" s="3">
        <v>45021</v>
      </c>
      <c r="G319" s="15">
        <v>105</v>
      </c>
      <c r="H319" s="15">
        <v>4.8</v>
      </c>
      <c r="I319" s="15">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s="15">
        <f>ROUND(calls[[#This Row],[Satisfaction Rating]],0)</f>
        <v>5</v>
      </c>
    </row>
    <row r="320" spans="2:12" x14ac:dyDescent="0.25">
      <c r="B320" s="15" t="s">
        <v>347</v>
      </c>
      <c r="C320" s="15" t="s">
        <v>51</v>
      </c>
      <c r="D320" s="15">
        <v>124</v>
      </c>
      <c r="E320" s="2" t="s">
        <v>18</v>
      </c>
      <c r="F320" s="3">
        <v>45022</v>
      </c>
      <c r="G320" s="15">
        <v>176</v>
      </c>
      <c r="H320" s="15">
        <v>3.9</v>
      </c>
      <c r="I320" s="15">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s="15">
        <f>ROUND(calls[[#This Row],[Satisfaction Rating]],0)</f>
        <v>4</v>
      </c>
    </row>
    <row r="321" spans="2:12" x14ac:dyDescent="0.25">
      <c r="B321" s="15" t="s">
        <v>348</v>
      </c>
      <c r="C321" s="15" t="s">
        <v>17</v>
      </c>
      <c r="D321" s="15">
        <v>107</v>
      </c>
      <c r="E321" s="2" t="s">
        <v>18</v>
      </c>
      <c r="F321" s="3">
        <v>45022</v>
      </c>
      <c r="G321" s="15">
        <v>115</v>
      </c>
      <c r="H321" s="15">
        <v>3.8</v>
      </c>
      <c r="I321" s="15">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s="15">
        <f>ROUND(calls[[#This Row],[Satisfaction Rating]],0)</f>
        <v>4</v>
      </c>
    </row>
    <row r="322" spans="2:12" x14ac:dyDescent="0.25">
      <c r="B322" s="15" t="s">
        <v>349</v>
      </c>
      <c r="C322" s="15" t="s">
        <v>46</v>
      </c>
      <c r="D322" s="15">
        <v>60</v>
      </c>
      <c r="E322" s="2" t="s">
        <v>13</v>
      </c>
      <c r="F322" s="3">
        <v>45022</v>
      </c>
      <c r="G322" s="15">
        <v>116</v>
      </c>
      <c r="H322" s="15">
        <v>3.9</v>
      </c>
      <c r="I322" s="15">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s="15">
        <f>ROUND(calls[[#This Row],[Satisfaction Rating]],0)</f>
        <v>4</v>
      </c>
    </row>
    <row r="323" spans="2:12" x14ac:dyDescent="0.25">
      <c r="B323" s="15" t="s">
        <v>350</v>
      </c>
      <c r="C323" s="15" t="s">
        <v>46</v>
      </c>
      <c r="D323" s="15">
        <v>158</v>
      </c>
      <c r="E323" s="2" t="s">
        <v>32</v>
      </c>
      <c r="F323" s="3">
        <v>45022</v>
      </c>
      <c r="G323" s="15">
        <v>100</v>
      </c>
      <c r="H323" s="15">
        <v>4.0999999999999996</v>
      </c>
      <c r="I323" s="15">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s="15">
        <f>ROUND(calls[[#This Row],[Satisfaction Rating]],0)</f>
        <v>4</v>
      </c>
    </row>
    <row r="324" spans="2:12" x14ac:dyDescent="0.25">
      <c r="B324" s="15" t="s">
        <v>351</v>
      </c>
      <c r="C324" s="15" t="s">
        <v>43</v>
      </c>
      <c r="D324" s="15">
        <v>110</v>
      </c>
      <c r="E324" s="2" t="s">
        <v>32</v>
      </c>
      <c r="F324" s="3">
        <v>45023</v>
      </c>
      <c r="G324" s="15">
        <v>36</v>
      </c>
      <c r="H324" s="15">
        <v>2.2000000000000002</v>
      </c>
      <c r="I324" s="15">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s="15">
        <f>ROUND(calls[[#This Row],[Satisfaction Rating]],0)</f>
        <v>2</v>
      </c>
    </row>
    <row r="325" spans="2:12" x14ac:dyDescent="0.25">
      <c r="B325" s="15" t="s">
        <v>352</v>
      </c>
      <c r="C325" s="15" t="s">
        <v>64</v>
      </c>
      <c r="D325" s="15">
        <v>70</v>
      </c>
      <c r="E325" s="2" t="s">
        <v>32</v>
      </c>
      <c r="F325" s="3">
        <v>45023</v>
      </c>
      <c r="G325" s="15">
        <v>114</v>
      </c>
      <c r="H325" s="15">
        <v>5</v>
      </c>
      <c r="I325" s="1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s="15">
        <f>ROUND(calls[[#This Row],[Satisfaction Rating]],0)</f>
        <v>5</v>
      </c>
    </row>
    <row r="326" spans="2:12" x14ac:dyDescent="0.25">
      <c r="B326" s="15" t="s">
        <v>353</v>
      </c>
      <c r="C326" s="15" t="s">
        <v>64</v>
      </c>
      <c r="D326" s="15">
        <v>150</v>
      </c>
      <c r="E326" s="2" t="s">
        <v>13</v>
      </c>
      <c r="F326" s="3">
        <v>45023</v>
      </c>
      <c r="G326" s="15">
        <v>24</v>
      </c>
      <c r="H326" s="15">
        <v>3.8</v>
      </c>
      <c r="I326" s="15">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s="15">
        <f>ROUND(calls[[#This Row],[Satisfaction Rating]],0)</f>
        <v>4</v>
      </c>
    </row>
    <row r="327" spans="2:12" x14ac:dyDescent="0.25">
      <c r="B327" s="15" t="s">
        <v>354</v>
      </c>
      <c r="C327" s="15" t="s">
        <v>26</v>
      </c>
      <c r="D327" s="15">
        <v>36</v>
      </c>
      <c r="E327" s="2" t="s">
        <v>18</v>
      </c>
      <c r="F327" s="3">
        <v>45023</v>
      </c>
      <c r="G327" s="15">
        <v>135</v>
      </c>
      <c r="H327" s="15">
        <v>4.5999999999999996</v>
      </c>
      <c r="I327" s="15">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s="15">
        <f>ROUND(calls[[#This Row],[Satisfaction Rating]],0)</f>
        <v>5</v>
      </c>
    </row>
    <row r="328" spans="2:12" x14ac:dyDescent="0.25">
      <c r="B328" s="15" t="s">
        <v>355</v>
      </c>
      <c r="C328" s="15" t="s">
        <v>51</v>
      </c>
      <c r="D328" s="15">
        <v>74</v>
      </c>
      <c r="E328" s="2" t="s">
        <v>18</v>
      </c>
      <c r="F328" s="3">
        <v>45023</v>
      </c>
      <c r="G328" s="15">
        <v>30</v>
      </c>
      <c r="H328" s="15">
        <v>4</v>
      </c>
      <c r="I328" s="15">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s="15">
        <f>ROUND(calls[[#This Row],[Satisfaction Rating]],0)</f>
        <v>4</v>
      </c>
    </row>
    <row r="329" spans="2:12" x14ac:dyDescent="0.25">
      <c r="B329" s="15" t="s">
        <v>356</v>
      </c>
      <c r="C329" s="15" t="s">
        <v>15</v>
      </c>
      <c r="D329" s="15">
        <v>75</v>
      </c>
      <c r="E329" s="2" t="s">
        <v>18</v>
      </c>
      <c r="F329" s="3">
        <v>45023</v>
      </c>
      <c r="G329" s="15">
        <v>84</v>
      </c>
      <c r="H329" s="15">
        <v>2.8</v>
      </c>
      <c r="I329" s="15">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s="15">
        <f>ROUND(calls[[#This Row],[Satisfaction Rating]],0)</f>
        <v>3</v>
      </c>
    </row>
    <row r="330" spans="2:12" x14ac:dyDescent="0.25">
      <c r="B330" s="15" t="s">
        <v>357</v>
      </c>
      <c r="C330" s="15" t="s">
        <v>84</v>
      </c>
      <c r="D330" s="15">
        <v>70</v>
      </c>
      <c r="E330" s="2" t="s">
        <v>28</v>
      </c>
      <c r="F330" s="3">
        <v>45023</v>
      </c>
      <c r="G330" s="15">
        <v>42</v>
      </c>
      <c r="H330" s="15">
        <v>4.4000000000000004</v>
      </c>
      <c r="I330" s="15">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s="15">
        <f>ROUND(calls[[#This Row],[Satisfaction Rating]],0)</f>
        <v>4</v>
      </c>
    </row>
    <row r="331" spans="2:12" x14ac:dyDescent="0.25">
      <c r="B331" s="15" t="s">
        <v>358</v>
      </c>
      <c r="C331" s="15" t="s">
        <v>43</v>
      </c>
      <c r="D331" s="15">
        <v>23</v>
      </c>
      <c r="E331" s="2" t="s">
        <v>32</v>
      </c>
      <c r="F331" s="3">
        <v>45023</v>
      </c>
      <c r="G331" s="15">
        <v>117</v>
      </c>
      <c r="H331" s="15">
        <v>2.4</v>
      </c>
      <c r="I331" s="15">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s="15">
        <f>ROUND(calls[[#This Row],[Satisfaction Rating]],0)</f>
        <v>2</v>
      </c>
    </row>
    <row r="332" spans="2:12" x14ac:dyDescent="0.25">
      <c r="B332" s="15" t="s">
        <v>359</v>
      </c>
      <c r="C332" s="15" t="s">
        <v>31</v>
      </c>
      <c r="D332" s="15">
        <v>104</v>
      </c>
      <c r="E332" s="2" t="s">
        <v>23</v>
      </c>
      <c r="F332" s="3">
        <v>45023</v>
      </c>
      <c r="G332" s="15">
        <v>164</v>
      </c>
      <c r="H332" s="15">
        <v>4</v>
      </c>
      <c r="I332" s="15">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s="15">
        <f>ROUND(calls[[#This Row],[Satisfaction Rating]],0)</f>
        <v>4</v>
      </c>
    </row>
    <row r="333" spans="2:12" x14ac:dyDescent="0.25">
      <c r="B333" s="15" t="s">
        <v>360</v>
      </c>
      <c r="C333" s="15" t="s">
        <v>64</v>
      </c>
      <c r="D333" s="15">
        <v>95</v>
      </c>
      <c r="E333" s="2" t="s">
        <v>28</v>
      </c>
      <c r="F333" s="3">
        <v>45024</v>
      </c>
      <c r="G333" s="15">
        <v>123</v>
      </c>
      <c r="H333" s="15">
        <v>4.4000000000000004</v>
      </c>
      <c r="I333" s="15">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s="15">
        <f>ROUND(calls[[#This Row],[Satisfaction Rating]],0)</f>
        <v>4</v>
      </c>
    </row>
    <row r="334" spans="2:12" x14ac:dyDescent="0.25">
      <c r="B334" s="15" t="s">
        <v>361</v>
      </c>
      <c r="C334" s="15" t="s">
        <v>22</v>
      </c>
      <c r="D334" s="15">
        <v>49</v>
      </c>
      <c r="E334" s="2" t="s">
        <v>13</v>
      </c>
      <c r="F334" s="3">
        <v>45024</v>
      </c>
      <c r="G334" s="15">
        <v>172</v>
      </c>
      <c r="H334" s="15">
        <v>2.9</v>
      </c>
      <c r="I334" s="15">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s="15">
        <f>ROUND(calls[[#This Row],[Satisfaction Rating]],0)</f>
        <v>3</v>
      </c>
    </row>
    <row r="335" spans="2:12" x14ac:dyDescent="0.25">
      <c r="B335" s="15" t="s">
        <v>362</v>
      </c>
      <c r="C335" s="15" t="s">
        <v>54</v>
      </c>
      <c r="D335" s="15">
        <v>8</v>
      </c>
      <c r="E335" s="2" t="s">
        <v>32</v>
      </c>
      <c r="F335" s="3">
        <v>45024</v>
      </c>
      <c r="G335" s="15">
        <v>20</v>
      </c>
      <c r="H335" s="15">
        <v>4.8</v>
      </c>
      <c r="I335" s="1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s="15">
        <f>ROUND(calls[[#This Row],[Satisfaction Rating]],0)</f>
        <v>5</v>
      </c>
    </row>
    <row r="336" spans="2:12" x14ac:dyDescent="0.25">
      <c r="B336" s="15" t="s">
        <v>363</v>
      </c>
      <c r="C336" s="15" t="s">
        <v>64</v>
      </c>
      <c r="D336" s="15">
        <v>157</v>
      </c>
      <c r="E336" s="2" t="s">
        <v>13</v>
      </c>
      <c r="F336" s="3">
        <v>45024</v>
      </c>
      <c r="G336" s="15">
        <v>72</v>
      </c>
      <c r="H336" s="15">
        <v>3.7</v>
      </c>
      <c r="I336" s="15">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s="15">
        <f>ROUND(calls[[#This Row],[Satisfaction Rating]],0)</f>
        <v>4</v>
      </c>
    </row>
    <row r="337" spans="2:12" x14ac:dyDescent="0.25">
      <c r="B337" s="15" t="s">
        <v>364</v>
      </c>
      <c r="C337" s="15" t="s">
        <v>17</v>
      </c>
      <c r="D337" s="15">
        <v>74</v>
      </c>
      <c r="E337" s="2" t="s">
        <v>18</v>
      </c>
      <c r="F337" s="3">
        <v>45024</v>
      </c>
      <c r="G337" s="15">
        <v>32</v>
      </c>
      <c r="H337" s="15">
        <v>4.8</v>
      </c>
      <c r="I337" s="15">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s="15">
        <f>ROUND(calls[[#This Row],[Satisfaction Rating]],0)</f>
        <v>5</v>
      </c>
    </row>
    <row r="338" spans="2:12" x14ac:dyDescent="0.25">
      <c r="B338" s="15" t="s">
        <v>365</v>
      </c>
      <c r="C338" s="15" t="s">
        <v>43</v>
      </c>
      <c r="D338" s="15">
        <v>72</v>
      </c>
      <c r="E338" s="2" t="s">
        <v>28</v>
      </c>
      <c r="F338" s="3">
        <v>45024</v>
      </c>
      <c r="G338" s="15">
        <v>140</v>
      </c>
      <c r="H338" s="15">
        <v>3.2</v>
      </c>
      <c r="I338" s="15">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s="15">
        <f>ROUND(calls[[#This Row],[Satisfaction Rating]],0)</f>
        <v>3</v>
      </c>
    </row>
    <row r="339" spans="2:12" x14ac:dyDescent="0.25">
      <c r="B339" s="15" t="s">
        <v>366</v>
      </c>
      <c r="C339" s="15" t="s">
        <v>17</v>
      </c>
      <c r="D339" s="15">
        <v>79</v>
      </c>
      <c r="E339" s="2" t="s">
        <v>18</v>
      </c>
      <c r="F339" s="3">
        <v>45025</v>
      </c>
      <c r="G339" s="15">
        <v>120</v>
      </c>
      <c r="H339" s="15">
        <v>4.9000000000000004</v>
      </c>
      <c r="I339" s="15">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s="15">
        <f>ROUND(calls[[#This Row],[Satisfaction Rating]],0)</f>
        <v>5</v>
      </c>
    </row>
    <row r="340" spans="2:12" x14ac:dyDescent="0.25">
      <c r="B340" s="15" t="s">
        <v>367</v>
      </c>
      <c r="C340" s="15" t="s">
        <v>51</v>
      </c>
      <c r="D340" s="15">
        <v>23</v>
      </c>
      <c r="E340" s="2" t="s">
        <v>18</v>
      </c>
      <c r="F340" s="3">
        <v>45025</v>
      </c>
      <c r="G340" s="15">
        <v>86</v>
      </c>
      <c r="H340" s="15">
        <v>2.2000000000000002</v>
      </c>
      <c r="I340" s="15">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s="15">
        <f>ROUND(calls[[#This Row],[Satisfaction Rating]],0)</f>
        <v>2</v>
      </c>
    </row>
    <row r="341" spans="2:12" x14ac:dyDescent="0.25">
      <c r="B341" s="15" t="s">
        <v>368</v>
      </c>
      <c r="C341" s="15" t="s">
        <v>15</v>
      </c>
      <c r="D341" s="15">
        <v>69</v>
      </c>
      <c r="E341" s="2" t="s">
        <v>18</v>
      </c>
      <c r="F341" s="3">
        <v>45025</v>
      </c>
      <c r="G341" s="15">
        <v>132</v>
      </c>
      <c r="H341" s="15">
        <v>5</v>
      </c>
      <c r="I341" s="15">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s="15">
        <f>ROUND(calls[[#This Row],[Satisfaction Rating]],0)</f>
        <v>5</v>
      </c>
    </row>
    <row r="342" spans="2:12" x14ac:dyDescent="0.25">
      <c r="B342" s="15" t="s">
        <v>369</v>
      </c>
      <c r="C342" s="15" t="s">
        <v>46</v>
      </c>
      <c r="D342" s="15">
        <v>64</v>
      </c>
      <c r="E342" s="2" t="s">
        <v>18</v>
      </c>
      <c r="F342" s="3">
        <v>45025</v>
      </c>
      <c r="G342" s="15">
        <v>80</v>
      </c>
      <c r="H342" s="15">
        <v>3.3</v>
      </c>
      <c r="I342" s="15">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s="15">
        <f>ROUND(calls[[#This Row],[Satisfaction Rating]],0)</f>
        <v>3</v>
      </c>
    </row>
    <row r="343" spans="2:12" x14ac:dyDescent="0.25">
      <c r="B343" s="15" t="s">
        <v>370</v>
      </c>
      <c r="C343" s="15" t="s">
        <v>37</v>
      </c>
      <c r="D343" s="15">
        <v>47</v>
      </c>
      <c r="E343" s="2" t="s">
        <v>13</v>
      </c>
      <c r="F343" s="3">
        <v>45025</v>
      </c>
      <c r="G343" s="15">
        <v>132</v>
      </c>
      <c r="H343" s="15">
        <v>3.7</v>
      </c>
      <c r="I343" s="15">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s="15">
        <f>ROUND(calls[[#This Row],[Satisfaction Rating]],0)</f>
        <v>4</v>
      </c>
    </row>
    <row r="344" spans="2:12" x14ac:dyDescent="0.25">
      <c r="B344" s="15" t="s">
        <v>371</v>
      </c>
      <c r="C344" s="15" t="s">
        <v>17</v>
      </c>
      <c r="D344" s="15">
        <v>55</v>
      </c>
      <c r="E344" s="2" t="s">
        <v>28</v>
      </c>
      <c r="F344" s="3">
        <v>45025</v>
      </c>
      <c r="G344" s="15">
        <v>27</v>
      </c>
      <c r="H344" s="15">
        <v>3.7</v>
      </c>
      <c r="I344" s="15">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s="15">
        <f>ROUND(calls[[#This Row],[Satisfaction Rating]],0)</f>
        <v>4</v>
      </c>
    </row>
    <row r="345" spans="2:12" x14ac:dyDescent="0.25">
      <c r="B345" s="15" t="s">
        <v>372</v>
      </c>
      <c r="C345" s="15" t="s">
        <v>31</v>
      </c>
      <c r="D345" s="15">
        <v>104</v>
      </c>
      <c r="E345" s="2" t="s">
        <v>28</v>
      </c>
      <c r="F345" s="3">
        <v>45026</v>
      </c>
      <c r="G345" s="15">
        <v>68</v>
      </c>
      <c r="H345" s="15">
        <v>3.6</v>
      </c>
      <c r="I345" s="1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s="15">
        <f>ROUND(calls[[#This Row],[Satisfaction Rating]],0)</f>
        <v>4</v>
      </c>
    </row>
    <row r="346" spans="2:12" x14ac:dyDescent="0.25">
      <c r="B346" s="15" t="s">
        <v>373</v>
      </c>
      <c r="C346" s="15" t="s">
        <v>37</v>
      </c>
      <c r="D346" s="15">
        <v>116</v>
      </c>
      <c r="E346" s="2" t="s">
        <v>18</v>
      </c>
      <c r="F346" s="3">
        <v>45026</v>
      </c>
      <c r="G346" s="15">
        <v>22</v>
      </c>
      <c r="H346" s="15">
        <v>4.7</v>
      </c>
      <c r="I346" s="15">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s="15">
        <f>ROUND(calls[[#This Row],[Satisfaction Rating]],0)</f>
        <v>5</v>
      </c>
    </row>
    <row r="347" spans="2:12" x14ac:dyDescent="0.25">
      <c r="B347" s="15" t="s">
        <v>374</v>
      </c>
      <c r="C347" s="15" t="s">
        <v>51</v>
      </c>
      <c r="D347" s="15">
        <v>99</v>
      </c>
      <c r="E347" s="2" t="s">
        <v>28</v>
      </c>
      <c r="F347" s="3">
        <v>45026</v>
      </c>
      <c r="G347" s="15">
        <v>42</v>
      </c>
      <c r="H347" s="15">
        <v>3.1</v>
      </c>
      <c r="I347" s="15">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s="15">
        <f>ROUND(calls[[#This Row],[Satisfaction Rating]],0)</f>
        <v>3</v>
      </c>
    </row>
    <row r="348" spans="2:12" x14ac:dyDescent="0.25">
      <c r="B348" s="15" t="s">
        <v>375</v>
      </c>
      <c r="C348" s="15" t="s">
        <v>31</v>
      </c>
      <c r="D348" s="15">
        <v>84</v>
      </c>
      <c r="E348" s="2" t="s">
        <v>28</v>
      </c>
      <c r="F348" s="3">
        <v>45027</v>
      </c>
      <c r="G348" s="15">
        <v>38</v>
      </c>
      <c r="H348" s="15">
        <v>3.3</v>
      </c>
      <c r="I348" s="15">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s="15">
        <f>ROUND(calls[[#This Row],[Satisfaction Rating]],0)</f>
        <v>3</v>
      </c>
    </row>
    <row r="349" spans="2:12" x14ac:dyDescent="0.25">
      <c r="B349" s="15" t="s">
        <v>376</v>
      </c>
      <c r="C349" s="15" t="s">
        <v>54</v>
      </c>
      <c r="D349" s="15">
        <v>159</v>
      </c>
      <c r="E349" s="2" t="s">
        <v>28</v>
      </c>
      <c r="F349" s="3">
        <v>45027</v>
      </c>
      <c r="G349" s="15">
        <v>42</v>
      </c>
      <c r="H349" s="15">
        <v>4.5</v>
      </c>
      <c r="I349" s="15">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s="15">
        <f>ROUND(calls[[#This Row],[Satisfaction Rating]],0)</f>
        <v>5</v>
      </c>
    </row>
    <row r="350" spans="2:12" x14ac:dyDescent="0.25">
      <c r="B350" s="15" t="s">
        <v>377</v>
      </c>
      <c r="C350" s="15" t="s">
        <v>26</v>
      </c>
      <c r="D350" s="15">
        <v>25</v>
      </c>
      <c r="E350" s="2" t="s">
        <v>13</v>
      </c>
      <c r="F350" s="3">
        <v>45027</v>
      </c>
      <c r="G350" s="15">
        <v>75</v>
      </c>
      <c r="H350" s="15">
        <v>3.9</v>
      </c>
      <c r="I350" s="15">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s="15">
        <f>ROUND(calls[[#This Row],[Satisfaction Rating]],0)</f>
        <v>4</v>
      </c>
    </row>
    <row r="351" spans="2:12" x14ac:dyDescent="0.25">
      <c r="B351" s="15" t="s">
        <v>378</v>
      </c>
      <c r="C351" s="15" t="s">
        <v>54</v>
      </c>
      <c r="D351" s="15">
        <v>53</v>
      </c>
      <c r="E351" s="2" t="s">
        <v>32</v>
      </c>
      <c r="F351" s="3">
        <v>45028</v>
      </c>
      <c r="G351" s="15">
        <v>23</v>
      </c>
      <c r="H351" s="15">
        <v>4.9000000000000004</v>
      </c>
      <c r="I351" s="15">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s="15">
        <f>ROUND(calls[[#This Row],[Satisfaction Rating]],0)</f>
        <v>5</v>
      </c>
    </row>
    <row r="352" spans="2:12" x14ac:dyDescent="0.25">
      <c r="B352" s="15" t="s">
        <v>379</v>
      </c>
      <c r="C352" s="15" t="s">
        <v>54</v>
      </c>
      <c r="D352" s="15">
        <v>89</v>
      </c>
      <c r="E352" s="2" t="s">
        <v>13</v>
      </c>
      <c r="F352" s="3">
        <v>45028</v>
      </c>
      <c r="G352" s="15">
        <v>200</v>
      </c>
      <c r="H352" s="15">
        <v>4.8</v>
      </c>
      <c r="I352" s="15">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s="15">
        <f>ROUND(calls[[#This Row],[Satisfaction Rating]],0)</f>
        <v>5</v>
      </c>
    </row>
    <row r="353" spans="2:12" x14ac:dyDescent="0.25">
      <c r="B353" s="15" t="s">
        <v>380</v>
      </c>
      <c r="C353" s="15" t="s">
        <v>20</v>
      </c>
      <c r="D353" s="15">
        <v>73</v>
      </c>
      <c r="E353" s="2" t="s">
        <v>18</v>
      </c>
      <c r="F353" s="3">
        <v>45029</v>
      </c>
      <c r="G353" s="15">
        <v>45</v>
      </c>
      <c r="H353" s="15">
        <v>3.6</v>
      </c>
      <c r="I353" s="15">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s="15">
        <f>ROUND(calls[[#This Row],[Satisfaction Rating]],0)</f>
        <v>4</v>
      </c>
    </row>
    <row r="354" spans="2:12" x14ac:dyDescent="0.25">
      <c r="B354" s="15" t="s">
        <v>381</v>
      </c>
      <c r="C354" s="15" t="s">
        <v>51</v>
      </c>
      <c r="D354" s="15">
        <v>50</v>
      </c>
      <c r="E354" s="2" t="s">
        <v>18</v>
      </c>
      <c r="F354" s="3">
        <v>45029</v>
      </c>
      <c r="G354" s="15">
        <v>105</v>
      </c>
      <c r="H354" s="15">
        <v>3.5</v>
      </c>
      <c r="I354" s="15">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s="15">
        <f>ROUND(calls[[#This Row],[Satisfaction Rating]],0)</f>
        <v>4</v>
      </c>
    </row>
    <row r="355" spans="2:12" x14ac:dyDescent="0.25">
      <c r="B355" s="15" t="s">
        <v>382</v>
      </c>
      <c r="C355" s="15" t="s">
        <v>22</v>
      </c>
      <c r="D355" s="15">
        <v>98</v>
      </c>
      <c r="E355" s="2" t="s">
        <v>18</v>
      </c>
      <c r="F355" s="3">
        <v>45029</v>
      </c>
      <c r="G355" s="15">
        <v>22</v>
      </c>
      <c r="H355" s="15">
        <v>3.8</v>
      </c>
      <c r="I355" s="1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s="15">
        <f>ROUND(calls[[#This Row],[Satisfaction Rating]],0)</f>
        <v>4</v>
      </c>
    </row>
    <row r="356" spans="2:12" x14ac:dyDescent="0.25">
      <c r="B356" s="15" t="s">
        <v>383</v>
      </c>
      <c r="C356" s="15" t="s">
        <v>35</v>
      </c>
      <c r="D356" s="15">
        <v>114</v>
      </c>
      <c r="E356" s="2" t="s">
        <v>28</v>
      </c>
      <c r="F356" s="3">
        <v>45030</v>
      </c>
      <c r="G356" s="15">
        <v>126</v>
      </c>
      <c r="H356" s="15">
        <v>4.4000000000000004</v>
      </c>
      <c r="I356" s="15">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s="15">
        <f>ROUND(calls[[#This Row],[Satisfaction Rating]],0)</f>
        <v>4</v>
      </c>
    </row>
    <row r="357" spans="2:12" x14ac:dyDescent="0.25">
      <c r="B357" s="15" t="s">
        <v>384</v>
      </c>
      <c r="C357" s="15" t="s">
        <v>46</v>
      </c>
      <c r="D357" s="15">
        <v>67</v>
      </c>
      <c r="E357" s="2" t="s">
        <v>28</v>
      </c>
      <c r="F357" s="3">
        <v>45030</v>
      </c>
      <c r="G357" s="15">
        <v>35</v>
      </c>
      <c r="H357" s="15">
        <v>3</v>
      </c>
      <c r="I357" s="15">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s="15">
        <f>ROUND(calls[[#This Row],[Satisfaction Rating]],0)</f>
        <v>3</v>
      </c>
    </row>
    <row r="358" spans="2:12" x14ac:dyDescent="0.25">
      <c r="B358" s="15" t="s">
        <v>385</v>
      </c>
      <c r="C358" s="15" t="s">
        <v>17</v>
      </c>
      <c r="D358" s="15">
        <v>91</v>
      </c>
      <c r="E358" s="2" t="s">
        <v>18</v>
      </c>
      <c r="F358" s="3">
        <v>45030</v>
      </c>
      <c r="G358" s="15">
        <v>84</v>
      </c>
      <c r="H358" s="15">
        <v>4.5</v>
      </c>
      <c r="I358" s="15">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s="15">
        <f>ROUND(calls[[#This Row],[Satisfaction Rating]],0)</f>
        <v>5</v>
      </c>
    </row>
    <row r="359" spans="2:12" x14ac:dyDescent="0.25">
      <c r="B359" s="15" t="s">
        <v>386</v>
      </c>
      <c r="C359" s="15" t="s">
        <v>84</v>
      </c>
      <c r="D359" s="15">
        <v>67</v>
      </c>
      <c r="E359" s="2" t="s">
        <v>18</v>
      </c>
      <c r="F359" s="3">
        <v>45031</v>
      </c>
      <c r="G359" s="15">
        <v>172</v>
      </c>
      <c r="H359" s="15">
        <v>4.5</v>
      </c>
      <c r="I359" s="15">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s="15">
        <f>ROUND(calls[[#This Row],[Satisfaction Rating]],0)</f>
        <v>5</v>
      </c>
    </row>
    <row r="360" spans="2:12" x14ac:dyDescent="0.25">
      <c r="B360" s="15" t="s">
        <v>387</v>
      </c>
      <c r="C360" s="15" t="s">
        <v>35</v>
      </c>
      <c r="D360" s="15">
        <v>139</v>
      </c>
      <c r="E360" s="2" t="s">
        <v>13</v>
      </c>
      <c r="F360" s="3">
        <v>45031</v>
      </c>
      <c r="G360" s="15">
        <v>114</v>
      </c>
      <c r="H360" s="15">
        <v>4</v>
      </c>
      <c r="I360" s="15">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s="15">
        <f>ROUND(calls[[#This Row],[Satisfaction Rating]],0)</f>
        <v>4</v>
      </c>
    </row>
    <row r="361" spans="2:12" x14ac:dyDescent="0.25">
      <c r="B361" s="15" t="s">
        <v>388</v>
      </c>
      <c r="C361" s="15" t="s">
        <v>84</v>
      </c>
      <c r="D361" s="15">
        <v>102</v>
      </c>
      <c r="E361" s="2" t="s">
        <v>13</v>
      </c>
      <c r="F361" s="3">
        <v>45031</v>
      </c>
      <c r="G361" s="15">
        <v>60</v>
      </c>
      <c r="H361" s="15">
        <v>3.8</v>
      </c>
      <c r="I361" s="15">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s="15">
        <f>ROUND(calls[[#This Row],[Satisfaction Rating]],0)</f>
        <v>4</v>
      </c>
    </row>
    <row r="362" spans="2:12" x14ac:dyDescent="0.25">
      <c r="B362" s="15" t="s">
        <v>389</v>
      </c>
      <c r="C362" s="15" t="s">
        <v>64</v>
      </c>
      <c r="D362" s="15">
        <v>108</v>
      </c>
      <c r="E362" s="2" t="s">
        <v>23</v>
      </c>
      <c r="F362" s="3">
        <v>45031</v>
      </c>
      <c r="G362" s="15">
        <v>26</v>
      </c>
      <c r="H362" s="15">
        <v>3.3</v>
      </c>
      <c r="I362" s="15">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s="15">
        <f>ROUND(calls[[#This Row],[Satisfaction Rating]],0)</f>
        <v>3</v>
      </c>
    </row>
    <row r="363" spans="2:12" x14ac:dyDescent="0.25">
      <c r="B363" s="15" t="s">
        <v>390</v>
      </c>
      <c r="C363" s="15" t="s">
        <v>26</v>
      </c>
      <c r="D363" s="15">
        <v>66</v>
      </c>
      <c r="E363" s="2" t="s">
        <v>18</v>
      </c>
      <c r="F363" s="3">
        <v>45031</v>
      </c>
      <c r="G363" s="15">
        <v>210</v>
      </c>
      <c r="H363" s="15">
        <v>4.3</v>
      </c>
      <c r="I363" s="15">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s="15">
        <f>ROUND(calls[[#This Row],[Satisfaction Rating]],0)</f>
        <v>4</v>
      </c>
    </row>
    <row r="364" spans="2:12" x14ac:dyDescent="0.25">
      <c r="B364" s="15" t="s">
        <v>391</v>
      </c>
      <c r="C364" s="15" t="s">
        <v>43</v>
      </c>
      <c r="D364" s="15">
        <v>85</v>
      </c>
      <c r="E364" s="2" t="s">
        <v>13</v>
      </c>
      <c r="F364" s="3">
        <v>45031</v>
      </c>
      <c r="G364" s="15">
        <v>129</v>
      </c>
      <c r="H364" s="15">
        <v>4.2</v>
      </c>
      <c r="I364" s="15">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s="15">
        <f>ROUND(calls[[#This Row],[Satisfaction Rating]],0)</f>
        <v>4</v>
      </c>
    </row>
    <row r="365" spans="2:12" x14ac:dyDescent="0.25">
      <c r="B365" s="15" t="s">
        <v>392</v>
      </c>
      <c r="C365" s="15" t="s">
        <v>46</v>
      </c>
      <c r="D365" s="15">
        <v>55</v>
      </c>
      <c r="E365" s="2" t="s">
        <v>23</v>
      </c>
      <c r="F365" s="3">
        <v>45031</v>
      </c>
      <c r="G365" s="15">
        <v>215</v>
      </c>
      <c r="H365" s="15">
        <v>4.3</v>
      </c>
      <c r="I365" s="1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s="15">
        <f>ROUND(calls[[#This Row],[Satisfaction Rating]],0)</f>
        <v>4</v>
      </c>
    </row>
    <row r="366" spans="2:12" x14ac:dyDescent="0.25">
      <c r="B366" s="15" t="s">
        <v>393</v>
      </c>
      <c r="C366" s="15" t="s">
        <v>64</v>
      </c>
      <c r="D366" s="15">
        <v>17</v>
      </c>
      <c r="E366" s="2" t="s">
        <v>32</v>
      </c>
      <c r="F366" s="3">
        <v>45031</v>
      </c>
      <c r="G366" s="15">
        <v>69</v>
      </c>
      <c r="H366" s="15">
        <v>4.5999999999999996</v>
      </c>
      <c r="I366" s="15">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s="15">
        <f>ROUND(calls[[#This Row],[Satisfaction Rating]],0)</f>
        <v>5</v>
      </c>
    </row>
    <row r="367" spans="2:12" x14ac:dyDescent="0.25">
      <c r="B367" s="15" t="s">
        <v>394</v>
      </c>
      <c r="C367" s="15" t="s">
        <v>46</v>
      </c>
      <c r="D367" s="15">
        <v>128</v>
      </c>
      <c r="E367" s="2" t="s">
        <v>32</v>
      </c>
      <c r="F367" s="3">
        <v>45031</v>
      </c>
      <c r="G367" s="15">
        <v>140</v>
      </c>
      <c r="H367" s="15">
        <v>3</v>
      </c>
      <c r="I367" s="15">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s="15">
        <f>ROUND(calls[[#This Row],[Satisfaction Rating]],0)</f>
        <v>3</v>
      </c>
    </row>
    <row r="368" spans="2:12" x14ac:dyDescent="0.25">
      <c r="B368" s="15" t="s">
        <v>395</v>
      </c>
      <c r="C368" s="15" t="s">
        <v>51</v>
      </c>
      <c r="D368" s="15">
        <v>45</v>
      </c>
      <c r="E368" s="2" t="s">
        <v>23</v>
      </c>
      <c r="F368" s="3">
        <v>45032</v>
      </c>
      <c r="G368" s="15">
        <v>156</v>
      </c>
      <c r="H368" s="15">
        <v>2.7</v>
      </c>
      <c r="I368" s="15">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s="15">
        <f>ROUND(calls[[#This Row],[Satisfaction Rating]],0)</f>
        <v>3</v>
      </c>
    </row>
    <row r="369" spans="2:12" x14ac:dyDescent="0.25">
      <c r="B369" s="15" t="s">
        <v>396</v>
      </c>
      <c r="C369" s="15" t="s">
        <v>64</v>
      </c>
      <c r="D369" s="15">
        <v>41</v>
      </c>
      <c r="E369" s="2" t="s">
        <v>32</v>
      </c>
      <c r="F369" s="3">
        <v>45032</v>
      </c>
      <c r="G369" s="15">
        <v>164</v>
      </c>
      <c r="H369" s="15">
        <v>3.1</v>
      </c>
      <c r="I369" s="15">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s="15">
        <f>ROUND(calls[[#This Row],[Satisfaction Rating]],0)</f>
        <v>3</v>
      </c>
    </row>
    <row r="370" spans="2:12" x14ac:dyDescent="0.25">
      <c r="B370" s="15" t="s">
        <v>397</v>
      </c>
      <c r="C370" s="15" t="s">
        <v>37</v>
      </c>
      <c r="D370" s="15">
        <v>49</v>
      </c>
      <c r="E370" s="2" t="s">
        <v>32</v>
      </c>
      <c r="F370" s="3">
        <v>45032</v>
      </c>
      <c r="G370" s="15">
        <v>195</v>
      </c>
      <c r="H370" s="15">
        <v>2.6</v>
      </c>
      <c r="I370" s="15">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s="15">
        <f>ROUND(calls[[#This Row],[Satisfaction Rating]],0)</f>
        <v>3</v>
      </c>
    </row>
    <row r="371" spans="2:12" x14ac:dyDescent="0.25">
      <c r="B371" s="15" t="s">
        <v>398</v>
      </c>
      <c r="C371" s="15" t="s">
        <v>15</v>
      </c>
      <c r="D371" s="15">
        <v>21</v>
      </c>
      <c r="E371" s="2" t="s">
        <v>28</v>
      </c>
      <c r="F371" s="3">
        <v>45032</v>
      </c>
      <c r="G371" s="15">
        <v>74</v>
      </c>
      <c r="H371" s="15">
        <v>4.5999999999999996</v>
      </c>
      <c r="I371" s="15">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s="15">
        <f>ROUND(calls[[#This Row],[Satisfaction Rating]],0)</f>
        <v>5</v>
      </c>
    </row>
    <row r="372" spans="2:12" x14ac:dyDescent="0.25">
      <c r="B372" s="15" t="s">
        <v>399</v>
      </c>
      <c r="C372" s="15" t="s">
        <v>54</v>
      </c>
      <c r="D372" s="15">
        <v>133</v>
      </c>
      <c r="E372" s="2" t="s">
        <v>23</v>
      </c>
      <c r="F372" s="3">
        <v>45032</v>
      </c>
      <c r="G372" s="15">
        <v>100</v>
      </c>
      <c r="H372" s="15">
        <v>4</v>
      </c>
      <c r="I372" s="15">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s="15">
        <f>ROUND(calls[[#This Row],[Satisfaction Rating]],0)</f>
        <v>4</v>
      </c>
    </row>
    <row r="373" spans="2:12" x14ac:dyDescent="0.25">
      <c r="B373" s="15" t="s">
        <v>400</v>
      </c>
      <c r="C373" s="15" t="s">
        <v>12</v>
      </c>
      <c r="D373" s="15">
        <v>135</v>
      </c>
      <c r="E373" s="2" t="s">
        <v>18</v>
      </c>
      <c r="F373" s="3">
        <v>45032</v>
      </c>
      <c r="G373" s="15">
        <v>185</v>
      </c>
      <c r="H373" s="15">
        <v>4.5</v>
      </c>
      <c r="I373" s="15">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s="15">
        <f>ROUND(calls[[#This Row],[Satisfaction Rating]],0)</f>
        <v>5</v>
      </c>
    </row>
    <row r="374" spans="2:12" x14ac:dyDescent="0.25">
      <c r="B374" s="15" t="s">
        <v>401</v>
      </c>
      <c r="C374" s="15" t="s">
        <v>35</v>
      </c>
      <c r="D374" s="15">
        <v>69</v>
      </c>
      <c r="E374" s="2" t="s">
        <v>23</v>
      </c>
      <c r="F374" s="3">
        <v>45032</v>
      </c>
      <c r="G374" s="15">
        <v>130</v>
      </c>
      <c r="H374" s="15">
        <v>1.9</v>
      </c>
      <c r="I374" s="15">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s="15">
        <f>ROUND(calls[[#This Row],[Satisfaction Rating]],0)</f>
        <v>2</v>
      </c>
    </row>
    <row r="375" spans="2:12" x14ac:dyDescent="0.25">
      <c r="B375" s="15" t="s">
        <v>402</v>
      </c>
      <c r="C375" s="15" t="s">
        <v>31</v>
      </c>
      <c r="D375" s="15">
        <v>110</v>
      </c>
      <c r="E375" s="2" t="s">
        <v>28</v>
      </c>
      <c r="F375" s="3">
        <v>45033</v>
      </c>
      <c r="G375" s="15">
        <v>21</v>
      </c>
      <c r="H375" s="15">
        <v>2.6</v>
      </c>
      <c r="I375" s="1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s="15">
        <f>ROUND(calls[[#This Row],[Satisfaction Rating]],0)</f>
        <v>3</v>
      </c>
    </row>
    <row r="376" spans="2:12" x14ac:dyDescent="0.25">
      <c r="B376" s="15" t="s">
        <v>403</v>
      </c>
      <c r="C376" s="15" t="s">
        <v>84</v>
      </c>
      <c r="D376" s="15">
        <v>64</v>
      </c>
      <c r="E376" s="2" t="s">
        <v>13</v>
      </c>
      <c r="F376" s="3">
        <v>45033</v>
      </c>
      <c r="G376" s="15">
        <v>88</v>
      </c>
      <c r="H376" s="15">
        <v>4.3</v>
      </c>
      <c r="I376" s="15">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s="15">
        <f>ROUND(calls[[#This Row],[Satisfaction Rating]],0)</f>
        <v>4</v>
      </c>
    </row>
    <row r="377" spans="2:12" x14ac:dyDescent="0.25">
      <c r="B377" s="15" t="s">
        <v>404</v>
      </c>
      <c r="C377" s="15" t="s">
        <v>17</v>
      </c>
      <c r="D377" s="15">
        <v>105</v>
      </c>
      <c r="E377" s="2" t="s">
        <v>32</v>
      </c>
      <c r="F377" s="3">
        <v>45033</v>
      </c>
      <c r="G377" s="15">
        <v>35</v>
      </c>
      <c r="H377" s="15">
        <v>4.4000000000000004</v>
      </c>
      <c r="I377" s="15">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s="15">
        <f>ROUND(calls[[#This Row],[Satisfaction Rating]],0)</f>
        <v>4</v>
      </c>
    </row>
    <row r="378" spans="2:12" x14ac:dyDescent="0.25">
      <c r="B378" s="15" t="s">
        <v>405</v>
      </c>
      <c r="C378" s="15" t="s">
        <v>84</v>
      </c>
      <c r="D378" s="15">
        <v>165</v>
      </c>
      <c r="E378" s="2" t="s">
        <v>18</v>
      </c>
      <c r="F378" s="3">
        <v>45033</v>
      </c>
      <c r="G378" s="15">
        <v>68</v>
      </c>
      <c r="H378" s="15">
        <v>4.3</v>
      </c>
      <c r="I378" s="15">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s="15">
        <f>ROUND(calls[[#This Row],[Satisfaction Rating]],0)</f>
        <v>4</v>
      </c>
    </row>
    <row r="379" spans="2:12" x14ac:dyDescent="0.25">
      <c r="B379" s="15" t="s">
        <v>406</v>
      </c>
      <c r="C379" s="15" t="s">
        <v>51</v>
      </c>
      <c r="D379" s="15">
        <v>125</v>
      </c>
      <c r="E379" s="2" t="s">
        <v>18</v>
      </c>
      <c r="F379" s="3">
        <v>45033</v>
      </c>
      <c r="G379" s="15">
        <v>148</v>
      </c>
      <c r="H379" s="15">
        <v>4.5</v>
      </c>
      <c r="I379" s="15">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s="15">
        <f>ROUND(calls[[#This Row],[Satisfaction Rating]],0)</f>
        <v>5</v>
      </c>
    </row>
    <row r="380" spans="2:12" x14ac:dyDescent="0.25">
      <c r="B380" s="15" t="s">
        <v>407</v>
      </c>
      <c r="C380" s="15" t="s">
        <v>17</v>
      </c>
      <c r="D380" s="15">
        <v>88</v>
      </c>
      <c r="E380" s="2" t="s">
        <v>13</v>
      </c>
      <c r="F380" s="3">
        <v>45034</v>
      </c>
      <c r="G380" s="15">
        <v>81</v>
      </c>
      <c r="H380" s="15">
        <v>4.2</v>
      </c>
      <c r="I380" s="15">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s="15">
        <f>ROUND(calls[[#This Row],[Satisfaction Rating]],0)</f>
        <v>4</v>
      </c>
    </row>
    <row r="381" spans="2:12" x14ac:dyDescent="0.25">
      <c r="B381" s="15" t="s">
        <v>408</v>
      </c>
      <c r="C381" s="15" t="s">
        <v>35</v>
      </c>
      <c r="D381" s="15">
        <v>6</v>
      </c>
      <c r="E381" s="2" t="s">
        <v>13</v>
      </c>
      <c r="F381" s="3">
        <v>45034</v>
      </c>
      <c r="G381" s="15">
        <v>75</v>
      </c>
      <c r="H381" s="15">
        <v>3.9</v>
      </c>
      <c r="I381" s="15">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s="15">
        <f>ROUND(calls[[#This Row],[Satisfaction Rating]],0)</f>
        <v>4</v>
      </c>
    </row>
    <row r="382" spans="2:12" x14ac:dyDescent="0.25">
      <c r="B382" s="15" t="s">
        <v>409</v>
      </c>
      <c r="C382" s="15" t="s">
        <v>43</v>
      </c>
      <c r="D382" s="15">
        <v>69</v>
      </c>
      <c r="E382" s="2" t="s">
        <v>23</v>
      </c>
      <c r="F382" s="3">
        <v>45035</v>
      </c>
      <c r="G382" s="15">
        <v>32</v>
      </c>
      <c r="H382" s="15">
        <v>3.6</v>
      </c>
      <c r="I382" s="15">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s="15">
        <f>ROUND(calls[[#This Row],[Satisfaction Rating]],0)</f>
        <v>4</v>
      </c>
    </row>
    <row r="383" spans="2:12" x14ac:dyDescent="0.25">
      <c r="B383" s="15" t="s">
        <v>410</v>
      </c>
      <c r="C383" s="15" t="s">
        <v>64</v>
      </c>
      <c r="D383" s="15">
        <v>107</v>
      </c>
      <c r="E383" s="2" t="s">
        <v>23</v>
      </c>
      <c r="F383" s="3">
        <v>45035</v>
      </c>
      <c r="G383" s="15">
        <v>156</v>
      </c>
      <c r="H383" s="15">
        <v>3.8</v>
      </c>
      <c r="I383" s="15">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s="15">
        <f>ROUND(calls[[#This Row],[Satisfaction Rating]],0)</f>
        <v>4</v>
      </c>
    </row>
    <row r="384" spans="2:12" x14ac:dyDescent="0.25">
      <c r="B384" s="15" t="s">
        <v>411</v>
      </c>
      <c r="C384" s="15" t="s">
        <v>15</v>
      </c>
      <c r="D384" s="15">
        <v>90</v>
      </c>
      <c r="E384" s="2" t="s">
        <v>18</v>
      </c>
      <c r="F384" s="3">
        <v>45035</v>
      </c>
      <c r="G384" s="15">
        <v>99</v>
      </c>
      <c r="H384" s="15">
        <v>4.9000000000000004</v>
      </c>
      <c r="I384" s="15">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s="15">
        <f>ROUND(calls[[#This Row],[Satisfaction Rating]],0)</f>
        <v>5</v>
      </c>
    </row>
    <row r="385" spans="2:12" x14ac:dyDescent="0.25">
      <c r="B385" s="15" t="s">
        <v>412</v>
      </c>
      <c r="C385" s="15" t="s">
        <v>12</v>
      </c>
      <c r="D385" s="15">
        <v>120</v>
      </c>
      <c r="E385" s="2" t="s">
        <v>32</v>
      </c>
      <c r="F385" s="3">
        <v>45035</v>
      </c>
      <c r="G385" s="15">
        <v>26</v>
      </c>
      <c r="H385" s="15">
        <v>4</v>
      </c>
      <c r="I385" s="1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s="15">
        <f>ROUND(calls[[#This Row],[Satisfaction Rating]],0)</f>
        <v>4</v>
      </c>
    </row>
    <row r="386" spans="2:12" x14ac:dyDescent="0.25">
      <c r="B386" s="15" t="s">
        <v>413</v>
      </c>
      <c r="C386" s="15" t="s">
        <v>22</v>
      </c>
      <c r="D386" s="15">
        <v>47</v>
      </c>
      <c r="E386" s="2" t="s">
        <v>23</v>
      </c>
      <c r="F386" s="3">
        <v>45035</v>
      </c>
      <c r="G386" s="15">
        <v>84</v>
      </c>
      <c r="H386" s="15">
        <v>4.0999999999999996</v>
      </c>
      <c r="I386" s="15">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s="15">
        <f>ROUND(calls[[#This Row],[Satisfaction Rating]],0)</f>
        <v>4</v>
      </c>
    </row>
    <row r="387" spans="2:12" x14ac:dyDescent="0.25">
      <c r="B387" s="15" t="s">
        <v>414</v>
      </c>
      <c r="C387" s="15" t="s">
        <v>20</v>
      </c>
      <c r="D387" s="15">
        <v>60</v>
      </c>
      <c r="E387" s="2" t="s">
        <v>32</v>
      </c>
      <c r="F387" s="3">
        <v>45035</v>
      </c>
      <c r="G387" s="15">
        <v>84</v>
      </c>
      <c r="H387" s="15">
        <v>4.8</v>
      </c>
      <c r="I387" s="15">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s="15">
        <f>ROUND(calls[[#This Row],[Satisfaction Rating]],0)</f>
        <v>5</v>
      </c>
    </row>
    <row r="388" spans="2:12" x14ac:dyDescent="0.25">
      <c r="B388" s="15" t="s">
        <v>415</v>
      </c>
      <c r="C388" s="15" t="s">
        <v>46</v>
      </c>
      <c r="D388" s="15">
        <v>64</v>
      </c>
      <c r="E388" s="2" t="s">
        <v>18</v>
      </c>
      <c r="F388" s="3">
        <v>45035</v>
      </c>
      <c r="G388" s="15">
        <v>170</v>
      </c>
      <c r="H388" s="15">
        <v>2.2999999999999998</v>
      </c>
      <c r="I388" s="15">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s="15">
        <f>ROUND(calls[[#This Row],[Satisfaction Rating]],0)</f>
        <v>2</v>
      </c>
    </row>
    <row r="389" spans="2:12" x14ac:dyDescent="0.25">
      <c r="B389" s="15" t="s">
        <v>416</v>
      </c>
      <c r="C389" s="15" t="s">
        <v>84</v>
      </c>
      <c r="D389" s="15">
        <v>62</v>
      </c>
      <c r="E389" s="2" t="s">
        <v>23</v>
      </c>
      <c r="F389" s="3">
        <v>45035</v>
      </c>
      <c r="G389" s="15">
        <v>35</v>
      </c>
      <c r="H389" s="15">
        <v>4.4000000000000004</v>
      </c>
      <c r="I389" s="15">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s="15">
        <f>ROUND(calls[[#This Row],[Satisfaction Rating]],0)</f>
        <v>4</v>
      </c>
    </row>
    <row r="390" spans="2:12" x14ac:dyDescent="0.25">
      <c r="B390" s="15" t="s">
        <v>417</v>
      </c>
      <c r="C390" s="15" t="s">
        <v>31</v>
      </c>
      <c r="D390" s="15">
        <v>88</v>
      </c>
      <c r="E390" s="2" t="s">
        <v>23</v>
      </c>
      <c r="F390" s="3">
        <v>45036</v>
      </c>
      <c r="G390" s="15">
        <v>35</v>
      </c>
      <c r="H390" s="15">
        <v>3.8</v>
      </c>
      <c r="I390" s="15">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s="15">
        <f>ROUND(calls[[#This Row],[Satisfaction Rating]],0)</f>
        <v>4</v>
      </c>
    </row>
    <row r="391" spans="2:12" x14ac:dyDescent="0.25">
      <c r="B391" s="15" t="s">
        <v>418</v>
      </c>
      <c r="C391" s="15" t="s">
        <v>51</v>
      </c>
      <c r="D391" s="15">
        <v>116</v>
      </c>
      <c r="E391" s="2" t="s">
        <v>23</v>
      </c>
      <c r="F391" s="3">
        <v>45036</v>
      </c>
      <c r="G391" s="15">
        <v>132</v>
      </c>
      <c r="H391" s="15">
        <v>5</v>
      </c>
      <c r="I391" s="15">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s="15">
        <f>ROUND(calls[[#This Row],[Satisfaction Rating]],0)</f>
        <v>5</v>
      </c>
    </row>
    <row r="392" spans="2:12" x14ac:dyDescent="0.25">
      <c r="B392" s="15" t="s">
        <v>419</v>
      </c>
      <c r="C392" s="15" t="s">
        <v>15</v>
      </c>
      <c r="D392" s="15">
        <v>82</v>
      </c>
      <c r="E392" s="2" t="s">
        <v>13</v>
      </c>
      <c r="F392" s="3">
        <v>45037</v>
      </c>
      <c r="G392" s="15">
        <v>144</v>
      </c>
      <c r="H392" s="15">
        <v>3.3</v>
      </c>
      <c r="I392" s="15">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s="15">
        <f>ROUND(calls[[#This Row],[Satisfaction Rating]],0)</f>
        <v>3</v>
      </c>
    </row>
    <row r="393" spans="2:12" x14ac:dyDescent="0.25">
      <c r="B393" s="15" t="s">
        <v>420</v>
      </c>
      <c r="C393" s="15" t="s">
        <v>84</v>
      </c>
      <c r="D393" s="15">
        <v>99</v>
      </c>
      <c r="E393" s="2" t="s">
        <v>18</v>
      </c>
      <c r="F393" s="3">
        <v>45037</v>
      </c>
      <c r="G393" s="15">
        <v>48</v>
      </c>
      <c r="H393" s="15">
        <v>5</v>
      </c>
      <c r="I393" s="15">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s="15">
        <f>ROUND(calls[[#This Row],[Satisfaction Rating]],0)</f>
        <v>5</v>
      </c>
    </row>
    <row r="394" spans="2:12" x14ac:dyDescent="0.25">
      <c r="B394" s="15" t="s">
        <v>421</v>
      </c>
      <c r="C394" s="15" t="s">
        <v>84</v>
      </c>
      <c r="D394" s="15">
        <v>55</v>
      </c>
      <c r="E394" s="2" t="s">
        <v>13</v>
      </c>
      <c r="F394" s="3">
        <v>45037</v>
      </c>
      <c r="G394" s="15">
        <v>200</v>
      </c>
      <c r="H394" s="15">
        <v>2.2999999999999998</v>
      </c>
      <c r="I394" s="15">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s="15">
        <f>ROUND(calls[[#This Row],[Satisfaction Rating]],0)</f>
        <v>2</v>
      </c>
    </row>
    <row r="395" spans="2:12" x14ac:dyDescent="0.25">
      <c r="B395" s="15" t="s">
        <v>422</v>
      </c>
      <c r="C395" s="15" t="s">
        <v>46</v>
      </c>
      <c r="D395" s="15">
        <v>61</v>
      </c>
      <c r="E395" s="2" t="s">
        <v>32</v>
      </c>
      <c r="F395" s="3">
        <v>45037</v>
      </c>
      <c r="G395" s="15">
        <v>38</v>
      </c>
      <c r="H395" s="15">
        <v>4.8</v>
      </c>
      <c r="I395" s="1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s="15">
        <f>ROUND(calls[[#This Row],[Satisfaction Rating]],0)</f>
        <v>5</v>
      </c>
    </row>
    <row r="396" spans="2:12" x14ac:dyDescent="0.25">
      <c r="B396" s="15" t="s">
        <v>423</v>
      </c>
      <c r="C396" s="15" t="s">
        <v>51</v>
      </c>
      <c r="D396" s="15">
        <v>36</v>
      </c>
      <c r="E396" s="2" t="s">
        <v>28</v>
      </c>
      <c r="F396" s="3">
        <v>45037</v>
      </c>
      <c r="G396" s="15">
        <v>81</v>
      </c>
      <c r="H396" s="15">
        <v>3.7</v>
      </c>
      <c r="I396" s="15">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s="15">
        <f>ROUND(calls[[#This Row],[Satisfaction Rating]],0)</f>
        <v>4</v>
      </c>
    </row>
    <row r="397" spans="2:12" x14ac:dyDescent="0.25">
      <c r="B397" s="15" t="s">
        <v>424</v>
      </c>
      <c r="C397" s="15" t="s">
        <v>15</v>
      </c>
      <c r="D397" s="15">
        <v>123</v>
      </c>
      <c r="E397" s="2" t="s">
        <v>23</v>
      </c>
      <c r="F397" s="3">
        <v>45037</v>
      </c>
      <c r="G397" s="15">
        <v>120</v>
      </c>
      <c r="H397" s="15">
        <v>4.2</v>
      </c>
      <c r="I397" s="15">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s="15">
        <f>ROUND(calls[[#This Row],[Satisfaction Rating]],0)</f>
        <v>4</v>
      </c>
    </row>
    <row r="398" spans="2:12" x14ac:dyDescent="0.25">
      <c r="B398" s="15" t="s">
        <v>425</v>
      </c>
      <c r="C398" s="15" t="s">
        <v>37</v>
      </c>
      <c r="D398" s="15">
        <v>24</v>
      </c>
      <c r="E398" s="2" t="s">
        <v>32</v>
      </c>
      <c r="F398" s="3">
        <v>45037</v>
      </c>
      <c r="G398" s="15">
        <v>74</v>
      </c>
      <c r="H398" s="15">
        <v>4.8</v>
      </c>
      <c r="I398" s="15">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s="15">
        <f>ROUND(calls[[#This Row],[Satisfaction Rating]],0)</f>
        <v>5</v>
      </c>
    </row>
    <row r="399" spans="2:12" x14ac:dyDescent="0.25">
      <c r="B399" s="15" t="s">
        <v>426</v>
      </c>
      <c r="C399" s="15" t="s">
        <v>15</v>
      </c>
      <c r="D399" s="15">
        <v>43</v>
      </c>
      <c r="E399" s="2" t="s">
        <v>23</v>
      </c>
      <c r="F399" s="3">
        <v>45038</v>
      </c>
      <c r="G399" s="15">
        <v>128</v>
      </c>
      <c r="H399" s="15">
        <v>4.7</v>
      </c>
      <c r="I399" s="15">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s="15">
        <f>ROUND(calls[[#This Row],[Satisfaction Rating]],0)</f>
        <v>5</v>
      </c>
    </row>
    <row r="400" spans="2:12" x14ac:dyDescent="0.25">
      <c r="B400" s="15" t="s">
        <v>427</v>
      </c>
      <c r="C400" s="15" t="s">
        <v>20</v>
      </c>
      <c r="D400" s="15">
        <v>95</v>
      </c>
      <c r="E400" s="2" t="s">
        <v>18</v>
      </c>
      <c r="F400" s="3">
        <v>45038</v>
      </c>
      <c r="G400" s="15">
        <v>21</v>
      </c>
      <c r="H400" s="15">
        <v>3.9</v>
      </c>
      <c r="I400" s="15">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s="15">
        <f>ROUND(calls[[#This Row],[Satisfaction Rating]],0)</f>
        <v>4</v>
      </c>
    </row>
    <row r="401" spans="2:12" x14ac:dyDescent="0.25">
      <c r="B401" s="15" t="s">
        <v>428</v>
      </c>
      <c r="C401" s="15" t="s">
        <v>84</v>
      </c>
      <c r="D401" s="15">
        <v>53</v>
      </c>
      <c r="E401" s="2" t="s">
        <v>23</v>
      </c>
      <c r="F401" s="3">
        <v>45038</v>
      </c>
      <c r="G401" s="15">
        <v>110</v>
      </c>
      <c r="H401" s="15">
        <v>4.3</v>
      </c>
      <c r="I401" s="15">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s="15">
        <f>ROUND(calls[[#This Row],[Satisfaction Rating]],0)</f>
        <v>4</v>
      </c>
    </row>
    <row r="402" spans="2:12" x14ac:dyDescent="0.25">
      <c r="B402" s="15" t="s">
        <v>429</v>
      </c>
      <c r="C402" s="15" t="s">
        <v>15</v>
      </c>
      <c r="D402" s="15">
        <v>113</v>
      </c>
      <c r="E402" s="2" t="s">
        <v>23</v>
      </c>
      <c r="F402" s="3">
        <v>45038</v>
      </c>
      <c r="G402" s="15">
        <v>145</v>
      </c>
      <c r="H402" s="15">
        <v>4</v>
      </c>
      <c r="I402" s="15">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s="15">
        <f>ROUND(calls[[#This Row],[Satisfaction Rating]],0)</f>
        <v>4</v>
      </c>
    </row>
    <row r="403" spans="2:12" x14ac:dyDescent="0.25">
      <c r="B403" s="15" t="s">
        <v>430</v>
      </c>
      <c r="C403" s="15" t="s">
        <v>84</v>
      </c>
      <c r="D403" s="15">
        <v>89</v>
      </c>
      <c r="E403" s="2" t="s">
        <v>28</v>
      </c>
      <c r="F403" s="3">
        <v>45038</v>
      </c>
      <c r="G403" s="15">
        <v>129</v>
      </c>
      <c r="H403" s="15">
        <v>4</v>
      </c>
      <c r="I403" s="15">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s="15">
        <f>ROUND(calls[[#This Row],[Satisfaction Rating]],0)</f>
        <v>4</v>
      </c>
    </row>
    <row r="404" spans="2:12" x14ac:dyDescent="0.25">
      <c r="B404" s="15" t="s">
        <v>431</v>
      </c>
      <c r="C404" s="15" t="s">
        <v>31</v>
      </c>
      <c r="D404" s="15">
        <v>84</v>
      </c>
      <c r="E404" s="2" t="s">
        <v>13</v>
      </c>
      <c r="F404" s="3">
        <v>45038</v>
      </c>
      <c r="G404" s="15">
        <v>156</v>
      </c>
      <c r="H404" s="15">
        <v>3.2</v>
      </c>
      <c r="I404" s="15">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s="15">
        <f>ROUND(calls[[#This Row],[Satisfaction Rating]],0)</f>
        <v>3</v>
      </c>
    </row>
    <row r="405" spans="2:12" x14ac:dyDescent="0.25">
      <c r="B405" s="15" t="s">
        <v>432</v>
      </c>
      <c r="C405" s="15" t="s">
        <v>37</v>
      </c>
      <c r="D405" s="15">
        <v>130</v>
      </c>
      <c r="E405" s="2" t="s">
        <v>23</v>
      </c>
      <c r="F405" s="3">
        <v>45039</v>
      </c>
      <c r="G405" s="15">
        <v>120</v>
      </c>
      <c r="H405" s="15">
        <v>3.8</v>
      </c>
      <c r="I405" s="1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s="15">
        <f>ROUND(calls[[#This Row],[Satisfaction Rating]],0)</f>
        <v>4</v>
      </c>
    </row>
    <row r="406" spans="2:12" x14ac:dyDescent="0.25">
      <c r="B406" s="15" t="s">
        <v>433</v>
      </c>
      <c r="C406" s="15" t="s">
        <v>20</v>
      </c>
      <c r="D406" s="15">
        <v>163</v>
      </c>
      <c r="E406" s="2" t="s">
        <v>28</v>
      </c>
      <c r="F406" s="3">
        <v>45039</v>
      </c>
      <c r="G406" s="15">
        <v>62</v>
      </c>
      <c r="H406" s="15">
        <v>3.4</v>
      </c>
      <c r="I406" s="15">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s="15">
        <f>ROUND(calls[[#This Row],[Satisfaction Rating]],0)</f>
        <v>3</v>
      </c>
    </row>
    <row r="407" spans="2:12" x14ac:dyDescent="0.25">
      <c r="B407" s="15" t="s">
        <v>434</v>
      </c>
      <c r="C407" s="15" t="s">
        <v>43</v>
      </c>
      <c r="D407" s="15">
        <v>127</v>
      </c>
      <c r="E407" s="2" t="s">
        <v>23</v>
      </c>
      <c r="F407" s="3">
        <v>45039</v>
      </c>
      <c r="G407" s="15">
        <v>160</v>
      </c>
      <c r="H407" s="15">
        <v>3.2</v>
      </c>
      <c r="I407" s="15">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s="15">
        <f>ROUND(calls[[#This Row],[Satisfaction Rating]],0)</f>
        <v>3</v>
      </c>
    </row>
    <row r="408" spans="2:12" x14ac:dyDescent="0.25">
      <c r="B408" s="15" t="s">
        <v>435</v>
      </c>
      <c r="C408" s="15" t="s">
        <v>15</v>
      </c>
      <c r="D408" s="15">
        <v>50</v>
      </c>
      <c r="E408" s="2" t="s">
        <v>23</v>
      </c>
      <c r="F408" s="3">
        <v>45039</v>
      </c>
      <c r="G408" s="15">
        <v>56</v>
      </c>
      <c r="H408" s="15">
        <v>4.7</v>
      </c>
      <c r="I408" s="15">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s="15">
        <f>ROUND(calls[[#This Row],[Satisfaction Rating]],0)</f>
        <v>5</v>
      </c>
    </row>
    <row r="409" spans="2:12" x14ac:dyDescent="0.25">
      <c r="B409" s="15" t="s">
        <v>436</v>
      </c>
      <c r="C409" s="15" t="s">
        <v>26</v>
      </c>
      <c r="D409" s="15">
        <v>88</v>
      </c>
      <c r="E409" s="2" t="s">
        <v>32</v>
      </c>
      <c r="F409" s="3">
        <v>45039</v>
      </c>
      <c r="G409" s="15">
        <v>72</v>
      </c>
      <c r="H409" s="15">
        <v>4</v>
      </c>
      <c r="I409" s="15">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s="15">
        <f>ROUND(calls[[#This Row],[Satisfaction Rating]],0)</f>
        <v>4</v>
      </c>
    </row>
    <row r="410" spans="2:12" x14ac:dyDescent="0.25">
      <c r="B410" s="15" t="s">
        <v>437</v>
      </c>
      <c r="C410" s="15" t="s">
        <v>15</v>
      </c>
      <c r="D410" s="15">
        <v>139</v>
      </c>
      <c r="E410" s="2" t="s">
        <v>18</v>
      </c>
      <c r="F410" s="3">
        <v>45040</v>
      </c>
      <c r="G410" s="15">
        <v>81</v>
      </c>
      <c r="H410" s="15">
        <v>4.8</v>
      </c>
      <c r="I410" s="15">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s="15">
        <f>ROUND(calls[[#This Row],[Satisfaction Rating]],0)</f>
        <v>5</v>
      </c>
    </row>
    <row r="411" spans="2:12" x14ac:dyDescent="0.25">
      <c r="B411" s="15" t="s">
        <v>438</v>
      </c>
      <c r="C411" s="15" t="s">
        <v>20</v>
      </c>
      <c r="D411" s="15">
        <v>111</v>
      </c>
      <c r="E411" s="2" t="s">
        <v>23</v>
      </c>
      <c r="F411" s="3">
        <v>45040</v>
      </c>
      <c r="G411" s="15">
        <v>144</v>
      </c>
      <c r="H411" s="15">
        <v>3.9</v>
      </c>
      <c r="I411" s="15">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s="15">
        <f>ROUND(calls[[#This Row],[Satisfaction Rating]],0)</f>
        <v>4</v>
      </c>
    </row>
    <row r="412" spans="2:12" x14ac:dyDescent="0.25">
      <c r="B412" s="15" t="s">
        <v>439</v>
      </c>
      <c r="C412" s="15" t="s">
        <v>17</v>
      </c>
      <c r="D412" s="15">
        <v>115</v>
      </c>
      <c r="E412" s="2" t="s">
        <v>18</v>
      </c>
      <c r="F412" s="3">
        <v>45040</v>
      </c>
      <c r="G412" s="15">
        <v>111</v>
      </c>
      <c r="H412" s="15">
        <v>4.3</v>
      </c>
      <c r="I412" s="15">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s="15">
        <f>ROUND(calls[[#This Row],[Satisfaction Rating]],0)</f>
        <v>4</v>
      </c>
    </row>
    <row r="413" spans="2:12" x14ac:dyDescent="0.25">
      <c r="B413" s="15" t="s">
        <v>440</v>
      </c>
      <c r="C413" s="15" t="s">
        <v>84</v>
      </c>
      <c r="D413" s="15">
        <v>26</v>
      </c>
      <c r="E413" s="2" t="s">
        <v>28</v>
      </c>
      <c r="F413" s="3">
        <v>45040</v>
      </c>
      <c r="G413" s="15">
        <v>43</v>
      </c>
      <c r="H413" s="15">
        <v>4.2</v>
      </c>
      <c r="I413" s="15">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s="15">
        <f>ROUND(calls[[#This Row],[Satisfaction Rating]],0)</f>
        <v>4</v>
      </c>
    </row>
    <row r="414" spans="2:12" x14ac:dyDescent="0.25">
      <c r="B414" s="15" t="s">
        <v>441</v>
      </c>
      <c r="C414" s="15" t="s">
        <v>31</v>
      </c>
      <c r="D414" s="15">
        <v>131</v>
      </c>
      <c r="E414" s="2" t="s">
        <v>32</v>
      </c>
      <c r="F414" s="3">
        <v>45040</v>
      </c>
      <c r="G414" s="15">
        <v>41</v>
      </c>
      <c r="H414" s="15">
        <v>4.9000000000000004</v>
      </c>
      <c r="I414" s="15">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s="15">
        <f>ROUND(calls[[#This Row],[Satisfaction Rating]],0)</f>
        <v>5</v>
      </c>
    </row>
    <row r="415" spans="2:12" x14ac:dyDescent="0.25">
      <c r="B415" s="15" t="s">
        <v>442</v>
      </c>
      <c r="C415" s="15" t="s">
        <v>17</v>
      </c>
      <c r="D415" s="15">
        <v>27</v>
      </c>
      <c r="E415" s="2" t="s">
        <v>32</v>
      </c>
      <c r="F415" s="3">
        <v>45040</v>
      </c>
      <c r="G415" s="15">
        <v>74</v>
      </c>
      <c r="H415" s="15">
        <v>4</v>
      </c>
      <c r="I415" s="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s="15">
        <f>ROUND(calls[[#This Row],[Satisfaction Rating]],0)</f>
        <v>4</v>
      </c>
    </row>
    <row r="416" spans="2:12" x14ac:dyDescent="0.25">
      <c r="B416" s="15" t="s">
        <v>443</v>
      </c>
      <c r="C416" s="15" t="s">
        <v>54</v>
      </c>
      <c r="D416" s="15">
        <v>75</v>
      </c>
      <c r="E416" s="2" t="s">
        <v>23</v>
      </c>
      <c r="F416" s="3">
        <v>45040</v>
      </c>
      <c r="G416" s="15">
        <v>43</v>
      </c>
      <c r="H416" s="15">
        <v>4.9000000000000004</v>
      </c>
      <c r="I416" s="15">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s="15">
        <f>ROUND(calls[[#This Row],[Satisfaction Rating]],0)</f>
        <v>5</v>
      </c>
    </row>
    <row r="417" spans="2:12" x14ac:dyDescent="0.25">
      <c r="B417" s="15" t="s">
        <v>444</v>
      </c>
      <c r="C417" s="15" t="s">
        <v>46</v>
      </c>
      <c r="D417" s="15">
        <v>123</v>
      </c>
      <c r="E417" s="2" t="s">
        <v>32</v>
      </c>
      <c r="F417" s="3">
        <v>45040</v>
      </c>
      <c r="G417" s="15">
        <v>128</v>
      </c>
      <c r="H417" s="15">
        <v>3.6</v>
      </c>
      <c r="I417" s="15">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s="15">
        <f>ROUND(calls[[#This Row],[Satisfaction Rating]],0)</f>
        <v>4</v>
      </c>
    </row>
    <row r="418" spans="2:12" x14ac:dyDescent="0.25">
      <c r="B418" s="15" t="s">
        <v>445</v>
      </c>
      <c r="C418" s="15" t="s">
        <v>12</v>
      </c>
      <c r="D418" s="15">
        <v>129</v>
      </c>
      <c r="E418" s="2" t="s">
        <v>32</v>
      </c>
      <c r="F418" s="3">
        <v>45041</v>
      </c>
      <c r="G418" s="15">
        <v>144</v>
      </c>
      <c r="H418" s="15">
        <v>4.0999999999999996</v>
      </c>
      <c r="I418" s="15">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s="15">
        <f>ROUND(calls[[#This Row],[Satisfaction Rating]],0)</f>
        <v>4</v>
      </c>
    </row>
    <row r="419" spans="2:12" x14ac:dyDescent="0.25">
      <c r="B419" s="15" t="s">
        <v>446</v>
      </c>
      <c r="C419" s="15" t="s">
        <v>54</v>
      </c>
      <c r="D419" s="15">
        <v>124</v>
      </c>
      <c r="E419" s="2" t="s">
        <v>18</v>
      </c>
      <c r="F419" s="3">
        <v>45041</v>
      </c>
      <c r="G419" s="15">
        <v>132</v>
      </c>
      <c r="H419" s="15">
        <v>4.9000000000000004</v>
      </c>
      <c r="I419" s="15">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s="15">
        <f>ROUND(calls[[#This Row],[Satisfaction Rating]],0)</f>
        <v>5</v>
      </c>
    </row>
    <row r="420" spans="2:12" x14ac:dyDescent="0.25">
      <c r="B420" s="15" t="s">
        <v>447</v>
      </c>
      <c r="C420" s="15" t="s">
        <v>17</v>
      </c>
      <c r="D420" s="15">
        <v>108</v>
      </c>
      <c r="E420" s="2" t="s">
        <v>18</v>
      </c>
      <c r="F420" s="3">
        <v>45041</v>
      </c>
      <c r="G420" s="15">
        <v>180</v>
      </c>
      <c r="H420" s="15">
        <v>3.9</v>
      </c>
      <c r="I420" s="15">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s="15">
        <f>ROUND(calls[[#This Row],[Satisfaction Rating]],0)</f>
        <v>4</v>
      </c>
    </row>
    <row r="421" spans="2:12" x14ac:dyDescent="0.25">
      <c r="B421" s="15" t="s">
        <v>448</v>
      </c>
      <c r="C421" s="15" t="s">
        <v>22</v>
      </c>
      <c r="D421" s="15">
        <v>15</v>
      </c>
      <c r="E421" s="2" t="s">
        <v>18</v>
      </c>
      <c r="F421" s="3">
        <v>45041</v>
      </c>
      <c r="G421" s="15">
        <v>31</v>
      </c>
      <c r="H421" s="15">
        <v>4.0999999999999996</v>
      </c>
      <c r="I421" s="15">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s="15">
        <f>ROUND(calls[[#This Row],[Satisfaction Rating]],0)</f>
        <v>4</v>
      </c>
    </row>
    <row r="422" spans="2:12" x14ac:dyDescent="0.25">
      <c r="B422" s="15" t="s">
        <v>449</v>
      </c>
      <c r="C422" s="15" t="s">
        <v>17</v>
      </c>
      <c r="D422" s="15">
        <v>66</v>
      </c>
      <c r="E422" s="2" t="s">
        <v>18</v>
      </c>
      <c r="F422" s="3">
        <v>45041</v>
      </c>
      <c r="G422" s="15">
        <v>102</v>
      </c>
      <c r="H422" s="15">
        <v>3.8</v>
      </c>
      <c r="I422" s="15">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s="15">
        <f>ROUND(calls[[#This Row],[Satisfaction Rating]],0)</f>
        <v>4</v>
      </c>
    </row>
    <row r="423" spans="2:12" x14ac:dyDescent="0.25">
      <c r="B423" s="15" t="s">
        <v>450</v>
      </c>
      <c r="C423" s="15" t="s">
        <v>26</v>
      </c>
      <c r="D423" s="15">
        <v>126</v>
      </c>
      <c r="E423" s="2" t="s">
        <v>23</v>
      </c>
      <c r="F423" s="3">
        <v>45042</v>
      </c>
      <c r="G423" s="15">
        <v>175</v>
      </c>
      <c r="H423" s="15">
        <v>4.8</v>
      </c>
      <c r="I423" s="15">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s="15">
        <f>ROUND(calls[[#This Row],[Satisfaction Rating]],0)</f>
        <v>5</v>
      </c>
    </row>
    <row r="424" spans="2:12" x14ac:dyDescent="0.25">
      <c r="B424" s="15" t="s">
        <v>451</v>
      </c>
      <c r="C424" s="15" t="s">
        <v>54</v>
      </c>
      <c r="D424" s="15">
        <v>26</v>
      </c>
      <c r="E424" s="2" t="s">
        <v>13</v>
      </c>
      <c r="F424" s="3">
        <v>45042</v>
      </c>
      <c r="G424" s="15">
        <v>87</v>
      </c>
      <c r="H424" s="15">
        <v>4.7</v>
      </c>
      <c r="I424" s="15">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s="15">
        <f>ROUND(calls[[#This Row],[Satisfaction Rating]],0)</f>
        <v>5</v>
      </c>
    </row>
    <row r="425" spans="2:12" x14ac:dyDescent="0.25">
      <c r="B425" s="15" t="s">
        <v>452</v>
      </c>
      <c r="C425" s="15" t="s">
        <v>37</v>
      </c>
      <c r="D425" s="15">
        <v>105</v>
      </c>
      <c r="E425" s="2" t="s">
        <v>23</v>
      </c>
      <c r="F425" s="3">
        <v>45042</v>
      </c>
      <c r="G425" s="15">
        <v>66</v>
      </c>
      <c r="H425" s="15">
        <v>4.2</v>
      </c>
      <c r="I425" s="1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s="15">
        <f>ROUND(calls[[#This Row],[Satisfaction Rating]],0)</f>
        <v>4</v>
      </c>
    </row>
    <row r="426" spans="2:12" x14ac:dyDescent="0.25">
      <c r="B426" s="15" t="s">
        <v>453</v>
      </c>
      <c r="C426" s="15" t="s">
        <v>37</v>
      </c>
      <c r="D426" s="15">
        <v>31</v>
      </c>
      <c r="E426" s="2" t="s">
        <v>23</v>
      </c>
      <c r="F426" s="3">
        <v>45042</v>
      </c>
      <c r="G426" s="15">
        <v>25</v>
      </c>
      <c r="H426" s="15">
        <v>3.2</v>
      </c>
      <c r="I426" s="15">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s="15">
        <f>ROUND(calls[[#This Row],[Satisfaction Rating]],0)</f>
        <v>3</v>
      </c>
    </row>
    <row r="427" spans="2:12" x14ac:dyDescent="0.25">
      <c r="B427" s="15" t="s">
        <v>454</v>
      </c>
      <c r="C427" s="15" t="s">
        <v>17</v>
      </c>
      <c r="D427" s="15">
        <v>109</v>
      </c>
      <c r="E427" s="2" t="s">
        <v>18</v>
      </c>
      <c r="F427" s="3">
        <v>45042</v>
      </c>
      <c r="G427" s="15">
        <v>126</v>
      </c>
      <c r="H427" s="15">
        <v>3.4</v>
      </c>
      <c r="I427" s="15">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s="15">
        <f>ROUND(calls[[#This Row],[Satisfaction Rating]],0)</f>
        <v>3</v>
      </c>
    </row>
    <row r="428" spans="2:12" x14ac:dyDescent="0.25">
      <c r="B428" s="15" t="s">
        <v>455</v>
      </c>
      <c r="C428" s="15" t="s">
        <v>12</v>
      </c>
      <c r="D428" s="15">
        <v>113</v>
      </c>
      <c r="E428" s="2" t="s">
        <v>28</v>
      </c>
      <c r="F428" s="3">
        <v>45043</v>
      </c>
      <c r="G428" s="15">
        <v>42</v>
      </c>
      <c r="H428" s="15">
        <v>4.5999999999999996</v>
      </c>
      <c r="I428" s="15">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s="15">
        <f>ROUND(calls[[#This Row],[Satisfaction Rating]],0)</f>
        <v>5</v>
      </c>
    </row>
    <row r="429" spans="2:12" x14ac:dyDescent="0.25">
      <c r="B429" s="15" t="s">
        <v>456</v>
      </c>
      <c r="C429" s="15" t="s">
        <v>26</v>
      </c>
      <c r="D429" s="15">
        <v>101</v>
      </c>
      <c r="E429" s="2" t="s">
        <v>13</v>
      </c>
      <c r="F429" s="3">
        <v>45043</v>
      </c>
      <c r="G429" s="15">
        <v>225</v>
      </c>
      <c r="H429" s="15">
        <v>1.9</v>
      </c>
      <c r="I429" s="15">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s="15">
        <f>ROUND(calls[[#This Row],[Satisfaction Rating]],0)</f>
        <v>2</v>
      </c>
    </row>
    <row r="430" spans="2:12" x14ac:dyDescent="0.25">
      <c r="B430" s="15" t="s">
        <v>457</v>
      </c>
      <c r="C430" s="15" t="s">
        <v>20</v>
      </c>
      <c r="D430" s="15">
        <v>156</v>
      </c>
      <c r="E430" s="2" t="s">
        <v>13</v>
      </c>
      <c r="F430" s="3">
        <v>45043</v>
      </c>
      <c r="G430" s="15">
        <v>42</v>
      </c>
      <c r="H430" s="15">
        <v>3.3</v>
      </c>
      <c r="I430" s="15">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s="15">
        <f>ROUND(calls[[#This Row],[Satisfaction Rating]],0)</f>
        <v>3</v>
      </c>
    </row>
    <row r="431" spans="2:12" x14ac:dyDescent="0.25">
      <c r="B431" s="15" t="s">
        <v>458</v>
      </c>
      <c r="C431" s="15" t="s">
        <v>17</v>
      </c>
      <c r="D431" s="15">
        <v>145</v>
      </c>
      <c r="E431" s="2" t="s">
        <v>28</v>
      </c>
      <c r="F431" s="3">
        <v>45044</v>
      </c>
      <c r="G431" s="15">
        <v>110</v>
      </c>
      <c r="H431" s="15">
        <v>3.1</v>
      </c>
      <c r="I431" s="15">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s="15">
        <f>ROUND(calls[[#This Row],[Satisfaction Rating]],0)</f>
        <v>3</v>
      </c>
    </row>
    <row r="432" spans="2:12" x14ac:dyDescent="0.25">
      <c r="B432" s="15" t="s">
        <v>459</v>
      </c>
      <c r="C432" s="15" t="s">
        <v>46</v>
      </c>
      <c r="D432" s="15">
        <v>36</v>
      </c>
      <c r="E432" s="2" t="s">
        <v>18</v>
      </c>
      <c r="F432" s="3">
        <v>45044</v>
      </c>
      <c r="G432" s="15">
        <v>225</v>
      </c>
      <c r="H432" s="15">
        <v>4.8</v>
      </c>
      <c r="I432" s="15">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s="15">
        <f>ROUND(calls[[#This Row],[Satisfaction Rating]],0)</f>
        <v>5</v>
      </c>
    </row>
    <row r="433" spans="2:12" x14ac:dyDescent="0.25">
      <c r="B433" s="15" t="s">
        <v>460</v>
      </c>
      <c r="C433" s="15" t="s">
        <v>37</v>
      </c>
      <c r="D433" s="15">
        <v>135</v>
      </c>
      <c r="E433" s="2" t="s">
        <v>32</v>
      </c>
      <c r="F433" s="3">
        <v>45045</v>
      </c>
      <c r="G433" s="15">
        <v>125</v>
      </c>
      <c r="H433" s="15">
        <v>3.3</v>
      </c>
      <c r="I433" s="15">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s="15">
        <f>ROUND(calls[[#This Row],[Satisfaction Rating]],0)</f>
        <v>3</v>
      </c>
    </row>
    <row r="434" spans="2:12" x14ac:dyDescent="0.25">
      <c r="B434" s="15" t="s">
        <v>461</v>
      </c>
      <c r="C434" s="15" t="s">
        <v>26</v>
      </c>
      <c r="D434" s="15">
        <v>81</v>
      </c>
      <c r="E434" s="2" t="s">
        <v>18</v>
      </c>
      <c r="F434" s="3">
        <v>45045</v>
      </c>
      <c r="G434" s="15">
        <v>78</v>
      </c>
      <c r="H434" s="15">
        <v>2.9</v>
      </c>
      <c r="I434" s="15">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s="15">
        <f>ROUND(calls[[#This Row],[Satisfaction Rating]],0)</f>
        <v>3</v>
      </c>
    </row>
    <row r="435" spans="2:12" x14ac:dyDescent="0.25">
      <c r="B435" s="15" t="s">
        <v>462</v>
      </c>
      <c r="C435" s="15" t="s">
        <v>26</v>
      </c>
      <c r="D435" s="15">
        <v>81</v>
      </c>
      <c r="E435" s="2" t="s">
        <v>28</v>
      </c>
      <c r="F435" s="3">
        <v>45045</v>
      </c>
      <c r="G435" s="15">
        <v>40</v>
      </c>
      <c r="H435" s="15">
        <v>2.4</v>
      </c>
      <c r="I435" s="1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s="15">
        <f>ROUND(calls[[#This Row],[Satisfaction Rating]],0)</f>
        <v>2</v>
      </c>
    </row>
    <row r="436" spans="2:12" x14ac:dyDescent="0.25">
      <c r="B436" s="15" t="s">
        <v>463</v>
      </c>
      <c r="C436" s="15" t="s">
        <v>43</v>
      </c>
      <c r="D436" s="15">
        <v>93</v>
      </c>
      <c r="E436" s="2" t="s">
        <v>23</v>
      </c>
      <c r="F436" s="3">
        <v>45045</v>
      </c>
      <c r="G436" s="15">
        <v>150</v>
      </c>
      <c r="H436" s="15">
        <v>4.5999999999999996</v>
      </c>
      <c r="I436" s="15">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s="15">
        <f>ROUND(calls[[#This Row],[Satisfaction Rating]],0)</f>
        <v>5</v>
      </c>
    </row>
    <row r="437" spans="2:12" x14ac:dyDescent="0.25">
      <c r="B437" s="15" t="s">
        <v>464</v>
      </c>
      <c r="C437" s="15" t="s">
        <v>17</v>
      </c>
      <c r="D437" s="15">
        <v>14</v>
      </c>
      <c r="E437" s="2" t="s">
        <v>18</v>
      </c>
      <c r="F437" s="3">
        <v>45045</v>
      </c>
      <c r="G437" s="15">
        <v>96</v>
      </c>
      <c r="H437" s="15">
        <v>4.8</v>
      </c>
      <c r="I437" s="15">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s="15">
        <f>ROUND(calls[[#This Row],[Satisfaction Rating]],0)</f>
        <v>5</v>
      </c>
    </row>
    <row r="438" spans="2:12" x14ac:dyDescent="0.25">
      <c r="B438" s="15" t="s">
        <v>465</v>
      </c>
      <c r="C438" s="15" t="s">
        <v>37</v>
      </c>
      <c r="D438" s="15">
        <v>95</v>
      </c>
      <c r="E438" s="2" t="s">
        <v>28</v>
      </c>
      <c r="F438" s="3">
        <v>45046</v>
      </c>
      <c r="G438" s="15">
        <v>75</v>
      </c>
      <c r="H438" s="15">
        <v>4.8</v>
      </c>
      <c r="I438" s="15">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s="15">
        <f>ROUND(calls[[#This Row],[Satisfaction Rating]],0)</f>
        <v>5</v>
      </c>
    </row>
    <row r="439" spans="2:12" x14ac:dyDescent="0.25">
      <c r="B439" s="15" t="s">
        <v>466</v>
      </c>
      <c r="C439" s="15" t="s">
        <v>43</v>
      </c>
      <c r="D439" s="15">
        <v>81</v>
      </c>
      <c r="E439" s="2" t="s">
        <v>28</v>
      </c>
      <c r="F439" s="3">
        <v>45046</v>
      </c>
      <c r="G439" s="15">
        <v>60</v>
      </c>
      <c r="H439" s="15">
        <v>3.6</v>
      </c>
      <c r="I439" s="15">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s="15">
        <f>ROUND(calls[[#This Row],[Satisfaction Rating]],0)</f>
        <v>4</v>
      </c>
    </row>
    <row r="440" spans="2:12" x14ac:dyDescent="0.25">
      <c r="B440" s="15" t="s">
        <v>467</v>
      </c>
      <c r="C440" s="15" t="s">
        <v>84</v>
      </c>
      <c r="D440" s="15">
        <v>60</v>
      </c>
      <c r="E440" s="2" t="s">
        <v>18</v>
      </c>
      <c r="F440" s="3">
        <v>45047</v>
      </c>
      <c r="G440" s="15">
        <v>41</v>
      </c>
      <c r="H440" s="15">
        <v>4.8</v>
      </c>
      <c r="I440" s="15">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s="15">
        <f>ROUND(calls[[#This Row],[Satisfaction Rating]],0)</f>
        <v>5</v>
      </c>
    </row>
    <row r="441" spans="2:12" x14ac:dyDescent="0.25">
      <c r="B441" s="15" t="s">
        <v>468</v>
      </c>
      <c r="C441" s="15" t="s">
        <v>35</v>
      </c>
      <c r="D441" s="15">
        <v>137</v>
      </c>
      <c r="E441" s="2" t="s">
        <v>23</v>
      </c>
      <c r="F441" s="3">
        <v>45047</v>
      </c>
      <c r="G441" s="15">
        <v>20</v>
      </c>
      <c r="H441" s="15">
        <v>4.2</v>
      </c>
      <c r="I441" s="15">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s="15">
        <f>ROUND(calls[[#This Row],[Satisfaction Rating]],0)</f>
        <v>4</v>
      </c>
    </row>
    <row r="442" spans="2:12" x14ac:dyDescent="0.25">
      <c r="B442" s="15" t="s">
        <v>469</v>
      </c>
      <c r="C442" s="15" t="s">
        <v>15</v>
      </c>
      <c r="D442" s="15">
        <v>112</v>
      </c>
      <c r="E442" s="2" t="s">
        <v>32</v>
      </c>
      <c r="F442" s="3">
        <v>45047</v>
      </c>
      <c r="G442" s="15">
        <v>84</v>
      </c>
      <c r="H442" s="15">
        <v>2.6</v>
      </c>
      <c r="I442" s="15">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s="15">
        <f>ROUND(calls[[#This Row],[Satisfaction Rating]],0)</f>
        <v>3</v>
      </c>
    </row>
    <row r="443" spans="2:12" x14ac:dyDescent="0.25">
      <c r="B443" s="15" t="s">
        <v>470</v>
      </c>
      <c r="C443" s="15" t="s">
        <v>37</v>
      </c>
      <c r="D443" s="15">
        <v>76</v>
      </c>
      <c r="E443" s="2" t="s">
        <v>13</v>
      </c>
      <c r="F443" s="3">
        <v>45047</v>
      </c>
      <c r="G443" s="15">
        <v>140</v>
      </c>
      <c r="H443" s="15">
        <v>3.7</v>
      </c>
      <c r="I443" s="15">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s="15">
        <f>ROUND(calls[[#This Row],[Satisfaction Rating]],0)</f>
        <v>4</v>
      </c>
    </row>
    <row r="444" spans="2:12" x14ac:dyDescent="0.25">
      <c r="B444" s="15" t="s">
        <v>471</v>
      </c>
      <c r="C444" s="15" t="s">
        <v>51</v>
      </c>
      <c r="D444" s="15">
        <v>73</v>
      </c>
      <c r="E444" s="2" t="s">
        <v>18</v>
      </c>
      <c r="F444" s="3">
        <v>45047</v>
      </c>
      <c r="G444" s="15">
        <v>66</v>
      </c>
      <c r="H444" s="15">
        <v>4.8</v>
      </c>
      <c r="I444" s="15">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s="15">
        <f>ROUND(calls[[#This Row],[Satisfaction Rating]],0)</f>
        <v>5</v>
      </c>
    </row>
    <row r="445" spans="2:12" x14ac:dyDescent="0.25">
      <c r="B445" s="15" t="s">
        <v>472</v>
      </c>
      <c r="C445" s="15" t="s">
        <v>31</v>
      </c>
      <c r="D445" s="15">
        <v>119</v>
      </c>
      <c r="E445" s="2" t="s">
        <v>23</v>
      </c>
      <c r="F445" s="3">
        <v>45047</v>
      </c>
      <c r="G445" s="15">
        <v>105</v>
      </c>
      <c r="H445" s="15">
        <v>4.7</v>
      </c>
      <c r="I445" s="1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s="15">
        <f>ROUND(calls[[#This Row],[Satisfaction Rating]],0)</f>
        <v>5</v>
      </c>
    </row>
    <row r="446" spans="2:12" x14ac:dyDescent="0.25">
      <c r="B446" s="15" t="s">
        <v>473</v>
      </c>
      <c r="C446" s="15" t="s">
        <v>12</v>
      </c>
      <c r="D446" s="15">
        <v>135</v>
      </c>
      <c r="E446" s="2" t="s">
        <v>28</v>
      </c>
      <c r="F446" s="3">
        <v>45048</v>
      </c>
      <c r="G446" s="15">
        <v>104</v>
      </c>
      <c r="H446" s="15">
        <v>4.0999999999999996</v>
      </c>
      <c r="I446" s="15">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s="15">
        <f>ROUND(calls[[#This Row],[Satisfaction Rating]],0)</f>
        <v>4</v>
      </c>
    </row>
    <row r="447" spans="2:12" x14ac:dyDescent="0.25">
      <c r="B447" s="15" t="s">
        <v>474</v>
      </c>
      <c r="C447" s="15" t="s">
        <v>35</v>
      </c>
      <c r="D447" s="15">
        <v>41</v>
      </c>
      <c r="E447" s="2" t="s">
        <v>32</v>
      </c>
      <c r="F447" s="3">
        <v>45048</v>
      </c>
      <c r="G447" s="15">
        <v>123</v>
      </c>
      <c r="H447" s="15">
        <v>3.2</v>
      </c>
      <c r="I447" s="15">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s="15">
        <f>ROUND(calls[[#This Row],[Satisfaction Rating]],0)</f>
        <v>3</v>
      </c>
    </row>
    <row r="448" spans="2:12" x14ac:dyDescent="0.25">
      <c r="B448" s="15" t="s">
        <v>475</v>
      </c>
      <c r="C448" s="15" t="s">
        <v>17</v>
      </c>
      <c r="D448" s="15">
        <v>35</v>
      </c>
      <c r="E448" s="2" t="s">
        <v>28</v>
      </c>
      <c r="F448" s="3">
        <v>45049</v>
      </c>
      <c r="G448" s="15">
        <v>215</v>
      </c>
      <c r="H448" s="15">
        <v>4.3</v>
      </c>
      <c r="I448" s="15">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s="15">
        <f>ROUND(calls[[#This Row],[Satisfaction Rating]],0)</f>
        <v>4</v>
      </c>
    </row>
    <row r="449" spans="2:12" x14ac:dyDescent="0.25">
      <c r="B449" s="15" t="s">
        <v>476</v>
      </c>
      <c r="C449" s="15" t="s">
        <v>12</v>
      </c>
      <c r="D449" s="15">
        <v>96</v>
      </c>
      <c r="E449" s="2" t="s">
        <v>18</v>
      </c>
      <c r="F449" s="3">
        <v>45049</v>
      </c>
      <c r="G449" s="15">
        <v>46</v>
      </c>
      <c r="H449" s="15">
        <v>0.7</v>
      </c>
      <c r="I449" s="15">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s="15">
        <f>ROUND(calls[[#This Row],[Satisfaction Rating]],0)</f>
        <v>1</v>
      </c>
    </row>
    <row r="450" spans="2:12" x14ac:dyDescent="0.25">
      <c r="B450" s="15" t="s">
        <v>477</v>
      </c>
      <c r="C450" s="15" t="s">
        <v>43</v>
      </c>
      <c r="D450" s="15">
        <v>61</v>
      </c>
      <c r="E450" s="2" t="s">
        <v>32</v>
      </c>
      <c r="F450" s="3">
        <v>45049</v>
      </c>
      <c r="G450" s="15">
        <v>115</v>
      </c>
      <c r="H450" s="15">
        <v>3.7</v>
      </c>
      <c r="I450" s="15">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s="15">
        <f>ROUND(calls[[#This Row],[Satisfaction Rating]],0)</f>
        <v>4</v>
      </c>
    </row>
    <row r="451" spans="2:12" x14ac:dyDescent="0.25">
      <c r="B451" s="15" t="s">
        <v>478</v>
      </c>
      <c r="C451" s="15" t="s">
        <v>12</v>
      </c>
      <c r="D451" s="15">
        <v>91</v>
      </c>
      <c r="E451" s="2" t="s">
        <v>32</v>
      </c>
      <c r="F451" s="3">
        <v>45049</v>
      </c>
      <c r="G451" s="15">
        <v>124</v>
      </c>
      <c r="H451" s="15">
        <v>3.9</v>
      </c>
      <c r="I451" s="15">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s="15">
        <f>ROUND(calls[[#This Row],[Satisfaction Rating]],0)</f>
        <v>4</v>
      </c>
    </row>
    <row r="452" spans="2:12" x14ac:dyDescent="0.25">
      <c r="B452" s="15" t="s">
        <v>479</v>
      </c>
      <c r="C452" s="15" t="s">
        <v>64</v>
      </c>
      <c r="D452" s="15">
        <v>30</v>
      </c>
      <c r="E452" s="2" t="s">
        <v>32</v>
      </c>
      <c r="F452" s="3">
        <v>45050</v>
      </c>
      <c r="G452" s="15">
        <v>205</v>
      </c>
      <c r="H452" s="15">
        <v>4.5</v>
      </c>
      <c r="I452" s="15">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s="15">
        <f>ROUND(calls[[#This Row],[Satisfaction Rating]],0)</f>
        <v>5</v>
      </c>
    </row>
    <row r="453" spans="2:12" x14ac:dyDescent="0.25">
      <c r="B453" s="15" t="s">
        <v>480</v>
      </c>
      <c r="C453" s="15" t="s">
        <v>84</v>
      </c>
      <c r="D453" s="15">
        <v>111</v>
      </c>
      <c r="E453" s="2" t="s">
        <v>23</v>
      </c>
      <c r="F453" s="3">
        <v>45050</v>
      </c>
      <c r="G453" s="15">
        <v>90</v>
      </c>
      <c r="H453" s="15">
        <v>2.8</v>
      </c>
      <c r="I453" s="15">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s="15">
        <f>ROUND(calls[[#This Row],[Satisfaction Rating]],0)</f>
        <v>3</v>
      </c>
    </row>
    <row r="454" spans="2:12" x14ac:dyDescent="0.25">
      <c r="B454" s="15" t="s">
        <v>481</v>
      </c>
      <c r="C454" s="15" t="s">
        <v>43</v>
      </c>
      <c r="D454" s="15">
        <v>81</v>
      </c>
      <c r="E454" s="2" t="s">
        <v>18</v>
      </c>
      <c r="F454" s="3">
        <v>45050</v>
      </c>
      <c r="G454" s="15">
        <v>92</v>
      </c>
      <c r="H454" s="15">
        <v>4.9000000000000004</v>
      </c>
      <c r="I454" s="15">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s="15">
        <f>ROUND(calls[[#This Row],[Satisfaction Rating]],0)</f>
        <v>5</v>
      </c>
    </row>
    <row r="455" spans="2:12" x14ac:dyDescent="0.25">
      <c r="B455" s="15" t="s">
        <v>482</v>
      </c>
      <c r="C455" s="15" t="s">
        <v>37</v>
      </c>
      <c r="D455" s="15">
        <v>40</v>
      </c>
      <c r="E455" s="2" t="s">
        <v>28</v>
      </c>
      <c r="F455" s="3">
        <v>45052</v>
      </c>
      <c r="G455" s="15">
        <v>108</v>
      </c>
      <c r="H455" s="15">
        <v>4.2</v>
      </c>
      <c r="I455" s="1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s="15">
        <f>ROUND(calls[[#This Row],[Satisfaction Rating]],0)</f>
        <v>4</v>
      </c>
    </row>
    <row r="456" spans="2:12" x14ac:dyDescent="0.25">
      <c r="B456" s="15" t="s">
        <v>483</v>
      </c>
      <c r="C456" s="15" t="s">
        <v>84</v>
      </c>
      <c r="D456" s="15">
        <v>143</v>
      </c>
      <c r="E456" s="2" t="s">
        <v>28</v>
      </c>
      <c r="F456" s="3">
        <v>45052</v>
      </c>
      <c r="G456" s="15">
        <v>54</v>
      </c>
      <c r="H456" s="15">
        <v>4.4000000000000004</v>
      </c>
      <c r="I456" s="15">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s="15">
        <f>ROUND(calls[[#This Row],[Satisfaction Rating]],0)</f>
        <v>4</v>
      </c>
    </row>
    <row r="457" spans="2:12" x14ac:dyDescent="0.25">
      <c r="B457" s="15" t="s">
        <v>484</v>
      </c>
      <c r="C457" s="15" t="s">
        <v>37</v>
      </c>
      <c r="D457" s="15">
        <v>70</v>
      </c>
      <c r="E457" s="2" t="s">
        <v>28</v>
      </c>
      <c r="F457" s="3">
        <v>45053</v>
      </c>
      <c r="G457" s="15">
        <v>44</v>
      </c>
      <c r="H457" s="15">
        <v>3.5</v>
      </c>
      <c r="I457" s="15">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s="15">
        <f>ROUND(calls[[#This Row],[Satisfaction Rating]],0)</f>
        <v>4</v>
      </c>
    </row>
    <row r="458" spans="2:12" x14ac:dyDescent="0.25">
      <c r="B458" s="15" t="s">
        <v>485</v>
      </c>
      <c r="C458" s="15" t="s">
        <v>51</v>
      </c>
      <c r="D458" s="15">
        <v>137</v>
      </c>
      <c r="E458" s="2" t="s">
        <v>28</v>
      </c>
      <c r="F458" s="3">
        <v>45053</v>
      </c>
      <c r="G458" s="15">
        <v>44</v>
      </c>
      <c r="H458" s="15">
        <v>4.7</v>
      </c>
      <c r="I458" s="15">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s="15">
        <f>ROUND(calls[[#This Row],[Satisfaction Rating]],0)</f>
        <v>5</v>
      </c>
    </row>
    <row r="459" spans="2:12" x14ac:dyDescent="0.25">
      <c r="B459" s="15" t="s">
        <v>486</v>
      </c>
      <c r="C459" s="15" t="s">
        <v>12</v>
      </c>
      <c r="D459" s="15">
        <v>52</v>
      </c>
      <c r="E459" s="2" t="s">
        <v>18</v>
      </c>
      <c r="F459" s="3">
        <v>45054</v>
      </c>
      <c r="G459" s="15">
        <v>37</v>
      </c>
      <c r="H459" s="15">
        <v>4.9000000000000004</v>
      </c>
      <c r="I459" s="15">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s="15">
        <f>ROUND(calls[[#This Row],[Satisfaction Rating]],0)</f>
        <v>5</v>
      </c>
    </row>
    <row r="460" spans="2:12" x14ac:dyDescent="0.25">
      <c r="B460" s="15" t="s">
        <v>487</v>
      </c>
      <c r="C460" s="15" t="s">
        <v>15</v>
      </c>
      <c r="D460" s="15">
        <v>31</v>
      </c>
      <c r="E460" s="2" t="s">
        <v>23</v>
      </c>
      <c r="F460" s="3">
        <v>45054</v>
      </c>
      <c r="G460" s="15">
        <v>180</v>
      </c>
      <c r="H460" s="15">
        <v>4.5</v>
      </c>
      <c r="I460" s="15">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s="15">
        <f>ROUND(calls[[#This Row],[Satisfaction Rating]],0)</f>
        <v>5</v>
      </c>
    </row>
    <row r="461" spans="2:12" x14ac:dyDescent="0.25">
      <c r="B461" s="15" t="s">
        <v>488</v>
      </c>
      <c r="C461" s="15" t="s">
        <v>12</v>
      </c>
      <c r="D461" s="15">
        <v>114</v>
      </c>
      <c r="E461" s="2" t="s">
        <v>32</v>
      </c>
      <c r="F461" s="3">
        <v>45054</v>
      </c>
      <c r="G461" s="15">
        <v>105</v>
      </c>
      <c r="H461" s="15">
        <v>4.9000000000000004</v>
      </c>
      <c r="I461" s="15">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s="15">
        <f>ROUND(calls[[#This Row],[Satisfaction Rating]],0)</f>
        <v>5</v>
      </c>
    </row>
    <row r="462" spans="2:12" x14ac:dyDescent="0.25">
      <c r="B462" s="15" t="s">
        <v>489</v>
      </c>
      <c r="C462" s="15" t="s">
        <v>51</v>
      </c>
      <c r="D462" s="15">
        <v>73</v>
      </c>
      <c r="E462" s="2" t="s">
        <v>13</v>
      </c>
      <c r="F462" s="3">
        <v>45054</v>
      </c>
      <c r="G462" s="15">
        <v>87</v>
      </c>
      <c r="H462" s="15">
        <v>3.6</v>
      </c>
      <c r="I462" s="15">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s="15">
        <f>ROUND(calls[[#This Row],[Satisfaction Rating]],0)</f>
        <v>4</v>
      </c>
    </row>
    <row r="463" spans="2:12" x14ac:dyDescent="0.25">
      <c r="B463" s="15" t="s">
        <v>490</v>
      </c>
      <c r="C463" s="15" t="s">
        <v>43</v>
      </c>
      <c r="D463" s="15">
        <v>25</v>
      </c>
      <c r="E463" s="2" t="s">
        <v>23</v>
      </c>
      <c r="F463" s="3">
        <v>45054</v>
      </c>
      <c r="G463" s="15">
        <v>52</v>
      </c>
      <c r="H463" s="15">
        <v>3.8</v>
      </c>
      <c r="I463" s="15">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s="15">
        <f>ROUND(calls[[#This Row],[Satisfaction Rating]],0)</f>
        <v>4</v>
      </c>
    </row>
    <row r="464" spans="2:12" x14ac:dyDescent="0.25">
      <c r="B464" s="15" t="s">
        <v>491</v>
      </c>
      <c r="C464" s="15" t="s">
        <v>22</v>
      </c>
      <c r="D464" s="15">
        <v>44</v>
      </c>
      <c r="E464" s="2" t="s">
        <v>32</v>
      </c>
      <c r="F464" s="3">
        <v>45054</v>
      </c>
      <c r="G464" s="15">
        <v>63</v>
      </c>
      <c r="H464" s="15">
        <v>3.5</v>
      </c>
      <c r="I464" s="15">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s="15">
        <f>ROUND(calls[[#This Row],[Satisfaction Rating]],0)</f>
        <v>4</v>
      </c>
    </row>
    <row r="465" spans="2:12" x14ac:dyDescent="0.25">
      <c r="B465" s="15" t="s">
        <v>492</v>
      </c>
      <c r="C465" s="15" t="s">
        <v>46</v>
      </c>
      <c r="D465" s="15">
        <v>34</v>
      </c>
      <c r="E465" s="2" t="s">
        <v>18</v>
      </c>
      <c r="F465" s="3">
        <v>45055</v>
      </c>
      <c r="G465" s="15">
        <v>195</v>
      </c>
      <c r="H465" s="15">
        <v>4.8</v>
      </c>
      <c r="I465" s="1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s="15">
        <f>ROUND(calls[[#This Row],[Satisfaction Rating]],0)</f>
        <v>5</v>
      </c>
    </row>
    <row r="466" spans="2:12" x14ac:dyDescent="0.25">
      <c r="B466" s="15" t="s">
        <v>493</v>
      </c>
      <c r="C466" s="15" t="s">
        <v>84</v>
      </c>
      <c r="D466" s="15">
        <v>89</v>
      </c>
      <c r="E466" s="2" t="s">
        <v>28</v>
      </c>
      <c r="F466" s="3">
        <v>45056</v>
      </c>
      <c r="G466" s="15">
        <v>176</v>
      </c>
      <c r="H466" s="15">
        <v>4.5</v>
      </c>
      <c r="I466" s="15">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s="15">
        <f>ROUND(calls[[#This Row],[Satisfaction Rating]],0)</f>
        <v>5</v>
      </c>
    </row>
    <row r="467" spans="2:12" x14ac:dyDescent="0.25">
      <c r="B467" s="15" t="s">
        <v>494</v>
      </c>
      <c r="C467" s="15" t="s">
        <v>31</v>
      </c>
      <c r="D467" s="15">
        <v>54</v>
      </c>
      <c r="E467" s="2" t="s">
        <v>23</v>
      </c>
      <c r="F467" s="3">
        <v>45057</v>
      </c>
      <c r="G467" s="15">
        <v>31</v>
      </c>
      <c r="H467" s="15">
        <v>3.3</v>
      </c>
      <c r="I467" s="15">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s="15">
        <f>ROUND(calls[[#This Row],[Satisfaction Rating]],0)</f>
        <v>3</v>
      </c>
    </row>
    <row r="468" spans="2:12" x14ac:dyDescent="0.25">
      <c r="B468" s="15" t="s">
        <v>495</v>
      </c>
      <c r="C468" s="15" t="s">
        <v>17</v>
      </c>
      <c r="D468" s="15">
        <v>25</v>
      </c>
      <c r="E468" s="2" t="s">
        <v>23</v>
      </c>
      <c r="F468" s="3">
        <v>45058</v>
      </c>
      <c r="G468" s="15">
        <v>27</v>
      </c>
      <c r="H468" s="15">
        <v>3.2</v>
      </c>
      <c r="I468" s="15">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s="15">
        <f>ROUND(calls[[#This Row],[Satisfaction Rating]],0)</f>
        <v>3</v>
      </c>
    </row>
    <row r="469" spans="2:12" x14ac:dyDescent="0.25">
      <c r="B469" s="15" t="s">
        <v>496</v>
      </c>
      <c r="C469" s="15" t="s">
        <v>35</v>
      </c>
      <c r="D469" s="15">
        <v>91</v>
      </c>
      <c r="E469" s="2" t="s">
        <v>28</v>
      </c>
      <c r="F469" s="3">
        <v>45058</v>
      </c>
      <c r="G469" s="15">
        <v>76</v>
      </c>
      <c r="H469" s="15">
        <v>4.9000000000000004</v>
      </c>
      <c r="I469" s="15">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s="15">
        <f>ROUND(calls[[#This Row],[Satisfaction Rating]],0)</f>
        <v>5</v>
      </c>
    </row>
    <row r="470" spans="2:12" x14ac:dyDescent="0.25">
      <c r="B470" s="15" t="s">
        <v>497</v>
      </c>
      <c r="C470" s="15" t="s">
        <v>22</v>
      </c>
      <c r="D470" s="15">
        <v>144</v>
      </c>
      <c r="E470" s="2" t="s">
        <v>32</v>
      </c>
      <c r="F470" s="3">
        <v>45058</v>
      </c>
      <c r="G470" s="15">
        <v>62</v>
      </c>
      <c r="H470" s="15">
        <v>4.8</v>
      </c>
      <c r="I470" s="15">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s="15">
        <f>ROUND(calls[[#This Row],[Satisfaction Rating]],0)</f>
        <v>5</v>
      </c>
    </row>
    <row r="471" spans="2:12" x14ac:dyDescent="0.25">
      <c r="B471" s="15" t="s">
        <v>498</v>
      </c>
      <c r="C471" s="15" t="s">
        <v>35</v>
      </c>
      <c r="D471" s="15">
        <v>81</v>
      </c>
      <c r="E471" s="2" t="s">
        <v>18</v>
      </c>
      <c r="F471" s="3">
        <v>45060</v>
      </c>
      <c r="G471" s="15">
        <v>100</v>
      </c>
      <c r="H471" s="15">
        <v>1.3</v>
      </c>
      <c r="I471" s="15">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s="15">
        <f>ROUND(calls[[#This Row],[Satisfaction Rating]],0)</f>
        <v>1</v>
      </c>
    </row>
    <row r="472" spans="2:12" x14ac:dyDescent="0.25">
      <c r="B472" s="15" t="s">
        <v>499</v>
      </c>
      <c r="C472" s="15" t="s">
        <v>64</v>
      </c>
      <c r="D472" s="15">
        <v>92</v>
      </c>
      <c r="E472" s="2" t="s">
        <v>23</v>
      </c>
      <c r="F472" s="3">
        <v>45060</v>
      </c>
      <c r="G472" s="15">
        <v>44</v>
      </c>
      <c r="H472" s="15">
        <v>3.1</v>
      </c>
      <c r="I472" s="15">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s="15">
        <f>ROUND(calls[[#This Row],[Satisfaction Rating]],0)</f>
        <v>3</v>
      </c>
    </row>
    <row r="473" spans="2:12" x14ac:dyDescent="0.25">
      <c r="B473" s="15" t="s">
        <v>500</v>
      </c>
      <c r="C473" s="15" t="s">
        <v>17</v>
      </c>
      <c r="D473" s="15">
        <v>115</v>
      </c>
      <c r="E473" s="2" t="s">
        <v>28</v>
      </c>
      <c r="F473" s="3">
        <v>45060</v>
      </c>
      <c r="G473" s="15">
        <v>168</v>
      </c>
      <c r="H473" s="15">
        <v>3.4</v>
      </c>
      <c r="I473" s="15">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s="15">
        <f>ROUND(calls[[#This Row],[Satisfaction Rating]],0)</f>
        <v>3</v>
      </c>
    </row>
    <row r="474" spans="2:12" x14ac:dyDescent="0.25">
      <c r="B474" s="15" t="s">
        <v>501</v>
      </c>
      <c r="C474" s="15" t="s">
        <v>26</v>
      </c>
      <c r="D474" s="15">
        <v>56</v>
      </c>
      <c r="E474" s="2" t="s">
        <v>28</v>
      </c>
      <c r="F474" s="3">
        <v>45061</v>
      </c>
      <c r="G474" s="15">
        <v>200</v>
      </c>
      <c r="H474" s="15">
        <v>4.5999999999999996</v>
      </c>
      <c r="I474" s="15">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s="15">
        <f>ROUND(calls[[#This Row],[Satisfaction Rating]],0)</f>
        <v>5</v>
      </c>
    </row>
    <row r="475" spans="2:12" x14ac:dyDescent="0.25">
      <c r="B475" s="15" t="s">
        <v>502</v>
      </c>
      <c r="C475" s="15" t="s">
        <v>15</v>
      </c>
      <c r="D475" s="15">
        <v>154</v>
      </c>
      <c r="E475" s="2" t="s">
        <v>23</v>
      </c>
      <c r="F475" s="3">
        <v>45061</v>
      </c>
      <c r="G475" s="15">
        <v>84</v>
      </c>
      <c r="H475" s="15">
        <v>4.3</v>
      </c>
      <c r="I475" s="1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s="15">
        <f>ROUND(calls[[#This Row],[Satisfaction Rating]],0)</f>
        <v>4</v>
      </c>
    </row>
    <row r="476" spans="2:12" x14ac:dyDescent="0.25">
      <c r="B476" s="15" t="s">
        <v>503</v>
      </c>
      <c r="C476" s="15" t="s">
        <v>84</v>
      </c>
      <c r="D476" s="15">
        <v>51</v>
      </c>
      <c r="E476" s="2" t="s">
        <v>28</v>
      </c>
      <c r="F476" s="3">
        <v>45062</v>
      </c>
      <c r="G476" s="15">
        <v>117</v>
      </c>
      <c r="H476" s="15">
        <v>2.7</v>
      </c>
      <c r="I476" s="15">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s="15">
        <f>ROUND(calls[[#This Row],[Satisfaction Rating]],0)</f>
        <v>3</v>
      </c>
    </row>
    <row r="477" spans="2:12" x14ac:dyDescent="0.25">
      <c r="B477" s="15" t="s">
        <v>504</v>
      </c>
      <c r="C477" s="15" t="s">
        <v>46</v>
      </c>
      <c r="D477" s="15">
        <v>21</v>
      </c>
      <c r="E477" s="2" t="s">
        <v>18</v>
      </c>
      <c r="F477" s="3">
        <v>45062</v>
      </c>
      <c r="G477" s="15">
        <v>63</v>
      </c>
      <c r="H477" s="15">
        <v>4.2</v>
      </c>
      <c r="I477" s="15">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s="15">
        <f>ROUND(calls[[#This Row],[Satisfaction Rating]],0)</f>
        <v>4</v>
      </c>
    </row>
    <row r="478" spans="2:12" x14ac:dyDescent="0.25">
      <c r="B478" s="15" t="s">
        <v>505</v>
      </c>
      <c r="C478" s="15" t="s">
        <v>17</v>
      </c>
      <c r="D478" s="15">
        <v>80</v>
      </c>
      <c r="E478" s="2" t="s">
        <v>28</v>
      </c>
      <c r="F478" s="3">
        <v>45063</v>
      </c>
      <c r="G478" s="15">
        <v>145</v>
      </c>
      <c r="H478" s="15">
        <v>4.9000000000000004</v>
      </c>
      <c r="I478" s="15">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s="15">
        <f>ROUND(calls[[#This Row],[Satisfaction Rating]],0)</f>
        <v>5</v>
      </c>
    </row>
    <row r="479" spans="2:12" x14ac:dyDescent="0.25">
      <c r="B479" s="15" t="s">
        <v>506</v>
      </c>
      <c r="C479" s="15" t="s">
        <v>84</v>
      </c>
      <c r="D479" s="15">
        <v>139</v>
      </c>
      <c r="E479" s="2" t="s">
        <v>23</v>
      </c>
      <c r="F479" s="3">
        <v>45063</v>
      </c>
      <c r="G479" s="15">
        <v>220</v>
      </c>
      <c r="H479" s="15">
        <v>3.2</v>
      </c>
      <c r="I479" s="15">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s="15">
        <f>ROUND(calls[[#This Row],[Satisfaction Rating]],0)</f>
        <v>3</v>
      </c>
    </row>
    <row r="480" spans="2:12" x14ac:dyDescent="0.25">
      <c r="B480" s="15" t="s">
        <v>507</v>
      </c>
      <c r="C480" s="15" t="s">
        <v>37</v>
      </c>
      <c r="D480" s="15">
        <v>50</v>
      </c>
      <c r="E480" s="2" t="s">
        <v>18</v>
      </c>
      <c r="F480" s="3">
        <v>45063</v>
      </c>
      <c r="G480" s="15">
        <v>26</v>
      </c>
      <c r="H480" s="15">
        <v>4.7</v>
      </c>
      <c r="I480" s="15">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s="15">
        <f>ROUND(calls[[#This Row],[Satisfaction Rating]],0)</f>
        <v>5</v>
      </c>
    </row>
    <row r="481" spans="2:12" x14ac:dyDescent="0.25">
      <c r="B481" s="15" t="s">
        <v>508</v>
      </c>
      <c r="C481" s="15" t="s">
        <v>17</v>
      </c>
      <c r="D481" s="15">
        <v>88</v>
      </c>
      <c r="E481" s="2" t="s">
        <v>28</v>
      </c>
      <c r="F481" s="3">
        <v>45063</v>
      </c>
      <c r="G481" s="15">
        <v>78</v>
      </c>
      <c r="H481" s="15">
        <v>4.3</v>
      </c>
      <c r="I481" s="15">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s="15">
        <f>ROUND(calls[[#This Row],[Satisfaction Rating]],0)</f>
        <v>4</v>
      </c>
    </row>
    <row r="482" spans="2:12" x14ac:dyDescent="0.25">
      <c r="B482" s="15" t="s">
        <v>509</v>
      </c>
      <c r="C482" s="15" t="s">
        <v>31</v>
      </c>
      <c r="D482" s="15">
        <v>19</v>
      </c>
      <c r="E482" s="2" t="s">
        <v>32</v>
      </c>
      <c r="F482" s="3">
        <v>45064</v>
      </c>
      <c r="G482" s="15">
        <v>132</v>
      </c>
      <c r="H482" s="15">
        <v>4.3</v>
      </c>
      <c r="I482" s="15">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s="15">
        <f>ROUND(calls[[#This Row],[Satisfaction Rating]],0)</f>
        <v>4</v>
      </c>
    </row>
    <row r="483" spans="2:12" x14ac:dyDescent="0.25">
      <c r="B483" s="15" t="s">
        <v>510</v>
      </c>
      <c r="C483" s="15" t="s">
        <v>43</v>
      </c>
      <c r="D483" s="15">
        <v>104</v>
      </c>
      <c r="E483" s="2" t="s">
        <v>32</v>
      </c>
      <c r="F483" s="3">
        <v>45065</v>
      </c>
      <c r="G483" s="15">
        <v>68</v>
      </c>
      <c r="H483" s="15">
        <v>3.7</v>
      </c>
      <c r="I483" s="15">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s="15">
        <f>ROUND(calls[[#This Row],[Satisfaction Rating]],0)</f>
        <v>4</v>
      </c>
    </row>
    <row r="484" spans="2:12" x14ac:dyDescent="0.25">
      <c r="B484" s="15" t="s">
        <v>511</v>
      </c>
      <c r="C484" s="15" t="s">
        <v>15</v>
      </c>
      <c r="D484" s="15">
        <v>67</v>
      </c>
      <c r="E484" s="2" t="s">
        <v>23</v>
      </c>
      <c r="F484" s="3">
        <v>45067</v>
      </c>
      <c r="G484" s="15">
        <v>129</v>
      </c>
      <c r="H484" s="15">
        <v>4.7</v>
      </c>
      <c r="I484" s="15">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s="15">
        <f>ROUND(calls[[#This Row],[Satisfaction Rating]],0)</f>
        <v>5</v>
      </c>
    </row>
    <row r="485" spans="2:12" x14ac:dyDescent="0.25">
      <c r="B485" s="15" t="s">
        <v>512</v>
      </c>
      <c r="C485" s="15" t="s">
        <v>54</v>
      </c>
      <c r="D485" s="15">
        <v>107</v>
      </c>
      <c r="E485" s="2" t="s">
        <v>32</v>
      </c>
      <c r="F485" s="3">
        <v>45067</v>
      </c>
      <c r="G485" s="15">
        <v>115</v>
      </c>
      <c r="H485" s="15">
        <v>4.9000000000000004</v>
      </c>
      <c r="I485" s="1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s="15">
        <f>ROUND(calls[[#This Row],[Satisfaction Rating]],0)</f>
        <v>5</v>
      </c>
    </row>
    <row r="486" spans="2:12" x14ac:dyDescent="0.25">
      <c r="B486" s="15" t="s">
        <v>513</v>
      </c>
      <c r="C486" s="15" t="s">
        <v>54</v>
      </c>
      <c r="D486" s="15">
        <v>93</v>
      </c>
      <c r="E486" s="2" t="s">
        <v>32</v>
      </c>
      <c r="F486" s="3">
        <v>45067</v>
      </c>
      <c r="G486" s="15">
        <v>128</v>
      </c>
      <c r="H486" s="15">
        <v>3.9</v>
      </c>
      <c r="I486" s="15">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s="15">
        <f>ROUND(calls[[#This Row],[Satisfaction Rating]],0)</f>
        <v>4</v>
      </c>
    </row>
    <row r="487" spans="2:12" x14ac:dyDescent="0.25">
      <c r="B487" s="15" t="s">
        <v>514</v>
      </c>
      <c r="C487" s="15" t="s">
        <v>54</v>
      </c>
      <c r="D487" s="15">
        <v>117</v>
      </c>
      <c r="E487" s="2" t="s">
        <v>23</v>
      </c>
      <c r="F487" s="3">
        <v>45067</v>
      </c>
      <c r="G487" s="15">
        <v>90</v>
      </c>
      <c r="H487" s="15">
        <v>4.5</v>
      </c>
      <c r="I487" s="15">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s="15">
        <f>ROUND(calls[[#This Row],[Satisfaction Rating]],0)</f>
        <v>5</v>
      </c>
    </row>
    <row r="488" spans="2:12" x14ac:dyDescent="0.25">
      <c r="B488" s="15" t="s">
        <v>515</v>
      </c>
      <c r="C488" s="15" t="s">
        <v>37</v>
      </c>
      <c r="D488" s="15">
        <v>76</v>
      </c>
      <c r="E488" s="2" t="s">
        <v>28</v>
      </c>
      <c r="F488" s="3">
        <v>45068</v>
      </c>
      <c r="G488" s="15">
        <v>39</v>
      </c>
      <c r="H488" s="15">
        <v>4.5999999999999996</v>
      </c>
      <c r="I488" s="15">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s="15">
        <f>ROUND(calls[[#This Row],[Satisfaction Rating]],0)</f>
        <v>5</v>
      </c>
    </row>
    <row r="489" spans="2:12" x14ac:dyDescent="0.25">
      <c r="B489" s="15" t="s">
        <v>516</v>
      </c>
      <c r="C489" s="15" t="s">
        <v>31</v>
      </c>
      <c r="D489" s="15">
        <v>64</v>
      </c>
      <c r="E489" s="2" t="s">
        <v>32</v>
      </c>
      <c r="F489" s="3">
        <v>45068</v>
      </c>
      <c r="G489" s="15">
        <v>132</v>
      </c>
      <c r="H489" s="15">
        <v>3.3</v>
      </c>
      <c r="I489" s="15">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s="15">
        <f>ROUND(calls[[#This Row],[Satisfaction Rating]],0)</f>
        <v>3</v>
      </c>
    </row>
    <row r="490" spans="2:12" x14ac:dyDescent="0.25">
      <c r="B490" s="15" t="s">
        <v>517</v>
      </c>
      <c r="C490" s="15" t="s">
        <v>22</v>
      </c>
      <c r="D490" s="15">
        <v>33</v>
      </c>
      <c r="E490" s="2" t="s">
        <v>32</v>
      </c>
      <c r="F490" s="3">
        <v>45068</v>
      </c>
      <c r="G490" s="15">
        <v>170</v>
      </c>
      <c r="H490" s="15">
        <v>3.8</v>
      </c>
      <c r="I490" s="15">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s="15">
        <f>ROUND(calls[[#This Row],[Satisfaction Rating]],0)</f>
        <v>4</v>
      </c>
    </row>
    <row r="491" spans="2:12" x14ac:dyDescent="0.25">
      <c r="B491" s="15" t="s">
        <v>518</v>
      </c>
      <c r="C491" s="15" t="s">
        <v>54</v>
      </c>
      <c r="D491" s="15">
        <v>115</v>
      </c>
      <c r="E491" s="2" t="s">
        <v>23</v>
      </c>
      <c r="F491" s="3">
        <v>45068</v>
      </c>
      <c r="G491" s="15">
        <v>42</v>
      </c>
      <c r="H491" s="15">
        <v>4.7</v>
      </c>
      <c r="I491" s="15">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s="15">
        <f>ROUND(calls[[#This Row],[Satisfaction Rating]],0)</f>
        <v>5</v>
      </c>
    </row>
    <row r="492" spans="2:12" x14ac:dyDescent="0.25">
      <c r="B492" s="15" t="s">
        <v>519</v>
      </c>
      <c r="C492" s="15" t="s">
        <v>20</v>
      </c>
      <c r="D492" s="15">
        <v>155</v>
      </c>
      <c r="E492" s="2" t="s">
        <v>28</v>
      </c>
      <c r="F492" s="3">
        <v>45069</v>
      </c>
      <c r="G492" s="15">
        <v>37</v>
      </c>
      <c r="H492" s="15">
        <v>4</v>
      </c>
      <c r="I492" s="15">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s="15">
        <f>ROUND(calls[[#This Row],[Satisfaction Rating]],0)</f>
        <v>4</v>
      </c>
    </row>
    <row r="493" spans="2:12" x14ac:dyDescent="0.25">
      <c r="B493" s="15" t="s">
        <v>520</v>
      </c>
      <c r="C493" s="15" t="s">
        <v>15</v>
      </c>
      <c r="D493" s="15">
        <v>117</v>
      </c>
      <c r="E493" s="2" t="s">
        <v>28</v>
      </c>
      <c r="F493" s="3">
        <v>45069</v>
      </c>
      <c r="G493" s="15">
        <v>88</v>
      </c>
      <c r="H493" s="15">
        <v>4.7</v>
      </c>
      <c r="I493" s="15">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s="15">
        <f>ROUND(calls[[#This Row],[Satisfaction Rating]],0)</f>
        <v>5</v>
      </c>
    </row>
    <row r="494" spans="2:12" x14ac:dyDescent="0.25">
      <c r="B494" s="15" t="s">
        <v>521</v>
      </c>
      <c r="C494" s="15" t="s">
        <v>84</v>
      </c>
      <c r="D494" s="15">
        <v>63</v>
      </c>
      <c r="E494" s="2" t="s">
        <v>28</v>
      </c>
      <c r="F494" s="3">
        <v>45069</v>
      </c>
      <c r="G494" s="15">
        <v>80</v>
      </c>
      <c r="H494" s="15">
        <v>2.5</v>
      </c>
      <c r="I494" s="15">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s="15">
        <f>ROUND(calls[[#This Row],[Satisfaction Rating]],0)</f>
        <v>3</v>
      </c>
    </row>
    <row r="495" spans="2:12" x14ac:dyDescent="0.25">
      <c r="B495" s="15" t="s">
        <v>522</v>
      </c>
      <c r="C495" s="15" t="s">
        <v>31</v>
      </c>
      <c r="D495" s="15">
        <v>59</v>
      </c>
      <c r="E495" s="2" t="s">
        <v>13</v>
      </c>
      <c r="F495" s="3">
        <v>45070</v>
      </c>
      <c r="G495" s="15">
        <v>123</v>
      </c>
      <c r="H495" s="15">
        <v>3.6</v>
      </c>
      <c r="I495" s="1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s="15">
        <f>ROUND(calls[[#This Row],[Satisfaction Rating]],0)</f>
        <v>4</v>
      </c>
    </row>
    <row r="496" spans="2:12" x14ac:dyDescent="0.25">
      <c r="B496" s="15" t="s">
        <v>523</v>
      </c>
      <c r="C496" s="15" t="s">
        <v>46</v>
      </c>
      <c r="D496" s="15">
        <v>133</v>
      </c>
      <c r="E496" s="2" t="s">
        <v>32</v>
      </c>
      <c r="F496" s="3">
        <v>45070</v>
      </c>
      <c r="G496" s="15">
        <v>31</v>
      </c>
      <c r="H496" s="15">
        <v>3.7</v>
      </c>
      <c r="I496" s="15">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s="15">
        <f>ROUND(calls[[#This Row],[Satisfaction Rating]],0)</f>
        <v>4</v>
      </c>
    </row>
    <row r="497" spans="2:12" x14ac:dyDescent="0.25">
      <c r="B497" s="15" t="s">
        <v>524</v>
      </c>
      <c r="C497" s="15" t="s">
        <v>64</v>
      </c>
      <c r="D497" s="15">
        <v>101</v>
      </c>
      <c r="E497" s="2" t="s">
        <v>18</v>
      </c>
      <c r="F497" s="3">
        <v>45070</v>
      </c>
      <c r="G497" s="15">
        <v>205</v>
      </c>
      <c r="H497" s="15">
        <v>3.9</v>
      </c>
      <c r="I497" s="15">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s="15">
        <f>ROUND(calls[[#This Row],[Satisfaction Rating]],0)</f>
        <v>4</v>
      </c>
    </row>
    <row r="498" spans="2:12" x14ac:dyDescent="0.25">
      <c r="B498" s="15" t="s">
        <v>525</v>
      </c>
      <c r="C498" s="15" t="s">
        <v>35</v>
      </c>
      <c r="D498" s="15">
        <v>151</v>
      </c>
      <c r="E498" s="2" t="s">
        <v>28</v>
      </c>
      <c r="F498" s="3">
        <v>45071</v>
      </c>
      <c r="G498" s="15">
        <v>123</v>
      </c>
      <c r="H498" s="15">
        <v>3.7</v>
      </c>
      <c r="I498" s="15">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s="15">
        <f>ROUND(calls[[#This Row],[Satisfaction Rating]],0)</f>
        <v>4</v>
      </c>
    </row>
    <row r="499" spans="2:12" x14ac:dyDescent="0.25">
      <c r="B499" s="15" t="s">
        <v>526</v>
      </c>
      <c r="C499" s="15" t="s">
        <v>22</v>
      </c>
      <c r="D499" s="15">
        <v>146</v>
      </c>
      <c r="E499" s="2" t="s">
        <v>32</v>
      </c>
      <c r="F499" s="3">
        <v>45071</v>
      </c>
      <c r="G499" s="15">
        <v>123</v>
      </c>
      <c r="H499" s="15">
        <v>4.3</v>
      </c>
      <c r="I499" s="15">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s="15">
        <f>ROUND(calls[[#This Row],[Satisfaction Rating]],0)</f>
        <v>4</v>
      </c>
    </row>
    <row r="500" spans="2:12" x14ac:dyDescent="0.25">
      <c r="B500" s="15" t="s">
        <v>527</v>
      </c>
      <c r="C500" s="15" t="s">
        <v>84</v>
      </c>
      <c r="D500" s="15">
        <v>148</v>
      </c>
      <c r="E500" s="2" t="s">
        <v>32</v>
      </c>
      <c r="F500" s="3">
        <v>45071</v>
      </c>
      <c r="G500" s="15">
        <v>36</v>
      </c>
      <c r="H500" s="15">
        <v>2.9</v>
      </c>
      <c r="I500" s="15">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s="15">
        <f>ROUND(calls[[#This Row],[Satisfaction Rating]],0)</f>
        <v>3</v>
      </c>
    </row>
    <row r="501" spans="2:12" x14ac:dyDescent="0.25">
      <c r="B501" s="15" t="s">
        <v>528</v>
      </c>
      <c r="C501" s="15" t="s">
        <v>35</v>
      </c>
      <c r="D501" s="15">
        <v>81</v>
      </c>
      <c r="E501" s="2" t="s">
        <v>32</v>
      </c>
      <c r="F501" s="3">
        <v>45071</v>
      </c>
      <c r="G501" s="15">
        <v>116</v>
      </c>
      <c r="H501" s="15">
        <v>4.3</v>
      </c>
      <c r="I501" s="15">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s="15">
        <f>ROUND(calls[[#This Row],[Satisfaction Rating]],0)</f>
        <v>4</v>
      </c>
    </row>
    <row r="502" spans="2:12" x14ac:dyDescent="0.25">
      <c r="B502" s="15" t="s">
        <v>529</v>
      </c>
      <c r="C502" s="15" t="s">
        <v>43</v>
      </c>
      <c r="D502" s="15">
        <v>115</v>
      </c>
      <c r="E502" s="2" t="s">
        <v>32</v>
      </c>
      <c r="F502" s="3">
        <v>45071</v>
      </c>
      <c r="G502" s="15">
        <v>40</v>
      </c>
      <c r="H502" s="15">
        <v>4.9000000000000004</v>
      </c>
      <c r="I502" s="15">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s="15">
        <f>ROUND(calls[[#This Row],[Satisfaction Rating]],0)</f>
        <v>5</v>
      </c>
    </row>
    <row r="503" spans="2:12" x14ac:dyDescent="0.25">
      <c r="B503" s="15" t="s">
        <v>530</v>
      </c>
      <c r="C503" s="15" t="s">
        <v>43</v>
      </c>
      <c r="D503" s="15">
        <v>117</v>
      </c>
      <c r="E503" s="2" t="s">
        <v>28</v>
      </c>
      <c r="F503" s="3">
        <v>45071</v>
      </c>
      <c r="G503" s="15">
        <v>40</v>
      </c>
      <c r="H503" s="15">
        <v>4</v>
      </c>
      <c r="I503" s="15">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s="15">
        <f>ROUND(calls[[#This Row],[Satisfaction Rating]],0)</f>
        <v>4</v>
      </c>
    </row>
    <row r="504" spans="2:12" x14ac:dyDescent="0.25">
      <c r="B504" s="15" t="s">
        <v>531</v>
      </c>
      <c r="C504" s="15" t="s">
        <v>64</v>
      </c>
      <c r="D504" s="15">
        <v>110</v>
      </c>
      <c r="E504" s="2" t="s">
        <v>23</v>
      </c>
      <c r="F504" s="3">
        <v>45072</v>
      </c>
      <c r="G504" s="15">
        <v>82</v>
      </c>
      <c r="H504" s="15">
        <v>4</v>
      </c>
      <c r="I504" s="15">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s="15">
        <f>ROUND(calls[[#This Row],[Satisfaction Rating]],0)</f>
        <v>4</v>
      </c>
    </row>
    <row r="505" spans="2:12" x14ac:dyDescent="0.25">
      <c r="B505" s="15" t="s">
        <v>532</v>
      </c>
      <c r="C505" s="15" t="s">
        <v>37</v>
      </c>
      <c r="D505" s="15">
        <v>103</v>
      </c>
      <c r="E505" s="2" t="s">
        <v>13</v>
      </c>
      <c r="F505" s="3">
        <v>45072</v>
      </c>
      <c r="G505" s="15">
        <v>62</v>
      </c>
      <c r="H505" s="15">
        <v>3.4</v>
      </c>
      <c r="I505" s="1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s="15">
        <f>ROUND(calls[[#This Row],[Satisfaction Rating]],0)</f>
        <v>3</v>
      </c>
    </row>
    <row r="506" spans="2:12" x14ac:dyDescent="0.25">
      <c r="B506" s="15" t="s">
        <v>533</v>
      </c>
      <c r="C506" s="15" t="s">
        <v>20</v>
      </c>
      <c r="D506" s="15">
        <v>45</v>
      </c>
      <c r="E506" s="2" t="s">
        <v>13</v>
      </c>
      <c r="F506" s="3">
        <v>45072</v>
      </c>
      <c r="G506" s="15">
        <v>135</v>
      </c>
      <c r="H506" s="15">
        <v>3.9</v>
      </c>
      <c r="I506" s="15">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s="15">
        <f>ROUND(calls[[#This Row],[Satisfaction Rating]],0)</f>
        <v>4</v>
      </c>
    </row>
    <row r="507" spans="2:12" x14ac:dyDescent="0.25">
      <c r="B507" s="15" t="s">
        <v>534</v>
      </c>
      <c r="C507" s="15" t="s">
        <v>64</v>
      </c>
      <c r="D507" s="15">
        <v>110</v>
      </c>
      <c r="E507" s="2" t="s">
        <v>18</v>
      </c>
      <c r="F507" s="3">
        <v>45072</v>
      </c>
      <c r="G507" s="15">
        <v>155</v>
      </c>
      <c r="H507" s="15">
        <v>2.1</v>
      </c>
      <c r="I507" s="15">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s="15">
        <f>ROUND(calls[[#This Row],[Satisfaction Rating]],0)</f>
        <v>2</v>
      </c>
    </row>
    <row r="508" spans="2:12" x14ac:dyDescent="0.25">
      <c r="B508" s="15" t="s">
        <v>535</v>
      </c>
      <c r="C508" s="15" t="s">
        <v>31</v>
      </c>
      <c r="D508" s="15">
        <v>43</v>
      </c>
      <c r="E508" s="2" t="s">
        <v>23</v>
      </c>
      <c r="F508" s="3">
        <v>45072</v>
      </c>
      <c r="G508" s="15">
        <v>37</v>
      </c>
      <c r="H508" s="15">
        <v>4.9000000000000004</v>
      </c>
      <c r="I508" s="15">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s="15">
        <f>ROUND(calls[[#This Row],[Satisfaction Rating]],0)</f>
        <v>5</v>
      </c>
    </row>
    <row r="509" spans="2:12" x14ac:dyDescent="0.25">
      <c r="B509" s="15" t="s">
        <v>536</v>
      </c>
      <c r="C509" s="15" t="s">
        <v>64</v>
      </c>
      <c r="D509" s="15">
        <v>104</v>
      </c>
      <c r="E509" s="2" t="s">
        <v>28</v>
      </c>
      <c r="F509" s="3">
        <v>45073</v>
      </c>
      <c r="G509" s="15">
        <v>56</v>
      </c>
      <c r="H509" s="15">
        <v>3.4</v>
      </c>
      <c r="I509" s="15">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s="15">
        <f>ROUND(calls[[#This Row],[Satisfaction Rating]],0)</f>
        <v>3</v>
      </c>
    </row>
    <row r="510" spans="2:12" x14ac:dyDescent="0.25">
      <c r="B510" s="15" t="s">
        <v>537</v>
      </c>
      <c r="C510" s="15" t="s">
        <v>64</v>
      </c>
      <c r="D510" s="15">
        <v>101</v>
      </c>
      <c r="E510" s="2" t="s">
        <v>28</v>
      </c>
      <c r="F510" s="3">
        <v>45073</v>
      </c>
      <c r="G510" s="15">
        <v>185</v>
      </c>
      <c r="H510" s="15">
        <v>5</v>
      </c>
      <c r="I510" s="15">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s="15">
        <f>ROUND(calls[[#This Row],[Satisfaction Rating]],0)</f>
        <v>5</v>
      </c>
    </row>
    <row r="511" spans="2:12" x14ac:dyDescent="0.25">
      <c r="B511" s="15" t="s">
        <v>538</v>
      </c>
      <c r="C511" s="15" t="s">
        <v>12</v>
      </c>
      <c r="D511" s="15">
        <v>55</v>
      </c>
      <c r="E511" s="2" t="s">
        <v>23</v>
      </c>
      <c r="F511" s="3">
        <v>45074</v>
      </c>
      <c r="G511" s="15">
        <v>145</v>
      </c>
      <c r="H511" s="15">
        <v>4.5</v>
      </c>
      <c r="I511" s="15">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s="15">
        <f>ROUND(calls[[#This Row],[Satisfaction Rating]],0)</f>
        <v>5</v>
      </c>
    </row>
    <row r="512" spans="2:12" x14ac:dyDescent="0.25">
      <c r="B512" s="15" t="s">
        <v>539</v>
      </c>
      <c r="C512" s="15" t="s">
        <v>35</v>
      </c>
      <c r="D512" s="15">
        <v>40</v>
      </c>
      <c r="E512" s="2" t="s">
        <v>13</v>
      </c>
      <c r="F512" s="3">
        <v>45074</v>
      </c>
      <c r="G512" s="15">
        <v>116</v>
      </c>
      <c r="H512" s="15">
        <v>2.6</v>
      </c>
      <c r="I512" s="15">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s="15">
        <f>ROUND(calls[[#This Row],[Satisfaction Rating]],0)</f>
        <v>3</v>
      </c>
    </row>
    <row r="513" spans="2:12" x14ac:dyDescent="0.25">
      <c r="B513" s="15" t="s">
        <v>540</v>
      </c>
      <c r="C513" s="15" t="s">
        <v>31</v>
      </c>
      <c r="D513" s="15">
        <v>122</v>
      </c>
      <c r="E513" s="2" t="s">
        <v>32</v>
      </c>
      <c r="F513" s="3">
        <v>45074</v>
      </c>
      <c r="G513" s="15">
        <v>45</v>
      </c>
      <c r="H513" s="15">
        <v>4.2</v>
      </c>
      <c r="I513" s="15">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s="15">
        <f>ROUND(calls[[#This Row],[Satisfaction Rating]],0)</f>
        <v>4</v>
      </c>
    </row>
    <row r="514" spans="2:12" x14ac:dyDescent="0.25">
      <c r="B514" s="15" t="s">
        <v>541</v>
      </c>
      <c r="C514" s="15" t="s">
        <v>22</v>
      </c>
      <c r="D514" s="15">
        <v>98</v>
      </c>
      <c r="E514" s="2" t="s">
        <v>28</v>
      </c>
      <c r="F514" s="3">
        <v>45075</v>
      </c>
      <c r="G514" s="15">
        <v>35</v>
      </c>
      <c r="H514" s="15">
        <v>4.5</v>
      </c>
      <c r="I514" s="15">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s="15">
        <f>ROUND(calls[[#This Row],[Satisfaction Rating]],0)</f>
        <v>5</v>
      </c>
    </row>
    <row r="515" spans="2:12" x14ac:dyDescent="0.25">
      <c r="B515" s="15" t="s">
        <v>542</v>
      </c>
      <c r="C515" s="15" t="s">
        <v>43</v>
      </c>
      <c r="D515" s="15">
        <v>110</v>
      </c>
      <c r="E515" s="2" t="s">
        <v>13</v>
      </c>
      <c r="F515" s="3">
        <v>45075</v>
      </c>
      <c r="G515" s="15">
        <v>100</v>
      </c>
      <c r="H515" s="15">
        <v>4.4000000000000004</v>
      </c>
      <c r="I515" s="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s="15">
        <f>ROUND(calls[[#This Row],[Satisfaction Rating]],0)</f>
        <v>4</v>
      </c>
    </row>
    <row r="516" spans="2:12" x14ac:dyDescent="0.25">
      <c r="B516" s="15" t="s">
        <v>543</v>
      </c>
      <c r="C516" s="15" t="s">
        <v>43</v>
      </c>
      <c r="D516" s="15">
        <v>62</v>
      </c>
      <c r="E516" s="2" t="s">
        <v>23</v>
      </c>
      <c r="F516" s="3">
        <v>45076</v>
      </c>
      <c r="G516" s="15">
        <v>125</v>
      </c>
      <c r="H516" s="15">
        <v>3.5</v>
      </c>
      <c r="I516" s="15">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s="15">
        <f>ROUND(calls[[#This Row],[Satisfaction Rating]],0)</f>
        <v>4</v>
      </c>
    </row>
    <row r="517" spans="2:12" x14ac:dyDescent="0.25">
      <c r="B517" s="15" t="s">
        <v>544</v>
      </c>
      <c r="C517" s="15" t="s">
        <v>31</v>
      </c>
      <c r="D517" s="15">
        <v>134</v>
      </c>
      <c r="E517" s="2" t="s">
        <v>32</v>
      </c>
      <c r="F517" s="3">
        <v>45076</v>
      </c>
      <c r="G517" s="15">
        <v>120</v>
      </c>
      <c r="H517" s="15">
        <v>3</v>
      </c>
      <c r="I517" s="15">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s="15">
        <f>ROUND(calls[[#This Row],[Satisfaction Rating]],0)</f>
        <v>3</v>
      </c>
    </row>
    <row r="518" spans="2:12" x14ac:dyDescent="0.25">
      <c r="B518" s="15" t="s">
        <v>545</v>
      </c>
      <c r="C518" s="15" t="s">
        <v>51</v>
      </c>
      <c r="D518" s="15">
        <v>94</v>
      </c>
      <c r="E518" s="2" t="s">
        <v>18</v>
      </c>
      <c r="F518" s="3">
        <v>45076</v>
      </c>
      <c r="G518" s="15">
        <v>180</v>
      </c>
      <c r="H518" s="15">
        <v>4.7</v>
      </c>
      <c r="I518" s="15">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s="15">
        <f>ROUND(calls[[#This Row],[Satisfaction Rating]],0)</f>
        <v>5</v>
      </c>
    </row>
    <row r="519" spans="2:12" x14ac:dyDescent="0.25">
      <c r="B519" s="15" t="s">
        <v>546</v>
      </c>
      <c r="C519" s="15" t="s">
        <v>26</v>
      </c>
      <c r="D519" s="15">
        <v>63</v>
      </c>
      <c r="E519" s="2" t="s">
        <v>13</v>
      </c>
      <c r="F519" s="3">
        <v>45076</v>
      </c>
      <c r="G519" s="15">
        <v>44</v>
      </c>
      <c r="H519" s="15">
        <v>3</v>
      </c>
      <c r="I519" s="15">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s="15">
        <f>ROUND(calls[[#This Row],[Satisfaction Rating]],0)</f>
        <v>3</v>
      </c>
    </row>
    <row r="520" spans="2:12" x14ac:dyDescent="0.25">
      <c r="B520" s="15" t="s">
        <v>547</v>
      </c>
      <c r="C520" s="15" t="s">
        <v>46</v>
      </c>
      <c r="D520" s="15">
        <v>95</v>
      </c>
      <c r="E520" s="2" t="s">
        <v>32</v>
      </c>
      <c r="F520" s="3">
        <v>45076</v>
      </c>
      <c r="G520" s="15">
        <v>86</v>
      </c>
      <c r="H520" s="15">
        <v>3.6</v>
      </c>
      <c r="I520" s="15">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s="15">
        <f>ROUND(calls[[#This Row],[Satisfaction Rating]],0)</f>
        <v>4</v>
      </c>
    </row>
    <row r="521" spans="2:12" x14ac:dyDescent="0.25">
      <c r="B521" s="15" t="s">
        <v>548</v>
      </c>
      <c r="C521" s="15" t="s">
        <v>31</v>
      </c>
      <c r="D521" s="15">
        <v>106</v>
      </c>
      <c r="E521" s="2" t="s">
        <v>32</v>
      </c>
      <c r="F521" s="3">
        <v>45077</v>
      </c>
      <c r="G521" s="15">
        <v>120</v>
      </c>
      <c r="H521" s="15">
        <v>4.0999999999999996</v>
      </c>
      <c r="I521" s="15">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s="15">
        <f>ROUND(calls[[#This Row],[Satisfaction Rating]],0)</f>
        <v>4</v>
      </c>
    </row>
    <row r="522" spans="2:12" x14ac:dyDescent="0.25">
      <c r="B522" s="15" t="s">
        <v>549</v>
      </c>
      <c r="C522" s="15" t="s">
        <v>20</v>
      </c>
      <c r="D522" s="15">
        <v>94</v>
      </c>
      <c r="E522" s="2" t="s">
        <v>18</v>
      </c>
      <c r="F522" s="3">
        <v>45077</v>
      </c>
      <c r="G522" s="15">
        <v>100</v>
      </c>
      <c r="H522" s="15">
        <v>3.7</v>
      </c>
      <c r="I522" s="15">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s="15">
        <f>ROUND(calls[[#This Row],[Satisfaction Rating]],0)</f>
        <v>4</v>
      </c>
    </row>
    <row r="523" spans="2:12" x14ac:dyDescent="0.25">
      <c r="B523" s="15" t="s">
        <v>550</v>
      </c>
      <c r="C523" s="15" t="s">
        <v>20</v>
      </c>
      <c r="D523" s="15">
        <v>51</v>
      </c>
      <c r="E523" s="2" t="s">
        <v>18</v>
      </c>
      <c r="F523" s="3">
        <v>45078</v>
      </c>
      <c r="G523" s="15">
        <v>108</v>
      </c>
      <c r="H523" s="15">
        <v>4.5</v>
      </c>
      <c r="I523" s="15">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s="15">
        <f>ROUND(calls[[#This Row],[Satisfaction Rating]],0)</f>
        <v>5</v>
      </c>
    </row>
    <row r="524" spans="2:12" x14ac:dyDescent="0.25">
      <c r="B524" s="15" t="s">
        <v>551</v>
      </c>
      <c r="C524" s="15" t="s">
        <v>84</v>
      </c>
      <c r="D524" s="15">
        <v>39</v>
      </c>
      <c r="E524" s="2" t="s">
        <v>18</v>
      </c>
      <c r="F524" s="3">
        <v>45078</v>
      </c>
      <c r="G524" s="15">
        <v>46</v>
      </c>
      <c r="H524" s="15">
        <v>4.5999999999999996</v>
      </c>
      <c r="I524" s="15">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s="15">
        <f>ROUND(calls[[#This Row],[Satisfaction Rating]],0)</f>
        <v>5</v>
      </c>
    </row>
    <row r="525" spans="2:12" x14ac:dyDescent="0.25">
      <c r="B525" s="15" t="s">
        <v>552</v>
      </c>
      <c r="C525" s="15" t="s">
        <v>35</v>
      </c>
      <c r="D525" s="15">
        <v>111</v>
      </c>
      <c r="E525" s="2" t="s">
        <v>32</v>
      </c>
      <c r="F525" s="3">
        <v>45078</v>
      </c>
      <c r="G525" s="15">
        <v>210</v>
      </c>
      <c r="H525" s="15">
        <v>4.3</v>
      </c>
      <c r="I525" s="1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s="15">
        <f>ROUND(calls[[#This Row],[Satisfaction Rating]],0)</f>
        <v>4</v>
      </c>
    </row>
    <row r="526" spans="2:12" x14ac:dyDescent="0.25">
      <c r="B526" s="15" t="s">
        <v>553</v>
      </c>
      <c r="C526" s="15" t="s">
        <v>54</v>
      </c>
      <c r="D526" s="15">
        <v>141</v>
      </c>
      <c r="E526" s="2" t="s">
        <v>23</v>
      </c>
      <c r="F526" s="3">
        <v>45080</v>
      </c>
      <c r="G526" s="15">
        <v>54</v>
      </c>
      <c r="H526" s="15">
        <v>4.8</v>
      </c>
      <c r="I526" s="15">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s="15">
        <f>ROUND(calls[[#This Row],[Satisfaction Rating]],0)</f>
        <v>5</v>
      </c>
    </row>
    <row r="527" spans="2:12" x14ac:dyDescent="0.25">
      <c r="B527" s="15" t="s">
        <v>554</v>
      </c>
      <c r="C527" s="15" t="s">
        <v>26</v>
      </c>
      <c r="D527" s="15">
        <v>147</v>
      </c>
      <c r="E527" s="2" t="s">
        <v>32</v>
      </c>
      <c r="F527" s="3">
        <v>45080</v>
      </c>
      <c r="G527" s="15">
        <v>115</v>
      </c>
      <c r="H527" s="15">
        <v>4.7</v>
      </c>
      <c r="I527" s="15">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s="15">
        <f>ROUND(calls[[#This Row],[Satisfaction Rating]],0)</f>
        <v>5</v>
      </c>
    </row>
    <row r="528" spans="2:12" x14ac:dyDescent="0.25">
      <c r="B528" s="15" t="s">
        <v>555</v>
      </c>
      <c r="C528" s="15" t="s">
        <v>51</v>
      </c>
      <c r="D528" s="15">
        <v>49</v>
      </c>
      <c r="E528" s="2" t="s">
        <v>18</v>
      </c>
      <c r="F528" s="3">
        <v>45081</v>
      </c>
      <c r="G528" s="15">
        <v>100</v>
      </c>
      <c r="H528" s="15">
        <v>2.2000000000000002</v>
      </c>
      <c r="I528" s="15">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s="15">
        <f>ROUND(calls[[#This Row],[Satisfaction Rating]],0)</f>
        <v>2</v>
      </c>
    </row>
    <row r="529" spans="2:12" x14ac:dyDescent="0.25">
      <c r="B529" s="15" t="s">
        <v>556</v>
      </c>
      <c r="C529" s="15" t="s">
        <v>17</v>
      </c>
      <c r="D529" s="15">
        <v>75</v>
      </c>
      <c r="E529" s="2" t="s">
        <v>32</v>
      </c>
      <c r="F529" s="3">
        <v>45081</v>
      </c>
      <c r="G529" s="15">
        <v>38</v>
      </c>
      <c r="H529" s="15">
        <v>4.4000000000000004</v>
      </c>
      <c r="I529" s="15">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s="15">
        <f>ROUND(calls[[#This Row],[Satisfaction Rating]],0)</f>
        <v>4</v>
      </c>
    </row>
    <row r="530" spans="2:12" x14ac:dyDescent="0.25">
      <c r="B530" s="15" t="s">
        <v>557</v>
      </c>
      <c r="C530" s="15" t="s">
        <v>54</v>
      </c>
      <c r="D530" s="15">
        <v>48</v>
      </c>
      <c r="E530" s="2" t="s">
        <v>23</v>
      </c>
      <c r="F530" s="3">
        <v>45082</v>
      </c>
      <c r="G530" s="15">
        <v>120</v>
      </c>
      <c r="H530" s="15">
        <v>4.0999999999999996</v>
      </c>
      <c r="I530" s="15">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s="15">
        <f>ROUND(calls[[#This Row],[Satisfaction Rating]],0)</f>
        <v>4</v>
      </c>
    </row>
    <row r="531" spans="2:12" x14ac:dyDescent="0.25">
      <c r="B531" s="15" t="s">
        <v>558</v>
      </c>
      <c r="C531" s="15" t="s">
        <v>43</v>
      </c>
      <c r="D531" s="15">
        <v>48</v>
      </c>
      <c r="E531" s="2" t="s">
        <v>23</v>
      </c>
      <c r="F531" s="3">
        <v>45082</v>
      </c>
      <c r="G531" s="15">
        <v>120</v>
      </c>
      <c r="H531" s="15">
        <v>4.0999999999999996</v>
      </c>
      <c r="I531" s="15">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s="15">
        <f>ROUND(calls[[#This Row],[Satisfaction Rating]],0)</f>
        <v>4</v>
      </c>
    </row>
    <row r="532" spans="2:12" x14ac:dyDescent="0.25">
      <c r="B532" s="15" t="s">
        <v>559</v>
      </c>
      <c r="C532" s="15" t="s">
        <v>15</v>
      </c>
      <c r="D532" s="15">
        <v>138</v>
      </c>
      <c r="E532" s="2" t="s">
        <v>18</v>
      </c>
      <c r="F532" s="3">
        <v>45082</v>
      </c>
      <c r="G532" s="15">
        <v>29</v>
      </c>
      <c r="H532" s="15">
        <v>4.4000000000000004</v>
      </c>
      <c r="I532" s="15">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s="15">
        <f>ROUND(calls[[#This Row],[Satisfaction Rating]],0)</f>
        <v>4</v>
      </c>
    </row>
    <row r="533" spans="2:12" x14ac:dyDescent="0.25">
      <c r="B533" s="15" t="s">
        <v>560</v>
      </c>
      <c r="C533" s="15" t="s">
        <v>46</v>
      </c>
      <c r="D533" s="15">
        <v>144</v>
      </c>
      <c r="E533" s="2" t="s">
        <v>18</v>
      </c>
      <c r="F533" s="3">
        <v>45083</v>
      </c>
      <c r="G533" s="15">
        <v>25</v>
      </c>
      <c r="H533" s="15">
        <v>3.7</v>
      </c>
      <c r="I533" s="15">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s="15">
        <f>ROUND(calls[[#This Row],[Satisfaction Rating]],0)</f>
        <v>4</v>
      </c>
    </row>
    <row r="534" spans="2:12" x14ac:dyDescent="0.25">
      <c r="B534" s="15" t="s">
        <v>561</v>
      </c>
      <c r="C534" s="15" t="s">
        <v>64</v>
      </c>
      <c r="D534" s="15">
        <v>119</v>
      </c>
      <c r="E534" s="2" t="s">
        <v>32</v>
      </c>
      <c r="F534" s="3">
        <v>45084</v>
      </c>
      <c r="G534" s="15">
        <v>116</v>
      </c>
      <c r="H534" s="15">
        <v>3.8</v>
      </c>
      <c r="I534" s="15">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s="15">
        <f>ROUND(calls[[#This Row],[Satisfaction Rating]],0)</f>
        <v>4</v>
      </c>
    </row>
    <row r="535" spans="2:12" x14ac:dyDescent="0.25">
      <c r="B535" s="15" t="s">
        <v>562</v>
      </c>
      <c r="C535" s="15" t="s">
        <v>15</v>
      </c>
      <c r="D535" s="15">
        <v>101</v>
      </c>
      <c r="E535" s="2" t="s">
        <v>23</v>
      </c>
      <c r="F535" s="3">
        <v>45085</v>
      </c>
      <c r="G535" s="15">
        <v>132</v>
      </c>
      <c r="H535" s="15">
        <v>4.3</v>
      </c>
      <c r="I535" s="1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s="15">
        <f>ROUND(calls[[#This Row],[Satisfaction Rating]],0)</f>
        <v>4</v>
      </c>
    </row>
    <row r="536" spans="2:12" x14ac:dyDescent="0.25">
      <c r="B536" s="15" t="s">
        <v>563</v>
      </c>
      <c r="C536" s="15" t="s">
        <v>46</v>
      </c>
      <c r="D536" s="15">
        <v>59</v>
      </c>
      <c r="E536" s="2" t="s">
        <v>32</v>
      </c>
      <c r="F536" s="3">
        <v>45086</v>
      </c>
      <c r="G536" s="15">
        <v>90</v>
      </c>
      <c r="H536" s="15">
        <v>3.5</v>
      </c>
      <c r="I536" s="15">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s="15">
        <f>ROUND(calls[[#This Row],[Satisfaction Rating]],0)</f>
        <v>4</v>
      </c>
    </row>
    <row r="537" spans="2:12" x14ac:dyDescent="0.25">
      <c r="B537" s="15" t="s">
        <v>564</v>
      </c>
      <c r="C537" s="15" t="s">
        <v>35</v>
      </c>
      <c r="D537" s="15">
        <v>125</v>
      </c>
      <c r="E537" s="2" t="s">
        <v>13</v>
      </c>
      <c r="F537" s="3">
        <v>45086</v>
      </c>
      <c r="G537" s="15">
        <v>87</v>
      </c>
      <c r="H537" s="15">
        <v>4.0999999999999996</v>
      </c>
      <c r="I537" s="15">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s="15">
        <f>ROUND(calls[[#This Row],[Satisfaction Rating]],0)</f>
        <v>4</v>
      </c>
    </row>
    <row r="538" spans="2:12" x14ac:dyDescent="0.25">
      <c r="B538" s="15" t="s">
        <v>565</v>
      </c>
      <c r="C538" s="15" t="s">
        <v>31</v>
      </c>
      <c r="D538" s="15">
        <v>147</v>
      </c>
      <c r="E538" s="2" t="s">
        <v>32</v>
      </c>
      <c r="F538" s="3">
        <v>45086</v>
      </c>
      <c r="G538" s="15">
        <v>140</v>
      </c>
      <c r="H538" s="15">
        <v>4.2</v>
      </c>
      <c r="I538" s="15">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s="15">
        <f>ROUND(calls[[#This Row],[Satisfaction Rating]],0)</f>
        <v>4</v>
      </c>
    </row>
    <row r="539" spans="2:12" x14ac:dyDescent="0.25">
      <c r="B539" s="15" t="s">
        <v>566</v>
      </c>
      <c r="C539" s="15" t="s">
        <v>37</v>
      </c>
      <c r="D539" s="15">
        <v>76</v>
      </c>
      <c r="E539" s="2" t="s">
        <v>32</v>
      </c>
      <c r="F539" s="3">
        <v>45086</v>
      </c>
      <c r="G539" s="15">
        <v>164</v>
      </c>
      <c r="H539" s="15">
        <v>4.5</v>
      </c>
      <c r="I539" s="15">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s="15">
        <f>ROUND(calls[[#This Row],[Satisfaction Rating]],0)</f>
        <v>5</v>
      </c>
    </row>
    <row r="540" spans="2:12" x14ac:dyDescent="0.25">
      <c r="B540" s="15" t="s">
        <v>567</v>
      </c>
      <c r="C540" s="15" t="s">
        <v>26</v>
      </c>
      <c r="D540" s="15">
        <v>99</v>
      </c>
      <c r="E540" s="2" t="s">
        <v>23</v>
      </c>
      <c r="F540" s="3">
        <v>45087</v>
      </c>
      <c r="G540" s="15">
        <v>180</v>
      </c>
      <c r="H540" s="15">
        <v>3.8</v>
      </c>
      <c r="I540" s="15">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s="15">
        <f>ROUND(calls[[#This Row],[Satisfaction Rating]],0)</f>
        <v>4</v>
      </c>
    </row>
    <row r="541" spans="2:12" x14ac:dyDescent="0.25">
      <c r="B541" s="15" t="s">
        <v>568</v>
      </c>
      <c r="C541" s="15" t="s">
        <v>84</v>
      </c>
      <c r="D541" s="15">
        <v>111</v>
      </c>
      <c r="E541" s="2" t="s">
        <v>28</v>
      </c>
      <c r="F541" s="3">
        <v>45088</v>
      </c>
      <c r="G541" s="15">
        <v>22</v>
      </c>
      <c r="H541" s="15">
        <v>4.0999999999999996</v>
      </c>
      <c r="I541" s="15">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s="15">
        <f>ROUND(calls[[#This Row],[Satisfaction Rating]],0)</f>
        <v>4</v>
      </c>
    </row>
    <row r="542" spans="2:12" x14ac:dyDescent="0.25">
      <c r="B542" s="15" t="s">
        <v>569</v>
      </c>
      <c r="C542" s="15" t="s">
        <v>22</v>
      </c>
      <c r="D542" s="15">
        <v>147</v>
      </c>
      <c r="E542" s="2" t="s">
        <v>13</v>
      </c>
      <c r="F542" s="3">
        <v>45088</v>
      </c>
      <c r="G542" s="15">
        <v>82</v>
      </c>
      <c r="H542" s="15">
        <v>4.4000000000000004</v>
      </c>
      <c r="I542" s="15">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s="15">
        <f>ROUND(calls[[#This Row],[Satisfaction Rating]],0)</f>
        <v>4</v>
      </c>
    </row>
    <row r="543" spans="2:12" x14ac:dyDescent="0.25">
      <c r="B543" s="15" t="s">
        <v>570</v>
      </c>
      <c r="C543" s="15" t="s">
        <v>12</v>
      </c>
      <c r="D543" s="15">
        <v>141</v>
      </c>
      <c r="E543" s="2" t="s">
        <v>23</v>
      </c>
      <c r="F543" s="3">
        <v>45088</v>
      </c>
      <c r="G543" s="15">
        <v>100</v>
      </c>
      <c r="H543" s="15">
        <v>4.5999999999999996</v>
      </c>
      <c r="I543" s="15">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s="15">
        <f>ROUND(calls[[#This Row],[Satisfaction Rating]],0)</f>
        <v>5</v>
      </c>
    </row>
    <row r="544" spans="2:12" x14ac:dyDescent="0.25">
      <c r="B544" s="15" t="s">
        <v>571</v>
      </c>
      <c r="C544" s="15" t="s">
        <v>37</v>
      </c>
      <c r="D544" s="15">
        <v>71</v>
      </c>
      <c r="E544" s="2" t="s">
        <v>32</v>
      </c>
      <c r="F544" s="3">
        <v>45089</v>
      </c>
      <c r="G544" s="15">
        <v>52</v>
      </c>
      <c r="H544" s="15">
        <v>3.4</v>
      </c>
      <c r="I544" s="15">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s="15">
        <f>ROUND(calls[[#This Row],[Satisfaction Rating]],0)</f>
        <v>3</v>
      </c>
    </row>
    <row r="545" spans="2:12" x14ac:dyDescent="0.25">
      <c r="B545" s="15" t="s">
        <v>572</v>
      </c>
      <c r="C545" s="15" t="s">
        <v>37</v>
      </c>
      <c r="D545" s="15">
        <v>121</v>
      </c>
      <c r="E545" s="2" t="s">
        <v>13</v>
      </c>
      <c r="F545" s="3">
        <v>45090</v>
      </c>
      <c r="G545" s="15">
        <v>84</v>
      </c>
      <c r="H545" s="15">
        <v>4.5999999999999996</v>
      </c>
      <c r="I545" s="1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s="15">
        <f>ROUND(calls[[#This Row],[Satisfaction Rating]],0)</f>
        <v>5</v>
      </c>
    </row>
    <row r="546" spans="2:12" x14ac:dyDescent="0.25">
      <c r="B546" s="15" t="s">
        <v>573</v>
      </c>
      <c r="C546" s="15" t="s">
        <v>37</v>
      </c>
      <c r="D546" s="15">
        <v>60</v>
      </c>
      <c r="E546" s="2" t="s">
        <v>13</v>
      </c>
      <c r="F546" s="3">
        <v>45090</v>
      </c>
      <c r="G546" s="15">
        <v>37</v>
      </c>
      <c r="H546" s="15">
        <v>3.9</v>
      </c>
      <c r="I546" s="15">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s="15">
        <f>ROUND(calls[[#This Row],[Satisfaction Rating]],0)</f>
        <v>4</v>
      </c>
    </row>
    <row r="547" spans="2:12" x14ac:dyDescent="0.25">
      <c r="B547" s="15" t="s">
        <v>574</v>
      </c>
      <c r="C547" s="15" t="s">
        <v>51</v>
      </c>
      <c r="D547" s="15">
        <v>158</v>
      </c>
      <c r="E547" s="2" t="s">
        <v>23</v>
      </c>
      <c r="F547" s="3">
        <v>45091</v>
      </c>
      <c r="G547" s="15">
        <v>190</v>
      </c>
      <c r="H547" s="15">
        <v>4</v>
      </c>
      <c r="I547" s="15">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s="15">
        <f>ROUND(calls[[#This Row],[Satisfaction Rating]],0)</f>
        <v>4</v>
      </c>
    </row>
    <row r="548" spans="2:12" x14ac:dyDescent="0.25">
      <c r="B548" s="15" t="s">
        <v>575</v>
      </c>
      <c r="C548" s="15" t="s">
        <v>31</v>
      </c>
      <c r="D548" s="15">
        <v>159</v>
      </c>
      <c r="E548" s="2" t="s">
        <v>18</v>
      </c>
      <c r="F548" s="3">
        <v>45091</v>
      </c>
      <c r="G548" s="15">
        <v>66</v>
      </c>
      <c r="H548" s="15">
        <v>3.4</v>
      </c>
      <c r="I548" s="15">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s="15">
        <f>ROUND(calls[[#This Row],[Satisfaction Rating]],0)</f>
        <v>3</v>
      </c>
    </row>
    <row r="549" spans="2:12" x14ac:dyDescent="0.25">
      <c r="B549" s="15" t="s">
        <v>576</v>
      </c>
      <c r="C549" s="15" t="s">
        <v>15</v>
      </c>
      <c r="D549" s="15">
        <v>70</v>
      </c>
      <c r="E549" s="2" t="s">
        <v>32</v>
      </c>
      <c r="F549" s="3">
        <v>45092</v>
      </c>
      <c r="G549" s="15">
        <v>116</v>
      </c>
      <c r="H549" s="15">
        <v>3.2</v>
      </c>
      <c r="I549" s="15">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s="15">
        <f>ROUND(calls[[#This Row],[Satisfaction Rating]],0)</f>
        <v>3</v>
      </c>
    </row>
    <row r="550" spans="2:12" x14ac:dyDescent="0.25">
      <c r="B550" s="15" t="s">
        <v>577</v>
      </c>
      <c r="C550" s="15" t="s">
        <v>54</v>
      </c>
      <c r="D550" s="15">
        <v>78</v>
      </c>
      <c r="E550" s="2" t="s">
        <v>28</v>
      </c>
      <c r="F550" s="3">
        <v>45092</v>
      </c>
      <c r="G550" s="15">
        <v>28</v>
      </c>
      <c r="H550" s="15">
        <v>3.9</v>
      </c>
      <c r="I550" s="15">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s="15">
        <f>ROUND(calls[[#This Row],[Satisfaction Rating]],0)</f>
        <v>4</v>
      </c>
    </row>
    <row r="551" spans="2:12" x14ac:dyDescent="0.25">
      <c r="B551" s="15" t="s">
        <v>578</v>
      </c>
      <c r="C551" s="15" t="s">
        <v>22</v>
      </c>
      <c r="D551" s="15">
        <v>103</v>
      </c>
      <c r="E551" s="2" t="s">
        <v>32</v>
      </c>
      <c r="F551" s="3">
        <v>45092</v>
      </c>
      <c r="G551" s="15">
        <v>120</v>
      </c>
      <c r="H551" s="15">
        <v>5</v>
      </c>
      <c r="I551" s="15">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s="15">
        <f>ROUND(calls[[#This Row],[Satisfaction Rating]],0)</f>
        <v>5</v>
      </c>
    </row>
    <row r="552" spans="2:12" x14ac:dyDescent="0.25">
      <c r="B552" s="15" t="s">
        <v>579</v>
      </c>
      <c r="C552" s="15" t="s">
        <v>17</v>
      </c>
      <c r="D552" s="15">
        <v>108</v>
      </c>
      <c r="E552" s="2" t="s">
        <v>23</v>
      </c>
      <c r="F552" s="3">
        <v>45092</v>
      </c>
      <c r="G552" s="15">
        <v>56</v>
      </c>
      <c r="H552" s="15">
        <v>3.5</v>
      </c>
      <c r="I552" s="15">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s="15">
        <f>ROUND(calls[[#This Row],[Satisfaction Rating]],0)</f>
        <v>4</v>
      </c>
    </row>
    <row r="553" spans="2:12" x14ac:dyDescent="0.25">
      <c r="B553" s="15" t="s">
        <v>580</v>
      </c>
      <c r="C553" s="15" t="s">
        <v>17</v>
      </c>
      <c r="D553" s="15">
        <v>44</v>
      </c>
      <c r="E553" s="2" t="s">
        <v>13</v>
      </c>
      <c r="F553" s="3">
        <v>45092</v>
      </c>
      <c r="G553" s="15">
        <v>170</v>
      </c>
      <c r="H553" s="15">
        <v>3.8</v>
      </c>
      <c r="I553" s="15">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s="15">
        <f>ROUND(calls[[#This Row],[Satisfaction Rating]],0)</f>
        <v>4</v>
      </c>
    </row>
    <row r="554" spans="2:12" x14ac:dyDescent="0.25">
      <c r="B554" s="15" t="s">
        <v>581</v>
      </c>
      <c r="C554" s="15" t="s">
        <v>54</v>
      </c>
      <c r="D554" s="15">
        <v>127</v>
      </c>
      <c r="E554" s="2" t="s">
        <v>23</v>
      </c>
      <c r="F554" s="3">
        <v>45093</v>
      </c>
      <c r="G554" s="15">
        <v>200</v>
      </c>
      <c r="H554" s="15">
        <v>4.8</v>
      </c>
      <c r="I554" s="15">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s="15">
        <f>ROUND(calls[[#This Row],[Satisfaction Rating]],0)</f>
        <v>5</v>
      </c>
    </row>
    <row r="555" spans="2:12" x14ac:dyDescent="0.25">
      <c r="B555" s="15" t="s">
        <v>582</v>
      </c>
      <c r="C555" s="15" t="s">
        <v>22</v>
      </c>
      <c r="D555" s="15">
        <v>132</v>
      </c>
      <c r="E555" s="2" t="s">
        <v>32</v>
      </c>
      <c r="F555" s="3">
        <v>45094</v>
      </c>
      <c r="G555" s="15">
        <v>50</v>
      </c>
      <c r="H555" s="15">
        <v>4.2</v>
      </c>
      <c r="I555" s="1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s="15">
        <f>ROUND(calls[[#This Row],[Satisfaction Rating]],0)</f>
        <v>4</v>
      </c>
    </row>
    <row r="556" spans="2:12" x14ac:dyDescent="0.25">
      <c r="B556" s="15" t="s">
        <v>583</v>
      </c>
      <c r="C556" s="15" t="s">
        <v>12</v>
      </c>
      <c r="D556" s="15">
        <v>106</v>
      </c>
      <c r="E556" s="2" t="s">
        <v>28</v>
      </c>
      <c r="F556" s="3">
        <v>45094</v>
      </c>
      <c r="G556" s="15">
        <v>112</v>
      </c>
      <c r="H556" s="15">
        <v>3.7</v>
      </c>
      <c r="I556" s="15">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s="15">
        <f>ROUND(calls[[#This Row],[Satisfaction Rating]],0)</f>
        <v>4</v>
      </c>
    </row>
    <row r="557" spans="2:12" x14ac:dyDescent="0.25">
      <c r="B557" s="15" t="s">
        <v>584</v>
      </c>
      <c r="C557" s="15" t="s">
        <v>84</v>
      </c>
      <c r="D557" s="15">
        <v>107</v>
      </c>
      <c r="E557" s="2" t="s">
        <v>32</v>
      </c>
      <c r="F557" s="3">
        <v>45095</v>
      </c>
      <c r="G557" s="15">
        <v>39</v>
      </c>
      <c r="H557" s="15">
        <v>4.8</v>
      </c>
      <c r="I557" s="15">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s="15">
        <f>ROUND(calls[[#This Row],[Satisfaction Rating]],0)</f>
        <v>5</v>
      </c>
    </row>
    <row r="558" spans="2:12" x14ac:dyDescent="0.25">
      <c r="B558" s="15" t="s">
        <v>585</v>
      </c>
      <c r="C558" s="15" t="s">
        <v>31</v>
      </c>
      <c r="D558" s="15">
        <v>85</v>
      </c>
      <c r="E558" s="2" t="s">
        <v>28</v>
      </c>
      <c r="F558" s="3">
        <v>45095</v>
      </c>
      <c r="G558" s="15">
        <v>38</v>
      </c>
      <c r="H558" s="15">
        <v>4.8</v>
      </c>
      <c r="I558" s="15">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s="15">
        <f>ROUND(calls[[#This Row],[Satisfaction Rating]],0)</f>
        <v>5</v>
      </c>
    </row>
    <row r="559" spans="2:12" x14ac:dyDescent="0.25">
      <c r="B559" s="15" t="s">
        <v>586</v>
      </c>
      <c r="C559" s="15" t="s">
        <v>26</v>
      </c>
      <c r="D559" s="15">
        <v>49</v>
      </c>
      <c r="E559" s="2" t="s">
        <v>32</v>
      </c>
      <c r="F559" s="3">
        <v>45096</v>
      </c>
      <c r="G559" s="15">
        <v>84</v>
      </c>
      <c r="H559" s="15">
        <v>2.9</v>
      </c>
      <c r="I559" s="15">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s="15">
        <f>ROUND(calls[[#This Row],[Satisfaction Rating]],0)</f>
        <v>3</v>
      </c>
    </row>
    <row r="560" spans="2:12" x14ac:dyDescent="0.25">
      <c r="B560" s="15" t="s">
        <v>587</v>
      </c>
      <c r="C560" s="15" t="s">
        <v>37</v>
      </c>
      <c r="D560" s="15">
        <v>117</v>
      </c>
      <c r="E560" s="2" t="s">
        <v>23</v>
      </c>
      <c r="F560" s="3">
        <v>45097</v>
      </c>
      <c r="G560" s="15">
        <v>82</v>
      </c>
      <c r="H560" s="15">
        <v>3.5</v>
      </c>
      <c r="I560" s="15">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s="15">
        <f>ROUND(calls[[#This Row],[Satisfaction Rating]],0)</f>
        <v>4</v>
      </c>
    </row>
    <row r="561" spans="2:12" x14ac:dyDescent="0.25">
      <c r="B561" s="15" t="s">
        <v>588</v>
      </c>
      <c r="C561" s="15" t="s">
        <v>84</v>
      </c>
      <c r="D561" s="15">
        <v>136</v>
      </c>
      <c r="E561" s="2" t="s">
        <v>28</v>
      </c>
      <c r="F561" s="3">
        <v>45097</v>
      </c>
      <c r="G561" s="15">
        <v>37</v>
      </c>
      <c r="H561" s="15">
        <v>0.9</v>
      </c>
      <c r="I561" s="15">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s="15">
        <f>ROUND(calls[[#This Row],[Satisfaction Rating]],0)</f>
        <v>1</v>
      </c>
    </row>
    <row r="562" spans="2:12" x14ac:dyDescent="0.25">
      <c r="B562" s="15" t="s">
        <v>589</v>
      </c>
      <c r="C562" s="15" t="s">
        <v>17</v>
      </c>
      <c r="D562" s="15">
        <v>130</v>
      </c>
      <c r="E562" s="2" t="s">
        <v>18</v>
      </c>
      <c r="F562" s="3">
        <v>45098</v>
      </c>
      <c r="G562" s="15">
        <v>87</v>
      </c>
      <c r="H562" s="15">
        <v>3.4</v>
      </c>
      <c r="I562" s="15">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s="15">
        <f>ROUND(calls[[#This Row],[Satisfaction Rating]],0)</f>
        <v>3</v>
      </c>
    </row>
    <row r="563" spans="2:12" x14ac:dyDescent="0.25">
      <c r="B563" s="15" t="s">
        <v>590</v>
      </c>
      <c r="C563" s="15" t="s">
        <v>17</v>
      </c>
      <c r="D563" s="15">
        <v>73</v>
      </c>
      <c r="E563" s="2" t="s">
        <v>18</v>
      </c>
      <c r="F563" s="3">
        <v>45098</v>
      </c>
      <c r="G563" s="15">
        <v>75</v>
      </c>
      <c r="H563" s="15">
        <v>2.7</v>
      </c>
      <c r="I563" s="15">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s="15">
        <f>ROUND(calls[[#This Row],[Satisfaction Rating]],0)</f>
        <v>3</v>
      </c>
    </row>
    <row r="564" spans="2:12" x14ac:dyDescent="0.25">
      <c r="B564" s="15" t="s">
        <v>591</v>
      </c>
      <c r="C564" s="15" t="s">
        <v>26</v>
      </c>
      <c r="D564" s="15">
        <v>80</v>
      </c>
      <c r="E564" s="2" t="s">
        <v>32</v>
      </c>
      <c r="F564" s="3">
        <v>45098</v>
      </c>
      <c r="G564" s="15">
        <v>32</v>
      </c>
      <c r="H564" s="15">
        <v>4.7</v>
      </c>
      <c r="I564" s="15">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s="15">
        <f>ROUND(calls[[#This Row],[Satisfaction Rating]],0)</f>
        <v>5</v>
      </c>
    </row>
    <row r="565" spans="2:12" x14ac:dyDescent="0.25">
      <c r="B565" s="15" t="s">
        <v>592</v>
      </c>
      <c r="C565" s="15" t="s">
        <v>64</v>
      </c>
      <c r="D565" s="15">
        <v>44</v>
      </c>
      <c r="E565" s="2" t="s">
        <v>23</v>
      </c>
      <c r="F565" s="3">
        <v>45098</v>
      </c>
      <c r="G565" s="15">
        <v>33</v>
      </c>
      <c r="H565" s="15">
        <v>3</v>
      </c>
      <c r="I565" s="1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s="15">
        <f>ROUND(calls[[#This Row],[Satisfaction Rating]],0)</f>
        <v>3</v>
      </c>
    </row>
    <row r="566" spans="2:12" x14ac:dyDescent="0.25">
      <c r="B566" s="15" t="s">
        <v>593</v>
      </c>
      <c r="C566" s="15" t="s">
        <v>64</v>
      </c>
      <c r="D566" s="15">
        <v>102</v>
      </c>
      <c r="E566" s="2" t="s">
        <v>13</v>
      </c>
      <c r="F566" s="3">
        <v>45098</v>
      </c>
      <c r="G566" s="15">
        <v>76</v>
      </c>
      <c r="H566" s="15">
        <v>4.2</v>
      </c>
      <c r="I566" s="15">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s="15">
        <f>ROUND(calls[[#This Row],[Satisfaction Rating]],0)</f>
        <v>4</v>
      </c>
    </row>
    <row r="567" spans="2:12" x14ac:dyDescent="0.25">
      <c r="B567" s="15" t="s">
        <v>594</v>
      </c>
      <c r="C567" s="15" t="s">
        <v>51</v>
      </c>
      <c r="D567" s="15">
        <v>74</v>
      </c>
      <c r="E567" s="2" t="s">
        <v>13</v>
      </c>
      <c r="F567" s="3">
        <v>45098</v>
      </c>
      <c r="G567" s="15">
        <v>117</v>
      </c>
      <c r="H567" s="15">
        <v>4.8</v>
      </c>
      <c r="I567" s="15">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s="15">
        <f>ROUND(calls[[#This Row],[Satisfaction Rating]],0)</f>
        <v>5</v>
      </c>
    </row>
    <row r="568" spans="2:12" x14ac:dyDescent="0.25">
      <c r="B568" s="15" t="s">
        <v>595</v>
      </c>
      <c r="C568" s="15" t="s">
        <v>26</v>
      </c>
      <c r="D568" s="15">
        <v>52</v>
      </c>
      <c r="E568" s="2" t="s">
        <v>23</v>
      </c>
      <c r="F568" s="3">
        <v>45100</v>
      </c>
      <c r="G568" s="15">
        <v>70</v>
      </c>
      <c r="H568" s="15">
        <v>4.0999999999999996</v>
      </c>
      <c r="I568" s="15">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s="15">
        <f>ROUND(calls[[#This Row],[Satisfaction Rating]],0)</f>
        <v>4</v>
      </c>
    </row>
    <row r="569" spans="2:12" x14ac:dyDescent="0.25">
      <c r="B569" s="15" t="s">
        <v>596</v>
      </c>
      <c r="C569" s="15" t="s">
        <v>26</v>
      </c>
      <c r="D569" s="15">
        <v>74</v>
      </c>
      <c r="E569" s="2" t="s">
        <v>18</v>
      </c>
      <c r="F569" s="3">
        <v>45100</v>
      </c>
      <c r="G569" s="15">
        <v>37</v>
      </c>
      <c r="H569" s="15">
        <v>2.7</v>
      </c>
      <c r="I569" s="15">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s="15">
        <f>ROUND(calls[[#This Row],[Satisfaction Rating]],0)</f>
        <v>3</v>
      </c>
    </row>
    <row r="570" spans="2:12" x14ac:dyDescent="0.25">
      <c r="B570" s="15" t="s">
        <v>597</v>
      </c>
      <c r="C570" s="15" t="s">
        <v>17</v>
      </c>
      <c r="D570" s="15">
        <v>96</v>
      </c>
      <c r="E570" s="2" t="s">
        <v>13</v>
      </c>
      <c r="F570" s="3">
        <v>45100</v>
      </c>
      <c r="G570" s="15">
        <v>46</v>
      </c>
      <c r="H570" s="15">
        <v>2.9</v>
      </c>
      <c r="I570" s="15">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s="15">
        <f>ROUND(calls[[#This Row],[Satisfaction Rating]],0)</f>
        <v>3</v>
      </c>
    </row>
    <row r="571" spans="2:12" x14ac:dyDescent="0.25">
      <c r="B571" s="15" t="s">
        <v>598</v>
      </c>
      <c r="C571" s="15" t="s">
        <v>35</v>
      </c>
      <c r="D571" s="15">
        <v>104</v>
      </c>
      <c r="E571" s="2" t="s">
        <v>32</v>
      </c>
      <c r="F571" s="3">
        <v>45100</v>
      </c>
      <c r="G571" s="15">
        <v>136</v>
      </c>
      <c r="H571" s="15">
        <v>5</v>
      </c>
      <c r="I571" s="15">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s="15">
        <f>ROUND(calls[[#This Row],[Satisfaction Rating]],0)</f>
        <v>5</v>
      </c>
    </row>
    <row r="572" spans="2:12" x14ac:dyDescent="0.25">
      <c r="B572" s="15" t="s">
        <v>599</v>
      </c>
      <c r="C572" s="15" t="s">
        <v>17</v>
      </c>
      <c r="D572" s="15">
        <v>123</v>
      </c>
      <c r="E572" s="2" t="s">
        <v>13</v>
      </c>
      <c r="F572" s="3">
        <v>45101</v>
      </c>
      <c r="G572" s="15">
        <v>44</v>
      </c>
      <c r="H572" s="15">
        <v>4.5999999999999996</v>
      </c>
      <c r="I572" s="15">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s="15">
        <f>ROUND(calls[[#This Row],[Satisfaction Rating]],0)</f>
        <v>5</v>
      </c>
    </row>
    <row r="573" spans="2:12" x14ac:dyDescent="0.25">
      <c r="B573" s="15" t="s">
        <v>600</v>
      </c>
      <c r="C573" s="15" t="s">
        <v>43</v>
      </c>
      <c r="D573" s="15">
        <v>100</v>
      </c>
      <c r="E573" s="2" t="s">
        <v>28</v>
      </c>
      <c r="F573" s="3">
        <v>45101</v>
      </c>
      <c r="G573" s="15">
        <v>69</v>
      </c>
      <c r="H573" s="15">
        <v>3</v>
      </c>
      <c r="I573" s="15">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s="15">
        <f>ROUND(calls[[#This Row],[Satisfaction Rating]],0)</f>
        <v>3</v>
      </c>
    </row>
    <row r="574" spans="2:12" x14ac:dyDescent="0.25">
      <c r="B574" s="15" t="s">
        <v>601</v>
      </c>
      <c r="C574" s="15" t="s">
        <v>35</v>
      </c>
      <c r="D574" s="15">
        <v>35</v>
      </c>
      <c r="E574" s="2" t="s">
        <v>23</v>
      </c>
      <c r="F574" s="3">
        <v>45102</v>
      </c>
      <c r="G574" s="15">
        <v>86</v>
      </c>
      <c r="H574" s="15">
        <v>4.5999999999999996</v>
      </c>
      <c r="I574" s="15">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s="15">
        <f>ROUND(calls[[#This Row],[Satisfaction Rating]],0)</f>
        <v>5</v>
      </c>
    </row>
    <row r="575" spans="2:12" x14ac:dyDescent="0.25">
      <c r="B575" s="15" t="s">
        <v>602</v>
      </c>
      <c r="C575" s="15" t="s">
        <v>26</v>
      </c>
      <c r="D575" s="15">
        <v>123</v>
      </c>
      <c r="E575" s="2" t="s">
        <v>32</v>
      </c>
      <c r="F575" s="3">
        <v>45102</v>
      </c>
      <c r="G575" s="15">
        <v>68</v>
      </c>
      <c r="H575" s="15">
        <v>4.5</v>
      </c>
      <c r="I575" s="1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s="15">
        <f>ROUND(calls[[#This Row],[Satisfaction Rating]],0)</f>
        <v>5</v>
      </c>
    </row>
    <row r="576" spans="2:12" x14ac:dyDescent="0.25">
      <c r="B576" s="15" t="s">
        <v>603</v>
      </c>
      <c r="C576" s="15" t="s">
        <v>37</v>
      </c>
      <c r="D576" s="15">
        <v>133</v>
      </c>
      <c r="E576" s="2" t="s">
        <v>23</v>
      </c>
      <c r="F576" s="3">
        <v>45103</v>
      </c>
      <c r="G576" s="15">
        <v>21</v>
      </c>
      <c r="H576" s="15">
        <v>3.7</v>
      </c>
      <c r="I576" s="15">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s="15">
        <f>ROUND(calls[[#This Row],[Satisfaction Rating]],0)</f>
        <v>4</v>
      </c>
    </row>
    <row r="577" spans="2:12" x14ac:dyDescent="0.25">
      <c r="B577" s="15" t="s">
        <v>604</v>
      </c>
      <c r="C577" s="15" t="s">
        <v>17</v>
      </c>
      <c r="D577" s="15">
        <v>126</v>
      </c>
      <c r="E577" s="2" t="s">
        <v>18</v>
      </c>
      <c r="F577" s="3">
        <v>45103</v>
      </c>
      <c r="G577" s="15">
        <v>190</v>
      </c>
      <c r="H577" s="15">
        <v>2.4</v>
      </c>
      <c r="I577" s="15">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s="15">
        <f>ROUND(calls[[#This Row],[Satisfaction Rating]],0)</f>
        <v>2</v>
      </c>
    </row>
    <row r="578" spans="2:12" x14ac:dyDescent="0.25">
      <c r="B578" s="15" t="s">
        <v>605</v>
      </c>
      <c r="C578" s="15" t="s">
        <v>26</v>
      </c>
      <c r="D578" s="15">
        <v>39</v>
      </c>
      <c r="E578" s="2" t="s">
        <v>13</v>
      </c>
      <c r="F578" s="3">
        <v>45103</v>
      </c>
      <c r="G578" s="15">
        <v>176</v>
      </c>
      <c r="H578" s="15">
        <v>4.3</v>
      </c>
      <c r="I578" s="15">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s="15">
        <f>ROUND(calls[[#This Row],[Satisfaction Rating]],0)</f>
        <v>4</v>
      </c>
    </row>
    <row r="579" spans="2:12" x14ac:dyDescent="0.25">
      <c r="B579" s="15" t="s">
        <v>606</v>
      </c>
      <c r="C579" s="15" t="s">
        <v>51</v>
      </c>
      <c r="D579" s="15">
        <v>31</v>
      </c>
      <c r="E579" s="2" t="s">
        <v>32</v>
      </c>
      <c r="F579" s="3">
        <v>45103</v>
      </c>
      <c r="G579" s="15">
        <v>172</v>
      </c>
      <c r="H579" s="15">
        <v>3.9</v>
      </c>
      <c r="I579" s="15">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s="15">
        <f>ROUND(calls[[#This Row],[Satisfaction Rating]],0)</f>
        <v>4</v>
      </c>
    </row>
    <row r="580" spans="2:12" x14ac:dyDescent="0.25">
      <c r="B580" s="15" t="s">
        <v>607</v>
      </c>
      <c r="C580" s="15" t="s">
        <v>22</v>
      </c>
      <c r="D580" s="15">
        <v>25</v>
      </c>
      <c r="E580" s="2" t="s">
        <v>23</v>
      </c>
      <c r="F580" s="3">
        <v>45103</v>
      </c>
      <c r="G580" s="15">
        <v>84</v>
      </c>
      <c r="H580" s="15">
        <v>4.5</v>
      </c>
      <c r="I580" s="15">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s="15">
        <f>ROUND(calls[[#This Row],[Satisfaction Rating]],0)</f>
        <v>5</v>
      </c>
    </row>
    <row r="581" spans="2:12" x14ac:dyDescent="0.25">
      <c r="B581" s="15" t="s">
        <v>608</v>
      </c>
      <c r="C581" s="15" t="s">
        <v>15</v>
      </c>
      <c r="D581" s="15">
        <v>132</v>
      </c>
      <c r="E581" s="2" t="s">
        <v>28</v>
      </c>
      <c r="F581" s="3">
        <v>45104</v>
      </c>
      <c r="G581" s="15">
        <v>42</v>
      </c>
      <c r="H581" s="15">
        <v>5</v>
      </c>
      <c r="I581" s="15">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s="15">
        <f>ROUND(calls[[#This Row],[Satisfaction Rating]],0)</f>
        <v>5</v>
      </c>
    </row>
    <row r="582" spans="2:12" x14ac:dyDescent="0.25">
      <c r="B582" s="15" t="s">
        <v>609</v>
      </c>
      <c r="C582" s="15" t="s">
        <v>35</v>
      </c>
      <c r="D582" s="15">
        <v>63</v>
      </c>
      <c r="E582" s="2" t="s">
        <v>18</v>
      </c>
      <c r="F582" s="3">
        <v>45104</v>
      </c>
      <c r="G582" s="15">
        <v>70</v>
      </c>
      <c r="H582" s="15">
        <v>1.6</v>
      </c>
      <c r="I582" s="15">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s="15">
        <f>ROUND(calls[[#This Row],[Satisfaction Rating]],0)</f>
        <v>2</v>
      </c>
    </row>
    <row r="583" spans="2:12" x14ac:dyDescent="0.25">
      <c r="B583" s="15" t="s">
        <v>610</v>
      </c>
      <c r="C583" s="15" t="s">
        <v>43</v>
      </c>
      <c r="D583" s="15">
        <v>135</v>
      </c>
      <c r="E583" s="2" t="s">
        <v>28</v>
      </c>
      <c r="F583" s="3">
        <v>45104</v>
      </c>
      <c r="G583" s="15">
        <v>60</v>
      </c>
      <c r="H583" s="15">
        <v>4.3</v>
      </c>
      <c r="I583" s="15">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s="15">
        <f>ROUND(calls[[#This Row],[Satisfaction Rating]],0)</f>
        <v>4</v>
      </c>
    </row>
    <row r="584" spans="2:12" x14ac:dyDescent="0.25">
      <c r="B584" s="15" t="s">
        <v>611</v>
      </c>
      <c r="C584" s="15" t="s">
        <v>31</v>
      </c>
      <c r="D584" s="15">
        <v>101</v>
      </c>
      <c r="E584" s="2" t="s">
        <v>18</v>
      </c>
      <c r="F584" s="3">
        <v>45104</v>
      </c>
      <c r="G584" s="15">
        <v>84</v>
      </c>
      <c r="H584" s="15">
        <v>3.5</v>
      </c>
      <c r="I584" s="15">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s="15">
        <f>ROUND(calls[[#This Row],[Satisfaction Rating]],0)</f>
        <v>4</v>
      </c>
    </row>
    <row r="585" spans="2:12" x14ac:dyDescent="0.25">
      <c r="B585" s="15" t="s">
        <v>612</v>
      </c>
      <c r="C585" s="15" t="s">
        <v>37</v>
      </c>
      <c r="D585" s="15">
        <v>80</v>
      </c>
      <c r="E585" s="2" t="s">
        <v>13</v>
      </c>
      <c r="F585" s="3">
        <v>45105</v>
      </c>
      <c r="G585" s="15">
        <v>68</v>
      </c>
      <c r="H585" s="15">
        <v>3.1</v>
      </c>
      <c r="I585" s="1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s="15">
        <f>ROUND(calls[[#This Row],[Satisfaction Rating]],0)</f>
        <v>3</v>
      </c>
    </row>
    <row r="586" spans="2:12" x14ac:dyDescent="0.25">
      <c r="B586" s="15" t="s">
        <v>613</v>
      </c>
      <c r="C586" s="15" t="s">
        <v>64</v>
      </c>
      <c r="D586" s="15">
        <v>28</v>
      </c>
      <c r="E586" s="2" t="s">
        <v>13</v>
      </c>
      <c r="F586" s="3">
        <v>45105</v>
      </c>
      <c r="G586" s="15">
        <v>44</v>
      </c>
      <c r="H586" s="15">
        <v>2.9</v>
      </c>
      <c r="I586" s="15">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s="15">
        <f>ROUND(calls[[#This Row],[Satisfaction Rating]],0)</f>
        <v>3</v>
      </c>
    </row>
    <row r="587" spans="2:12" x14ac:dyDescent="0.25">
      <c r="B587" s="15" t="s">
        <v>614</v>
      </c>
      <c r="C587" s="15" t="s">
        <v>31</v>
      </c>
      <c r="D587" s="15">
        <v>102</v>
      </c>
      <c r="E587" s="2" t="s">
        <v>28</v>
      </c>
      <c r="F587" s="3">
        <v>45106</v>
      </c>
      <c r="G587" s="15">
        <v>99</v>
      </c>
      <c r="H587" s="15">
        <v>3.2</v>
      </c>
      <c r="I587" s="15">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s="15">
        <f>ROUND(calls[[#This Row],[Satisfaction Rating]],0)</f>
        <v>3</v>
      </c>
    </row>
    <row r="588" spans="2:12" x14ac:dyDescent="0.25">
      <c r="B588" s="15" t="s">
        <v>615</v>
      </c>
      <c r="C588" s="15" t="s">
        <v>35</v>
      </c>
      <c r="D588" s="15">
        <v>60</v>
      </c>
      <c r="E588" s="2" t="s">
        <v>28</v>
      </c>
      <c r="F588" s="3">
        <v>45107</v>
      </c>
      <c r="G588" s="15">
        <v>66</v>
      </c>
      <c r="H588" s="15">
        <v>3.2</v>
      </c>
      <c r="I588" s="15">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s="15">
        <f>ROUND(calls[[#This Row],[Satisfaction Rating]],0)</f>
        <v>3</v>
      </c>
    </row>
    <row r="589" spans="2:12" x14ac:dyDescent="0.25">
      <c r="B589" s="15" t="s">
        <v>616</v>
      </c>
      <c r="C589" s="15" t="s">
        <v>20</v>
      </c>
      <c r="D589" s="15">
        <v>103</v>
      </c>
      <c r="E589" s="2" t="s">
        <v>28</v>
      </c>
      <c r="F589" s="3">
        <v>45107</v>
      </c>
      <c r="G589" s="15">
        <v>102</v>
      </c>
      <c r="H589" s="15">
        <v>4.5</v>
      </c>
      <c r="I589" s="15">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s="15">
        <f>ROUND(calls[[#This Row],[Satisfaction Rating]],0)</f>
        <v>5</v>
      </c>
    </row>
    <row r="590" spans="2:12" x14ac:dyDescent="0.25">
      <c r="B590" s="15" t="s">
        <v>617</v>
      </c>
      <c r="C590" s="15" t="s">
        <v>37</v>
      </c>
      <c r="D590" s="15">
        <v>90</v>
      </c>
      <c r="E590" s="2" t="s">
        <v>13</v>
      </c>
      <c r="F590" s="3">
        <v>45108</v>
      </c>
      <c r="G590" s="15">
        <v>129</v>
      </c>
      <c r="H590" s="15">
        <v>3.9</v>
      </c>
      <c r="I590" s="15">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s="15">
        <f>ROUND(calls[[#This Row],[Satisfaction Rating]],0)</f>
        <v>4</v>
      </c>
    </row>
    <row r="591" spans="2:12" x14ac:dyDescent="0.25">
      <c r="B591" s="15" t="s">
        <v>618</v>
      </c>
      <c r="C591" s="15" t="s">
        <v>54</v>
      </c>
      <c r="D591" s="15">
        <v>88</v>
      </c>
      <c r="E591" s="2" t="s">
        <v>28</v>
      </c>
      <c r="F591" s="3">
        <v>45108</v>
      </c>
      <c r="G591" s="15">
        <v>80</v>
      </c>
      <c r="H591" s="15">
        <v>4.2</v>
      </c>
      <c r="I591" s="15">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s="15">
        <f>ROUND(calls[[#This Row],[Satisfaction Rating]],0)</f>
        <v>4</v>
      </c>
    </row>
    <row r="592" spans="2:12" x14ac:dyDescent="0.25">
      <c r="B592" s="15" t="s">
        <v>619</v>
      </c>
      <c r="C592" s="15" t="s">
        <v>20</v>
      </c>
      <c r="D592" s="15">
        <v>37</v>
      </c>
      <c r="E592" s="2" t="s">
        <v>28</v>
      </c>
      <c r="F592" s="3">
        <v>45108</v>
      </c>
      <c r="G592" s="15">
        <v>54</v>
      </c>
      <c r="H592" s="15">
        <v>1.8</v>
      </c>
      <c r="I592" s="15">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s="15">
        <f>ROUND(calls[[#This Row],[Satisfaction Rating]],0)</f>
        <v>2</v>
      </c>
    </row>
    <row r="593" spans="2:12" x14ac:dyDescent="0.25">
      <c r="B593" s="15" t="s">
        <v>620</v>
      </c>
      <c r="C593" s="15" t="s">
        <v>64</v>
      </c>
      <c r="D593" s="15">
        <v>142</v>
      </c>
      <c r="E593" s="2" t="s">
        <v>13</v>
      </c>
      <c r="F593" s="3">
        <v>45108</v>
      </c>
      <c r="G593" s="15">
        <v>116</v>
      </c>
      <c r="H593" s="15">
        <v>4.2</v>
      </c>
      <c r="I593" s="15">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s="15">
        <f>ROUND(calls[[#This Row],[Satisfaction Rating]],0)</f>
        <v>4</v>
      </c>
    </row>
    <row r="594" spans="2:12" x14ac:dyDescent="0.25">
      <c r="B594" s="15" t="s">
        <v>621</v>
      </c>
      <c r="C594" s="15" t="s">
        <v>64</v>
      </c>
      <c r="D594" s="15">
        <v>153</v>
      </c>
      <c r="E594" s="2" t="s">
        <v>23</v>
      </c>
      <c r="F594" s="3">
        <v>45108</v>
      </c>
      <c r="G594" s="15">
        <v>102</v>
      </c>
      <c r="H594" s="15">
        <v>3.1</v>
      </c>
      <c r="I594" s="15">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s="15">
        <f>ROUND(calls[[#This Row],[Satisfaction Rating]],0)</f>
        <v>3</v>
      </c>
    </row>
    <row r="595" spans="2:12" x14ac:dyDescent="0.25">
      <c r="B595" s="15" t="s">
        <v>622</v>
      </c>
      <c r="C595" s="15" t="s">
        <v>46</v>
      </c>
      <c r="D595" s="15">
        <v>128</v>
      </c>
      <c r="E595" s="2" t="s">
        <v>18</v>
      </c>
      <c r="F595" s="3">
        <v>45108</v>
      </c>
      <c r="G595" s="15">
        <v>140</v>
      </c>
      <c r="H595" s="15">
        <v>4.3</v>
      </c>
      <c r="I595" s="1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s="15">
        <f>ROUND(calls[[#This Row],[Satisfaction Rating]],0)</f>
        <v>4</v>
      </c>
    </row>
    <row r="596" spans="2:12" x14ac:dyDescent="0.25">
      <c r="B596" s="15" t="s">
        <v>623</v>
      </c>
      <c r="C596" s="15" t="s">
        <v>35</v>
      </c>
      <c r="D596" s="15">
        <v>110</v>
      </c>
      <c r="E596" s="2" t="s">
        <v>18</v>
      </c>
      <c r="F596" s="3">
        <v>45109</v>
      </c>
      <c r="G596" s="15">
        <v>104</v>
      </c>
      <c r="H596" s="15">
        <v>4.4000000000000004</v>
      </c>
      <c r="I596" s="15">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s="15">
        <f>ROUND(calls[[#This Row],[Satisfaction Rating]],0)</f>
        <v>4</v>
      </c>
    </row>
    <row r="597" spans="2:12" x14ac:dyDescent="0.25">
      <c r="B597" s="15" t="s">
        <v>624</v>
      </c>
      <c r="C597" s="15" t="s">
        <v>46</v>
      </c>
      <c r="D597" s="15">
        <v>139</v>
      </c>
      <c r="E597" s="2" t="s">
        <v>28</v>
      </c>
      <c r="F597" s="3">
        <v>45109</v>
      </c>
      <c r="G597" s="15">
        <v>81</v>
      </c>
      <c r="H597" s="15">
        <v>4.4000000000000004</v>
      </c>
      <c r="I597" s="15">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s="15">
        <f>ROUND(calls[[#This Row],[Satisfaction Rating]],0)</f>
        <v>4</v>
      </c>
    </row>
    <row r="598" spans="2:12" x14ac:dyDescent="0.25">
      <c r="B598" s="15" t="s">
        <v>625</v>
      </c>
      <c r="C598" s="15" t="s">
        <v>31</v>
      </c>
      <c r="D598" s="15">
        <v>109</v>
      </c>
      <c r="E598" s="2" t="s">
        <v>32</v>
      </c>
      <c r="F598" s="3">
        <v>45111</v>
      </c>
      <c r="G598" s="15">
        <v>140</v>
      </c>
      <c r="H598" s="15">
        <v>2.4</v>
      </c>
      <c r="I598" s="15">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s="15">
        <f>ROUND(calls[[#This Row],[Satisfaction Rating]],0)</f>
        <v>2</v>
      </c>
    </row>
    <row r="599" spans="2:12" x14ac:dyDescent="0.25">
      <c r="B599" s="15" t="s">
        <v>626</v>
      </c>
      <c r="C599" s="15" t="s">
        <v>15</v>
      </c>
      <c r="D599" s="15">
        <v>57</v>
      </c>
      <c r="E599" s="2" t="s">
        <v>13</v>
      </c>
      <c r="F599" s="3">
        <v>45112</v>
      </c>
      <c r="G599" s="15">
        <v>120</v>
      </c>
      <c r="H599" s="15">
        <v>3.5</v>
      </c>
      <c r="I599" s="15">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s="15">
        <f>ROUND(calls[[#This Row],[Satisfaction Rating]],0)</f>
        <v>4</v>
      </c>
    </row>
    <row r="600" spans="2:12" x14ac:dyDescent="0.25">
      <c r="B600" s="15" t="s">
        <v>627</v>
      </c>
      <c r="C600" s="15" t="s">
        <v>31</v>
      </c>
      <c r="D600" s="15">
        <v>68</v>
      </c>
      <c r="E600" s="2" t="s">
        <v>28</v>
      </c>
      <c r="F600" s="3">
        <v>45112</v>
      </c>
      <c r="G600" s="15">
        <v>41</v>
      </c>
      <c r="H600" s="15">
        <v>3.1</v>
      </c>
      <c r="I600" s="15">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s="15">
        <f>ROUND(calls[[#This Row],[Satisfaction Rating]],0)</f>
        <v>3</v>
      </c>
    </row>
    <row r="601" spans="2:12" x14ac:dyDescent="0.25">
      <c r="B601" s="15" t="s">
        <v>628</v>
      </c>
      <c r="C601" s="15" t="s">
        <v>22</v>
      </c>
      <c r="D601" s="15">
        <v>128</v>
      </c>
      <c r="E601" s="2" t="s">
        <v>28</v>
      </c>
      <c r="F601" s="3">
        <v>45112</v>
      </c>
      <c r="G601" s="15">
        <v>116</v>
      </c>
      <c r="H601" s="15">
        <v>2.2999999999999998</v>
      </c>
      <c r="I601" s="15">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s="15">
        <f>ROUND(calls[[#This Row],[Satisfaction Rating]],0)</f>
        <v>2</v>
      </c>
    </row>
    <row r="602" spans="2:12" x14ac:dyDescent="0.25">
      <c r="B602" s="15" t="s">
        <v>629</v>
      </c>
      <c r="C602" s="15" t="s">
        <v>12</v>
      </c>
      <c r="D602" s="15">
        <v>102</v>
      </c>
      <c r="E602" s="2" t="s">
        <v>13</v>
      </c>
      <c r="F602" s="3">
        <v>45113</v>
      </c>
      <c r="G602" s="15">
        <v>70</v>
      </c>
      <c r="H602" s="15">
        <v>2.8</v>
      </c>
      <c r="I602" s="15">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s="15">
        <f>ROUND(calls[[#This Row],[Satisfaction Rating]],0)</f>
        <v>3</v>
      </c>
    </row>
    <row r="603" spans="2:12" x14ac:dyDescent="0.25">
      <c r="B603" s="15" t="s">
        <v>630</v>
      </c>
      <c r="C603" s="15" t="s">
        <v>46</v>
      </c>
      <c r="D603" s="15">
        <v>52</v>
      </c>
      <c r="E603" s="2" t="s">
        <v>23</v>
      </c>
      <c r="F603" s="3">
        <v>45113</v>
      </c>
      <c r="G603" s="15">
        <v>42</v>
      </c>
      <c r="H603" s="15">
        <v>4.5</v>
      </c>
      <c r="I603" s="15">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s="15">
        <f>ROUND(calls[[#This Row],[Satisfaction Rating]],0)</f>
        <v>5</v>
      </c>
    </row>
    <row r="604" spans="2:12" x14ac:dyDescent="0.25">
      <c r="B604" s="15" t="s">
        <v>631</v>
      </c>
      <c r="C604" s="15" t="s">
        <v>22</v>
      </c>
      <c r="D604" s="15">
        <v>55</v>
      </c>
      <c r="E604" s="2" t="s">
        <v>18</v>
      </c>
      <c r="F604" s="3">
        <v>45114</v>
      </c>
      <c r="G604" s="15">
        <v>112</v>
      </c>
      <c r="H604" s="15">
        <v>4.5</v>
      </c>
      <c r="I604" s="15">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s="15">
        <f>ROUND(calls[[#This Row],[Satisfaction Rating]],0)</f>
        <v>5</v>
      </c>
    </row>
    <row r="605" spans="2:12" x14ac:dyDescent="0.25">
      <c r="B605" s="15" t="s">
        <v>632</v>
      </c>
      <c r="C605" s="15" t="s">
        <v>20</v>
      </c>
      <c r="D605" s="15">
        <v>107</v>
      </c>
      <c r="E605" s="2" t="s">
        <v>28</v>
      </c>
      <c r="F605" s="3">
        <v>45114</v>
      </c>
      <c r="G605" s="15">
        <v>20</v>
      </c>
      <c r="H605" s="15">
        <v>4.5</v>
      </c>
      <c r="I605" s="1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s="15">
        <f>ROUND(calls[[#This Row],[Satisfaction Rating]],0)</f>
        <v>5</v>
      </c>
    </row>
    <row r="606" spans="2:12" x14ac:dyDescent="0.25">
      <c r="B606" s="15" t="s">
        <v>633</v>
      </c>
      <c r="C606" s="15" t="s">
        <v>37</v>
      </c>
      <c r="D606" s="15">
        <v>88</v>
      </c>
      <c r="E606" s="2" t="s">
        <v>23</v>
      </c>
      <c r="F606" s="3">
        <v>45115</v>
      </c>
      <c r="G606" s="15">
        <v>110</v>
      </c>
      <c r="H606" s="15">
        <v>4.8</v>
      </c>
      <c r="I606" s="15">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s="15">
        <f>ROUND(calls[[#This Row],[Satisfaction Rating]],0)</f>
        <v>5</v>
      </c>
    </row>
    <row r="607" spans="2:12" x14ac:dyDescent="0.25">
      <c r="B607" s="15" t="s">
        <v>634</v>
      </c>
      <c r="C607" s="15" t="s">
        <v>26</v>
      </c>
      <c r="D607" s="15">
        <v>49</v>
      </c>
      <c r="E607" s="2" t="s">
        <v>23</v>
      </c>
      <c r="F607" s="3">
        <v>45115</v>
      </c>
      <c r="G607" s="15">
        <v>39</v>
      </c>
      <c r="H607" s="15">
        <v>4.5999999999999996</v>
      </c>
      <c r="I607" s="15">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s="15">
        <f>ROUND(calls[[#This Row],[Satisfaction Rating]],0)</f>
        <v>5</v>
      </c>
    </row>
    <row r="608" spans="2:12" x14ac:dyDescent="0.25">
      <c r="B608" s="15" t="s">
        <v>635</v>
      </c>
      <c r="C608" s="15" t="s">
        <v>37</v>
      </c>
      <c r="D608" s="15">
        <v>72</v>
      </c>
      <c r="E608" s="2" t="s">
        <v>13</v>
      </c>
      <c r="F608" s="3">
        <v>45115</v>
      </c>
      <c r="G608" s="15">
        <v>76</v>
      </c>
      <c r="H608" s="15">
        <v>4.5</v>
      </c>
      <c r="I608" s="15">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s="15">
        <f>ROUND(calls[[#This Row],[Satisfaction Rating]],0)</f>
        <v>5</v>
      </c>
    </row>
    <row r="609" spans="2:12" x14ac:dyDescent="0.25">
      <c r="B609" s="15" t="s">
        <v>636</v>
      </c>
      <c r="C609" s="15" t="s">
        <v>15</v>
      </c>
      <c r="D609" s="15">
        <v>50</v>
      </c>
      <c r="E609" s="2" t="s">
        <v>13</v>
      </c>
      <c r="F609" s="3">
        <v>45115</v>
      </c>
      <c r="G609" s="15">
        <v>40</v>
      </c>
      <c r="H609" s="15">
        <v>5</v>
      </c>
      <c r="I609" s="15">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s="15">
        <f>ROUND(calls[[#This Row],[Satisfaction Rating]],0)</f>
        <v>5</v>
      </c>
    </row>
    <row r="610" spans="2:12" x14ac:dyDescent="0.25">
      <c r="B610" s="15" t="s">
        <v>637</v>
      </c>
      <c r="C610" s="15" t="s">
        <v>37</v>
      </c>
      <c r="D610" s="15">
        <v>52</v>
      </c>
      <c r="E610" s="2" t="s">
        <v>28</v>
      </c>
      <c r="F610" s="3">
        <v>45115</v>
      </c>
      <c r="G610" s="15">
        <v>42</v>
      </c>
      <c r="H610" s="15">
        <v>4.8</v>
      </c>
      <c r="I610" s="15">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s="15">
        <f>ROUND(calls[[#This Row],[Satisfaction Rating]],0)</f>
        <v>5</v>
      </c>
    </row>
    <row r="611" spans="2:12" x14ac:dyDescent="0.25">
      <c r="B611" s="15" t="s">
        <v>638</v>
      </c>
      <c r="C611" s="15" t="s">
        <v>17</v>
      </c>
      <c r="D611" s="15">
        <v>85</v>
      </c>
      <c r="E611" s="2" t="s">
        <v>32</v>
      </c>
      <c r="F611" s="3">
        <v>45116</v>
      </c>
      <c r="G611" s="15">
        <v>215</v>
      </c>
      <c r="H611" s="15">
        <v>3.5</v>
      </c>
      <c r="I611" s="15">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s="15">
        <f>ROUND(calls[[#This Row],[Satisfaction Rating]],0)</f>
        <v>4</v>
      </c>
    </row>
    <row r="612" spans="2:12" x14ac:dyDescent="0.25">
      <c r="B612" s="15" t="s">
        <v>639</v>
      </c>
      <c r="C612" s="15" t="s">
        <v>43</v>
      </c>
      <c r="D612" s="15">
        <v>98</v>
      </c>
      <c r="E612" s="2" t="s">
        <v>32</v>
      </c>
      <c r="F612" s="3">
        <v>45117</v>
      </c>
      <c r="G612" s="15">
        <v>130</v>
      </c>
      <c r="H612" s="15">
        <v>3.4</v>
      </c>
      <c r="I612" s="15">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s="15">
        <f>ROUND(calls[[#This Row],[Satisfaction Rating]],0)</f>
        <v>3</v>
      </c>
    </row>
    <row r="613" spans="2:12" x14ac:dyDescent="0.25">
      <c r="B613" s="15" t="s">
        <v>640</v>
      </c>
      <c r="C613" s="15" t="s">
        <v>51</v>
      </c>
      <c r="D613" s="15">
        <v>52</v>
      </c>
      <c r="E613" s="2" t="s">
        <v>32</v>
      </c>
      <c r="F613" s="3">
        <v>45117</v>
      </c>
      <c r="G613" s="15">
        <v>190</v>
      </c>
      <c r="H613" s="15">
        <v>3.3</v>
      </c>
      <c r="I613" s="15">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s="15">
        <f>ROUND(calls[[#This Row],[Satisfaction Rating]],0)</f>
        <v>3</v>
      </c>
    </row>
    <row r="614" spans="2:12" x14ac:dyDescent="0.25">
      <c r="B614" s="15" t="s">
        <v>641</v>
      </c>
      <c r="C614" s="15" t="s">
        <v>22</v>
      </c>
      <c r="D614" s="15">
        <v>154</v>
      </c>
      <c r="E614" s="2" t="s">
        <v>23</v>
      </c>
      <c r="F614" s="3">
        <v>45117</v>
      </c>
      <c r="G614" s="15">
        <v>164</v>
      </c>
      <c r="H614" s="15">
        <v>4.9000000000000004</v>
      </c>
      <c r="I614" s="15">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s="15">
        <f>ROUND(calls[[#This Row],[Satisfaction Rating]],0)</f>
        <v>5</v>
      </c>
    </row>
    <row r="615" spans="2:12" x14ac:dyDescent="0.25">
      <c r="B615" s="15" t="s">
        <v>642</v>
      </c>
      <c r="C615" s="15" t="s">
        <v>84</v>
      </c>
      <c r="D615" s="15">
        <v>131</v>
      </c>
      <c r="E615" s="2" t="s">
        <v>18</v>
      </c>
      <c r="F615" s="3">
        <v>45118</v>
      </c>
      <c r="G615" s="15">
        <v>76</v>
      </c>
      <c r="H615" s="15">
        <v>4.5</v>
      </c>
      <c r="I615" s="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s="15">
        <f>ROUND(calls[[#This Row],[Satisfaction Rating]],0)</f>
        <v>5</v>
      </c>
    </row>
    <row r="616" spans="2:12" x14ac:dyDescent="0.25">
      <c r="B616" s="15" t="s">
        <v>643</v>
      </c>
      <c r="C616" s="15" t="s">
        <v>17</v>
      </c>
      <c r="D616" s="15">
        <v>73</v>
      </c>
      <c r="E616" s="2" t="s">
        <v>18</v>
      </c>
      <c r="F616" s="3">
        <v>45119</v>
      </c>
      <c r="G616" s="15">
        <v>87</v>
      </c>
      <c r="H616" s="15">
        <v>4.8</v>
      </c>
      <c r="I616" s="15">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s="15">
        <f>ROUND(calls[[#This Row],[Satisfaction Rating]],0)</f>
        <v>5</v>
      </c>
    </row>
    <row r="617" spans="2:12" x14ac:dyDescent="0.25">
      <c r="B617" s="15" t="s">
        <v>644</v>
      </c>
      <c r="C617" s="15" t="s">
        <v>35</v>
      </c>
      <c r="D617" s="15">
        <v>45</v>
      </c>
      <c r="E617" s="2" t="s">
        <v>32</v>
      </c>
      <c r="F617" s="3">
        <v>45119</v>
      </c>
      <c r="G617" s="15">
        <v>84</v>
      </c>
      <c r="H617" s="15">
        <v>4.8</v>
      </c>
      <c r="I617" s="15">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s="15">
        <f>ROUND(calls[[#This Row],[Satisfaction Rating]],0)</f>
        <v>5</v>
      </c>
    </row>
    <row r="618" spans="2:12" x14ac:dyDescent="0.25">
      <c r="B618" s="15" t="s">
        <v>645</v>
      </c>
      <c r="C618" s="15" t="s">
        <v>46</v>
      </c>
      <c r="D618" s="15">
        <v>114</v>
      </c>
      <c r="E618" s="2" t="s">
        <v>28</v>
      </c>
      <c r="F618" s="3">
        <v>45119</v>
      </c>
      <c r="G618" s="15">
        <v>114</v>
      </c>
      <c r="H618" s="15">
        <v>3.9</v>
      </c>
      <c r="I618" s="15">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s="15">
        <f>ROUND(calls[[#This Row],[Satisfaction Rating]],0)</f>
        <v>4</v>
      </c>
    </row>
    <row r="619" spans="2:12" x14ac:dyDescent="0.25">
      <c r="B619" s="15" t="s">
        <v>646</v>
      </c>
      <c r="C619" s="15" t="s">
        <v>43</v>
      </c>
      <c r="D619" s="15">
        <v>69</v>
      </c>
      <c r="E619" s="2" t="s">
        <v>18</v>
      </c>
      <c r="F619" s="3">
        <v>45120</v>
      </c>
      <c r="G619" s="15">
        <v>56</v>
      </c>
      <c r="H619" s="15">
        <v>3.9</v>
      </c>
      <c r="I619" s="15">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s="15">
        <f>ROUND(calls[[#This Row],[Satisfaction Rating]],0)</f>
        <v>4</v>
      </c>
    </row>
    <row r="620" spans="2:12" x14ac:dyDescent="0.25">
      <c r="B620" s="15" t="s">
        <v>647</v>
      </c>
      <c r="C620" s="15" t="s">
        <v>84</v>
      </c>
      <c r="D620" s="15">
        <v>33</v>
      </c>
      <c r="E620" s="2" t="s">
        <v>23</v>
      </c>
      <c r="F620" s="3">
        <v>45120</v>
      </c>
      <c r="G620" s="15">
        <v>27</v>
      </c>
      <c r="H620" s="15">
        <v>3.7</v>
      </c>
      <c r="I620" s="15">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s="15">
        <f>ROUND(calls[[#This Row],[Satisfaction Rating]],0)</f>
        <v>4</v>
      </c>
    </row>
    <row r="621" spans="2:12" x14ac:dyDescent="0.25">
      <c r="B621" s="15" t="s">
        <v>648</v>
      </c>
      <c r="C621" s="15" t="s">
        <v>15</v>
      </c>
      <c r="D621" s="15">
        <v>31</v>
      </c>
      <c r="E621" s="2" t="s">
        <v>13</v>
      </c>
      <c r="F621" s="3">
        <v>45121</v>
      </c>
      <c r="G621" s="15">
        <v>84</v>
      </c>
      <c r="H621" s="15">
        <v>4.8</v>
      </c>
      <c r="I621" s="15">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s="15">
        <f>ROUND(calls[[#This Row],[Satisfaction Rating]],0)</f>
        <v>5</v>
      </c>
    </row>
    <row r="622" spans="2:12" x14ac:dyDescent="0.25">
      <c r="B622" s="15" t="s">
        <v>649</v>
      </c>
      <c r="C622" s="15" t="s">
        <v>35</v>
      </c>
      <c r="D622" s="15">
        <v>168</v>
      </c>
      <c r="E622" s="2" t="s">
        <v>23</v>
      </c>
      <c r="F622" s="3">
        <v>45121</v>
      </c>
      <c r="G622" s="15">
        <v>72</v>
      </c>
      <c r="H622" s="15">
        <v>3.5</v>
      </c>
      <c r="I622" s="15">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s="15">
        <f>ROUND(calls[[#This Row],[Satisfaction Rating]],0)</f>
        <v>4</v>
      </c>
    </row>
    <row r="623" spans="2:12" x14ac:dyDescent="0.25">
      <c r="B623" s="15" t="s">
        <v>650</v>
      </c>
      <c r="C623" s="15" t="s">
        <v>17</v>
      </c>
      <c r="D623" s="15">
        <v>111</v>
      </c>
      <c r="E623" s="2" t="s">
        <v>28</v>
      </c>
      <c r="F623" s="3">
        <v>45122</v>
      </c>
      <c r="G623" s="15">
        <v>126</v>
      </c>
      <c r="H623" s="15">
        <v>4.2</v>
      </c>
      <c r="I623" s="15">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s="15">
        <f>ROUND(calls[[#This Row],[Satisfaction Rating]],0)</f>
        <v>4</v>
      </c>
    </row>
    <row r="624" spans="2:12" x14ac:dyDescent="0.25">
      <c r="B624" s="15" t="s">
        <v>651</v>
      </c>
      <c r="C624" s="15" t="s">
        <v>15</v>
      </c>
      <c r="D624" s="15">
        <v>80</v>
      </c>
      <c r="E624" s="2" t="s">
        <v>23</v>
      </c>
      <c r="F624" s="3">
        <v>45123</v>
      </c>
      <c r="G624" s="15">
        <v>88</v>
      </c>
      <c r="H624" s="15">
        <v>4.9000000000000004</v>
      </c>
      <c r="I624" s="15">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s="15">
        <f>ROUND(calls[[#This Row],[Satisfaction Rating]],0)</f>
        <v>5</v>
      </c>
    </row>
    <row r="625" spans="2:12" x14ac:dyDescent="0.25">
      <c r="B625" s="15" t="s">
        <v>652</v>
      </c>
      <c r="C625" s="15" t="s">
        <v>12</v>
      </c>
      <c r="D625" s="15">
        <v>37</v>
      </c>
      <c r="E625" s="2" t="s">
        <v>23</v>
      </c>
      <c r="F625" s="3">
        <v>45123</v>
      </c>
      <c r="G625" s="15">
        <v>124</v>
      </c>
      <c r="H625" s="15">
        <v>4.5999999999999996</v>
      </c>
      <c r="I625" s="1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s="15">
        <f>ROUND(calls[[#This Row],[Satisfaction Rating]],0)</f>
        <v>5</v>
      </c>
    </row>
    <row r="626" spans="2:12" x14ac:dyDescent="0.25">
      <c r="B626" s="15" t="s">
        <v>653</v>
      </c>
      <c r="C626" s="15" t="s">
        <v>64</v>
      </c>
      <c r="D626" s="15">
        <v>137</v>
      </c>
      <c r="E626" s="2" t="s">
        <v>23</v>
      </c>
      <c r="F626" s="3">
        <v>45124</v>
      </c>
      <c r="G626" s="15">
        <v>84</v>
      </c>
      <c r="H626" s="15">
        <v>2.6</v>
      </c>
      <c r="I626" s="15">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s="15">
        <f>ROUND(calls[[#This Row],[Satisfaction Rating]],0)</f>
        <v>3</v>
      </c>
    </row>
    <row r="627" spans="2:12" x14ac:dyDescent="0.25">
      <c r="B627" s="15" t="s">
        <v>654</v>
      </c>
      <c r="C627" s="15" t="s">
        <v>43</v>
      </c>
      <c r="D627" s="15">
        <v>123</v>
      </c>
      <c r="E627" s="2" t="s">
        <v>28</v>
      </c>
      <c r="F627" s="3">
        <v>45124</v>
      </c>
      <c r="G627" s="15">
        <v>80</v>
      </c>
      <c r="H627" s="15">
        <v>2.7</v>
      </c>
      <c r="I627" s="15">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s="15">
        <f>ROUND(calls[[#This Row],[Satisfaction Rating]],0)</f>
        <v>3</v>
      </c>
    </row>
    <row r="628" spans="2:12" x14ac:dyDescent="0.25">
      <c r="B628" s="15" t="s">
        <v>655</v>
      </c>
      <c r="C628" s="15" t="s">
        <v>54</v>
      </c>
      <c r="D628" s="15">
        <v>105</v>
      </c>
      <c r="E628" s="2" t="s">
        <v>28</v>
      </c>
      <c r="F628" s="3">
        <v>45125</v>
      </c>
      <c r="G628" s="15">
        <v>176</v>
      </c>
      <c r="H628" s="15">
        <v>4.7</v>
      </c>
      <c r="I628" s="15">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s="15">
        <f>ROUND(calls[[#This Row],[Satisfaction Rating]],0)</f>
        <v>5</v>
      </c>
    </row>
    <row r="629" spans="2:12" x14ac:dyDescent="0.25">
      <c r="B629" s="15" t="s">
        <v>656</v>
      </c>
      <c r="C629" s="15" t="s">
        <v>12</v>
      </c>
      <c r="D629" s="15">
        <v>76</v>
      </c>
      <c r="E629" s="2" t="s">
        <v>32</v>
      </c>
      <c r="F629" s="3">
        <v>45126</v>
      </c>
      <c r="G629" s="15">
        <v>84</v>
      </c>
      <c r="H629" s="15">
        <v>3.9</v>
      </c>
      <c r="I629" s="15">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s="15">
        <f>ROUND(calls[[#This Row],[Satisfaction Rating]],0)</f>
        <v>4</v>
      </c>
    </row>
    <row r="630" spans="2:12" x14ac:dyDescent="0.25">
      <c r="B630" s="15" t="s">
        <v>657</v>
      </c>
      <c r="C630" s="15" t="s">
        <v>15</v>
      </c>
      <c r="D630" s="15">
        <v>144</v>
      </c>
      <c r="E630" s="2" t="s">
        <v>32</v>
      </c>
      <c r="F630" s="3">
        <v>45126</v>
      </c>
      <c r="G630" s="15">
        <v>164</v>
      </c>
      <c r="H630" s="15">
        <v>2.8</v>
      </c>
      <c r="I630" s="15">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s="15">
        <f>ROUND(calls[[#This Row],[Satisfaction Rating]],0)</f>
        <v>3</v>
      </c>
    </row>
    <row r="631" spans="2:12" x14ac:dyDescent="0.25">
      <c r="B631" s="15" t="s">
        <v>658</v>
      </c>
      <c r="C631" s="15" t="s">
        <v>84</v>
      </c>
      <c r="D631" s="15">
        <v>109</v>
      </c>
      <c r="E631" s="2" t="s">
        <v>13</v>
      </c>
      <c r="F631" s="3">
        <v>45126</v>
      </c>
      <c r="G631" s="15">
        <v>132</v>
      </c>
      <c r="H631" s="15">
        <v>3.1</v>
      </c>
      <c r="I631" s="15">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s="15">
        <f>ROUND(calls[[#This Row],[Satisfaction Rating]],0)</f>
        <v>3</v>
      </c>
    </row>
    <row r="632" spans="2:12" x14ac:dyDescent="0.25">
      <c r="B632" s="15" t="s">
        <v>659</v>
      </c>
      <c r="C632" s="15" t="s">
        <v>43</v>
      </c>
      <c r="D632" s="15">
        <v>172</v>
      </c>
      <c r="E632" s="2" t="s">
        <v>23</v>
      </c>
      <c r="F632" s="3">
        <v>45127</v>
      </c>
      <c r="G632" s="15">
        <v>27</v>
      </c>
      <c r="H632" s="15">
        <v>4.2</v>
      </c>
      <c r="I632" s="15">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s="15">
        <f>ROUND(calls[[#This Row],[Satisfaction Rating]],0)</f>
        <v>4</v>
      </c>
    </row>
    <row r="633" spans="2:12" x14ac:dyDescent="0.25">
      <c r="B633" s="15" t="s">
        <v>660</v>
      </c>
      <c r="C633" s="15" t="s">
        <v>15</v>
      </c>
      <c r="D633" s="15">
        <v>56</v>
      </c>
      <c r="E633" s="2" t="s">
        <v>28</v>
      </c>
      <c r="F633" s="3">
        <v>45127</v>
      </c>
      <c r="G633" s="15">
        <v>27</v>
      </c>
      <c r="H633" s="15">
        <v>4.3</v>
      </c>
      <c r="I633" s="15">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s="15">
        <f>ROUND(calls[[#This Row],[Satisfaction Rating]],0)</f>
        <v>4</v>
      </c>
    </row>
    <row r="634" spans="2:12" x14ac:dyDescent="0.25">
      <c r="B634" s="15" t="s">
        <v>661</v>
      </c>
      <c r="C634" s="15" t="s">
        <v>15</v>
      </c>
      <c r="D634" s="15">
        <v>121</v>
      </c>
      <c r="E634" s="2" t="s">
        <v>18</v>
      </c>
      <c r="F634" s="3">
        <v>45127</v>
      </c>
      <c r="G634" s="15">
        <v>20</v>
      </c>
      <c r="H634" s="15">
        <v>2.7</v>
      </c>
      <c r="I634" s="15">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s="15">
        <f>ROUND(calls[[#This Row],[Satisfaction Rating]],0)</f>
        <v>3</v>
      </c>
    </row>
    <row r="635" spans="2:12" x14ac:dyDescent="0.25">
      <c r="B635" s="15" t="s">
        <v>662</v>
      </c>
      <c r="C635" s="15" t="s">
        <v>43</v>
      </c>
      <c r="D635" s="15">
        <v>41</v>
      </c>
      <c r="E635" s="2" t="s">
        <v>28</v>
      </c>
      <c r="F635" s="3">
        <v>45128</v>
      </c>
      <c r="G635" s="15">
        <v>112</v>
      </c>
      <c r="H635" s="15">
        <v>2.2999999999999998</v>
      </c>
      <c r="I635" s="1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s="15">
        <f>ROUND(calls[[#This Row],[Satisfaction Rating]],0)</f>
        <v>2</v>
      </c>
    </row>
    <row r="636" spans="2:12" x14ac:dyDescent="0.25">
      <c r="B636" s="15" t="s">
        <v>663</v>
      </c>
      <c r="C636" s="15" t="s">
        <v>20</v>
      </c>
      <c r="D636" s="15">
        <v>60</v>
      </c>
      <c r="E636" s="2" t="s">
        <v>23</v>
      </c>
      <c r="F636" s="3">
        <v>45128</v>
      </c>
      <c r="G636" s="15">
        <v>60</v>
      </c>
      <c r="H636" s="15">
        <v>2.2999999999999998</v>
      </c>
      <c r="I636" s="15">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s="15">
        <f>ROUND(calls[[#This Row],[Satisfaction Rating]],0)</f>
        <v>2</v>
      </c>
    </row>
    <row r="637" spans="2:12" x14ac:dyDescent="0.25">
      <c r="B637" s="15" t="s">
        <v>664</v>
      </c>
      <c r="C637" s="15" t="s">
        <v>20</v>
      </c>
      <c r="D637" s="15">
        <v>144</v>
      </c>
      <c r="E637" s="2" t="s">
        <v>23</v>
      </c>
      <c r="F637" s="3">
        <v>45129</v>
      </c>
      <c r="G637" s="15">
        <v>102</v>
      </c>
      <c r="H637" s="15">
        <v>2.9</v>
      </c>
      <c r="I637" s="15">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s="15">
        <f>ROUND(calls[[#This Row],[Satisfaction Rating]],0)</f>
        <v>3</v>
      </c>
    </row>
    <row r="638" spans="2:12" x14ac:dyDescent="0.25">
      <c r="B638" s="15" t="s">
        <v>665</v>
      </c>
      <c r="C638" s="15" t="s">
        <v>22</v>
      </c>
      <c r="D638" s="15">
        <v>67</v>
      </c>
      <c r="E638" s="2" t="s">
        <v>23</v>
      </c>
      <c r="F638" s="3">
        <v>45129</v>
      </c>
      <c r="G638" s="15">
        <v>38</v>
      </c>
      <c r="H638" s="15">
        <v>4.2</v>
      </c>
      <c r="I638" s="15">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s="15">
        <f>ROUND(calls[[#This Row],[Satisfaction Rating]],0)</f>
        <v>4</v>
      </c>
    </row>
    <row r="639" spans="2:12" x14ac:dyDescent="0.25">
      <c r="B639" s="15" t="s">
        <v>666</v>
      </c>
      <c r="C639" s="15" t="s">
        <v>43</v>
      </c>
      <c r="D639" s="15">
        <v>162</v>
      </c>
      <c r="E639" s="2" t="s">
        <v>13</v>
      </c>
      <c r="F639" s="3">
        <v>45129</v>
      </c>
      <c r="G639" s="15">
        <v>82</v>
      </c>
      <c r="H639" s="15">
        <v>4.5999999999999996</v>
      </c>
      <c r="I639" s="15">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s="15">
        <f>ROUND(calls[[#This Row],[Satisfaction Rating]],0)</f>
        <v>5</v>
      </c>
    </row>
    <row r="640" spans="2:12" x14ac:dyDescent="0.25">
      <c r="B640" s="15" t="s">
        <v>667</v>
      </c>
      <c r="C640" s="15" t="s">
        <v>20</v>
      </c>
      <c r="D640" s="15">
        <v>87</v>
      </c>
      <c r="E640" s="2" t="s">
        <v>18</v>
      </c>
      <c r="F640" s="3">
        <v>45132</v>
      </c>
      <c r="G640" s="15">
        <v>125</v>
      </c>
      <c r="H640" s="15">
        <v>4.5</v>
      </c>
      <c r="I640" s="15">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s="15">
        <f>ROUND(calls[[#This Row],[Satisfaction Rating]],0)</f>
        <v>5</v>
      </c>
    </row>
    <row r="641" spans="2:12" x14ac:dyDescent="0.25">
      <c r="B641" s="15" t="s">
        <v>668</v>
      </c>
      <c r="C641" s="15" t="s">
        <v>51</v>
      </c>
      <c r="D641" s="15">
        <v>10</v>
      </c>
      <c r="E641" s="2" t="s">
        <v>32</v>
      </c>
      <c r="F641" s="3">
        <v>45133</v>
      </c>
      <c r="G641" s="15">
        <v>72</v>
      </c>
      <c r="H641" s="15">
        <v>3.7</v>
      </c>
      <c r="I641" s="15">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s="15">
        <f>ROUND(calls[[#This Row],[Satisfaction Rating]],0)</f>
        <v>4</v>
      </c>
    </row>
    <row r="642" spans="2:12" x14ac:dyDescent="0.25">
      <c r="B642" s="15" t="s">
        <v>669</v>
      </c>
      <c r="C642" s="15" t="s">
        <v>15</v>
      </c>
      <c r="D642" s="15">
        <v>138</v>
      </c>
      <c r="E642" s="2" t="s">
        <v>32</v>
      </c>
      <c r="F642" s="3">
        <v>45133</v>
      </c>
      <c r="G642" s="15">
        <v>195</v>
      </c>
      <c r="H642" s="15">
        <v>4.0999999999999996</v>
      </c>
      <c r="I642" s="15">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s="15">
        <f>ROUND(calls[[#This Row],[Satisfaction Rating]],0)</f>
        <v>4</v>
      </c>
    </row>
    <row r="643" spans="2:12" x14ac:dyDescent="0.25">
      <c r="B643" s="15" t="s">
        <v>670</v>
      </c>
      <c r="C643" s="15" t="s">
        <v>43</v>
      </c>
      <c r="D643" s="15">
        <v>31</v>
      </c>
      <c r="E643" s="2" t="s">
        <v>32</v>
      </c>
      <c r="F643" s="3">
        <v>45134</v>
      </c>
      <c r="G643" s="15">
        <v>160</v>
      </c>
      <c r="H643" s="15">
        <v>3.4</v>
      </c>
      <c r="I643" s="15">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s="15">
        <f>ROUND(calls[[#This Row],[Satisfaction Rating]],0)</f>
        <v>3</v>
      </c>
    </row>
    <row r="644" spans="2:12" x14ac:dyDescent="0.25">
      <c r="B644" s="15" t="s">
        <v>671</v>
      </c>
      <c r="C644" s="15" t="s">
        <v>54</v>
      </c>
      <c r="D644" s="15">
        <v>75</v>
      </c>
      <c r="E644" s="2" t="s">
        <v>13</v>
      </c>
      <c r="F644" s="3">
        <v>45134</v>
      </c>
      <c r="G644" s="15">
        <v>78</v>
      </c>
      <c r="H644" s="15">
        <v>3.3</v>
      </c>
      <c r="I644" s="15">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s="15">
        <f>ROUND(calls[[#This Row],[Satisfaction Rating]],0)</f>
        <v>3</v>
      </c>
    </row>
    <row r="645" spans="2:12" x14ac:dyDescent="0.25">
      <c r="B645" s="15" t="s">
        <v>672</v>
      </c>
      <c r="C645" s="15" t="s">
        <v>12</v>
      </c>
      <c r="D645" s="15">
        <v>65</v>
      </c>
      <c r="E645" s="2" t="s">
        <v>13</v>
      </c>
      <c r="F645" s="3">
        <v>45135</v>
      </c>
      <c r="G645" s="15">
        <v>70</v>
      </c>
      <c r="H645" s="15">
        <v>4.4000000000000004</v>
      </c>
      <c r="I645" s="1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s="15">
        <f>ROUND(calls[[#This Row],[Satisfaction Rating]],0)</f>
        <v>4</v>
      </c>
    </row>
    <row r="646" spans="2:12" x14ac:dyDescent="0.25">
      <c r="B646" s="15" t="s">
        <v>673</v>
      </c>
      <c r="C646" s="15" t="s">
        <v>17</v>
      </c>
      <c r="D646" s="15">
        <v>106</v>
      </c>
      <c r="E646" s="2" t="s">
        <v>28</v>
      </c>
      <c r="F646" s="3">
        <v>45135</v>
      </c>
      <c r="G646" s="15">
        <v>105</v>
      </c>
      <c r="H646" s="15">
        <v>4.2</v>
      </c>
      <c r="I646" s="15">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s="15">
        <f>ROUND(calls[[#This Row],[Satisfaction Rating]],0)</f>
        <v>4</v>
      </c>
    </row>
    <row r="647" spans="2:12" x14ac:dyDescent="0.25">
      <c r="B647" s="15" t="s">
        <v>674</v>
      </c>
      <c r="C647" s="15" t="s">
        <v>12</v>
      </c>
      <c r="D647" s="15">
        <v>107</v>
      </c>
      <c r="E647" s="2" t="s">
        <v>28</v>
      </c>
      <c r="F647" s="3">
        <v>45136</v>
      </c>
      <c r="G647" s="15">
        <v>78</v>
      </c>
      <c r="H647" s="15">
        <v>3.4</v>
      </c>
      <c r="I647" s="15">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s="15">
        <f>ROUND(calls[[#This Row],[Satisfaction Rating]],0)</f>
        <v>3</v>
      </c>
    </row>
    <row r="648" spans="2:12" x14ac:dyDescent="0.25">
      <c r="B648" s="15" t="s">
        <v>675</v>
      </c>
      <c r="C648" s="15" t="s">
        <v>64</v>
      </c>
      <c r="D648" s="15">
        <v>78</v>
      </c>
      <c r="E648" s="2" t="s">
        <v>28</v>
      </c>
      <c r="F648" s="3">
        <v>45138</v>
      </c>
      <c r="G648" s="15">
        <v>205</v>
      </c>
      <c r="H648" s="15">
        <v>4.4000000000000004</v>
      </c>
      <c r="I648" s="15">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s="15">
        <f>ROUND(calls[[#This Row],[Satisfaction Rating]],0)</f>
        <v>4</v>
      </c>
    </row>
    <row r="649" spans="2:12" x14ac:dyDescent="0.25">
      <c r="B649" s="15" t="s">
        <v>676</v>
      </c>
      <c r="C649" s="15" t="s">
        <v>37</v>
      </c>
      <c r="D649" s="15">
        <v>122</v>
      </c>
      <c r="E649" s="2" t="s">
        <v>28</v>
      </c>
      <c r="F649" s="3">
        <v>45138</v>
      </c>
      <c r="G649" s="15">
        <v>78</v>
      </c>
      <c r="H649" s="15">
        <v>2.7</v>
      </c>
      <c r="I649" s="15">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s="15">
        <f>ROUND(calls[[#This Row],[Satisfaction Rating]],0)</f>
        <v>3</v>
      </c>
    </row>
    <row r="650" spans="2:12" x14ac:dyDescent="0.25">
      <c r="B650" s="15" t="s">
        <v>677</v>
      </c>
      <c r="C650" s="15" t="s">
        <v>15</v>
      </c>
      <c r="D650" s="15">
        <v>58</v>
      </c>
      <c r="E650" s="2" t="s">
        <v>32</v>
      </c>
      <c r="F650" s="3">
        <v>45138</v>
      </c>
      <c r="G650" s="15">
        <v>38</v>
      </c>
      <c r="H650" s="15">
        <v>4.5</v>
      </c>
      <c r="I650" s="15">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s="15">
        <f>ROUND(calls[[#This Row],[Satisfaction Rating]],0)</f>
        <v>5</v>
      </c>
    </row>
    <row r="651" spans="2:12" x14ac:dyDescent="0.25">
      <c r="B651" s="15" t="s">
        <v>678</v>
      </c>
      <c r="C651" s="15" t="s">
        <v>64</v>
      </c>
      <c r="D651" s="15">
        <v>33</v>
      </c>
      <c r="E651" s="2" t="s">
        <v>23</v>
      </c>
      <c r="F651" s="3">
        <v>45138</v>
      </c>
      <c r="G651" s="15">
        <v>92</v>
      </c>
      <c r="H651" s="15">
        <v>1.7</v>
      </c>
      <c r="I651" s="15">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s="15">
        <f>ROUND(calls[[#This Row],[Satisfaction Rating]],0)</f>
        <v>2</v>
      </c>
    </row>
    <row r="652" spans="2:12" x14ac:dyDescent="0.25">
      <c r="B652" s="15" t="s">
        <v>679</v>
      </c>
      <c r="C652" s="15" t="s">
        <v>84</v>
      </c>
      <c r="D652" s="15">
        <v>164</v>
      </c>
      <c r="E652" s="2" t="s">
        <v>13</v>
      </c>
      <c r="F652" s="3">
        <v>45138</v>
      </c>
      <c r="G652" s="15">
        <v>36</v>
      </c>
      <c r="H652" s="15">
        <v>4.7</v>
      </c>
      <c r="I652" s="15">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s="15">
        <f>ROUND(calls[[#This Row],[Satisfaction Rating]],0)</f>
        <v>5</v>
      </c>
    </row>
    <row r="653" spans="2:12" x14ac:dyDescent="0.25">
      <c r="B653" s="15" t="s">
        <v>680</v>
      </c>
      <c r="C653" s="15" t="s">
        <v>54</v>
      </c>
      <c r="D653" s="15">
        <v>163</v>
      </c>
      <c r="E653" s="2" t="s">
        <v>18</v>
      </c>
      <c r="F653" s="3">
        <v>45138</v>
      </c>
      <c r="G653" s="15">
        <v>76</v>
      </c>
      <c r="H653" s="15">
        <v>4.4000000000000004</v>
      </c>
      <c r="I653" s="15">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s="15">
        <f>ROUND(calls[[#This Row],[Satisfaction Rating]],0)</f>
        <v>4</v>
      </c>
    </row>
    <row r="654" spans="2:12" x14ac:dyDescent="0.25">
      <c r="B654" s="15" t="s">
        <v>681</v>
      </c>
      <c r="C654" s="15" t="s">
        <v>26</v>
      </c>
      <c r="D654" s="15">
        <v>71</v>
      </c>
      <c r="E654" s="2" t="s">
        <v>13</v>
      </c>
      <c r="F654" s="3">
        <v>45140</v>
      </c>
      <c r="G654" s="15">
        <v>170</v>
      </c>
      <c r="H654" s="15">
        <v>3.5</v>
      </c>
      <c r="I654" s="15">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s="15">
        <f>ROUND(calls[[#This Row],[Satisfaction Rating]],0)</f>
        <v>4</v>
      </c>
    </row>
    <row r="655" spans="2:12" x14ac:dyDescent="0.25">
      <c r="B655" s="15" t="s">
        <v>682</v>
      </c>
      <c r="C655" s="15" t="s">
        <v>64</v>
      </c>
      <c r="D655" s="15">
        <v>103</v>
      </c>
      <c r="E655" s="2" t="s">
        <v>32</v>
      </c>
      <c r="F655" s="3">
        <v>45141</v>
      </c>
      <c r="G655" s="15">
        <v>117</v>
      </c>
      <c r="H655" s="15">
        <v>4.7</v>
      </c>
      <c r="I655" s="1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s="15">
        <f>ROUND(calls[[#This Row],[Satisfaction Rating]],0)</f>
        <v>5</v>
      </c>
    </row>
    <row r="656" spans="2:12" x14ac:dyDescent="0.25">
      <c r="B656" s="15" t="s">
        <v>683</v>
      </c>
      <c r="C656" s="15" t="s">
        <v>46</v>
      </c>
      <c r="D656" s="15">
        <v>69</v>
      </c>
      <c r="E656" s="2" t="s">
        <v>18</v>
      </c>
      <c r="F656" s="3">
        <v>45141</v>
      </c>
      <c r="G656" s="15">
        <v>20</v>
      </c>
      <c r="H656" s="15">
        <v>4.3</v>
      </c>
      <c r="I656" s="15">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s="15">
        <f>ROUND(calls[[#This Row],[Satisfaction Rating]],0)</f>
        <v>4</v>
      </c>
    </row>
    <row r="657" spans="2:12" x14ac:dyDescent="0.25">
      <c r="B657" s="15" t="s">
        <v>684</v>
      </c>
      <c r="C657" s="15" t="s">
        <v>54</v>
      </c>
      <c r="D657" s="15">
        <v>111</v>
      </c>
      <c r="E657" s="2" t="s">
        <v>32</v>
      </c>
      <c r="F657" s="3">
        <v>45141</v>
      </c>
      <c r="G657" s="15">
        <v>99</v>
      </c>
      <c r="H657" s="15">
        <v>4.0999999999999996</v>
      </c>
      <c r="I657" s="15">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s="15">
        <f>ROUND(calls[[#This Row],[Satisfaction Rating]],0)</f>
        <v>4</v>
      </c>
    </row>
    <row r="658" spans="2:12" x14ac:dyDescent="0.25">
      <c r="B658" s="15" t="s">
        <v>685</v>
      </c>
      <c r="C658" s="15" t="s">
        <v>31</v>
      </c>
      <c r="D658" s="15">
        <v>97</v>
      </c>
      <c r="E658" s="2" t="s">
        <v>18</v>
      </c>
      <c r="F658" s="3">
        <v>45142</v>
      </c>
      <c r="G658" s="15">
        <v>105</v>
      </c>
      <c r="H658" s="15">
        <v>2.9</v>
      </c>
      <c r="I658" s="15">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s="15">
        <f>ROUND(calls[[#This Row],[Satisfaction Rating]],0)</f>
        <v>3</v>
      </c>
    </row>
    <row r="659" spans="2:12" x14ac:dyDescent="0.25">
      <c r="B659" s="15" t="s">
        <v>686</v>
      </c>
      <c r="C659" s="15" t="s">
        <v>35</v>
      </c>
      <c r="D659" s="15">
        <v>144</v>
      </c>
      <c r="E659" s="2" t="s">
        <v>28</v>
      </c>
      <c r="F659" s="3">
        <v>45142</v>
      </c>
      <c r="G659" s="15">
        <v>195</v>
      </c>
      <c r="H659" s="15">
        <v>3.4</v>
      </c>
      <c r="I659" s="15">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s="15">
        <f>ROUND(calls[[#This Row],[Satisfaction Rating]],0)</f>
        <v>3</v>
      </c>
    </row>
    <row r="660" spans="2:12" x14ac:dyDescent="0.25">
      <c r="B660" s="15" t="s">
        <v>687</v>
      </c>
      <c r="C660" s="15" t="s">
        <v>17</v>
      </c>
      <c r="D660" s="15">
        <v>56</v>
      </c>
      <c r="E660" s="2" t="s">
        <v>18</v>
      </c>
      <c r="F660" s="3">
        <v>45143</v>
      </c>
      <c r="G660" s="15">
        <v>152</v>
      </c>
      <c r="H660" s="15">
        <v>4.5999999999999996</v>
      </c>
      <c r="I660" s="15">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s="15">
        <f>ROUND(calls[[#This Row],[Satisfaction Rating]],0)</f>
        <v>5</v>
      </c>
    </row>
    <row r="661" spans="2:12" x14ac:dyDescent="0.25">
      <c r="B661" s="15" t="s">
        <v>688</v>
      </c>
      <c r="C661" s="15" t="s">
        <v>35</v>
      </c>
      <c r="D661" s="15">
        <v>132</v>
      </c>
      <c r="E661" s="2" t="s">
        <v>28</v>
      </c>
      <c r="F661" s="3">
        <v>45144</v>
      </c>
      <c r="G661" s="15">
        <v>195</v>
      </c>
      <c r="H661" s="15">
        <v>4.9000000000000004</v>
      </c>
      <c r="I661" s="15">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s="15">
        <f>ROUND(calls[[#This Row],[Satisfaction Rating]],0)</f>
        <v>5</v>
      </c>
    </row>
    <row r="662" spans="2:12" x14ac:dyDescent="0.25">
      <c r="B662" s="15" t="s">
        <v>689</v>
      </c>
      <c r="C662" s="15" t="s">
        <v>26</v>
      </c>
      <c r="D662" s="15">
        <v>72</v>
      </c>
      <c r="E662" s="2" t="s">
        <v>23</v>
      </c>
      <c r="F662" s="3">
        <v>45144</v>
      </c>
      <c r="G662" s="15">
        <v>70</v>
      </c>
      <c r="H662" s="15">
        <v>3.6</v>
      </c>
      <c r="I662" s="15">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s="15">
        <f>ROUND(calls[[#This Row],[Satisfaction Rating]],0)</f>
        <v>4</v>
      </c>
    </row>
    <row r="663" spans="2:12" x14ac:dyDescent="0.25">
      <c r="B663" s="15" t="s">
        <v>690</v>
      </c>
      <c r="C663" s="15" t="s">
        <v>54</v>
      </c>
      <c r="D663" s="15">
        <v>18</v>
      </c>
      <c r="E663" s="2" t="s">
        <v>23</v>
      </c>
      <c r="F663" s="3">
        <v>45144</v>
      </c>
      <c r="G663" s="15">
        <v>22</v>
      </c>
      <c r="H663" s="15">
        <v>3.5</v>
      </c>
      <c r="I663" s="15">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s="15">
        <f>ROUND(calls[[#This Row],[Satisfaction Rating]],0)</f>
        <v>4</v>
      </c>
    </row>
    <row r="664" spans="2:12" x14ac:dyDescent="0.25">
      <c r="B664" s="15" t="s">
        <v>691</v>
      </c>
      <c r="C664" s="15" t="s">
        <v>22</v>
      </c>
      <c r="D664" s="15">
        <v>115</v>
      </c>
      <c r="E664" s="2" t="s">
        <v>32</v>
      </c>
      <c r="F664" s="3">
        <v>45145</v>
      </c>
      <c r="G664" s="15">
        <v>40</v>
      </c>
      <c r="H664" s="15">
        <v>3.3</v>
      </c>
      <c r="I664" s="15">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s="15">
        <f>ROUND(calls[[#This Row],[Satisfaction Rating]],0)</f>
        <v>3</v>
      </c>
    </row>
    <row r="665" spans="2:12" x14ac:dyDescent="0.25">
      <c r="B665" s="15" t="s">
        <v>692</v>
      </c>
      <c r="C665" s="15" t="s">
        <v>22</v>
      </c>
      <c r="D665" s="15">
        <v>124</v>
      </c>
      <c r="E665" s="2" t="s">
        <v>18</v>
      </c>
      <c r="F665" s="3">
        <v>45146</v>
      </c>
      <c r="G665" s="15">
        <v>54</v>
      </c>
      <c r="H665" s="15">
        <v>3.8</v>
      </c>
      <c r="I665" s="1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s="15">
        <f>ROUND(calls[[#This Row],[Satisfaction Rating]],0)</f>
        <v>4</v>
      </c>
    </row>
    <row r="666" spans="2:12" x14ac:dyDescent="0.25">
      <c r="B666" s="15" t="s">
        <v>693</v>
      </c>
      <c r="C666" s="15" t="s">
        <v>15</v>
      </c>
      <c r="D666" s="15">
        <v>130</v>
      </c>
      <c r="E666" s="2" t="s">
        <v>18</v>
      </c>
      <c r="F666" s="3">
        <v>45146</v>
      </c>
      <c r="G666" s="15">
        <v>60</v>
      </c>
      <c r="H666" s="15">
        <v>2.5</v>
      </c>
      <c r="I666" s="15">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s="15">
        <f>ROUND(calls[[#This Row],[Satisfaction Rating]],0)</f>
        <v>3</v>
      </c>
    </row>
    <row r="667" spans="2:12" x14ac:dyDescent="0.25">
      <c r="B667" s="15" t="s">
        <v>694</v>
      </c>
      <c r="C667" s="15" t="s">
        <v>51</v>
      </c>
      <c r="D667" s="15">
        <v>120</v>
      </c>
      <c r="E667" s="2" t="s">
        <v>13</v>
      </c>
      <c r="F667" s="3">
        <v>45148</v>
      </c>
      <c r="G667" s="15">
        <v>58</v>
      </c>
      <c r="H667" s="15">
        <v>4.5999999999999996</v>
      </c>
      <c r="I667" s="15">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s="15">
        <f>ROUND(calls[[#This Row],[Satisfaction Rating]],0)</f>
        <v>5</v>
      </c>
    </row>
    <row r="668" spans="2:12" x14ac:dyDescent="0.25">
      <c r="B668" s="15" t="s">
        <v>695</v>
      </c>
      <c r="C668" s="15" t="s">
        <v>31</v>
      </c>
      <c r="D668" s="15">
        <v>75</v>
      </c>
      <c r="E668" s="2" t="s">
        <v>32</v>
      </c>
      <c r="F668" s="3">
        <v>45148</v>
      </c>
      <c r="G668" s="15">
        <v>220</v>
      </c>
      <c r="H668" s="15">
        <v>4.7</v>
      </c>
      <c r="I668" s="15">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s="15">
        <f>ROUND(calls[[#This Row],[Satisfaction Rating]],0)</f>
        <v>5</v>
      </c>
    </row>
    <row r="669" spans="2:12" x14ac:dyDescent="0.25">
      <c r="B669" s="15" t="s">
        <v>696</v>
      </c>
      <c r="C669" s="15" t="s">
        <v>12</v>
      </c>
      <c r="D669" s="15">
        <v>63</v>
      </c>
      <c r="E669" s="2" t="s">
        <v>32</v>
      </c>
      <c r="F669" s="3">
        <v>45148</v>
      </c>
      <c r="G669" s="15">
        <v>27</v>
      </c>
      <c r="H669" s="15">
        <v>3.6</v>
      </c>
      <c r="I669" s="15">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s="15">
        <f>ROUND(calls[[#This Row],[Satisfaction Rating]],0)</f>
        <v>4</v>
      </c>
    </row>
    <row r="670" spans="2:12" x14ac:dyDescent="0.25">
      <c r="B670" s="15" t="s">
        <v>697</v>
      </c>
      <c r="C670" s="15" t="s">
        <v>35</v>
      </c>
      <c r="D670" s="15">
        <v>74</v>
      </c>
      <c r="E670" s="2" t="s">
        <v>32</v>
      </c>
      <c r="F670" s="3">
        <v>45150</v>
      </c>
      <c r="G670" s="15">
        <v>26</v>
      </c>
      <c r="H670" s="15">
        <v>4.3</v>
      </c>
      <c r="I670" s="15">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s="15">
        <f>ROUND(calls[[#This Row],[Satisfaction Rating]],0)</f>
        <v>4</v>
      </c>
    </row>
    <row r="671" spans="2:12" x14ac:dyDescent="0.25">
      <c r="B671" s="15" t="s">
        <v>698</v>
      </c>
      <c r="C671" s="15" t="s">
        <v>46</v>
      </c>
      <c r="D671" s="15">
        <v>134</v>
      </c>
      <c r="E671" s="2" t="s">
        <v>28</v>
      </c>
      <c r="F671" s="3">
        <v>45151</v>
      </c>
      <c r="G671" s="15">
        <v>160</v>
      </c>
      <c r="H671" s="15">
        <v>4.7</v>
      </c>
      <c r="I671" s="15">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s="15">
        <f>ROUND(calls[[#This Row],[Satisfaction Rating]],0)</f>
        <v>5</v>
      </c>
    </row>
    <row r="672" spans="2:12" x14ac:dyDescent="0.25">
      <c r="B672" s="15" t="s">
        <v>699</v>
      </c>
      <c r="C672" s="15" t="s">
        <v>54</v>
      </c>
      <c r="D672" s="15">
        <v>103</v>
      </c>
      <c r="E672" s="2" t="s">
        <v>18</v>
      </c>
      <c r="F672" s="3">
        <v>45151</v>
      </c>
      <c r="G672" s="15">
        <v>200</v>
      </c>
      <c r="H672" s="15">
        <v>4.9000000000000004</v>
      </c>
      <c r="I672" s="15">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s="15">
        <f>ROUND(calls[[#This Row],[Satisfaction Rating]],0)</f>
        <v>5</v>
      </c>
    </row>
    <row r="673" spans="2:12" x14ac:dyDescent="0.25">
      <c r="B673" s="15" t="s">
        <v>700</v>
      </c>
      <c r="C673" s="15" t="s">
        <v>54</v>
      </c>
      <c r="D673" s="15">
        <v>155</v>
      </c>
      <c r="E673" s="2" t="s">
        <v>13</v>
      </c>
      <c r="F673" s="3">
        <v>45154</v>
      </c>
      <c r="G673" s="15">
        <v>135</v>
      </c>
      <c r="H673" s="15">
        <v>4.9000000000000004</v>
      </c>
      <c r="I673" s="15">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s="15">
        <f>ROUND(calls[[#This Row],[Satisfaction Rating]],0)</f>
        <v>5</v>
      </c>
    </row>
    <row r="674" spans="2:12" x14ac:dyDescent="0.25">
      <c r="B674" s="15" t="s">
        <v>701</v>
      </c>
      <c r="C674" s="15" t="s">
        <v>12</v>
      </c>
      <c r="D674" s="15">
        <v>128</v>
      </c>
      <c r="E674" s="2" t="s">
        <v>18</v>
      </c>
      <c r="F674" s="3">
        <v>45155</v>
      </c>
      <c r="G674" s="15">
        <v>22</v>
      </c>
      <c r="H674" s="15">
        <v>1.9</v>
      </c>
      <c r="I674" s="15">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s="15">
        <f>ROUND(calls[[#This Row],[Satisfaction Rating]],0)</f>
        <v>2</v>
      </c>
    </row>
    <row r="675" spans="2:12" x14ac:dyDescent="0.25">
      <c r="B675" s="15" t="s">
        <v>702</v>
      </c>
      <c r="C675" s="15" t="s">
        <v>31</v>
      </c>
      <c r="D675" s="15">
        <v>89</v>
      </c>
      <c r="E675" s="2" t="s">
        <v>28</v>
      </c>
      <c r="F675" s="3">
        <v>45156</v>
      </c>
      <c r="G675" s="15">
        <v>164</v>
      </c>
      <c r="H675" s="15">
        <v>4.5</v>
      </c>
      <c r="I675" s="1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s="15">
        <f>ROUND(calls[[#This Row],[Satisfaction Rating]],0)</f>
        <v>5</v>
      </c>
    </row>
    <row r="676" spans="2:12" x14ac:dyDescent="0.25">
      <c r="B676" s="15" t="s">
        <v>703</v>
      </c>
      <c r="C676" s="15" t="s">
        <v>22</v>
      </c>
      <c r="D676" s="15">
        <v>81</v>
      </c>
      <c r="E676" s="2" t="s">
        <v>13</v>
      </c>
      <c r="F676" s="3">
        <v>45156</v>
      </c>
      <c r="G676" s="15">
        <v>21</v>
      </c>
      <c r="H676" s="15">
        <v>4.9000000000000004</v>
      </c>
      <c r="I676" s="15">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s="15">
        <f>ROUND(calls[[#This Row],[Satisfaction Rating]],0)</f>
        <v>5</v>
      </c>
    </row>
    <row r="677" spans="2:12" x14ac:dyDescent="0.25">
      <c r="B677" s="15" t="s">
        <v>704</v>
      </c>
      <c r="C677" s="15" t="s">
        <v>31</v>
      </c>
      <c r="D677" s="15">
        <v>66</v>
      </c>
      <c r="E677" s="2" t="s">
        <v>28</v>
      </c>
      <c r="F677" s="3">
        <v>45157</v>
      </c>
      <c r="G677" s="15">
        <v>120</v>
      </c>
      <c r="H677" s="15">
        <v>4.5</v>
      </c>
      <c r="I677" s="15">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s="15">
        <f>ROUND(calls[[#This Row],[Satisfaction Rating]],0)</f>
        <v>5</v>
      </c>
    </row>
    <row r="678" spans="2:12" x14ac:dyDescent="0.25">
      <c r="B678" s="15" t="s">
        <v>705</v>
      </c>
      <c r="C678" s="15" t="s">
        <v>26</v>
      </c>
      <c r="D678" s="15">
        <v>61</v>
      </c>
      <c r="E678" s="2" t="s">
        <v>23</v>
      </c>
      <c r="F678" s="3">
        <v>45157</v>
      </c>
      <c r="G678" s="15">
        <v>93</v>
      </c>
      <c r="H678" s="15">
        <v>2.7</v>
      </c>
      <c r="I678" s="15">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s="15">
        <f>ROUND(calls[[#This Row],[Satisfaction Rating]],0)</f>
        <v>3</v>
      </c>
    </row>
    <row r="679" spans="2:12" x14ac:dyDescent="0.25">
      <c r="B679" s="15" t="s">
        <v>706</v>
      </c>
      <c r="C679" s="15" t="s">
        <v>22</v>
      </c>
      <c r="D679" s="15">
        <v>128</v>
      </c>
      <c r="E679" s="2" t="s">
        <v>23</v>
      </c>
      <c r="F679" s="3">
        <v>45157</v>
      </c>
      <c r="G679" s="15">
        <v>135</v>
      </c>
      <c r="H679" s="15">
        <v>2.1</v>
      </c>
      <c r="I679" s="15">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s="15">
        <f>ROUND(calls[[#This Row],[Satisfaction Rating]],0)</f>
        <v>2</v>
      </c>
    </row>
    <row r="680" spans="2:12" x14ac:dyDescent="0.25">
      <c r="B680" s="15" t="s">
        <v>707</v>
      </c>
      <c r="C680" s="15" t="s">
        <v>54</v>
      </c>
      <c r="D680" s="15">
        <v>30</v>
      </c>
      <c r="E680" s="2" t="s">
        <v>13</v>
      </c>
      <c r="F680" s="3">
        <v>45157</v>
      </c>
      <c r="G680" s="15">
        <v>210</v>
      </c>
      <c r="H680" s="15">
        <v>4.2</v>
      </c>
      <c r="I680" s="15">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s="15">
        <f>ROUND(calls[[#This Row],[Satisfaction Rating]],0)</f>
        <v>4</v>
      </c>
    </row>
    <row r="681" spans="2:12" x14ac:dyDescent="0.25">
      <c r="B681" s="15" t="s">
        <v>708</v>
      </c>
      <c r="C681" s="15" t="s">
        <v>84</v>
      </c>
      <c r="D681" s="15">
        <v>63</v>
      </c>
      <c r="E681" s="2" t="s">
        <v>23</v>
      </c>
      <c r="F681" s="3">
        <v>45158</v>
      </c>
      <c r="G681" s="15">
        <v>29</v>
      </c>
      <c r="H681" s="15">
        <v>4.7</v>
      </c>
      <c r="I681" s="15">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s="15">
        <f>ROUND(calls[[#This Row],[Satisfaction Rating]],0)</f>
        <v>5</v>
      </c>
    </row>
    <row r="682" spans="2:12" x14ac:dyDescent="0.25">
      <c r="B682" s="15" t="s">
        <v>709</v>
      </c>
      <c r="C682" s="15" t="s">
        <v>37</v>
      </c>
      <c r="D682" s="15">
        <v>64</v>
      </c>
      <c r="E682" s="2" t="s">
        <v>32</v>
      </c>
      <c r="F682" s="3">
        <v>45158</v>
      </c>
      <c r="G682" s="15">
        <v>111</v>
      </c>
      <c r="H682" s="15">
        <v>3.9</v>
      </c>
      <c r="I682" s="15">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s="15">
        <f>ROUND(calls[[#This Row],[Satisfaction Rating]],0)</f>
        <v>4</v>
      </c>
    </row>
    <row r="683" spans="2:12" x14ac:dyDescent="0.25">
      <c r="B683" s="15" t="s">
        <v>710</v>
      </c>
      <c r="C683" s="15" t="s">
        <v>20</v>
      </c>
      <c r="D683" s="15">
        <v>151</v>
      </c>
      <c r="E683" s="2" t="s">
        <v>18</v>
      </c>
      <c r="F683" s="3">
        <v>45159</v>
      </c>
      <c r="G683" s="15">
        <v>63</v>
      </c>
      <c r="H683" s="15">
        <v>4.0999999999999996</v>
      </c>
      <c r="I683" s="15">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s="15">
        <f>ROUND(calls[[#This Row],[Satisfaction Rating]],0)</f>
        <v>4</v>
      </c>
    </row>
    <row r="684" spans="2:12" x14ac:dyDescent="0.25">
      <c r="B684" s="15" t="s">
        <v>711</v>
      </c>
      <c r="C684" s="15" t="s">
        <v>64</v>
      </c>
      <c r="D684" s="15">
        <v>116</v>
      </c>
      <c r="E684" s="2" t="s">
        <v>28</v>
      </c>
      <c r="F684" s="3">
        <v>45159</v>
      </c>
      <c r="G684" s="15">
        <v>44</v>
      </c>
      <c r="H684" s="15">
        <v>3.8</v>
      </c>
      <c r="I684" s="15">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s="15">
        <f>ROUND(calls[[#This Row],[Satisfaction Rating]],0)</f>
        <v>4</v>
      </c>
    </row>
    <row r="685" spans="2:12" x14ac:dyDescent="0.25">
      <c r="B685" s="15" t="s">
        <v>712</v>
      </c>
      <c r="C685" s="15" t="s">
        <v>20</v>
      </c>
      <c r="D685" s="15">
        <v>111</v>
      </c>
      <c r="E685" s="2" t="s">
        <v>28</v>
      </c>
      <c r="F685" s="3">
        <v>45161</v>
      </c>
      <c r="G685" s="15">
        <v>120</v>
      </c>
      <c r="H685" s="15">
        <v>1.8</v>
      </c>
      <c r="I685" s="1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s="15">
        <f>ROUND(calls[[#This Row],[Satisfaction Rating]],0)</f>
        <v>2</v>
      </c>
    </row>
    <row r="686" spans="2:12" x14ac:dyDescent="0.25">
      <c r="B686" s="15" t="s">
        <v>713</v>
      </c>
      <c r="C686" s="15" t="s">
        <v>22</v>
      </c>
      <c r="D686" s="15">
        <v>15</v>
      </c>
      <c r="E686" s="2" t="s">
        <v>28</v>
      </c>
      <c r="F686" s="3">
        <v>45161</v>
      </c>
      <c r="G686" s="15">
        <v>120</v>
      </c>
      <c r="H686" s="15">
        <v>4.0999999999999996</v>
      </c>
      <c r="I686" s="15">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s="15">
        <f>ROUND(calls[[#This Row],[Satisfaction Rating]],0)</f>
        <v>4</v>
      </c>
    </row>
    <row r="687" spans="2:12" x14ac:dyDescent="0.25">
      <c r="B687" s="15" t="s">
        <v>714</v>
      </c>
      <c r="C687" s="15" t="s">
        <v>37</v>
      </c>
      <c r="D687" s="15">
        <v>18</v>
      </c>
      <c r="E687" s="2" t="s">
        <v>18</v>
      </c>
      <c r="F687" s="3">
        <v>45162</v>
      </c>
      <c r="G687" s="15">
        <v>40</v>
      </c>
      <c r="H687" s="15">
        <v>4.4000000000000004</v>
      </c>
      <c r="I687" s="15">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s="15">
        <f>ROUND(calls[[#This Row],[Satisfaction Rating]],0)</f>
        <v>4</v>
      </c>
    </row>
    <row r="688" spans="2:12" x14ac:dyDescent="0.25">
      <c r="B688" s="15" t="s">
        <v>715</v>
      </c>
      <c r="C688" s="15" t="s">
        <v>26</v>
      </c>
      <c r="D688" s="15">
        <v>146</v>
      </c>
      <c r="E688" s="2" t="s">
        <v>23</v>
      </c>
      <c r="F688" s="3">
        <v>45162</v>
      </c>
      <c r="G688" s="15">
        <v>160</v>
      </c>
      <c r="H688" s="15">
        <v>4.0999999999999996</v>
      </c>
      <c r="I688" s="15">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s="15">
        <f>ROUND(calls[[#This Row],[Satisfaction Rating]],0)</f>
        <v>4</v>
      </c>
    </row>
    <row r="689" spans="2:12" x14ac:dyDescent="0.25">
      <c r="B689" s="15" t="s">
        <v>716</v>
      </c>
      <c r="C689" s="15" t="s">
        <v>54</v>
      </c>
      <c r="D689" s="15">
        <v>73</v>
      </c>
      <c r="E689" s="2" t="s">
        <v>28</v>
      </c>
      <c r="F689" s="3">
        <v>45163</v>
      </c>
      <c r="G689" s="15">
        <v>44</v>
      </c>
      <c r="H689" s="15">
        <v>3.8</v>
      </c>
      <c r="I689" s="15">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s="15">
        <f>ROUND(calls[[#This Row],[Satisfaction Rating]],0)</f>
        <v>4</v>
      </c>
    </row>
    <row r="690" spans="2:12" x14ac:dyDescent="0.25">
      <c r="B690" s="15" t="s">
        <v>717</v>
      </c>
      <c r="C690" s="15" t="s">
        <v>20</v>
      </c>
      <c r="D690" s="15">
        <v>108</v>
      </c>
      <c r="E690" s="2" t="s">
        <v>18</v>
      </c>
      <c r="F690" s="3">
        <v>45163</v>
      </c>
      <c r="G690" s="15">
        <v>80</v>
      </c>
      <c r="H690" s="15">
        <v>4.3</v>
      </c>
      <c r="I690" s="15">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s="15">
        <f>ROUND(calls[[#This Row],[Satisfaction Rating]],0)</f>
        <v>4</v>
      </c>
    </row>
    <row r="691" spans="2:12" x14ac:dyDescent="0.25">
      <c r="B691" s="15" t="s">
        <v>718</v>
      </c>
      <c r="C691" s="15" t="s">
        <v>46</v>
      </c>
      <c r="D691" s="15">
        <v>52</v>
      </c>
      <c r="E691" s="2" t="s">
        <v>18</v>
      </c>
      <c r="F691" s="3">
        <v>45164</v>
      </c>
      <c r="G691" s="15">
        <v>66</v>
      </c>
      <c r="H691" s="15">
        <v>4.5</v>
      </c>
      <c r="I691" s="15">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s="15">
        <f>ROUND(calls[[#This Row],[Satisfaction Rating]],0)</f>
        <v>5</v>
      </c>
    </row>
    <row r="692" spans="2:12" x14ac:dyDescent="0.25">
      <c r="B692" s="15" t="s">
        <v>719</v>
      </c>
      <c r="C692" s="15" t="s">
        <v>64</v>
      </c>
      <c r="D692" s="15">
        <v>165</v>
      </c>
      <c r="E692" s="2" t="s">
        <v>32</v>
      </c>
      <c r="F692" s="3">
        <v>45164</v>
      </c>
      <c r="G692" s="15">
        <v>82</v>
      </c>
      <c r="H692" s="15">
        <v>3.4</v>
      </c>
      <c r="I692" s="15">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s="15">
        <f>ROUND(calls[[#This Row],[Satisfaction Rating]],0)</f>
        <v>3</v>
      </c>
    </row>
    <row r="693" spans="2:12" x14ac:dyDescent="0.25">
      <c r="B693" s="15" t="s">
        <v>720</v>
      </c>
      <c r="C693" s="15" t="s">
        <v>26</v>
      </c>
      <c r="D693" s="15">
        <v>104</v>
      </c>
      <c r="E693" s="2" t="s">
        <v>28</v>
      </c>
      <c r="F693" s="3">
        <v>45164</v>
      </c>
      <c r="G693" s="15">
        <v>66</v>
      </c>
      <c r="H693" s="15">
        <v>4.8</v>
      </c>
      <c r="I693" s="15">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s="15">
        <f>ROUND(calls[[#This Row],[Satisfaction Rating]],0)</f>
        <v>5</v>
      </c>
    </row>
    <row r="694" spans="2:12" x14ac:dyDescent="0.25">
      <c r="B694" s="15" t="s">
        <v>721</v>
      </c>
      <c r="C694" s="15" t="s">
        <v>54</v>
      </c>
      <c r="D694" s="15">
        <v>131</v>
      </c>
      <c r="E694" s="2" t="s">
        <v>23</v>
      </c>
      <c r="F694" s="3">
        <v>45164</v>
      </c>
      <c r="G694" s="15">
        <v>92</v>
      </c>
      <c r="H694" s="15">
        <v>4.9000000000000004</v>
      </c>
      <c r="I694" s="15">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s="15">
        <f>ROUND(calls[[#This Row],[Satisfaction Rating]],0)</f>
        <v>5</v>
      </c>
    </row>
    <row r="695" spans="2:12" x14ac:dyDescent="0.25">
      <c r="B695" s="15" t="s">
        <v>722</v>
      </c>
      <c r="C695" s="15" t="s">
        <v>51</v>
      </c>
      <c r="D695" s="15">
        <v>80</v>
      </c>
      <c r="E695" s="2" t="s">
        <v>32</v>
      </c>
      <c r="F695" s="3">
        <v>45165</v>
      </c>
      <c r="G695" s="15">
        <v>104</v>
      </c>
      <c r="H695" s="15">
        <v>4.7</v>
      </c>
      <c r="I695" s="1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s="15">
        <f>ROUND(calls[[#This Row],[Satisfaction Rating]],0)</f>
        <v>5</v>
      </c>
    </row>
    <row r="696" spans="2:12" x14ac:dyDescent="0.25">
      <c r="B696" s="15" t="s">
        <v>723</v>
      </c>
      <c r="C696" s="15" t="s">
        <v>22</v>
      </c>
      <c r="D696" s="15">
        <v>49</v>
      </c>
      <c r="E696" s="2" t="s">
        <v>28</v>
      </c>
      <c r="F696" s="3">
        <v>45165</v>
      </c>
      <c r="G696" s="15">
        <v>105</v>
      </c>
      <c r="H696" s="15">
        <v>3.3</v>
      </c>
      <c r="I696" s="15">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s="15">
        <f>ROUND(calls[[#This Row],[Satisfaction Rating]],0)</f>
        <v>3</v>
      </c>
    </row>
    <row r="697" spans="2:12" x14ac:dyDescent="0.25">
      <c r="B697" s="15" t="s">
        <v>724</v>
      </c>
      <c r="C697" s="15" t="s">
        <v>64</v>
      </c>
      <c r="D697" s="15">
        <v>73</v>
      </c>
      <c r="E697" s="2" t="s">
        <v>28</v>
      </c>
      <c r="F697" s="3">
        <v>45165</v>
      </c>
      <c r="G697" s="15">
        <v>100</v>
      </c>
      <c r="H697" s="15">
        <v>2.8</v>
      </c>
      <c r="I697" s="15">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s="15">
        <f>ROUND(calls[[#This Row],[Satisfaction Rating]],0)</f>
        <v>3</v>
      </c>
    </row>
    <row r="698" spans="2:12" x14ac:dyDescent="0.25">
      <c r="B698" s="15" t="s">
        <v>725</v>
      </c>
      <c r="C698" s="15" t="s">
        <v>26</v>
      </c>
      <c r="D698" s="15">
        <v>117</v>
      </c>
      <c r="E698" s="2" t="s">
        <v>32</v>
      </c>
      <c r="F698" s="3">
        <v>45165</v>
      </c>
      <c r="G698" s="15">
        <v>90</v>
      </c>
      <c r="H698" s="15">
        <v>4.0999999999999996</v>
      </c>
      <c r="I698" s="15">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s="15">
        <f>ROUND(calls[[#This Row],[Satisfaction Rating]],0)</f>
        <v>4</v>
      </c>
    </row>
    <row r="699" spans="2:12" x14ac:dyDescent="0.25">
      <c r="B699" s="15" t="s">
        <v>726</v>
      </c>
      <c r="C699" s="15" t="s">
        <v>17</v>
      </c>
      <c r="D699" s="15">
        <v>38</v>
      </c>
      <c r="E699" s="2" t="s">
        <v>13</v>
      </c>
      <c r="F699" s="3">
        <v>45165</v>
      </c>
      <c r="G699" s="15">
        <v>110</v>
      </c>
      <c r="H699" s="15">
        <v>3.5</v>
      </c>
      <c r="I699" s="15">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s="15">
        <f>ROUND(calls[[#This Row],[Satisfaction Rating]],0)</f>
        <v>4</v>
      </c>
    </row>
    <row r="700" spans="2:12" x14ac:dyDescent="0.25">
      <c r="B700" s="15" t="s">
        <v>727</v>
      </c>
      <c r="C700" s="15" t="s">
        <v>46</v>
      </c>
      <c r="D700" s="15">
        <v>109</v>
      </c>
      <c r="E700" s="2" t="s">
        <v>32</v>
      </c>
      <c r="F700" s="3">
        <v>45167</v>
      </c>
      <c r="G700" s="15">
        <v>68</v>
      </c>
      <c r="H700" s="15">
        <v>2.2999999999999998</v>
      </c>
      <c r="I700" s="15">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s="15">
        <f>ROUND(calls[[#This Row],[Satisfaction Rating]],0)</f>
        <v>2</v>
      </c>
    </row>
    <row r="701" spans="2:12" x14ac:dyDescent="0.25">
      <c r="B701" s="15" t="s">
        <v>728</v>
      </c>
      <c r="C701" s="15" t="s">
        <v>22</v>
      </c>
      <c r="D701" s="15">
        <v>70</v>
      </c>
      <c r="E701" s="2" t="s">
        <v>18</v>
      </c>
      <c r="F701" s="3">
        <v>45168</v>
      </c>
      <c r="G701" s="15">
        <v>210</v>
      </c>
      <c r="H701" s="15">
        <v>4.0999999999999996</v>
      </c>
      <c r="I701" s="15">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s="15">
        <f>ROUND(calls[[#This Row],[Satisfaction Rating]],0)</f>
        <v>4</v>
      </c>
    </row>
    <row r="702" spans="2:12" x14ac:dyDescent="0.25">
      <c r="B702" s="15" t="s">
        <v>729</v>
      </c>
      <c r="C702" s="15" t="s">
        <v>15</v>
      </c>
      <c r="D702" s="15">
        <v>51</v>
      </c>
      <c r="E702" s="2" t="s">
        <v>13</v>
      </c>
      <c r="F702" s="3">
        <v>45168</v>
      </c>
      <c r="G702" s="15">
        <v>111</v>
      </c>
      <c r="H702" s="15">
        <v>4.3</v>
      </c>
      <c r="I702" s="15">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s="15">
        <f>ROUND(calls[[#This Row],[Satisfaction Rating]],0)</f>
        <v>4</v>
      </c>
    </row>
    <row r="703" spans="2:12" x14ac:dyDescent="0.25">
      <c r="B703" s="15" t="s">
        <v>730</v>
      </c>
      <c r="C703" s="15" t="s">
        <v>15</v>
      </c>
      <c r="D703" s="15">
        <v>100</v>
      </c>
      <c r="E703" s="2" t="s">
        <v>18</v>
      </c>
      <c r="F703" s="3">
        <v>45169</v>
      </c>
      <c r="G703" s="15">
        <v>45</v>
      </c>
      <c r="H703" s="15">
        <v>4.9000000000000004</v>
      </c>
      <c r="I703" s="15">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s="15">
        <f>ROUND(calls[[#This Row],[Satisfaction Rating]],0)</f>
        <v>5</v>
      </c>
    </row>
    <row r="704" spans="2:12" x14ac:dyDescent="0.25">
      <c r="B704" s="15" t="s">
        <v>731</v>
      </c>
      <c r="C704" s="15" t="s">
        <v>35</v>
      </c>
      <c r="D704" s="15">
        <v>124</v>
      </c>
      <c r="E704" s="2" t="s">
        <v>13</v>
      </c>
      <c r="F704" s="3">
        <v>45170</v>
      </c>
      <c r="G704" s="15">
        <v>132</v>
      </c>
      <c r="H704" s="15">
        <v>4</v>
      </c>
      <c r="I704" s="15">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s="15">
        <f>ROUND(calls[[#This Row],[Satisfaction Rating]],0)</f>
        <v>4</v>
      </c>
    </row>
    <row r="705" spans="2:12" x14ac:dyDescent="0.25">
      <c r="B705" s="15" t="s">
        <v>732</v>
      </c>
      <c r="C705" s="15" t="s">
        <v>12</v>
      </c>
      <c r="D705" s="15">
        <v>143</v>
      </c>
      <c r="E705" s="2" t="s">
        <v>32</v>
      </c>
      <c r="F705" s="3">
        <v>45170</v>
      </c>
      <c r="G705" s="15">
        <v>20</v>
      </c>
      <c r="H705" s="15">
        <v>4.7</v>
      </c>
      <c r="I705" s="1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s="15">
        <f>ROUND(calls[[#This Row],[Satisfaction Rating]],0)</f>
        <v>5</v>
      </c>
    </row>
    <row r="706" spans="2:12" x14ac:dyDescent="0.25">
      <c r="B706" s="15" t="s">
        <v>733</v>
      </c>
      <c r="C706" s="15" t="s">
        <v>31</v>
      </c>
      <c r="D706" s="15">
        <v>96</v>
      </c>
      <c r="E706" s="2" t="s">
        <v>28</v>
      </c>
      <c r="F706" s="3">
        <v>45170</v>
      </c>
      <c r="G706" s="15">
        <v>36</v>
      </c>
      <c r="H706" s="15">
        <v>3.4</v>
      </c>
      <c r="I706" s="15">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s="15">
        <f>ROUND(calls[[#This Row],[Satisfaction Rating]],0)</f>
        <v>3</v>
      </c>
    </row>
    <row r="707" spans="2:12" x14ac:dyDescent="0.25">
      <c r="B707" s="15" t="s">
        <v>734</v>
      </c>
      <c r="C707" s="15" t="s">
        <v>64</v>
      </c>
      <c r="D707" s="15">
        <v>84</v>
      </c>
      <c r="E707" s="2" t="s">
        <v>18</v>
      </c>
      <c r="F707" s="3">
        <v>45172</v>
      </c>
      <c r="G707" s="15">
        <v>72</v>
      </c>
      <c r="H707" s="15">
        <v>4</v>
      </c>
      <c r="I707" s="15">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s="15">
        <f>ROUND(calls[[#This Row],[Satisfaction Rating]],0)</f>
        <v>4</v>
      </c>
    </row>
    <row r="708" spans="2:12" x14ac:dyDescent="0.25">
      <c r="B708" s="15" t="s">
        <v>735</v>
      </c>
      <c r="C708" s="15" t="s">
        <v>43</v>
      </c>
      <c r="D708" s="15">
        <v>111</v>
      </c>
      <c r="E708" s="2" t="s">
        <v>18</v>
      </c>
      <c r="F708" s="3">
        <v>45172</v>
      </c>
      <c r="G708" s="15">
        <v>63</v>
      </c>
      <c r="H708" s="15">
        <v>4.5</v>
      </c>
      <c r="I708" s="15">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s="15">
        <f>ROUND(calls[[#This Row],[Satisfaction Rating]],0)</f>
        <v>5</v>
      </c>
    </row>
    <row r="709" spans="2:12" x14ac:dyDescent="0.25">
      <c r="B709" s="15" t="s">
        <v>736</v>
      </c>
      <c r="C709" s="15" t="s">
        <v>43</v>
      </c>
      <c r="D709" s="15">
        <v>103</v>
      </c>
      <c r="E709" s="2" t="s">
        <v>13</v>
      </c>
      <c r="F709" s="3">
        <v>45173</v>
      </c>
      <c r="G709" s="15">
        <v>44</v>
      </c>
      <c r="H709" s="15">
        <v>4.5</v>
      </c>
      <c r="I709" s="15">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s="15">
        <f>ROUND(calls[[#This Row],[Satisfaction Rating]],0)</f>
        <v>5</v>
      </c>
    </row>
    <row r="710" spans="2:12" x14ac:dyDescent="0.25">
      <c r="B710" s="15" t="s">
        <v>737</v>
      </c>
      <c r="C710" s="15" t="s">
        <v>12</v>
      </c>
      <c r="D710" s="15">
        <v>61</v>
      </c>
      <c r="E710" s="2" t="s">
        <v>23</v>
      </c>
      <c r="F710" s="3">
        <v>45173</v>
      </c>
      <c r="G710" s="15">
        <v>132</v>
      </c>
      <c r="H710" s="15">
        <v>4.9000000000000004</v>
      </c>
      <c r="I710" s="15">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s="15">
        <f>ROUND(calls[[#This Row],[Satisfaction Rating]],0)</f>
        <v>5</v>
      </c>
    </row>
    <row r="711" spans="2:12" x14ac:dyDescent="0.25">
      <c r="B711" s="15" t="s">
        <v>738</v>
      </c>
      <c r="C711" s="15" t="s">
        <v>54</v>
      </c>
      <c r="D711" s="15">
        <v>113</v>
      </c>
      <c r="E711" s="2" t="s">
        <v>28</v>
      </c>
      <c r="F711" s="3">
        <v>45173</v>
      </c>
      <c r="G711" s="15">
        <v>46</v>
      </c>
      <c r="H711" s="15">
        <v>4.4000000000000004</v>
      </c>
      <c r="I711" s="15">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s="15">
        <f>ROUND(calls[[#This Row],[Satisfaction Rating]],0)</f>
        <v>4</v>
      </c>
    </row>
    <row r="712" spans="2:12" x14ac:dyDescent="0.25">
      <c r="B712" s="15" t="s">
        <v>739</v>
      </c>
      <c r="C712" s="15" t="s">
        <v>54</v>
      </c>
      <c r="D712" s="15">
        <v>96</v>
      </c>
      <c r="E712" s="2" t="s">
        <v>28</v>
      </c>
      <c r="F712" s="3">
        <v>45173</v>
      </c>
      <c r="G712" s="15">
        <v>96</v>
      </c>
      <c r="H712" s="15">
        <v>2.9</v>
      </c>
      <c r="I712" s="15">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s="15">
        <f>ROUND(calls[[#This Row],[Satisfaction Rating]],0)</f>
        <v>3</v>
      </c>
    </row>
    <row r="713" spans="2:12" x14ac:dyDescent="0.25">
      <c r="B713" s="15" t="s">
        <v>740</v>
      </c>
      <c r="C713" s="15" t="s">
        <v>37</v>
      </c>
      <c r="D713" s="15">
        <v>131</v>
      </c>
      <c r="E713" s="2" t="s">
        <v>13</v>
      </c>
      <c r="F713" s="3">
        <v>45174</v>
      </c>
      <c r="G713" s="15">
        <v>75</v>
      </c>
      <c r="H713" s="15">
        <v>4.4000000000000004</v>
      </c>
      <c r="I713" s="15">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s="15">
        <f>ROUND(calls[[#This Row],[Satisfaction Rating]],0)</f>
        <v>4</v>
      </c>
    </row>
    <row r="714" spans="2:12" x14ac:dyDescent="0.25">
      <c r="B714" s="15" t="s">
        <v>741</v>
      </c>
      <c r="C714" s="15" t="s">
        <v>26</v>
      </c>
      <c r="D714" s="15">
        <v>52</v>
      </c>
      <c r="E714" s="2" t="s">
        <v>28</v>
      </c>
      <c r="F714" s="3">
        <v>45175</v>
      </c>
      <c r="G714" s="15">
        <v>88</v>
      </c>
      <c r="H714" s="15">
        <v>4.3</v>
      </c>
      <c r="I714" s="15">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s="15">
        <f>ROUND(calls[[#This Row],[Satisfaction Rating]],0)</f>
        <v>4</v>
      </c>
    </row>
    <row r="715" spans="2:12" x14ac:dyDescent="0.25">
      <c r="B715" s="15" t="s">
        <v>742</v>
      </c>
      <c r="C715" s="15" t="s">
        <v>15</v>
      </c>
      <c r="D715" s="15">
        <v>100</v>
      </c>
      <c r="E715" s="2" t="s">
        <v>13</v>
      </c>
      <c r="F715" s="3">
        <v>45175</v>
      </c>
      <c r="G715" s="15">
        <v>24</v>
      </c>
      <c r="H715" s="15">
        <v>4.7</v>
      </c>
      <c r="I715" s="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s="15">
        <f>ROUND(calls[[#This Row],[Satisfaction Rating]],0)</f>
        <v>5</v>
      </c>
    </row>
    <row r="716" spans="2:12" x14ac:dyDescent="0.25">
      <c r="B716" s="15" t="s">
        <v>743</v>
      </c>
      <c r="C716" s="15" t="s">
        <v>20</v>
      </c>
      <c r="D716" s="15">
        <v>58</v>
      </c>
      <c r="E716" s="2" t="s">
        <v>32</v>
      </c>
      <c r="F716" s="3">
        <v>45175</v>
      </c>
      <c r="G716" s="15">
        <v>96</v>
      </c>
      <c r="H716" s="15">
        <v>3.2</v>
      </c>
      <c r="I716" s="15">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s="15">
        <f>ROUND(calls[[#This Row],[Satisfaction Rating]],0)</f>
        <v>3</v>
      </c>
    </row>
    <row r="717" spans="2:12" x14ac:dyDescent="0.25">
      <c r="B717" s="15" t="s">
        <v>744</v>
      </c>
      <c r="C717" s="15" t="s">
        <v>22</v>
      </c>
      <c r="D717" s="15">
        <v>144</v>
      </c>
      <c r="E717" s="2" t="s">
        <v>32</v>
      </c>
      <c r="F717" s="3">
        <v>45176</v>
      </c>
      <c r="G717" s="15">
        <v>124</v>
      </c>
      <c r="H717" s="15">
        <v>2.2999999999999998</v>
      </c>
      <c r="I717" s="15">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s="15">
        <f>ROUND(calls[[#This Row],[Satisfaction Rating]],0)</f>
        <v>2</v>
      </c>
    </row>
    <row r="718" spans="2:12" x14ac:dyDescent="0.25">
      <c r="B718" s="15" t="s">
        <v>745</v>
      </c>
      <c r="C718" s="15" t="s">
        <v>20</v>
      </c>
      <c r="D718" s="15">
        <v>53</v>
      </c>
      <c r="E718" s="2" t="s">
        <v>23</v>
      </c>
      <c r="F718" s="3">
        <v>45177</v>
      </c>
      <c r="G718" s="15">
        <v>130</v>
      </c>
      <c r="H718" s="15">
        <v>3.6</v>
      </c>
      <c r="I718" s="15">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s="15">
        <f>ROUND(calls[[#This Row],[Satisfaction Rating]],0)</f>
        <v>4</v>
      </c>
    </row>
    <row r="719" spans="2:12" x14ac:dyDescent="0.25">
      <c r="B719" s="15" t="s">
        <v>746</v>
      </c>
      <c r="C719" s="15" t="s">
        <v>54</v>
      </c>
      <c r="D719" s="15">
        <v>97</v>
      </c>
      <c r="E719" s="2" t="s">
        <v>18</v>
      </c>
      <c r="F719" s="3">
        <v>45177</v>
      </c>
      <c r="G719" s="15">
        <v>45</v>
      </c>
      <c r="H719" s="15">
        <v>4.5999999999999996</v>
      </c>
      <c r="I719" s="15">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s="15">
        <f>ROUND(calls[[#This Row],[Satisfaction Rating]],0)</f>
        <v>5</v>
      </c>
    </row>
    <row r="720" spans="2:12" x14ac:dyDescent="0.25">
      <c r="B720" s="15" t="s">
        <v>747</v>
      </c>
      <c r="C720" s="15" t="s">
        <v>17</v>
      </c>
      <c r="D720" s="15">
        <v>64</v>
      </c>
      <c r="E720" s="2" t="s">
        <v>32</v>
      </c>
      <c r="F720" s="3">
        <v>45177</v>
      </c>
      <c r="G720" s="15">
        <v>66</v>
      </c>
      <c r="H720" s="15">
        <v>4</v>
      </c>
      <c r="I720" s="15">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s="15">
        <f>ROUND(calls[[#This Row],[Satisfaction Rating]],0)</f>
        <v>4</v>
      </c>
    </row>
    <row r="721" spans="2:12" x14ac:dyDescent="0.25">
      <c r="B721" s="15" t="s">
        <v>748</v>
      </c>
      <c r="C721" s="15" t="s">
        <v>12</v>
      </c>
      <c r="D721" s="15">
        <v>106</v>
      </c>
      <c r="E721" s="2" t="s">
        <v>13</v>
      </c>
      <c r="F721" s="3">
        <v>45177</v>
      </c>
      <c r="G721" s="15">
        <v>58</v>
      </c>
      <c r="H721" s="15">
        <v>4.7</v>
      </c>
      <c r="I721" s="15">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s="15">
        <f>ROUND(calls[[#This Row],[Satisfaction Rating]],0)</f>
        <v>5</v>
      </c>
    </row>
    <row r="722" spans="2:12" x14ac:dyDescent="0.25">
      <c r="B722" s="15" t="s">
        <v>749</v>
      </c>
      <c r="C722" s="15" t="s">
        <v>64</v>
      </c>
      <c r="D722" s="15">
        <v>36</v>
      </c>
      <c r="E722" s="2" t="s">
        <v>32</v>
      </c>
      <c r="F722" s="3">
        <v>45178</v>
      </c>
      <c r="G722" s="15">
        <v>152</v>
      </c>
      <c r="H722" s="15">
        <v>4.3</v>
      </c>
      <c r="I722" s="15">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s="15">
        <f>ROUND(calls[[#This Row],[Satisfaction Rating]],0)</f>
        <v>4</v>
      </c>
    </row>
    <row r="723" spans="2:12" x14ac:dyDescent="0.25">
      <c r="B723" s="15" t="s">
        <v>750</v>
      </c>
      <c r="C723" s="15" t="s">
        <v>22</v>
      </c>
      <c r="D723" s="15">
        <v>74</v>
      </c>
      <c r="E723" s="2" t="s">
        <v>28</v>
      </c>
      <c r="F723" s="3">
        <v>45178</v>
      </c>
      <c r="G723" s="15">
        <v>75</v>
      </c>
      <c r="H723" s="15">
        <v>2.8</v>
      </c>
      <c r="I723" s="15">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s="15">
        <f>ROUND(calls[[#This Row],[Satisfaction Rating]],0)</f>
        <v>3</v>
      </c>
    </row>
    <row r="724" spans="2:12" x14ac:dyDescent="0.25">
      <c r="B724" s="15" t="s">
        <v>751</v>
      </c>
      <c r="C724" s="15" t="s">
        <v>46</v>
      </c>
      <c r="D724" s="15">
        <v>143</v>
      </c>
      <c r="E724" s="2" t="s">
        <v>18</v>
      </c>
      <c r="F724" s="3">
        <v>45178</v>
      </c>
      <c r="G724" s="15">
        <v>78</v>
      </c>
      <c r="H724" s="15">
        <v>4</v>
      </c>
      <c r="I724" s="15">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s="15">
        <f>ROUND(calls[[#This Row],[Satisfaction Rating]],0)</f>
        <v>4</v>
      </c>
    </row>
    <row r="725" spans="2:12" x14ac:dyDescent="0.25">
      <c r="B725" s="15" t="s">
        <v>752</v>
      </c>
      <c r="C725" s="15" t="s">
        <v>12</v>
      </c>
      <c r="D725" s="15">
        <v>94</v>
      </c>
      <c r="E725" s="2" t="s">
        <v>23</v>
      </c>
      <c r="F725" s="3">
        <v>45178</v>
      </c>
      <c r="G725" s="15">
        <v>69</v>
      </c>
      <c r="H725" s="15">
        <v>3.9</v>
      </c>
      <c r="I725" s="1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s="15">
        <f>ROUND(calls[[#This Row],[Satisfaction Rating]],0)</f>
        <v>4</v>
      </c>
    </row>
    <row r="726" spans="2:12" x14ac:dyDescent="0.25">
      <c r="B726" s="15" t="s">
        <v>753</v>
      </c>
      <c r="C726" s="15" t="s">
        <v>51</v>
      </c>
      <c r="D726" s="15">
        <v>124</v>
      </c>
      <c r="E726" s="2" t="s">
        <v>13</v>
      </c>
      <c r="F726" s="3">
        <v>45179</v>
      </c>
      <c r="G726" s="15">
        <v>46</v>
      </c>
      <c r="H726" s="15">
        <v>3.1</v>
      </c>
      <c r="I726" s="15">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s="15">
        <f>ROUND(calls[[#This Row],[Satisfaction Rating]],0)</f>
        <v>3</v>
      </c>
    </row>
    <row r="727" spans="2:12" x14ac:dyDescent="0.25">
      <c r="B727" s="15" t="s">
        <v>754</v>
      </c>
      <c r="C727" s="15" t="s">
        <v>64</v>
      </c>
      <c r="D727" s="15">
        <v>156</v>
      </c>
      <c r="E727" s="2" t="s">
        <v>32</v>
      </c>
      <c r="F727" s="3">
        <v>45179</v>
      </c>
      <c r="G727" s="15">
        <v>64</v>
      </c>
      <c r="H727" s="15">
        <v>2.7</v>
      </c>
      <c r="I727" s="15">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s="15">
        <f>ROUND(calls[[#This Row],[Satisfaction Rating]],0)</f>
        <v>3</v>
      </c>
    </row>
    <row r="728" spans="2:12" x14ac:dyDescent="0.25">
      <c r="B728" s="15" t="s">
        <v>755</v>
      </c>
      <c r="C728" s="15" t="s">
        <v>31</v>
      </c>
      <c r="D728" s="15">
        <v>107</v>
      </c>
      <c r="E728" s="2" t="s">
        <v>18</v>
      </c>
      <c r="F728" s="3">
        <v>45179</v>
      </c>
      <c r="G728" s="15">
        <v>38</v>
      </c>
      <c r="H728" s="15">
        <v>4.7</v>
      </c>
      <c r="I728" s="15">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s="15">
        <f>ROUND(calls[[#This Row],[Satisfaction Rating]],0)</f>
        <v>5</v>
      </c>
    </row>
    <row r="729" spans="2:12" x14ac:dyDescent="0.25">
      <c r="B729" s="15" t="s">
        <v>756</v>
      </c>
      <c r="C729" s="15" t="s">
        <v>12</v>
      </c>
      <c r="D729" s="15">
        <v>58</v>
      </c>
      <c r="E729" s="2" t="s">
        <v>18</v>
      </c>
      <c r="F729" s="3">
        <v>45181</v>
      </c>
      <c r="G729" s="15">
        <v>90</v>
      </c>
      <c r="H729" s="15">
        <v>4.3</v>
      </c>
      <c r="I729" s="15">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s="15">
        <f>ROUND(calls[[#This Row],[Satisfaction Rating]],0)</f>
        <v>4</v>
      </c>
    </row>
    <row r="730" spans="2:12" x14ac:dyDescent="0.25">
      <c r="B730" s="15" t="s">
        <v>757</v>
      </c>
      <c r="C730" s="15" t="s">
        <v>35</v>
      </c>
      <c r="D730" s="15">
        <v>66</v>
      </c>
      <c r="E730" s="2" t="s">
        <v>18</v>
      </c>
      <c r="F730" s="3">
        <v>45181</v>
      </c>
      <c r="G730" s="15">
        <v>32</v>
      </c>
      <c r="H730" s="15">
        <v>3.8</v>
      </c>
      <c r="I730" s="15">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s="15">
        <f>ROUND(calls[[#This Row],[Satisfaction Rating]],0)</f>
        <v>4</v>
      </c>
    </row>
    <row r="731" spans="2:12" x14ac:dyDescent="0.25">
      <c r="B731" s="15" t="s">
        <v>758</v>
      </c>
      <c r="C731" s="15" t="s">
        <v>37</v>
      </c>
      <c r="D731" s="15">
        <v>75</v>
      </c>
      <c r="E731" s="2" t="s">
        <v>32</v>
      </c>
      <c r="F731" s="3">
        <v>45181</v>
      </c>
      <c r="G731" s="15">
        <v>120</v>
      </c>
      <c r="H731" s="15">
        <v>4.4000000000000004</v>
      </c>
      <c r="I731" s="15">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s="15">
        <f>ROUND(calls[[#This Row],[Satisfaction Rating]],0)</f>
        <v>4</v>
      </c>
    </row>
    <row r="732" spans="2:12" x14ac:dyDescent="0.25">
      <c r="B732" s="15" t="s">
        <v>759</v>
      </c>
      <c r="C732" s="15" t="s">
        <v>31</v>
      </c>
      <c r="D732" s="15">
        <v>8</v>
      </c>
      <c r="E732" s="2" t="s">
        <v>18</v>
      </c>
      <c r="F732" s="3">
        <v>45181</v>
      </c>
      <c r="G732" s="15">
        <v>31</v>
      </c>
      <c r="H732" s="15">
        <v>3.9</v>
      </c>
      <c r="I732" s="15">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s="15">
        <f>ROUND(calls[[#This Row],[Satisfaction Rating]],0)</f>
        <v>4</v>
      </c>
    </row>
    <row r="733" spans="2:12" x14ac:dyDescent="0.25">
      <c r="B733" s="15" t="s">
        <v>760</v>
      </c>
      <c r="C733" s="15" t="s">
        <v>17</v>
      </c>
      <c r="D733" s="15">
        <v>76</v>
      </c>
      <c r="E733" s="2" t="s">
        <v>32</v>
      </c>
      <c r="F733" s="3">
        <v>45182</v>
      </c>
      <c r="G733" s="15">
        <v>108</v>
      </c>
      <c r="H733" s="15">
        <v>4.9000000000000004</v>
      </c>
      <c r="I733" s="15">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s="15">
        <f>ROUND(calls[[#This Row],[Satisfaction Rating]],0)</f>
        <v>5</v>
      </c>
    </row>
    <row r="734" spans="2:12" x14ac:dyDescent="0.25">
      <c r="B734" s="15" t="s">
        <v>761</v>
      </c>
      <c r="C734" s="15" t="s">
        <v>12</v>
      </c>
      <c r="D734" s="15">
        <v>110</v>
      </c>
      <c r="E734" s="2" t="s">
        <v>32</v>
      </c>
      <c r="F734" s="3">
        <v>45182</v>
      </c>
      <c r="G734" s="15">
        <v>180</v>
      </c>
      <c r="H734" s="15">
        <v>4.2</v>
      </c>
      <c r="I734" s="15">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s="15">
        <f>ROUND(calls[[#This Row],[Satisfaction Rating]],0)</f>
        <v>4</v>
      </c>
    </row>
    <row r="735" spans="2:12" x14ac:dyDescent="0.25">
      <c r="B735" s="15" t="s">
        <v>762</v>
      </c>
      <c r="C735" s="15" t="s">
        <v>35</v>
      </c>
      <c r="D735" s="15">
        <v>50</v>
      </c>
      <c r="E735" s="2" t="s">
        <v>23</v>
      </c>
      <c r="F735" s="3">
        <v>45183</v>
      </c>
      <c r="G735" s="15">
        <v>124</v>
      </c>
      <c r="H735" s="15">
        <v>4</v>
      </c>
      <c r="I735" s="1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s="15">
        <f>ROUND(calls[[#This Row],[Satisfaction Rating]],0)</f>
        <v>4</v>
      </c>
    </row>
    <row r="736" spans="2:12" x14ac:dyDescent="0.25">
      <c r="B736" s="15" t="s">
        <v>763</v>
      </c>
      <c r="C736" s="15" t="s">
        <v>26</v>
      </c>
      <c r="D736" s="15">
        <v>78</v>
      </c>
      <c r="E736" s="2" t="s">
        <v>23</v>
      </c>
      <c r="F736" s="3">
        <v>45183</v>
      </c>
      <c r="G736" s="15">
        <v>23</v>
      </c>
      <c r="H736" s="15">
        <v>4.2</v>
      </c>
      <c r="I736" s="15">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s="15">
        <f>ROUND(calls[[#This Row],[Satisfaction Rating]],0)</f>
        <v>4</v>
      </c>
    </row>
    <row r="737" spans="2:12" x14ac:dyDescent="0.25">
      <c r="B737" s="15" t="s">
        <v>764</v>
      </c>
      <c r="C737" s="15" t="s">
        <v>54</v>
      </c>
      <c r="D737" s="15">
        <v>59</v>
      </c>
      <c r="E737" s="2" t="s">
        <v>13</v>
      </c>
      <c r="F737" s="3">
        <v>45184</v>
      </c>
      <c r="G737" s="15">
        <v>24</v>
      </c>
      <c r="H737" s="15">
        <v>4.8</v>
      </c>
      <c r="I737" s="15">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s="15">
        <f>ROUND(calls[[#This Row],[Satisfaction Rating]],0)</f>
        <v>5</v>
      </c>
    </row>
    <row r="738" spans="2:12" x14ac:dyDescent="0.25">
      <c r="B738" s="15" t="s">
        <v>765</v>
      </c>
      <c r="C738" s="15" t="s">
        <v>26</v>
      </c>
      <c r="D738" s="15">
        <v>126</v>
      </c>
      <c r="E738" s="2" t="s">
        <v>18</v>
      </c>
      <c r="F738" s="3">
        <v>45185</v>
      </c>
      <c r="G738" s="15">
        <v>52</v>
      </c>
      <c r="H738" s="15">
        <v>1.1000000000000001</v>
      </c>
      <c r="I738" s="15">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s="15">
        <f>ROUND(calls[[#This Row],[Satisfaction Rating]],0)</f>
        <v>1</v>
      </c>
    </row>
    <row r="739" spans="2:12" x14ac:dyDescent="0.25">
      <c r="B739" s="15" t="s">
        <v>766</v>
      </c>
      <c r="C739" s="15" t="s">
        <v>17</v>
      </c>
      <c r="D739" s="15">
        <v>43</v>
      </c>
      <c r="E739" s="2" t="s">
        <v>13</v>
      </c>
      <c r="F739" s="3">
        <v>45186</v>
      </c>
      <c r="G739" s="15">
        <v>168</v>
      </c>
      <c r="H739" s="15">
        <v>4</v>
      </c>
      <c r="I739" s="15">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s="15">
        <f>ROUND(calls[[#This Row],[Satisfaction Rating]],0)</f>
        <v>4</v>
      </c>
    </row>
    <row r="740" spans="2:12" x14ac:dyDescent="0.25">
      <c r="B740" s="15" t="s">
        <v>767</v>
      </c>
      <c r="C740" s="15" t="s">
        <v>64</v>
      </c>
      <c r="D740" s="15">
        <v>79</v>
      </c>
      <c r="E740" s="2" t="s">
        <v>32</v>
      </c>
      <c r="F740" s="3">
        <v>45188</v>
      </c>
      <c r="G740" s="15">
        <v>125</v>
      </c>
      <c r="H740" s="15">
        <v>4.8</v>
      </c>
      <c r="I740" s="15">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s="15">
        <f>ROUND(calls[[#This Row],[Satisfaction Rating]],0)</f>
        <v>5</v>
      </c>
    </row>
    <row r="741" spans="2:12" x14ac:dyDescent="0.25">
      <c r="B741" s="15" t="s">
        <v>768</v>
      </c>
      <c r="C741" s="15" t="s">
        <v>12</v>
      </c>
      <c r="D741" s="15">
        <v>71</v>
      </c>
      <c r="E741" s="2" t="s">
        <v>13</v>
      </c>
      <c r="F741" s="3">
        <v>45189</v>
      </c>
      <c r="G741" s="15">
        <v>50</v>
      </c>
      <c r="H741" s="15">
        <v>4.2</v>
      </c>
      <c r="I741" s="15">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s="15">
        <f>ROUND(calls[[#This Row],[Satisfaction Rating]],0)</f>
        <v>4</v>
      </c>
    </row>
    <row r="742" spans="2:12" x14ac:dyDescent="0.25">
      <c r="B742" s="15" t="s">
        <v>769</v>
      </c>
      <c r="C742" s="15" t="s">
        <v>43</v>
      </c>
      <c r="D742" s="15">
        <v>94</v>
      </c>
      <c r="E742" s="2" t="s">
        <v>18</v>
      </c>
      <c r="F742" s="3">
        <v>45190</v>
      </c>
      <c r="G742" s="15">
        <v>220</v>
      </c>
      <c r="H742" s="15">
        <v>4.5999999999999996</v>
      </c>
      <c r="I742" s="15">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s="15">
        <f>ROUND(calls[[#This Row],[Satisfaction Rating]],0)</f>
        <v>5</v>
      </c>
    </row>
    <row r="743" spans="2:12" x14ac:dyDescent="0.25">
      <c r="B743" s="15" t="s">
        <v>770</v>
      </c>
      <c r="C743" s="15" t="s">
        <v>31</v>
      </c>
      <c r="D743" s="15">
        <v>108</v>
      </c>
      <c r="E743" s="2" t="s">
        <v>13</v>
      </c>
      <c r="F743" s="3">
        <v>45190</v>
      </c>
      <c r="G743" s="15">
        <v>180</v>
      </c>
      <c r="H743" s="15">
        <v>4</v>
      </c>
      <c r="I743" s="15">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s="15">
        <f>ROUND(calls[[#This Row],[Satisfaction Rating]],0)</f>
        <v>4</v>
      </c>
    </row>
    <row r="744" spans="2:12" x14ac:dyDescent="0.25">
      <c r="B744" s="15" t="s">
        <v>771</v>
      </c>
      <c r="C744" s="15" t="s">
        <v>17</v>
      </c>
      <c r="D744" s="15">
        <v>76</v>
      </c>
      <c r="E744" s="2" t="s">
        <v>18</v>
      </c>
      <c r="F744" s="3">
        <v>45190</v>
      </c>
      <c r="G744" s="15">
        <v>110</v>
      </c>
      <c r="H744" s="15">
        <v>3.9</v>
      </c>
      <c r="I744" s="15">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s="15">
        <f>ROUND(calls[[#This Row],[Satisfaction Rating]],0)</f>
        <v>4</v>
      </c>
    </row>
    <row r="745" spans="2:12" x14ac:dyDescent="0.25">
      <c r="B745" s="15" t="s">
        <v>772</v>
      </c>
      <c r="C745" s="15" t="s">
        <v>54</v>
      </c>
      <c r="D745" s="15">
        <v>136</v>
      </c>
      <c r="E745" s="2" t="s">
        <v>13</v>
      </c>
      <c r="F745" s="3">
        <v>45190</v>
      </c>
      <c r="G745" s="15">
        <v>36</v>
      </c>
      <c r="H745" s="15">
        <v>2.8</v>
      </c>
      <c r="I745" s="1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s="15">
        <f>ROUND(calls[[#This Row],[Satisfaction Rating]],0)</f>
        <v>3</v>
      </c>
    </row>
    <row r="746" spans="2:12" x14ac:dyDescent="0.25">
      <c r="B746" s="15" t="s">
        <v>773</v>
      </c>
      <c r="C746" s="15" t="s">
        <v>15</v>
      </c>
      <c r="D746" s="15">
        <v>129</v>
      </c>
      <c r="E746" s="2" t="s">
        <v>23</v>
      </c>
      <c r="F746" s="3">
        <v>45191</v>
      </c>
      <c r="G746" s="15">
        <v>93</v>
      </c>
      <c r="H746" s="15">
        <v>4.7</v>
      </c>
      <c r="I746" s="15">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s="15">
        <f>ROUND(calls[[#This Row],[Satisfaction Rating]],0)</f>
        <v>5</v>
      </c>
    </row>
    <row r="747" spans="2:12" x14ac:dyDescent="0.25">
      <c r="B747" s="15" t="s">
        <v>774</v>
      </c>
      <c r="C747" s="15" t="s">
        <v>31</v>
      </c>
      <c r="D747" s="15">
        <v>120</v>
      </c>
      <c r="E747" s="2" t="s">
        <v>13</v>
      </c>
      <c r="F747" s="3">
        <v>45191</v>
      </c>
      <c r="G747" s="15">
        <v>38</v>
      </c>
      <c r="H747" s="15">
        <v>4.2</v>
      </c>
      <c r="I747" s="15">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s="15">
        <f>ROUND(calls[[#This Row],[Satisfaction Rating]],0)</f>
        <v>4</v>
      </c>
    </row>
    <row r="748" spans="2:12" x14ac:dyDescent="0.25">
      <c r="B748" s="15" t="s">
        <v>775</v>
      </c>
      <c r="C748" s="15" t="s">
        <v>17</v>
      </c>
      <c r="D748" s="15">
        <v>108</v>
      </c>
      <c r="E748" s="2" t="s">
        <v>23</v>
      </c>
      <c r="F748" s="3">
        <v>45192</v>
      </c>
      <c r="G748" s="15">
        <v>66</v>
      </c>
      <c r="H748" s="15">
        <v>3.9</v>
      </c>
      <c r="I748" s="15">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s="15">
        <f>ROUND(calls[[#This Row],[Satisfaction Rating]],0)</f>
        <v>4</v>
      </c>
    </row>
    <row r="749" spans="2:12" x14ac:dyDescent="0.25">
      <c r="B749" s="15" t="s">
        <v>776</v>
      </c>
      <c r="C749" s="15" t="s">
        <v>26</v>
      </c>
      <c r="D749" s="15">
        <v>79</v>
      </c>
      <c r="E749" s="2" t="s">
        <v>13</v>
      </c>
      <c r="F749" s="3">
        <v>45192</v>
      </c>
      <c r="G749" s="15">
        <v>215</v>
      </c>
      <c r="H749" s="15">
        <v>4.5999999999999996</v>
      </c>
      <c r="I749" s="15">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s="15">
        <f>ROUND(calls[[#This Row],[Satisfaction Rating]],0)</f>
        <v>5</v>
      </c>
    </row>
    <row r="750" spans="2:12" x14ac:dyDescent="0.25">
      <c r="B750" s="15" t="s">
        <v>777</v>
      </c>
      <c r="C750" s="15" t="s">
        <v>26</v>
      </c>
      <c r="D750" s="15">
        <v>45</v>
      </c>
      <c r="E750" s="2" t="s">
        <v>23</v>
      </c>
      <c r="F750" s="3">
        <v>45192</v>
      </c>
      <c r="G750" s="15">
        <v>92</v>
      </c>
      <c r="H750" s="15">
        <v>4.3</v>
      </c>
      <c r="I750" s="15">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s="15">
        <f>ROUND(calls[[#This Row],[Satisfaction Rating]],0)</f>
        <v>4</v>
      </c>
    </row>
    <row r="751" spans="2:12" x14ac:dyDescent="0.25">
      <c r="B751" s="15" t="s">
        <v>778</v>
      </c>
      <c r="C751" s="15" t="s">
        <v>22</v>
      </c>
      <c r="D751" s="15">
        <v>96</v>
      </c>
      <c r="E751" s="2" t="s">
        <v>13</v>
      </c>
      <c r="F751" s="3">
        <v>45192</v>
      </c>
      <c r="G751" s="15">
        <v>80</v>
      </c>
      <c r="H751" s="15">
        <v>3.6</v>
      </c>
      <c r="I751" s="15">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s="15">
        <f>ROUND(calls[[#This Row],[Satisfaction Rating]],0)</f>
        <v>4</v>
      </c>
    </row>
    <row r="752" spans="2:12" x14ac:dyDescent="0.25">
      <c r="B752" s="15" t="s">
        <v>779</v>
      </c>
      <c r="C752" s="15" t="s">
        <v>22</v>
      </c>
      <c r="D752" s="15">
        <v>81</v>
      </c>
      <c r="E752" s="2" t="s">
        <v>13</v>
      </c>
      <c r="F752" s="3">
        <v>45193</v>
      </c>
      <c r="G752" s="15">
        <v>123</v>
      </c>
      <c r="H752" s="15">
        <v>4.9000000000000004</v>
      </c>
      <c r="I752" s="15">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s="15">
        <f>ROUND(calls[[#This Row],[Satisfaction Rating]],0)</f>
        <v>5</v>
      </c>
    </row>
    <row r="753" spans="2:12" x14ac:dyDescent="0.25">
      <c r="B753" s="15" t="s">
        <v>780</v>
      </c>
      <c r="C753" s="15" t="s">
        <v>54</v>
      </c>
      <c r="D753" s="15">
        <v>95</v>
      </c>
      <c r="E753" s="2" t="s">
        <v>28</v>
      </c>
      <c r="F753" s="3">
        <v>45193</v>
      </c>
      <c r="G753" s="15">
        <v>23</v>
      </c>
      <c r="H753" s="15">
        <v>2.4</v>
      </c>
      <c r="I753" s="15">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s="15">
        <f>ROUND(calls[[#This Row],[Satisfaction Rating]],0)</f>
        <v>2</v>
      </c>
    </row>
    <row r="754" spans="2:12" x14ac:dyDescent="0.25">
      <c r="B754" s="15" t="s">
        <v>781</v>
      </c>
      <c r="C754" s="15" t="s">
        <v>51</v>
      </c>
      <c r="D754" s="15">
        <v>159</v>
      </c>
      <c r="E754" s="2" t="s">
        <v>18</v>
      </c>
      <c r="F754" s="3">
        <v>45193</v>
      </c>
      <c r="G754" s="15">
        <v>63</v>
      </c>
      <c r="H754" s="15">
        <v>4.2</v>
      </c>
      <c r="I754" s="15">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s="15">
        <f>ROUND(calls[[#This Row],[Satisfaction Rating]],0)</f>
        <v>4</v>
      </c>
    </row>
    <row r="755" spans="2:12" x14ac:dyDescent="0.25">
      <c r="B755" s="15" t="s">
        <v>782</v>
      </c>
      <c r="C755" s="15" t="s">
        <v>84</v>
      </c>
      <c r="D755" s="15">
        <v>109</v>
      </c>
      <c r="E755" s="2" t="s">
        <v>32</v>
      </c>
      <c r="F755" s="3">
        <v>45193</v>
      </c>
      <c r="G755" s="15">
        <v>52</v>
      </c>
      <c r="H755" s="15">
        <v>3.9</v>
      </c>
      <c r="I755" s="1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s="15">
        <f>ROUND(calls[[#This Row],[Satisfaction Rating]],0)</f>
        <v>4</v>
      </c>
    </row>
    <row r="756" spans="2:12" x14ac:dyDescent="0.25">
      <c r="B756" s="15" t="s">
        <v>783</v>
      </c>
      <c r="C756" s="15" t="s">
        <v>26</v>
      </c>
      <c r="D756" s="15">
        <v>107</v>
      </c>
      <c r="E756" s="2" t="s">
        <v>32</v>
      </c>
      <c r="F756" s="3">
        <v>45193</v>
      </c>
      <c r="G756" s="15">
        <v>60</v>
      </c>
      <c r="H756" s="15">
        <v>4.2</v>
      </c>
      <c r="I756" s="15">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s="15">
        <f>ROUND(calls[[#This Row],[Satisfaction Rating]],0)</f>
        <v>4</v>
      </c>
    </row>
    <row r="757" spans="2:12" x14ac:dyDescent="0.25">
      <c r="B757" s="15" t="s">
        <v>784</v>
      </c>
      <c r="C757" s="15" t="s">
        <v>22</v>
      </c>
      <c r="D757" s="15">
        <v>67</v>
      </c>
      <c r="E757" s="2" t="s">
        <v>23</v>
      </c>
      <c r="F757" s="3">
        <v>45194</v>
      </c>
      <c r="G757" s="15">
        <v>87</v>
      </c>
      <c r="H757" s="15">
        <v>3.9</v>
      </c>
      <c r="I757" s="15">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s="15">
        <f>ROUND(calls[[#This Row],[Satisfaction Rating]],0)</f>
        <v>4</v>
      </c>
    </row>
    <row r="758" spans="2:12" x14ac:dyDescent="0.25">
      <c r="B758" s="15" t="s">
        <v>785</v>
      </c>
      <c r="C758" s="15" t="s">
        <v>37</v>
      </c>
      <c r="D758" s="15">
        <v>96</v>
      </c>
      <c r="E758" s="2" t="s">
        <v>13</v>
      </c>
      <c r="F758" s="3">
        <v>45195</v>
      </c>
      <c r="G758" s="15">
        <v>42</v>
      </c>
      <c r="H758" s="15">
        <v>4.5</v>
      </c>
      <c r="I758" s="15">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s="15">
        <f>ROUND(calls[[#This Row],[Satisfaction Rating]],0)</f>
        <v>5</v>
      </c>
    </row>
    <row r="759" spans="2:12" x14ac:dyDescent="0.25">
      <c r="B759" s="15" t="s">
        <v>786</v>
      </c>
      <c r="C759" s="15" t="s">
        <v>46</v>
      </c>
      <c r="D759" s="15">
        <v>142</v>
      </c>
      <c r="E759" s="2" t="s">
        <v>18</v>
      </c>
      <c r="F759" s="3">
        <v>45196</v>
      </c>
      <c r="G759" s="15">
        <v>37</v>
      </c>
      <c r="H759" s="15">
        <v>3.8</v>
      </c>
      <c r="I759" s="15">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s="15">
        <f>ROUND(calls[[#This Row],[Satisfaction Rating]],0)</f>
        <v>4</v>
      </c>
    </row>
    <row r="760" spans="2:12" x14ac:dyDescent="0.25">
      <c r="B760" s="15" t="s">
        <v>787</v>
      </c>
      <c r="C760" s="15" t="s">
        <v>46</v>
      </c>
      <c r="D760" s="15">
        <v>71</v>
      </c>
      <c r="E760" s="2" t="s">
        <v>28</v>
      </c>
      <c r="F760" s="3">
        <v>45196</v>
      </c>
      <c r="G760" s="15">
        <v>135</v>
      </c>
      <c r="H760" s="15">
        <v>3.9</v>
      </c>
      <c r="I760" s="15">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s="15">
        <f>ROUND(calls[[#This Row],[Satisfaction Rating]],0)</f>
        <v>4</v>
      </c>
    </row>
    <row r="761" spans="2:12" x14ac:dyDescent="0.25">
      <c r="B761" s="15" t="s">
        <v>788</v>
      </c>
      <c r="C761" s="15" t="s">
        <v>37</v>
      </c>
      <c r="D761" s="15">
        <v>152</v>
      </c>
      <c r="E761" s="2" t="s">
        <v>28</v>
      </c>
      <c r="F761" s="3">
        <v>45196</v>
      </c>
      <c r="G761" s="15">
        <v>88</v>
      </c>
      <c r="H761" s="15">
        <v>4.7</v>
      </c>
      <c r="I761" s="15">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s="15">
        <f>ROUND(calls[[#This Row],[Satisfaction Rating]],0)</f>
        <v>5</v>
      </c>
    </row>
    <row r="762" spans="2:12" x14ac:dyDescent="0.25">
      <c r="B762" s="15" t="s">
        <v>789</v>
      </c>
      <c r="C762" s="15" t="s">
        <v>64</v>
      </c>
      <c r="D762" s="15">
        <v>108</v>
      </c>
      <c r="E762" s="2" t="s">
        <v>18</v>
      </c>
      <c r="F762" s="3">
        <v>45196</v>
      </c>
      <c r="G762" s="15">
        <v>190</v>
      </c>
      <c r="H762" s="15">
        <v>3.2</v>
      </c>
      <c r="I762" s="15">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s="15">
        <f>ROUND(calls[[#This Row],[Satisfaction Rating]],0)</f>
        <v>3</v>
      </c>
    </row>
    <row r="763" spans="2:12" x14ac:dyDescent="0.25">
      <c r="B763" s="15" t="s">
        <v>790</v>
      </c>
      <c r="C763" s="15" t="s">
        <v>64</v>
      </c>
      <c r="D763" s="15">
        <v>156</v>
      </c>
      <c r="E763" s="2" t="s">
        <v>28</v>
      </c>
      <c r="F763" s="3">
        <v>45196</v>
      </c>
      <c r="G763" s="15">
        <v>81</v>
      </c>
      <c r="H763" s="15">
        <v>5</v>
      </c>
      <c r="I763" s="15">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s="15">
        <f>ROUND(calls[[#This Row],[Satisfaction Rating]],0)</f>
        <v>5</v>
      </c>
    </row>
    <row r="764" spans="2:12" x14ac:dyDescent="0.25">
      <c r="B764" s="15" t="s">
        <v>791</v>
      </c>
      <c r="C764" s="15" t="s">
        <v>46</v>
      </c>
      <c r="D764" s="15">
        <v>126</v>
      </c>
      <c r="E764" s="2" t="s">
        <v>18</v>
      </c>
      <c r="F764" s="3">
        <v>45196</v>
      </c>
      <c r="G764" s="15">
        <v>44</v>
      </c>
      <c r="H764" s="15">
        <v>3.7</v>
      </c>
      <c r="I764" s="15">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s="15">
        <f>ROUND(calls[[#This Row],[Satisfaction Rating]],0)</f>
        <v>4</v>
      </c>
    </row>
    <row r="765" spans="2:12" x14ac:dyDescent="0.25">
      <c r="B765" s="15" t="s">
        <v>792</v>
      </c>
      <c r="C765" s="15" t="s">
        <v>17</v>
      </c>
      <c r="D765" s="15">
        <v>135</v>
      </c>
      <c r="E765" s="2" t="s">
        <v>28</v>
      </c>
      <c r="F765" s="3">
        <v>45197</v>
      </c>
      <c r="G765" s="15">
        <v>92</v>
      </c>
      <c r="H765" s="15">
        <v>3.9</v>
      </c>
      <c r="I765" s="1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s="15">
        <f>ROUND(calls[[#This Row],[Satisfaction Rating]],0)</f>
        <v>4</v>
      </c>
    </row>
    <row r="766" spans="2:12" x14ac:dyDescent="0.25">
      <c r="B766" s="15" t="s">
        <v>793</v>
      </c>
      <c r="C766" s="15" t="s">
        <v>46</v>
      </c>
      <c r="D766" s="15">
        <v>110</v>
      </c>
      <c r="E766" s="2" t="s">
        <v>13</v>
      </c>
      <c r="F766" s="3">
        <v>45198</v>
      </c>
      <c r="G766" s="15">
        <v>90</v>
      </c>
      <c r="H766" s="15">
        <v>3.1</v>
      </c>
      <c r="I766" s="15">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s="15">
        <f>ROUND(calls[[#This Row],[Satisfaction Rating]],0)</f>
        <v>3</v>
      </c>
    </row>
    <row r="767" spans="2:12" x14ac:dyDescent="0.25">
      <c r="B767" s="15" t="s">
        <v>794</v>
      </c>
      <c r="C767" s="15" t="s">
        <v>51</v>
      </c>
      <c r="D767" s="15">
        <v>64</v>
      </c>
      <c r="E767" s="2" t="s">
        <v>28</v>
      </c>
      <c r="F767" s="3">
        <v>45198</v>
      </c>
      <c r="G767" s="15">
        <v>112</v>
      </c>
      <c r="H767" s="15">
        <v>2</v>
      </c>
      <c r="I767" s="15">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s="15">
        <f>ROUND(calls[[#This Row],[Satisfaction Rating]],0)</f>
        <v>2</v>
      </c>
    </row>
    <row r="768" spans="2:12" x14ac:dyDescent="0.25">
      <c r="B768" s="15" t="s">
        <v>795</v>
      </c>
      <c r="C768" s="15" t="s">
        <v>43</v>
      </c>
      <c r="D768" s="15">
        <v>127</v>
      </c>
      <c r="E768" s="2" t="s">
        <v>18</v>
      </c>
      <c r="F768" s="3">
        <v>45198</v>
      </c>
      <c r="G768" s="15">
        <v>112</v>
      </c>
      <c r="H768" s="15">
        <v>4.5999999999999996</v>
      </c>
      <c r="I768" s="15">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s="15">
        <f>ROUND(calls[[#This Row],[Satisfaction Rating]],0)</f>
        <v>5</v>
      </c>
    </row>
    <row r="769" spans="2:12" x14ac:dyDescent="0.25">
      <c r="B769" s="15" t="s">
        <v>796</v>
      </c>
      <c r="C769" s="15" t="s">
        <v>84</v>
      </c>
      <c r="D769" s="15">
        <v>124</v>
      </c>
      <c r="E769" s="2" t="s">
        <v>23</v>
      </c>
      <c r="F769" s="3">
        <v>45198</v>
      </c>
      <c r="G769" s="15">
        <v>48</v>
      </c>
      <c r="H769" s="15">
        <v>3.7</v>
      </c>
      <c r="I769" s="15">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s="15">
        <f>ROUND(calls[[#This Row],[Satisfaction Rating]],0)</f>
        <v>4</v>
      </c>
    </row>
    <row r="770" spans="2:12" x14ac:dyDescent="0.25">
      <c r="B770" s="15" t="s">
        <v>797</v>
      </c>
      <c r="C770" s="15" t="s">
        <v>51</v>
      </c>
      <c r="D770" s="15">
        <v>125</v>
      </c>
      <c r="E770" s="2" t="s">
        <v>18</v>
      </c>
      <c r="F770" s="3">
        <v>45198</v>
      </c>
      <c r="G770" s="15">
        <v>116</v>
      </c>
      <c r="H770" s="15">
        <v>4.4000000000000004</v>
      </c>
      <c r="I770" s="15">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s="15">
        <f>ROUND(calls[[#This Row],[Satisfaction Rating]],0)</f>
        <v>4</v>
      </c>
    </row>
    <row r="771" spans="2:12" x14ac:dyDescent="0.25">
      <c r="B771" s="15" t="s">
        <v>798</v>
      </c>
      <c r="C771" s="15" t="s">
        <v>15</v>
      </c>
      <c r="D771" s="15">
        <v>70</v>
      </c>
      <c r="E771" s="2" t="s">
        <v>18</v>
      </c>
      <c r="F771" s="3">
        <v>45198</v>
      </c>
      <c r="G771" s="15">
        <v>29</v>
      </c>
      <c r="H771" s="15">
        <v>2.1</v>
      </c>
      <c r="I771" s="15">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s="15">
        <f>ROUND(calls[[#This Row],[Satisfaction Rating]],0)</f>
        <v>2</v>
      </c>
    </row>
    <row r="772" spans="2:12" x14ac:dyDescent="0.25">
      <c r="B772" s="15" t="s">
        <v>799</v>
      </c>
      <c r="C772" s="15" t="s">
        <v>43</v>
      </c>
      <c r="D772" s="15">
        <v>93</v>
      </c>
      <c r="E772" s="2" t="s">
        <v>28</v>
      </c>
      <c r="F772" s="3">
        <v>45199</v>
      </c>
      <c r="G772" s="15">
        <v>170</v>
      </c>
      <c r="H772" s="15">
        <v>2.2000000000000002</v>
      </c>
      <c r="I772" s="15">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s="15">
        <f>ROUND(calls[[#This Row],[Satisfaction Rating]],0)</f>
        <v>2</v>
      </c>
    </row>
    <row r="773" spans="2:12" x14ac:dyDescent="0.25">
      <c r="B773" s="15" t="s">
        <v>800</v>
      </c>
      <c r="C773" s="15" t="s">
        <v>15</v>
      </c>
      <c r="D773" s="15">
        <v>120</v>
      </c>
      <c r="E773" s="2" t="s">
        <v>32</v>
      </c>
      <c r="F773" s="3">
        <v>45199</v>
      </c>
      <c r="G773" s="15">
        <v>68</v>
      </c>
      <c r="H773" s="15">
        <v>3.4</v>
      </c>
      <c r="I773" s="15">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s="15">
        <f>ROUND(calls[[#This Row],[Satisfaction Rating]],0)</f>
        <v>3</v>
      </c>
    </row>
    <row r="774" spans="2:12" x14ac:dyDescent="0.25">
      <c r="B774" s="15" t="s">
        <v>801</v>
      </c>
      <c r="C774" s="15" t="s">
        <v>22</v>
      </c>
      <c r="D774" s="15">
        <v>96</v>
      </c>
      <c r="E774" s="2" t="s">
        <v>13</v>
      </c>
      <c r="F774" s="3">
        <v>45199</v>
      </c>
      <c r="G774" s="15">
        <v>195</v>
      </c>
      <c r="H774" s="15">
        <v>2.7</v>
      </c>
      <c r="I774" s="15">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s="15">
        <f>ROUND(calls[[#This Row],[Satisfaction Rating]],0)</f>
        <v>3</v>
      </c>
    </row>
    <row r="775" spans="2:12" x14ac:dyDescent="0.25">
      <c r="B775" s="15" t="s">
        <v>802</v>
      </c>
      <c r="C775" s="15" t="s">
        <v>20</v>
      </c>
      <c r="D775" s="15">
        <v>67</v>
      </c>
      <c r="E775" s="2" t="s">
        <v>13</v>
      </c>
      <c r="F775" s="3">
        <v>45199</v>
      </c>
      <c r="G775" s="15">
        <v>96</v>
      </c>
      <c r="H775" s="15">
        <v>3.7</v>
      </c>
      <c r="I775" s="1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s="15">
        <f>ROUND(calls[[#This Row],[Satisfaction Rating]],0)</f>
        <v>4</v>
      </c>
    </row>
    <row r="776" spans="2:12" x14ac:dyDescent="0.25">
      <c r="B776" s="15" t="s">
        <v>803</v>
      </c>
      <c r="C776" s="15" t="s">
        <v>51</v>
      </c>
      <c r="D776" s="15">
        <v>119</v>
      </c>
      <c r="E776" s="2" t="s">
        <v>13</v>
      </c>
      <c r="F776" s="3">
        <v>45199</v>
      </c>
      <c r="G776" s="15">
        <v>96</v>
      </c>
      <c r="H776" s="15">
        <v>3.1</v>
      </c>
      <c r="I776" s="15">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s="15">
        <f>ROUND(calls[[#This Row],[Satisfaction Rating]],0)</f>
        <v>3</v>
      </c>
    </row>
    <row r="777" spans="2:12" x14ac:dyDescent="0.25">
      <c r="B777" s="15" t="s">
        <v>804</v>
      </c>
      <c r="C777" s="15" t="s">
        <v>84</v>
      </c>
      <c r="D777" s="15">
        <v>61</v>
      </c>
      <c r="E777" s="2" t="s">
        <v>23</v>
      </c>
      <c r="F777" s="3">
        <v>45199</v>
      </c>
      <c r="G777" s="15">
        <v>117</v>
      </c>
      <c r="H777" s="15">
        <v>4.0999999999999996</v>
      </c>
      <c r="I777" s="15">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s="15">
        <f>ROUND(calls[[#This Row],[Satisfaction Rating]],0)</f>
        <v>4</v>
      </c>
    </row>
    <row r="778" spans="2:12" x14ac:dyDescent="0.25">
      <c r="B778" s="15" t="s">
        <v>805</v>
      </c>
      <c r="C778" s="15" t="s">
        <v>22</v>
      </c>
      <c r="D778" s="15">
        <v>29</v>
      </c>
      <c r="E778" s="2" t="s">
        <v>28</v>
      </c>
      <c r="F778" s="3">
        <v>45199</v>
      </c>
      <c r="G778" s="15">
        <v>80</v>
      </c>
      <c r="H778" s="15">
        <v>4.8</v>
      </c>
      <c r="I778" s="15">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s="15">
        <f>ROUND(calls[[#This Row],[Satisfaction Rating]],0)</f>
        <v>5</v>
      </c>
    </row>
    <row r="779" spans="2:12" x14ac:dyDescent="0.25">
      <c r="B779" s="15" t="s">
        <v>806</v>
      </c>
      <c r="C779" s="15" t="s">
        <v>37</v>
      </c>
      <c r="D779" s="15">
        <v>134</v>
      </c>
      <c r="E779" s="2" t="s">
        <v>32</v>
      </c>
      <c r="F779" s="3">
        <v>45199</v>
      </c>
      <c r="G779" s="15">
        <v>117</v>
      </c>
      <c r="H779" s="15">
        <v>4</v>
      </c>
      <c r="I779" s="15">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s="15">
        <f>ROUND(calls[[#This Row],[Satisfaction Rating]],0)</f>
        <v>4</v>
      </c>
    </row>
    <row r="780" spans="2:12" x14ac:dyDescent="0.25">
      <c r="B780" s="15" t="s">
        <v>807</v>
      </c>
      <c r="C780" s="15" t="s">
        <v>46</v>
      </c>
      <c r="D780" s="15">
        <v>113</v>
      </c>
      <c r="E780" s="2" t="s">
        <v>13</v>
      </c>
      <c r="F780" s="3">
        <v>45200</v>
      </c>
      <c r="G780" s="15">
        <v>40</v>
      </c>
      <c r="H780" s="15">
        <v>3</v>
      </c>
      <c r="I780" s="15">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s="15">
        <f>ROUND(calls[[#This Row],[Satisfaction Rating]],0)</f>
        <v>3</v>
      </c>
    </row>
    <row r="781" spans="2:12" x14ac:dyDescent="0.25">
      <c r="B781" s="15" t="s">
        <v>808</v>
      </c>
      <c r="C781" s="15" t="s">
        <v>64</v>
      </c>
      <c r="D781" s="15">
        <v>12</v>
      </c>
      <c r="E781" s="2" t="s">
        <v>32</v>
      </c>
      <c r="F781" s="3">
        <v>45200</v>
      </c>
      <c r="G781" s="15">
        <v>117</v>
      </c>
      <c r="H781" s="15">
        <v>4.8</v>
      </c>
      <c r="I781" s="15">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s="15">
        <f>ROUND(calls[[#This Row],[Satisfaction Rating]],0)</f>
        <v>5</v>
      </c>
    </row>
    <row r="782" spans="2:12" x14ac:dyDescent="0.25">
      <c r="B782" s="15" t="s">
        <v>809</v>
      </c>
      <c r="C782" s="15" t="s">
        <v>35</v>
      </c>
      <c r="D782" s="15">
        <v>78</v>
      </c>
      <c r="E782" s="2" t="s">
        <v>28</v>
      </c>
      <c r="F782" s="3">
        <v>45200</v>
      </c>
      <c r="G782" s="15">
        <v>135</v>
      </c>
      <c r="H782" s="15">
        <v>4.0999999999999996</v>
      </c>
      <c r="I782" s="15">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s="15">
        <f>ROUND(calls[[#This Row],[Satisfaction Rating]],0)</f>
        <v>4</v>
      </c>
    </row>
    <row r="783" spans="2:12" x14ac:dyDescent="0.25">
      <c r="B783" s="15" t="s">
        <v>810</v>
      </c>
      <c r="C783" s="15" t="s">
        <v>51</v>
      </c>
      <c r="D783" s="15">
        <v>82</v>
      </c>
      <c r="E783" s="2" t="s">
        <v>18</v>
      </c>
      <c r="F783" s="3">
        <v>45200</v>
      </c>
      <c r="G783" s="15">
        <v>99</v>
      </c>
      <c r="H783" s="15">
        <v>4.2</v>
      </c>
      <c r="I783" s="15">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s="15">
        <f>ROUND(calls[[#This Row],[Satisfaction Rating]],0)</f>
        <v>4</v>
      </c>
    </row>
    <row r="784" spans="2:12" x14ac:dyDescent="0.25">
      <c r="B784" s="15" t="s">
        <v>811</v>
      </c>
      <c r="C784" s="15" t="s">
        <v>31</v>
      </c>
      <c r="D784" s="15">
        <v>149</v>
      </c>
      <c r="E784" s="2" t="s">
        <v>23</v>
      </c>
      <c r="F784" s="3">
        <v>45200</v>
      </c>
      <c r="G784" s="15">
        <v>130</v>
      </c>
      <c r="H784" s="15">
        <v>3.3</v>
      </c>
      <c r="I784" s="15">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s="15">
        <f>ROUND(calls[[#This Row],[Satisfaction Rating]],0)</f>
        <v>3</v>
      </c>
    </row>
    <row r="785" spans="2:12" x14ac:dyDescent="0.25">
      <c r="B785" s="15" t="s">
        <v>812</v>
      </c>
      <c r="C785" s="15" t="s">
        <v>26</v>
      </c>
      <c r="D785" s="15">
        <v>56</v>
      </c>
      <c r="E785" s="2" t="s">
        <v>32</v>
      </c>
      <c r="F785" s="3">
        <v>45200</v>
      </c>
      <c r="G785" s="15">
        <v>96</v>
      </c>
      <c r="H785" s="15">
        <v>4.7</v>
      </c>
      <c r="I785" s="1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s="15">
        <f>ROUND(calls[[#This Row],[Satisfaction Rating]],0)</f>
        <v>5</v>
      </c>
    </row>
    <row r="786" spans="2:12" x14ac:dyDescent="0.25">
      <c r="B786" s="15" t="s">
        <v>813</v>
      </c>
      <c r="C786" s="15" t="s">
        <v>22</v>
      </c>
      <c r="D786" s="15">
        <v>80</v>
      </c>
      <c r="E786" s="2" t="s">
        <v>23</v>
      </c>
      <c r="F786" s="3">
        <v>45200</v>
      </c>
      <c r="G786" s="15">
        <v>128</v>
      </c>
      <c r="H786" s="15">
        <v>3.7</v>
      </c>
      <c r="I786" s="15">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s="15">
        <f>ROUND(calls[[#This Row],[Satisfaction Rating]],0)</f>
        <v>4</v>
      </c>
    </row>
    <row r="787" spans="2:12" x14ac:dyDescent="0.25">
      <c r="B787" s="15" t="s">
        <v>814</v>
      </c>
      <c r="C787" s="15" t="s">
        <v>84</v>
      </c>
      <c r="D787" s="15">
        <v>131</v>
      </c>
      <c r="E787" s="2" t="s">
        <v>13</v>
      </c>
      <c r="F787" s="3">
        <v>45200</v>
      </c>
      <c r="G787" s="15">
        <v>69</v>
      </c>
      <c r="H787" s="15">
        <v>4.7</v>
      </c>
      <c r="I787" s="15">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s="15">
        <f>ROUND(calls[[#This Row],[Satisfaction Rating]],0)</f>
        <v>5</v>
      </c>
    </row>
    <row r="788" spans="2:12" x14ac:dyDescent="0.25">
      <c r="B788" s="15" t="s">
        <v>815</v>
      </c>
      <c r="C788" s="15" t="s">
        <v>84</v>
      </c>
      <c r="D788" s="15">
        <v>109</v>
      </c>
      <c r="E788" s="2" t="s">
        <v>13</v>
      </c>
      <c r="F788" s="3">
        <v>45200</v>
      </c>
      <c r="G788" s="15">
        <v>44</v>
      </c>
      <c r="H788" s="15">
        <v>4.5999999999999996</v>
      </c>
      <c r="I788" s="15">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s="15">
        <f>ROUND(calls[[#This Row],[Satisfaction Rating]],0)</f>
        <v>5</v>
      </c>
    </row>
    <row r="789" spans="2:12" x14ac:dyDescent="0.25">
      <c r="B789" s="15" t="s">
        <v>816</v>
      </c>
      <c r="C789" s="15" t="s">
        <v>26</v>
      </c>
      <c r="D789" s="15">
        <v>142</v>
      </c>
      <c r="E789" s="2" t="s">
        <v>13</v>
      </c>
      <c r="F789" s="3">
        <v>45200</v>
      </c>
      <c r="G789" s="15">
        <v>44</v>
      </c>
      <c r="H789" s="15">
        <v>4.8</v>
      </c>
      <c r="I789" s="15">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s="15">
        <f>ROUND(calls[[#This Row],[Satisfaction Rating]],0)</f>
        <v>5</v>
      </c>
    </row>
    <row r="790" spans="2:12" x14ac:dyDescent="0.25">
      <c r="B790" s="15" t="s">
        <v>817</v>
      </c>
      <c r="C790" s="15" t="s">
        <v>43</v>
      </c>
      <c r="D790" s="15">
        <v>114</v>
      </c>
      <c r="E790" s="2" t="s">
        <v>32</v>
      </c>
      <c r="F790" s="3">
        <v>45201</v>
      </c>
      <c r="G790" s="15">
        <v>135</v>
      </c>
      <c r="H790" s="15">
        <v>2</v>
      </c>
      <c r="I790" s="15">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s="15">
        <f>ROUND(calls[[#This Row],[Satisfaction Rating]],0)</f>
        <v>2</v>
      </c>
    </row>
    <row r="791" spans="2:12" x14ac:dyDescent="0.25">
      <c r="B791" s="15" t="s">
        <v>818</v>
      </c>
      <c r="C791" s="15" t="s">
        <v>20</v>
      </c>
      <c r="D791" s="15">
        <v>93</v>
      </c>
      <c r="E791" s="2" t="s">
        <v>23</v>
      </c>
      <c r="F791" s="3">
        <v>45201</v>
      </c>
      <c r="G791" s="15">
        <v>45</v>
      </c>
      <c r="H791" s="15">
        <v>3.9</v>
      </c>
      <c r="I791" s="15">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s="15">
        <f>ROUND(calls[[#This Row],[Satisfaction Rating]],0)</f>
        <v>4</v>
      </c>
    </row>
    <row r="792" spans="2:12" x14ac:dyDescent="0.25">
      <c r="B792" s="15" t="s">
        <v>819</v>
      </c>
      <c r="C792" s="15" t="s">
        <v>64</v>
      </c>
      <c r="D792" s="15">
        <v>43</v>
      </c>
      <c r="E792" s="2" t="s">
        <v>23</v>
      </c>
      <c r="F792" s="3">
        <v>45201</v>
      </c>
      <c r="G792" s="15">
        <v>87</v>
      </c>
      <c r="H792" s="15">
        <v>3</v>
      </c>
      <c r="I792" s="15">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s="15">
        <f>ROUND(calls[[#This Row],[Satisfaction Rating]],0)</f>
        <v>3</v>
      </c>
    </row>
    <row r="793" spans="2:12" x14ac:dyDescent="0.25">
      <c r="B793" s="15" t="s">
        <v>820</v>
      </c>
      <c r="C793" s="15" t="s">
        <v>37</v>
      </c>
      <c r="D793" s="15">
        <v>78</v>
      </c>
      <c r="E793" s="2" t="s">
        <v>28</v>
      </c>
      <c r="F793" s="3">
        <v>45202</v>
      </c>
      <c r="G793" s="15">
        <v>84</v>
      </c>
      <c r="H793" s="15">
        <v>4.5999999999999996</v>
      </c>
      <c r="I793" s="15">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s="15">
        <f>ROUND(calls[[#This Row],[Satisfaction Rating]],0)</f>
        <v>5</v>
      </c>
    </row>
    <row r="794" spans="2:12" x14ac:dyDescent="0.25">
      <c r="B794" s="15" t="s">
        <v>821</v>
      </c>
      <c r="C794" s="15" t="s">
        <v>43</v>
      </c>
      <c r="D794" s="15">
        <v>89</v>
      </c>
      <c r="E794" s="2" t="s">
        <v>13</v>
      </c>
      <c r="F794" s="3">
        <v>45202</v>
      </c>
      <c r="G794" s="15">
        <v>81</v>
      </c>
      <c r="H794" s="15">
        <v>3.8</v>
      </c>
      <c r="I794" s="15">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s="15">
        <f>ROUND(calls[[#This Row],[Satisfaction Rating]],0)</f>
        <v>4</v>
      </c>
    </row>
    <row r="795" spans="2:12" x14ac:dyDescent="0.25">
      <c r="B795" s="15" t="s">
        <v>822</v>
      </c>
      <c r="C795" s="15" t="s">
        <v>26</v>
      </c>
      <c r="D795" s="15">
        <v>82</v>
      </c>
      <c r="E795" s="2" t="s">
        <v>18</v>
      </c>
      <c r="F795" s="3">
        <v>45202</v>
      </c>
      <c r="G795" s="15">
        <v>130</v>
      </c>
      <c r="H795" s="15">
        <v>4.4000000000000004</v>
      </c>
      <c r="I795" s="1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s="15">
        <f>ROUND(calls[[#This Row],[Satisfaction Rating]],0)</f>
        <v>4</v>
      </c>
    </row>
    <row r="796" spans="2:12" x14ac:dyDescent="0.25">
      <c r="B796" s="15" t="s">
        <v>823</v>
      </c>
      <c r="C796" s="15" t="s">
        <v>22</v>
      </c>
      <c r="D796" s="15">
        <v>86</v>
      </c>
      <c r="E796" s="2" t="s">
        <v>13</v>
      </c>
      <c r="F796" s="3">
        <v>45203</v>
      </c>
      <c r="G796" s="15">
        <v>92</v>
      </c>
      <c r="H796" s="15">
        <v>2.4</v>
      </c>
      <c r="I796" s="15">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s="15">
        <f>ROUND(calls[[#This Row],[Satisfaction Rating]],0)</f>
        <v>2</v>
      </c>
    </row>
    <row r="797" spans="2:12" x14ac:dyDescent="0.25">
      <c r="B797" s="15" t="s">
        <v>824</v>
      </c>
      <c r="C797" s="15" t="s">
        <v>54</v>
      </c>
      <c r="D797" s="15">
        <v>57</v>
      </c>
      <c r="E797" s="2" t="s">
        <v>28</v>
      </c>
      <c r="F797" s="3">
        <v>45203</v>
      </c>
      <c r="G797" s="15">
        <v>48</v>
      </c>
      <c r="H797" s="15">
        <v>4.5</v>
      </c>
      <c r="I797" s="15">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s="15">
        <f>ROUND(calls[[#This Row],[Satisfaction Rating]],0)</f>
        <v>5</v>
      </c>
    </row>
    <row r="798" spans="2:12" x14ac:dyDescent="0.25">
      <c r="B798" s="15" t="s">
        <v>825</v>
      </c>
      <c r="C798" s="15" t="s">
        <v>20</v>
      </c>
      <c r="D798" s="15">
        <v>103</v>
      </c>
      <c r="E798" s="2" t="s">
        <v>32</v>
      </c>
      <c r="F798" s="3">
        <v>45203</v>
      </c>
      <c r="G798" s="15">
        <v>160</v>
      </c>
      <c r="H798" s="15">
        <v>4.5</v>
      </c>
      <c r="I798" s="15">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s="15">
        <f>ROUND(calls[[#This Row],[Satisfaction Rating]],0)</f>
        <v>5</v>
      </c>
    </row>
    <row r="799" spans="2:12" x14ac:dyDescent="0.25">
      <c r="B799" s="15" t="s">
        <v>826</v>
      </c>
      <c r="C799" s="15" t="s">
        <v>35</v>
      </c>
      <c r="D799" s="15">
        <v>138</v>
      </c>
      <c r="E799" s="2" t="s">
        <v>28</v>
      </c>
      <c r="F799" s="3">
        <v>45204</v>
      </c>
      <c r="G799" s="15">
        <v>155</v>
      </c>
      <c r="H799" s="15">
        <v>2.7</v>
      </c>
      <c r="I799" s="15">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s="15">
        <f>ROUND(calls[[#This Row],[Satisfaction Rating]],0)</f>
        <v>3</v>
      </c>
    </row>
    <row r="800" spans="2:12" x14ac:dyDescent="0.25">
      <c r="B800" s="15" t="s">
        <v>827</v>
      </c>
      <c r="C800" s="15" t="s">
        <v>31</v>
      </c>
      <c r="D800" s="15">
        <v>88</v>
      </c>
      <c r="E800" s="2" t="s">
        <v>18</v>
      </c>
      <c r="F800" s="3">
        <v>45204</v>
      </c>
      <c r="G800" s="15">
        <v>100</v>
      </c>
      <c r="H800" s="15">
        <v>4.9000000000000004</v>
      </c>
      <c r="I800" s="15">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s="15">
        <f>ROUND(calls[[#This Row],[Satisfaction Rating]],0)</f>
        <v>5</v>
      </c>
    </row>
    <row r="801" spans="2:12" x14ac:dyDescent="0.25">
      <c r="B801" s="15" t="s">
        <v>828</v>
      </c>
      <c r="C801" s="15" t="s">
        <v>43</v>
      </c>
      <c r="D801" s="15">
        <v>118</v>
      </c>
      <c r="E801" s="2" t="s">
        <v>23</v>
      </c>
      <c r="F801" s="3">
        <v>45204</v>
      </c>
      <c r="G801" s="15">
        <v>56</v>
      </c>
      <c r="H801" s="15">
        <v>3.7</v>
      </c>
      <c r="I801" s="15">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s="15">
        <f>ROUND(calls[[#This Row],[Satisfaction Rating]],0)</f>
        <v>4</v>
      </c>
    </row>
    <row r="802" spans="2:12" x14ac:dyDescent="0.25">
      <c r="B802" s="15" t="s">
        <v>829</v>
      </c>
      <c r="C802" s="15" t="s">
        <v>22</v>
      </c>
      <c r="D802" s="15">
        <v>4</v>
      </c>
      <c r="E802" s="2" t="s">
        <v>13</v>
      </c>
      <c r="F802" s="3">
        <v>45204</v>
      </c>
      <c r="G802" s="15">
        <v>170</v>
      </c>
      <c r="H802" s="15">
        <v>3.9</v>
      </c>
      <c r="I802" s="15">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s="15">
        <f>ROUND(calls[[#This Row],[Satisfaction Rating]],0)</f>
        <v>4</v>
      </c>
    </row>
    <row r="803" spans="2:12" x14ac:dyDescent="0.25">
      <c r="B803" s="15" t="s">
        <v>830</v>
      </c>
      <c r="C803" s="15" t="s">
        <v>64</v>
      </c>
      <c r="D803" s="15">
        <v>78</v>
      </c>
      <c r="E803" s="2" t="s">
        <v>32</v>
      </c>
      <c r="F803" s="3">
        <v>45205</v>
      </c>
      <c r="G803" s="15">
        <v>74</v>
      </c>
      <c r="H803" s="15">
        <v>3.5</v>
      </c>
      <c r="I803" s="15">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s="15">
        <f>ROUND(calls[[#This Row],[Satisfaction Rating]],0)</f>
        <v>4</v>
      </c>
    </row>
    <row r="804" spans="2:12" x14ac:dyDescent="0.25">
      <c r="B804" s="15" t="s">
        <v>831</v>
      </c>
      <c r="C804" s="15" t="s">
        <v>46</v>
      </c>
      <c r="D804" s="15">
        <v>69</v>
      </c>
      <c r="E804" s="2" t="s">
        <v>13</v>
      </c>
      <c r="F804" s="3">
        <v>45205</v>
      </c>
      <c r="G804" s="15">
        <v>99</v>
      </c>
      <c r="H804" s="15">
        <v>2.7</v>
      </c>
      <c r="I804" s="15">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s="15">
        <f>ROUND(calls[[#This Row],[Satisfaction Rating]],0)</f>
        <v>3</v>
      </c>
    </row>
    <row r="805" spans="2:12" x14ac:dyDescent="0.25">
      <c r="B805" s="15" t="s">
        <v>832</v>
      </c>
      <c r="C805" s="15" t="s">
        <v>26</v>
      </c>
      <c r="D805" s="15">
        <v>90</v>
      </c>
      <c r="E805" s="2" t="s">
        <v>28</v>
      </c>
      <c r="F805" s="3">
        <v>45205</v>
      </c>
      <c r="G805" s="15">
        <v>84</v>
      </c>
      <c r="H805" s="15">
        <v>3.9</v>
      </c>
      <c r="I805" s="1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s="15">
        <f>ROUND(calls[[#This Row],[Satisfaction Rating]],0)</f>
        <v>4</v>
      </c>
    </row>
    <row r="806" spans="2:12" x14ac:dyDescent="0.25">
      <c r="B806" s="15" t="s">
        <v>833</v>
      </c>
      <c r="C806" s="15" t="s">
        <v>46</v>
      </c>
      <c r="D806" s="15">
        <v>134</v>
      </c>
      <c r="E806" s="2" t="s">
        <v>13</v>
      </c>
      <c r="F806" s="3">
        <v>45205</v>
      </c>
      <c r="G806" s="15">
        <v>35</v>
      </c>
      <c r="H806" s="15">
        <v>3.4</v>
      </c>
      <c r="I806" s="15">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s="15">
        <f>ROUND(calls[[#This Row],[Satisfaction Rating]],0)</f>
        <v>3</v>
      </c>
    </row>
    <row r="807" spans="2:12" x14ac:dyDescent="0.25">
      <c r="B807" s="15" t="s">
        <v>834</v>
      </c>
      <c r="C807" s="15" t="s">
        <v>15</v>
      </c>
      <c r="D807" s="15">
        <v>65</v>
      </c>
      <c r="E807" s="2" t="s">
        <v>23</v>
      </c>
      <c r="F807" s="3">
        <v>45205</v>
      </c>
      <c r="G807" s="15">
        <v>150</v>
      </c>
      <c r="H807" s="15">
        <v>5</v>
      </c>
      <c r="I807" s="15">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s="15">
        <f>ROUND(calls[[#This Row],[Satisfaction Rating]],0)</f>
        <v>5</v>
      </c>
    </row>
    <row r="808" spans="2:12" x14ac:dyDescent="0.25">
      <c r="B808" s="15" t="s">
        <v>835</v>
      </c>
      <c r="C808" s="15" t="s">
        <v>17</v>
      </c>
      <c r="D808" s="15">
        <v>54</v>
      </c>
      <c r="E808" s="2" t="s">
        <v>32</v>
      </c>
      <c r="F808" s="3">
        <v>45206</v>
      </c>
      <c r="G808" s="15">
        <v>176</v>
      </c>
      <c r="H808" s="15">
        <v>4.4000000000000004</v>
      </c>
      <c r="I808" s="15">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s="15">
        <f>ROUND(calls[[#This Row],[Satisfaction Rating]],0)</f>
        <v>4</v>
      </c>
    </row>
    <row r="809" spans="2:12" x14ac:dyDescent="0.25">
      <c r="B809" s="15" t="s">
        <v>836</v>
      </c>
      <c r="C809" s="15" t="s">
        <v>17</v>
      </c>
      <c r="D809" s="15">
        <v>90</v>
      </c>
      <c r="E809" s="2" t="s">
        <v>32</v>
      </c>
      <c r="F809" s="3">
        <v>45206</v>
      </c>
      <c r="G809" s="15">
        <v>84</v>
      </c>
      <c r="H809" s="15">
        <v>4.3</v>
      </c>
      <c r="I809" s="15">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s="15">
        <f>ROUND(calls[[#This Row],[Satisfaction Rating]],0)</f>
        <v>4</v>
      </c>
    </row>
    <row r="810" spans="2:12" x14ac:dyDescent="0.25">
      <c r="B810" s="15" t="s">
        <v>837</v>
      </c>
      <c r="C810" s="15" t="s">
        <v>26</v>
      </c>
      <c r="D810" s="15">
        <v>66</v>
      </c>
      <c r="E810" s="2" t="s">
        <v>32</v>
      </c>
      <c r="F810" s="3">
        <v>45206</v>
      </c>
      <c r="G810" s="15">
        <v>136</v>
      </c>
      <c r="H810" s="15">
        <v>4.7</v>
      </c>
      <c r="I810" s="15">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s="15">
        <f>ROUND(calls[[#This Row],[Satisfaction Rating]],0)</f>
        <v>5</v>
      </c>
    </row>
    <row r="811" spans="2:12" x14ac:dyDescent="0.25">
      <c r="B811" s="15" t="s">
        <v>838</v>
      </c>
      <c r="C811" s="15" t="s">
        <v>22</v>
      </c>
      <c r="D811" s="15">
        <v>150</v>
      </c>
      <c r="E811" s="2" t="s">
        <v>32</v>
      </c>
      <c r="F811" s="3">
        <v>45207</v>
      </c>
      <c r="G811" s="15">
        <v>70</v>
      </c>
      <c r="H811" s="15">
        <v>4.0999999999999996</v>
      </c>
      <c r="I811" s="15">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s="15">
        <f>ROUND(calls[[#This Row],[Satisfaction Rating]],0)</f>
        <v>4</v>
      </c>
    </row>
    <row r="812" spans="2:12" x14ac:dyDescent="0.25">
      <c r="B812" s="15" t="s">
        <v>839</v>
      </c>
      <c r="C812" s="15" t="s">
        <v>37</v>
      </c>
      <c r="D812" s="15">
        <v>18</v>
      </c>
      <c r="E812" s="2" t="s">
        <v>23</v>
      </c>
      <c r="F812" s="3">
        <v>45207</v>
      </c>
      <c r="G812" s="15">
        <v>96</v>
      </c>
      <c r="H812" s="15">
        <v>4.8</v>
      </c>
      <c r="I812" s="15">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s="15">
        <f>ROUND(calls[[#This Row],[Satisfaction Rating]],0)</f>
        <v>5</v>
      </c>
    </row>
    <row r="813" spans="2:12" x14ac:dyDescent="0.25">
      <c r="B813" s="15" t="s">
        <v>840</v>
      </c>
      <c r="C813" s="15" t="s">
        <v>17</v>
      </c>
      <c r="D813" s="15">
        <v>87</v>
      </c>
      <c r="E813" s="2" t="s">
        <v>23</v>
      </c>
      <c r="F813" s="3">
        <v>45207</v>
      </c>
      <c r="G813" s="15">
        <v>23</v>
      </c>
      <c r="H813" s="15">
        <v>4.2</v>
      </c>
      <c r="I813" s="15">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s="15">
        <f>ROUND(calls[[#This Row],[Satisfaction Rating]],0)</f>
        <v>4</v>
      </c>
    </row>
    <row r="814" spans="2:12" x14ac:dyDescent="0.25">
      <c r="B814" s="15" t="s">
        <v>841</v>
      </c>
      <c r="C814" s="15" t="s">
        <v>35</v>
      </c>
      <c r="D814" s="15">
        <v>94</v>
      </c>
      <c r="E814" s="2" t="s">
        <v>32</v>
      </c>
      <c r="F814" s="3">
        <v>45208</v>
      </c>
      <c r="G814" s="15">
        <v>120</v>
      </c>
      <c r="H814" s="15">
        <v>3.4</v>
      </c>
      <c r="I814" s="15">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s="15">
        <f>ROUND(calls[[#This Row],[Satisfaction Rating]],0)</f>
        <v>3</v>
      </c>
    </row>
    <row r="815" spans="2:12" x14ac:dyDescent="0.25">
      <c r="B815" s="15" t="s">
        <v>842</v>
      </c>
      <c r="C815" s="15" t="s">
        <v>54</v>
      </c>
      <c r="D815" s="15">
        <v>56</v>
      </c>
      <c r="E815" s="2" t="s">
        <v>32</v>
      </c>
      <c r="F815" s="3">
        <v>45208</v>
      </c>
      <c r="G815" s="15">
        <v>205</v>
      </c>
      <c r="H815" s="15">
        <v>3.3</v>
      </c>
      <c r="I815" s="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s="15">
        <f>ROUND(calls[[#This Row],[Satisfaction Rating]],0)</f>
        <v>3</v>
      </c>
    </row>
    <row r="816" spans="2:12" x14ac:dyDescent="0.25">
      <c r="B816" s="15" t="s">
        <v>843</v>
      </c>
      <c r="C816" s="15" t="s">
        <v>43</v>
      </c>
      <c r="D816" s="15">
        <v>41</v>
      </c>
      <c r="E816" s="2" t="s">
        <v>18</v>
      </c>
      <c r="F816" s="3">
        <v>45209</v>
      </c>
      <c r="G816" s="15">
        <v>42</v>
      </c>
      <c r="H816" s="15">
        <v>3.8</v>
      </c>
      <c r="I816" s="15">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s="15">
        <f>ROUND(calls[[#This Row],[Satisfaction Rating]],0)</f>
        <v>4</v>
      </c>
    </row>
    <row r="817" spans="2:12" x14ac:dyDescent="0.25">
      <c r="B817" s="15" t="s">
        <v>844</v>
      </c>
      <c r="C817" s="15" t="s">
        <v>22</v>
      </c>
      <c r="D817" s="15">
        <v>119</v>
      </c>
      <c r="E817" s="2" t="s">
        <v>28</v>
      </c>
      <c r="F817" s="3">
        <v>45209</v>
      </c>
      <c r="G817" s="15">
        <v>111</v>
      </c>
      <c r="H817" s="15">
        <v>3.9</v>
      </c>
      <c r="I817" s="15">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s="15">
        <f>ROUND(calls[[#This Row],[Satisfaction Rating]],0)</f>
        <v>4</v>
      </c>
    </row>
    <row r="818" spans="2:12" x14ac:dyDescent="0.25">
      <c r="B818" s="15" t="s">
        <v>845</v>
      </c>
      <c r="C818" s="15" t="s">
        <v>20</v>
      </c>
      <c r="D818" s="15">
        <v>108</v>
      </c>
      <c r="E818" s="2" t="s">
        <v>32</v>
      </c>
      <c r="F818" s="3">
        <v>45209</v>
      </c>
      <c r="G818" s="15">
        <v>68</v>
      </c>
      <c r="H818" s="15">
        <v>2.5</v>
      </c>
      <c r="I818" s="15">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s="15">
        <f>ROUND(calls[[#This Row],[Satisfaction Rating]],0)</f>
        <v>3</v>
      </c>
    </row>
    <row r="819" spans="2:12" x14ac:dyDescent="0.25">
      <c r="B819" s="15" t="s">
        <v>846</v>
      </c>
      <c r="C819" s="15" t="s">
        <v>64</v>
      </c>
      <c r="D819" s="15">
        <v>63</v>
      </c>
      <c r="E819" s="2" t="s">
        <v>13</v>
      </c>
      <c r="F819" s="3">
        <v>45209</v>
      </c>
      <c r="G819" s="15">
        <v>172</v>
      </c>
      <c r="H819" s="15">
        <v>4.9000000000000004</v>
      </c>
      <c r="I819" s="15">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s="15">
        <f>ROUND(calls[[#This Row],[Satisfaction Rating]],0)</f>
        <v>5</v>
      </c>
    </row>
    <row r="820" spans="2:12" x14ac:dyDescent="0.25">
      <c r="B820" s="15" t="s">
        <v>847</v>
      </c>
      <c r="C820" s="15" t="s">
        <v>51</v>
      </c>
      <c r="D820" s="15">
        <v>59</v>
      </c>
      <c r="E820" s="2" t="s">
        <v>32</v>
      </c>
      <c r="F820" s="3">
        <v>45209</v>
      </c>
      <c r="G820" s="15">
        <v>152</v>
      </c>
      <c r="H820" s="15">
        <v>4.8</v>
      </c>
      <c r="I820" s="15">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s="15">
        <f>ROUND(calls[[#This Row],[Satisfaction Rating]],0)</f>
        <v>5</v>
      </c>
    </row>
    <row r="821" spans="2:12" x14ac:dyDescent="0.25">
      <c r="B821" s="15" t="s">
        <v>848</v>
      </c>
      <c r="C821" s="15" t="s">
        <v>51</v>
      </c>
      <c r="D821" s="15">
        <v>90</v>
      </c>
      <c r="E821" s="2" t="s">
        <v>18</v>
      </c>
      <c r="F821" s="3">
        <v>45209</v>
      </c>
      <c r="G821" s="15">
        <v>48</v>
      </c>
      <c r="H821" s="15">
        <v>4.7</v>
      </c>
      <c r="I821" s="15">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s="15">
        <f>ROUND(calls[[#This Row],[Satisfaction Rating]],0)</f>
        <v>5</v>
      </c>
    </row>
    <row r="822" spans="2:12" x14ac:dyDescent="0.25">
      <c r="B822" s="15" t="s">
        <v>849</v>
      </c>
      <c r="C822" s="15" t="s">
        <v>31</v>
      </c>
      <c r="D822" s="15">
        <v>55</v>
      </c>
      <c r="E822" s="2" t="s">
        <v>18</v>
      </c>
      <c r="F822" s="3">
        <v>45209</v>
      </c>
      <c r="G822" s="15">
        <v>25</v>
      </c>
      <c r="H822" s="15">
        <v>4.7</v>
      </c>
      <c r="I822" s="15">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s="15">
        <f>ROUND(calls[[#This Row],[Satisfaction Rating]],0)</f>
        <v>5</v>
      </c>
    </row>
    <row r="823" spans="2:12" x14ac:dyDescent="0.25">
      <c r="B823" s="15" t="s">
        <v>850</v>
      </c>
      <c r="C823" s="15" t="s">
        <v>20</v>
      </c>
      <c r="D823" s="15">
        <v>84</v>
      </c>
      <c r="E823" s="2" t="s">
        <v>28</v>
      </c>
      <c r="F823" s="3">
        <v>45210</v>
      </c>
      <c r="G823" s="15">
        <v>54</v>
      </c>
      <c r="H823" s="15">
        <v>3.3</v>
      </c>
      <c r="I823" s="15">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s="15">
        <f>ROUND(calls[[#This Row],[Satisfaction Rating]],0)</f>
        <v>3</v>
      </c>
    </row>
    <row r="824" spans="2:12" x14ac:dyDescent="0.25">
      <c r="B824" s="15" t="s">
        <v>851</v>
      </c>
      <c r="C824" s="15" t="s">
        <v>20</v>
      </c>
      <c r="D824" s="15">
        <v>150</v>
      </c>
      <c r="E824" s="2" t="s">
        <v>23</v>
      </c>
      <c r="F824" s="3">
        <v>45210</v>
      </c>
      <c r="G824" s="15">
        <v>108</v>
      </c>
      <c r="H824" s="15">
        <v>4.7</v>
      </c>
      <c r="I824" s="15">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s="15">
        <f>ROUND(calls[[#This Row],[Satisfaction Rating]],0)</f>
        <v>5</v>
      </c>
    </row>
    <row r="825" spans="2:12" x14ac:dyDescent="0.25">
      <c r="B825" s="15" t="s">
        <v>852</v>
      </c>
      <c r="C825" s="15" t="s">
        <v>84</v>
      </c>
      <c r="D825" s="15">
        <v>69</v>
      </c>
      <c r="E825" s="2" t="s">
        <v>32</v>
      </c>
      <c r="F825" s="3">
        <v>45210</v>
      </c>
      <c r="G825" s="15">
        <v>36</v>
      </c>
      <c r="H825" s="15">
        <v>4.5</v>
      </c>
      <c r="I825" s="1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s="15">
        <f>ROUND(calls[[#This Row],[Satisfaction Rating]],0)</f>
        <v>5</v>
      </c>
    </row>
    <row r="826" spans="2:12" x14ac:dyDescent="0.25">
      <c r="B826" s="15" t="s">
        <v>853</v>
      </c>
      <c r="C826" s="15" t="s">
        <v>12</v>
      </c>
      <c r="D826" s="15">
        <v>120</v>
      </c>
      <c r="E826" s="2" t="s">
        <v>18</v>
      </c>
      <c r="F826" s="3">
        <v>45211</v>
      </c>
      <c r="G826" s="15">
        <v>140</v>
      </c>
      <c r="H826" s="15">
        <v>4.5999999999999996</v>
      </c>
      <c r="I826" s="15">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s="15">
        <f>ROUND(calls[[#This Row],[Satisfaction Rating]],0)</f>
        <v>5</v>
      </c>
    </row>
    <row r="827" spans="2:12" x14ac:dyDescent="0.25">
      <c r="B827" s="15" t="s">
        <v>854</v>
      </c>
      <c r="C827" s="15" t="s">
        <v>17</v>
      </c>
      <c r="D827" s="15">
        <v>126</v>
      </c>
      <c r="E827" s="2" t="s">
        <v>28</v>
      </c>
      <c r="F827" s="3">
        <v>45211</v>
      </c>
      <c r="G827" s="15">
        <v>50</v>
      </c>
      <c r="H827" s="15">
        <v>4.8</v>
      </c>
      <c r="I827" s="15">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s="15">
        <f>ROUND(calls[[#This Row],[Satisfaction Rating]],0)</f>
        <v>5</v>
      </c>
    </row>
    <row r="828" spans="2:12" x14ac:dyDescent="0.25">
      <c r="B828" s="15" t="s">
        <v>855</v>
      </c>
      <c r="C828" s="15" t="s">
        <v>84</v>
      </c>
      <c r="D828" s="15">
        <v>120</v>
      </c>
      <c r="E828" s="2" t="s">
        <v>13</v>
      </c>
      <c r="F828" s="3">
        <v>45211</v>
      </c>
      <c r="G828" s="15">
        <v>195</v>
      </c>
      <c r="H828" s="15">
        <v>4.3</v>
      </c>
      <c r="I828" s="15">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s="15">
        <f>ROUND(calls[[#This Row],[Satisfaction Rating]],0)</f>
        <v>4</v>
      </c>
    </row>
    <row r="829" spans="2:12" x14ac:dyDescent="0.25">
      <c r="B829" s="15" t="s">
        <v>856</v>
      </c>
      <c r="C829" s="15" t="s">
        <v>17</v>
      </c>
      <c r="D829" s="15">
        <v>139</v>
      </c>
      <c r="E829" s="2" t="s">
        <v>18</v>
      </c>
      <c r="F829" s="3">
        <v>45212</v>
      </c>
      <c r="G829" s="15">
        <v>48</v>
      </c>
      <c r="H829" s="15">
        <v>4.7</v>
      </c>
      <c r="I829" s="15">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s="15">
        <f>ROUND(calls[[#This Row],[Satisfaction Rating]],0)</f>
        <v>5</v>
      </c>
    </row>
    <row r="830" spans="2:12" x14ac:dyDescent="0.25">
      <c r="B830" s="15" t="s">
        <v>857</v>
      </c>
      <c r="C830" s="15" t="s">
        <v>31</v>
      </c>
      <c r="D830" s="15">
        <v>124</v>
      </c>
      <c r="E830" s="2" t="s">
        <v>32</v>
      </c>
      <c r="F830" s="3">
        <v>45213</v>
      </c>
      <c r="G830" s="15">
        <v>29</v>
      </c>
      <c r="H830" s="15">
        <v>4.8</v>
      </c>
      <c r="I830" s="15">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s="15">
        <f>ROUND(calls[[#This Row],[Satisfaction Rating]],0)</f>
        <v>5</v>
      </c>
    </row>
    <row r="831" spans="2:12" x14ac:dyDescent="0.25">
      <c r="B831" s="15" t="s">
        <v>858</v>
      </c>
      <c r="C831" s="15" t="s">
        <v>12</v>
      </c>
      <c r="D831" s="15">
        <v>108</v>
      </c>
      <c r="E831" s="2" t="s">
        <v>13</v>
      </c>
      <c r="F831" s="3">
        <v>45213</v>
      </c>
      <c r="G831" s="15">
        <v>44</v>
      </c>
      <c r="H831" s="15">
        <v>4.7</v>
      </c>
      <c r="I831" s="15">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s="15">
        <f>ROUND(calls[[#This Row],[Satisfaction Rating]],0)</f>
        <v>5</v>
      </c>
    </row>
    <row r="832" spans="2:12" x14ac:dyDescent="0.25">
      <c r="B832" s="15" t="s">
        <v>859</v>
      </c>
      <c r="C832" s="15" t="s">
        <v>15</v>
      </c>
      <c r="D832" s="15">
        <v>132</v>
      </c>
      <c r="E832" s="2" t="s">
        <v>23</v>
      </c>
      <c r="F832" s="3">
        <v>45213</v>
      </c>
      <c r="G832" s="15">
        <v>140</v>
      </c>
      <c r="H832" s="15">
        <v>4.3</v>
      </c>
      <c r="I832" s="15">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s="15">
        <f>ROUND(calls[[#This Row],[Satisfaction Rating]],0)</f>
        <v>4</v>
      </c>
    </row>
    <row r="833" spans="2:12" x14ac:dyDescent="0.25">
      <c r="B833" s="15" t="s">
        <v>860</v>
      </c>
      <c r="C833" s="15" t="s">
        <v>64</v>
      </c>
      <c r="D833" s="15">
        <v>67</v>
      </c>
      <c r="E833" s="2" t="s">
        <v>23</v>
      </c>
      <c r="F833" s="3">
        <v>45213</v>
      </c>
      <c r="G833" s="15">
        <v>105</v>
      </c>
      <c r="H833" s="15">
        <v>3.8</v>
      </c>
      <c r="I833" s="15">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s="15">
        <f>ROUND(calls[[#This Row],[Satisfaction Rating]],0)</f>
        <v>4</v>
      </c>
    </row>
    <row r="834" spans="2:12" x14ac:dyDescent="0.25">
      <c r="B834" s="15" t="s">
        <v>861</v>
      </c>
      <c r="C834" s="15" t="s">
        <v>26</v>
      </c>
      <c r="D834" s="15">
        <v>125</v>
      </c>
      <c r="E834" s="2" t="s">
        <v>23</v>
      </c>
      <c r="F834" s="3">
        <v>45213</v>
      </c>
      <c r="G834" s="15">
        <v>82</v>
      </c>
      <c r="H834" s="15">
        <v>4.5999999999999996</v>
      </c>
      <c r="I834" s="15">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s="15">
        <f>ROUND(calls[[#This Row],[Satisfaction Rating]],0)</f>
        <v>5</v>
      </c>
    </row>
    <row r="835" spans="2:12" x14ac:dyDescent="0.25">
      <c r="B835" s="15" t="s">
        <v>862</v>
      </c>
      <c r="C835" s="15" t="s">
        <v>12</v>
      </c>
      <c r="D835" s="15">
        <v>23</v>
      </c>
      <c r="E835" s="2" t="s">
        <v>13</v>
      </c>
      <c r="F835" s="3">
        <v>45213</v>
      </c>
      <c r="G835" s="15">
        <v>24</v>
      </c>
      <c r="H835" s="15">
        <v>2.9</v>
      </c>
      <c r="I835" s="1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s="15">
        <f>ROUND(calls[[#This Row],[Satisfaction Rating]],0)</f>
        <v>3</v>
      </c>
    </row>
    <row r="836" spans="2:12" x14ac:dyDescent="0.25">
      <c r="B836" s="15" t="s">
        <v>863</v>
      </c>
      <c r="C836" s="15" t="s">
        <v>22</v>
      </c>
      <c r="D836" s="15">
        <v>131</v>
      </c>
      <c r="E836" s="2" t="s">
        <v>32</v>
      </c>
      <c r="F836" s="3">
        <v>45214</v>
      </c>
      <c r="G836" s="15">
        <v>205</v>
      </c>
      <c r="H836" s="15">
        <v>4.8</v>
      </c>
      <c r="I836" s="15">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s="15">
        <f>ROUND(calls[[#This Row],[Satisfaction Rating]],0)</f>
        <v>5</v>
      </c>
    </row>
    <row r="837" spans="2:12" x14ac:dyDescent="0.25">
      <c r="B837" s="15" t="s">
        <v>864</v>
      </c>
      <c r="C837" s="15" t="s">
        <v>15</v>
      </c>
      <c r="D837" s="15">
        <v>56</v>
      </c>
      <c r="E837" s="2" t="s">
        <v>18</v>
      </c>
      <c r="F837" s="3">
        <v>45214</v>
      </c>
      <c r="G837" s="15">
        <v>225</v>
      </c>
      <c r="H837" s="15">
        <v>4.9000000000000004</v>
      </c>
      <c r="I837" s="15">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s="15">
        <f>ROUND(calls[[#This Row],[Satisfaction Rating]],0)</f>
        <v>5</v>
      </c>
    </row>
    <row r="838" spans="2:12" x14ac:dyDescent="0.25">
      <c r="B838" s="15" t="s">
        <v>865</v>
      </c>
      <c r="C838" s="15" t="s">
        <v>22</v>
      </c>
      <c r="D838" s="15">
        <v>70</v>
      </c>
      <c r="E838" s="2" t="s">
        <v>32</v>
      </c>
      <c r="F838" s="3">
        <v>45214</v>
      </c>
      <c r="G838" s="15">
        <v>50</v>
      </c>
      <c r="H838" s="15">
        <v>3.4</v>
      </c>
      <c r="I838" s="15">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s="15">
        <f>ROUND(calls[[#This Row],[Satisfaction Rating]],0)</f>
        <v>3</v>
      </c>
    </row>
    <row r="839" spans="2:12" x14ac:dyDescent="0.25">
      <c r="B839" s="15" t="s">
        <v>866</v>
      </c>
      <c r="C839" s="15" t="s">
        <v>22</v>
      </c>
      <c r="D839" s="15">
        <v>55</v>
      </c>
      <c r="E839" s="2" t="s">
        <v>23</v>
      </c>
      <c r="F839" s="3">
        <v>45214</v>
      </c>
      <c r="G839" s="15">
        <v>80</v>
      </c>
      <c r="H839" s="15">
        <v>4.3</v>
      </c>
      <c r="I839" s="15">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s="15">
        <f>ROUND(calls[[#This Row],[Satisfaction Rating]],0)</f>
        <v>4</v>
      </c>
    </row>
    <row r="840" spans="2:12" x14ac:dyDescent="0.25">
      <c r="B840" s="15" t="s">
        <v>867</v>
      </c>
      <c r="C840" s="15" t="s">
        <v>26</v>
      </c>
      <c r="D840" s="15">
        <v>77</v>
      </c>
      <c r="E840" s="2" t="s">
        <v>18</v>
      </c>
      <c r="F840" s="3">
        <v>45214</v>
      </c>
      <c r="G840" s="15">
        <v>78</v>
      </c>
      <c r="H840" s="15">
        <v>3.9</v>
      </c>
      <c r="I840" s="15">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s="15">
        <f>ROUND(calls[[#This Row],[Satisfaction Rating]],0)</f>
        <v>4</v>
      </c>
    </row>
    <row r="841" spans="2:12" x14ac:dyDescent="0.25">
      <c r="B841" s="15" t="s">
        <v>868</v>
      </c>
      <c r="C841" s="15" t="s">
        <v>20</v>
      </c>
      <c r="D841" s="15">
        <v>133</v>
      </c>
      <c r="E841" s="2" t="s">
        <v>32</v>
      </c>
      <c r="F841" s="3">
        <v>45215</v>
      </c>
      <c r="G841" s="15">
        <v>40</v>
      </c>
      <c r="H841" s="15">
        <v>3.9</v>
      </c>
      <c r="I841" s="15">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s="15">
        <f>ROUND(calls[[#This Row],[Satisfaction Rating]],0)</f>
        <v>4</v>
      </c>
    </row>
    <row r="842" spans="2:12" x14ac:dyDescent="0.25">
      <c r="B842" s="15" t="s">
        <v>869</v>
      </c>
      <c r="C842" s="15" t="s">
        <v>26</v>
      </c>
      <c r="D842" s="15">
        <v>77</v>
      </c>
      <c r="E842" s="2" t="s">
        <v>18</v>
      </c>
      <c r="F842" s="3">
        <v>45215</v>
      </c>
      <c r="G842" s="15">
        <v>176</v>
      </c>
      <c r="H842" s="15">
        <v>1.5</v>
      </c>
      <c r="I842" s="15">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s="15">
        <f>ROUND(calls[[#This Row],[Satisfaction Rating]],0)</f>
        <v>2</v>
      </c>
    </row>
    <row r="843" spans="2:12" x14ac:dyDescent="0.25">
      <c r="B843" s="15" t="s">
        <v>870</v>
      </c>
      <c r="C843" s="15" t="s">
        <v>51</v>
      </c>
      <c r="D843" s="15">
        <v>103</v>
      </c>
      <c r="E843" s="2" t="s">
        <v>32</v>
      </c>
      <c r="F843" s="3">
        <v>45215</v>
      </c>
      <c r="G843" s="15">
        <v>78</v>
      </c>
      <c r="H843" s="15">
        <v>3</v>
      </c>
      <c r="I843" s="15">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s="15">
        <f>ROUND(calls[[#This Row],[Satisfaction Rating]],0)</f>
        <v>3</v>
      </c>
    </row>
    <row r="844" spans="2:12" x14ac:dyDescent="0.25">
      <c r="B844" s="15" t="s">
        <v>871</v>
      </c>
      <c r="C844" s="15" t="s">
        <v>84</v>
      </c>
      <c r="D844" s="15">
        <v>32</v>
      </c>
      <c r="E844" s="2" t="s">
        <v>18</v>
      </c>
      <c r="F844" s="3">
        <v>45215</v>
      </c>
      <c r="G844" s="15">
        <v>42</v>
      </c>
      <c r="H844" s="15">
        <v>4.2</v>
      </c>
      <c r="I844" s="15">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s="15">
        <f>ROUND(calls[[#This Row],[Satisfaction Rating]],0)</f>
        <v>4</v>
      </c>
    </row>
    <row r="845" spans="2:12" x14ac:dyDescent="0.25">
      <c r="B845" s="15" t="s">
        <v>872</v>
      </c>
      <c r="C845" s="15" t="s">
        <v>20</v>
      </c>
      <c r="D845" s="15">
        <v>30</v>
      </c>
      <c r="E845" s="2" t="s">
        <v>32</v>
      </c>
      <c r="F845" s="3">
        <v>45215</v>
      </c>
      <c r="G845" s="15">
        <v>38</v>
      </c>
      <c r="H845" s="15">
        <v>3.7</v>
      </c>
      <c r="I845" s="1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s="15">
        <f>ROUND(calls[[#This Row],[Satisfaction Rating]],0)</f>
        <v>4</v>
      </c>
    </row>
    <row r="846" spans="2:12" x14ac:dyDescent="0.25">
      <c r="B846" s="15" t="s">
        <v>873</v>
      </c>
      <c r="C846" s="15" t="s">
        <v>17</v>
      </c>
      <c r="D846" s="15">
        <v>87</v>
      </c>
      <c r="E846" s="2" t="s">
        <v>28</v>
      </c>
      <c r="F846" s="3">
        <v>45215</v>
      </c>
      <c r="G846" s="15">
        <v>27</v>
      </c>
      <c r="H846" s="15">
        <v>4.2</v>
      </c>
      <c r="I846" s="15">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s="15">
        <f>ROUND(calls[[#This Row],[Satisfaction Rating]],0)</f>
        <v>4</v>
      </c>
    </row>
    <row r="847" spans="2:12" x14ac:dyDescent="0.25">
      <c r="B847" s="15" t="s">
        <v>874</v>
      </c>
      <c r="C847" s="15" t="s">
        <v>26</v>
      </c>
      <c r="D847" s="15">
        <v>137</v>
      </c>
      <c r="E847" s="2" t="s">
        <v>13</v>
      </c>
      <c r="F847" s="3">
        <v>45216</v>
      </c>
      <c r="G847" s="15">
        <v>45</v>
      </c>
      <c r="H847" s="15">
        <v>4.4000000000000004</v>
      </c>
      <c r="I847" s="15">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s="15">
        <f>ROUND(calls[[#This Row],[Satisfaction Rating]],0)</f>
        <v>4</v>
      </c>
    </row>
    <row r="848" spans="2:12" x14ac:dyDescent="0.25">
      <c r="B848" s="15" t="s">
        <v>875</v>
      </c>
      <c r="C848" s="15" t="s">
        <v>35</v>
      </c>
      <c r="D848" s="15">
        <v>96</v>
      </c>
      <c r="E848" s="2" t="s">
        <v>32</v>
      </c>
      <c r="F848" s="3">
        <v>45216</v>
      </c>
      <c r="G848" s="15">
        <v>215</v>
      </c>
      <c r="H848" s="15">
        <v>4</v>
      </c>
      <c r="I848" s="15">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s="15">
        <f>ROUND(calls[[#This Row],[Satisfaction Rating]],0)</f>
        <v>4</v>
      </c>
    </row>
    <row r="849" spans="2:12" x14ac:dyDescent="0.25">
      <c r="B849" s="15" t="s">
        <v>876</v>
      </c>
      <c r="C849" s="15" t="s">
        <v>31</v>
      </c>
      <c r="D849" s="15">
        <v>155</v>
      </c>
      <c r="E849" s="2" t="s">
        <v>32</v>
      </c>
      <c r="F849" s="3">
        <v>45217</v>
      </c>
      <c r="G849" s="15">
        <v>72</v>
      </c>
      <c r="H849" s="15">
        <v>4.7</v>
      </c>
      <c r="I849" s="15">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s="15">
        <f>ROUND(calls[[#This Row],[Satisfaction Rating]],0)</f>
        <v>5</v>
      </c>
    </row>
    <row r="850" spans="2:12" x14ac:dyDescent="0.25">
      <c r="B850" s="15" t="s">
        <v>877</v>
      </c>
      <c r="C850" s="15" t="s">
        <v>20</v>
      </c>
      <c r="D850" s="15">
        <v>173</v>
      </c>
      <c r="E850" s="2" t="s">
        <v>23</v>
      </c>
      <c r="F850" s="3">
        <v>45217</v>
      </c>
      <c r="G850" s="15">
        <v>160</v>
      </c>
      <c r="H850" s="15">
        <v>2.8</v>
      </c>
      <c r="I850" s="15">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s="15">
        <f>ROUND(calls[[#This Row],[Satisfaction Rating]],0)</f>
        <v>3</v>
      </c>
    </row>
    <row r="851" spans="2:12" x14ac:dyDescent="0.25">
      <c r="B851" s="15" t="s">
        <v>878</v>
      </c>
      <c r="C851" s="15" t="s">
        <v>31</v>
      </c>
      <c r="D851" s="15">
        <v>127</v>
      </c>
      <c r="E851" s="2" t="s">
        <v>32</v>
      </c>
      <c r="F851" s="3">
        <v>45217</v>
      </c>
      <c r="G851" s="15">
        <v>165</v>
      </c>
      <c r="H851" s="15">
        <v>2.5</v>
      </c>
      <c r="I851" s="15">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s="15">
        <f>ROUND(calls[[#This Row],[Satisfaction Rating]],0)</f>
        <v>3</v>
      </c>
    </row>
    <row r="852" spans="2:12" x14ac:dyDescent="0.25">
      <c r="B852" s="15" t="s">
        <v>879</v>
      </c>
      <c r="C852" s="15" t="s">
        <v>15</v>
      </c>
      <c r="D852" s="15">
        <v>117</v>
      </c>
      <c r="E852" s="2" t="s">
        <v>23</v>
      </c>
      <c r="F852" s="3">
        <v>45217</v>
      </c>
      <c r="G852" s="15">
        <v>120</v>
      </c>
      <c r="H852" s="15">
        <v>3.4</v>
      </c>
      <c r="I852" s="15">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s="15">
        <f>ROUND(calls[[#This Row],[Satisfaction Rating]],0)</f>
        <v>3</v>
      </c>
    </row>
    <row r="853" spans="2:12" x14ac:dyDescent="0.25">
      <c r="B853" s="15" t="s">
        <v>880</v>
      </c>
      <c r="C853" s="15" t="s">
        <v>12</v>
      </c>
      <c r="D853" s="15">
        <v>133</v>
      </c>
      <c r="E853" s="2" t="s">
        <v>18</v>
      </c>
      <c r="F853" s="3">
        <v>45217</v>
      </c>
      <c r="G853" s="15">
        <v>117</v>
      </c>
      <c r="H853" s="15">
        <v>4.8</v>
      </c>
      <c r="I853" s="15">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s="15">
        <f>ROUND(calls[[#This Row],[Satisfaction Rating]],0)</f>
        <v>5</v>
      </c>
    </row>
    <row r="854" spans="2:12" x14ac:dyDescent="0.25">
      <c r="B854" s="15" t="s">
        <v>881</v>
      </c>
      <c r="C854" s="15" t="s">
        <v>37</v>
      </c>
      <c r="D854" s="15">
        <v>166</v>
      </c>
      <c r="E854" s="2" t="s">
        <v>28</v>
      </c>
      <c r="F854" s="3">
        <v>45218</v>
      </c>
      <c r="G854" s="15">
        <v>29</v>
      </c>
      <c r="H854" s="15">
        <v>4.3</v>
      </c>
      <c r="I854" s="15">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s="15">
        <f>ROUND(calls[[#This Row],[Satisfaction Rating]],0)</f>
        <v>4</v>
      </c>
    </row>
    <row r="855" spans="2:12" x14ac:dyDescent="0.25">
      <c r="B855" s="15" t="s">
        <v>882</v>
      </c>
      <c r="C855" s="15" t="s">
        <v>12</v>
      </c>
      <c r="D855" s="15">
        <v>50</v>
      </c>
      <c r="E855" s="2" t="s">
        <v>23</v>
      </c>
      <c r="F855" s="3">
        <v>45218</v>
      </c>
      <c r="G855" s="15">
        <v>64</v>
      </c>
      <c r="H855" s="15">
        <v>4.5</v>
      </c>
      <c r="I855" s="1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s="15">
        <f>ROUND(calls[[#This Row],[Satisfaction Rating]],0)</f>
        <v>5</v>
      </c>
    </row>
    <row r="856" spans="2:12" x14ac:dyDescent="0.25">
      <c r="B856" s="15" t="s">
        <v>883</v>
      </c>
      <c r="C856" s="15" t="s">
        <v>51</v>
      </c>
      <c r="D856" s="15">
        <v>43</v>
      </c>
      <c r="E856" s="2" t="s">
        <v>18</v>
      </c>
      <c r="F856" s="3">
        <v>45218</v>
      </c>
      <c r="G856" s="15">
        <v>84</v>
      </c>
      <c r="H856" s="15">
        <v>3.6</v>
      </c>
      <c r="I856" s="15">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s="15">
        <f>ROUND(calls[[#This Row],[Satisfaction Rating]],0)</f>
        <v>4</v>
      </c>
    </row>
    <row r="857" spans="2:12" x14ac:dyDescent="0.25">
      <c r="B857" s="15" t="s">
        <v>884</v>
      </c>
      <c r="C857" s="15" t="s">
        <v>35</v>
      </c>
      <c r="D857" s="15">
        <v>124</v>
      </c>
      <c r="E857" s="2" t="s">
        <v>32</v>
      </c>
      <c r="F857" s="3">
        <v>45218</v>
      </c>
      <c r="G857" s="15">
        <v>42</v>
      </c>
      <c r="H857" s="15">
        <v>3.7</v>
      </c>
      <c r="I857" s="15">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s="15">
        <f>ROUND(calls[[#This Row],[Satisfaction Rating]],0)</f>
        <v>4</v>
      </c>
    </row>
    <row r="858" spans="2:12" x14ac:dyDescent="0.25">
      <c r="B858" s="15" t="s">
        <v>885</v>
      </c>
      <c r="C858" s="15" t="s">
        <v>20</v>
      </c>
      <c r="D858" s="15">
        <v>94</v>
      </c>
      <c r="E858" s="2" t="s">
        <v>32</v>
      </c>
      <c r="F858" s="3">
        <v>45218</v>
      </c>
      <c r="G858" s="15">
        <v>120</v>
      </c>
      <c r="H858" s="15">
        <v>3.5</v>
      </c>
      <c r="I858" s="15">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s="15">
        <f>ROUND(calls[[#This Row],[Satisfaction Rating]],0)</f>
        <v>4</v>
      </c>
    </row>
    <row r="859" spans="2:12" x14ac:dyDescent="0.25">
      <c r="B859" s="15" t="s">
        <v>886</v>
      </c>
      <c r="C859" s="15" t="s">
        <v>51</v>
      </c>
      <c r="D859" s="15">
        <v>126</v>
      </c>
      <c r="E859" s="2" t="s">
        <v>28</v>
      </c>
      <c r="F859" s="3">
        <v>45219</v>
      </c>
      <c r="G859" s="15">
        <v>80</v>
      </c>
      <c r="H859" s="15">
        <v>4.7</v>
      </c>
      <c r="I859" s="15">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s="15">
        <f>ROUND(calls[[#This Row],[Satisfaction Rating]],0)</f>
        <v>5</v>
      </c>
    </row>
    <row r="860" spans="2:12" x14ac:dyDescent="0.25">
      <c r="B860" s="15" t="s">
        <v>887</v>
      </c>
      <c r="C860" s="15" t="s">
        <v>37</v>
      </c>
      <c r="D860" s="15">
        <v>105</v>
      </c>
      <c r="E860" s="2" t="s">
        <v>23</v>
      </c>
      <c r="F860" s="3">
        <v>45219</v>
      </c>
      <c r="G860" s="15">
        <v>185</v>
      </c>
      <c r="H860" s="15">
        <v>3.5</v>
      </c>
      <c r="I860" s="15">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s="15">
        <f>ROUND(calls[[#This Row],[Satisfaction Rating]],0)</f>
        <v>4</v>
      </c>
    </row>
    <row r="861" spans="2:12" x14ac:dyDescent="0.25">
      <c r="B861" s="15" t="s">
        <v>888</v>
      </c>
      <c r="C861" s="15" t="s">
        <v>22</v>
      </c>
      <c r="D861" s="15">
        <v>60</v>
      </c>
      <c r="E861" s="2" t="s">
        <v>13</v>
      </c>
      <c r="F861" s="3">
        <v>45220</v>
      </c>
      <c r="G861" s="15">
        <v>135</v>
      </c>
      <c r="H861" s="15">
        <v>3.9</v>
      </c>
      <c r="I861" s="15">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s="15">
        <f>ROUND(calls[[#This Row],[Satisfaction Rating]],0)</f>
        <v>4</v>
      </c>
    </row>
    <row r="862" spans="2:12" x14ac:dyDescent="0.25">
      <c r="B862" s="15" t="s">
        <v>889</v>
      </c>
      <c r="C862" s="15" t="s">
        <v>22</v>
      </c>
      <c r="D862" s="15">
        <v>72</v>
      </c>
      <c r="E862" s="2" t="s">
        <v>23</v>
      </c>
      <c r="F862" s="3">
        <v>45220</v>
      </c>
      <c r="G862" s="15">
        <v>20</v>
      </c>
      <c r="H862" s="15">
        <v>4.8</v>
      </c>
      <c r="I862" s="15">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s="15">
        <f>ROUND(calls[[#This Row],[Satisfaction Rating]],0)</f>
        <v>5</v>
      </c>
    </row>
    <row r="863" spans="2:12" x14ac:dyDescent="0.25">
      <c r="B863" s="15" t="s">
        <v>890</v>
      </c>
      <c r="C863" s="15" t="s">
        <v>54</v>
      </c>
      <c r="D863" s="15">
        <v>40</v>
      </c>
      <c r="E863" s="2" t="s">
        <v>23</v>
      </c>
      <c r="F863" s="3">
        <v>45220</v>
      </c>
      <c r="G863" s="15">
        <v>31</v>
      </c>
      <c r="H863" s="15">
        <v>4</v>
      </c>
      <c r="I863" s="15">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s="15">
        <f>ROUND(calls[[#This Row],[Satisfaction Rating]],0)</f>
        <v>4</v>
      </c>
    </row>
    <row r="864" spans="2:12" x14ac:dyDescent="0.25">
      <c r="B864" s="15" t="s">
        <v>891</v>
      </c>
      <c r="C864" s="15" t="s">
        <v>84</v>
      </c>
      <c r="D864" s="15">
        <v>54</v>
      </c>
      <c r="E864" s="2" t="s">
        <v>28</v>
      </c>
      <c r="F864" s="3">
        <v>45221</v>
      </c>
      <c r="G864" s="15">
        <v>120</v>
      </c>
      <c r="H864" s="15">
        <v>4.7</v>
      </c>
      <c r="I864" s="15">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s="15">
        <f>ROUND(calls[[#This Row],[Satisfaction Rating]],0)</f>
        <v>5</v>
      </c>
    </row>
    <row r="865" spans="2:12" x14ac:dyDescent="0.25">
      <c r="B865" s="15" t="s">
        <v>892</v>
      </c>
      <c r="C865" s="15" t="s">
        <v>15</v>
      </c>
      <c r="D865" s="15">
        <v>81</v>
      </c>
      <c r="E865" s="2" t="s">
        <v>18</v>
      </c>
      <c r="F865" s="3">
        <v>45221</v>
      </c>
      <c r="G865" s="15">
        <v>117</v>
      </c>
      <c r="H865" s="15">
        <v>3.6</v>
      </c>
      <c r="I865" s="1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s="15">
        <f>ROUND(calls[[#This Row],[Satisfaction Rating]],0)</f>
        <v>4</v>
      </c>
    </row>
    <row r="866" spans="2:12" x14ac:dyDescent="0.25">
      <c r="B866" s="15" t="s">
        <v>893</v>
      </c>
      <c r="C866" s="15" t="s">
        <v>84</v>
      </c>
      <c r="D866" s="15">
        <v>76</v>
      </c>
      <c r="E866" s="2" t="s">
        <v>32</v>
      </c>
      <c r="F866" s="3">
        <v>45221</v>
      </c>
      <c r="G866" s="15">
        <v>80</v>
      </c>
      <c r="H866" s="15">
        <v>4.5</v>
      </c>
      <c r="I866" s="15">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s="15">
        <f>ROUND(calls[[#This Row],[Satisfaction Rating]],0)</f>
        <v>5</v>
      </c>
    </row>
    <row r="867" spans="2:12" x14ac:dyDescent="0.25">
      <c r="B867" s="15" t="s">
        <v>894</v>
      </c>
      <c r="C867" s="15" t="s">
        <v>84</v>
      </c>
      <c r="D867" s="15">
        <v>37</v>
      </c>
      <c r="E867" s="2" t="s">
        <v>13</v>
      </c>
      <c r="F867" s="3">
        <v>45222</v>
      </c>
      <c r="G867" s="15">
        <v>117</v>
      </c>
      <c r="H867" s="15">
        <v>4</v>
      </c>
      <c r="I867" s="15">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s="15">
        <f>ROUND(calls[[#This Row],[Satisfaction Rating]],0)</f>
        <v>4</v>
      </c>
    </row>
    <row r="868" spans="2:12" x14ac:dyDescent="0.25">
      <c r="B868" s="15" t="s">
        <v>895</v>
      </c>
      <c r="C868" s="15" t="s">
        <v>37</v>
      </c>
      <c r="D868" s="15">
        <v>96</v>
      </c>
      <c r="E868" s="2" t="s">
        <v>28</v>
      </c>
      <c r="F868" s="3">
        <v>45222</v>
      </c>
      <c r="G868" s="15">
        <v>60</v>
      </c>
      <c r="H868" s="15">
        <v>4.5</v>
      </c>
      <c r="I868" s="15">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s="15">
        <f>ROUND(calls[[#This Row],[Satisfaction Rating]],0)</f>
        <v>5</v>
      </c>
    </row>
    <row r="869" spans="2:12" x14ac:dyDescent="0.25">
      <c r="B869" s="15" t="s">
        <v>896</v>
      </c>
      <c r="C869" s="15" t="s">
        <v>22</v>
      </c>
      <c r="D869" s="15">
        <v>19</v>
      </c>
      <c r="E869" s="2" t="s">
        <v>32</v>
      </c>
      <c r="F869" s="3">
        <v>45223</v>
      </c>
      <c r="G869" s="15">
        <v>58</v>
      </c>
      <c r="H869" s="15">
        <v>3.9</v>
      </c>
      <c r="I869" s="15">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s="15">
        <f>ROUND(calls[[#This Row],[Satisfaction Rating]],0)</f>
        <v>4</v>
      </c>
    </row>
    <row r="870" spans="2:12" x14ac:dyDescent="0.25">
      <c r="B870" s="15" t="s">
        <v>897</v>
      </c>
      <c r="C870" s="15" t="s">
        <v>54</v>
      </c>
      <c r="D870" s="15">
        <v>72</v>
      </c>
      <c r="E870" s="2" t="s">
        <v>13</v>
      </c>
      <c r="F870" s="3">
        <v>45223</v>
      </c>
      <c r="G870" s="15">
        <v>41</v>
      </c>
      <c r="H870" s="15">
        <v>4.3</v>
      </c>
      <c r="I870" s="15">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s="15">
        <f>ROUND(calls[[#This Row],[Satisfaction Rating]],0)</f>
        <v>4</v>
      </c>
    </row>
    <row r="871" spans="2:12" x14ac:dyDescent="0.25">
      <c r="B871" s="15" t="s">
        <v>898</v>
      </c>
      <c r="C871" s="15" t="s">
        <v>20</v>
      </c>
      <c r="D871" s="15">
        <v>73</v>
      </c>
      <c r="E871" s="2" t="s">
        <v>18</v>
      </c>
      <c r="F871" s="3">
        <v>45223</v>
      </c>
      <c r="G871" s="15">
        <v>180</v>
      </c>
      <c r="H871" s="15">
        <v>3.6</v>
      </c>
      <c r="I871" s="15">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s="15">
        <f>ROUND(calls[[#This Row],[Satisfaction Rating]],0)</f>
        <v>4</v>
      </c>
    </row>
    <row r="872" spans="2:12" x14ac:dyDescent="0.25">
      <c r="B872" s="15" t="s">
        <v>899</v>
      </c>
      <c r="C872" s="15" t="s">
        <v>64</v>
      </c>
      <c r="D872" s="15">
        <v>87</v>
      </c>
      <c r="E872" s="2" t="s">
        <v>18</v>
      </c>
      <c r="F872" s="3">
        <v>45223</v>
      </c>
      <c r="G872" s="15">
        <v>42</v>
      </c>
      <c r="H872" s="15">
        <v>3.6</v>
      </c>
      <c r="I872" s="15">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s="15">
        <f>ROUND(calls[[#This Row],[Satisfaction Rating]],0)</f>
        <v>4</v>
      </c>
    </row>
    <row r="873" spans="2:12" x14ac:dyDescent="0.25">
      <c r="B873" s="15" t="s">
        <v>900</v>
      </c>
      <c r="C873" s="15" t="s">
        <v>64</v>
      </c>
      <c r="D873" s="15">
        <v>68</v>
      </c>
      <c r="E873" s="2" t="s">
        <v>18</v>
      </c>
      <c r="F873" s="3">
        <v>45224</v>
      </c>
      <c r="G873" s="15">
        <v>24</v>
      </c>
      <c r="H873" s="15">
        <v>4</v>
      </c>
      <c r="I873" s="15">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s="15">
        <f>ROUND(calls[[#This Row],[Satisfaction Rating]],0)</f>
        <v>4</v>
      </c>
    </row>
    <row r="874" spans="2:12" x14ac:dyDescent="0.25">
      <c r="B874" s="15" t="s">
        <v>901</v>
      </c>
      <c r="C874" s="15" t="s">
        <v>54</v>
      </c>
      <c r="D874" s="15">
        <v>101</v>
      </c>
      <c r="E874" s="2" t="s">
        <v>18</v>
      </c>
      <c r="F874" s="3">
        <v>45224</v>
      </c>
      <c r="G874" s="15">
        <v>125</v>
      </c>
      <c r="H874" s="15">
        <v>4.2</v>
      </c>
      <c r="I874" s="15">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s="15">
        <f>ROUND(calls[[#This Row],[Satisfaction Rating]],0)</f>
        <v>4</v>
      </c>
    </row>
    <row r="875" spans="2:12" x14ac:dyDescent="0.25">
      <c r="B875" s="15" t="s">
        <v>902</v>
      </c>
      <c r="C875" s="15" t="s">
        <v>54</v>
      </c>
      <c r="D875" s="15">
        <v>107</v>
      </c>
      <c r="E875" s="2" t="s">
        <v>13</v>
      </c>
      <c r="F875" s="3">
        <v>45225</v>
      </c>
      <c r="G875" s="15">
        <v>78</v>
      </c>
      <c r="H875" s="15">
        <v>4.3</v>
      </c>
      <c r="I875" s="1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s="15">
        <f>ROUND(calls[[#This Row],[Satisfaction Rating]],0)</f>
        <v>4</v>
      </c>
    </row>
    <row r="876" spans="2:12" x14ac:dyDescent="0.25">
      <c r="B876" s="15" t="s">
        <v>903</v>
      </c>
      <c r="C876" s="15" t="s">
        <v>43</v>
      </c>
      <c r="D876" s="15">
        <v>109</v>
      </c>
      <c r="E876" s="2" t="s">
        <v>23</v>
      </c>
      <c r="F876" s="3">
        <v>45225</v>
      </c>
      <c r="G876" s="15">
        <v>180</v>
      </c>
      <c r="H876" s="15">
        <v>3.8</v>
      </c>
      <c r="I876" s="15">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s="15">
        <f>ROUND(calls[[#This Row],[Satisfaction Rating]],0)</f>
        <v>4</v>
      </c>
    </row>
    <row r="877" spans="2:12" x14ac:dyDescent="0.25">
      <c r="B877" s="15" t="s">
        <v>904</v>
      </c>
      <c r="C877" s="15" t="s">
        <v>35</v>
      </c>
      <c r="D877" s="15">
        <v>171</v>
      </c>
      <c r="E877" s="2" t="s">
        <v>13</v>
      </c>
      <c r="F877" s="3">
        <v>45225</v>
      </c>
      <c r="G877" s="15">
        <v>84</v>
      </c>
      <c r="H877" s="15">
        <v>4.4000000000000004</v>
      </c>
      <c r="I877" s="15">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s="15">
        <f>ROUND(calls[[#This Row],[Satisfaction Rating]],0)</f>
        <v>4</v>
      </c>
    </row>
    <row r="878" spans="2:12" x14ac:dyDescent="0.25">
      <c r="B878" s="15" t="s">
        <v>905</v>
      </c>
      <c r="C878" s="15" t="s">
        <v>22</v>
      </c>
      <c r="D878" s="15">
        <v>21</v>
      </c>
      <c r="E878" s="2" t="s">
        <v>13</v>
      </c>
      <c r="F878" s="3">
        <v>45225</v>
      </c>
      <c r="G878" s="15">
        <v>26</v>
      </c>
      <c r="H878" s="15">
        <v>4.7</v>
      </c>
      <c r="I878" s="15">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s="15">
        <f>ROUND(calls[[#This Row],[Satisfaction Rating]],0)</f>
        <v>5</v>
      </c>
    </row>
    <row r="879" spans="2:12" x14ac:dyDescent="0.25">
      <c r="B879" s="15" t="s">
        <v>906</v>
      </c>
      <c r="C879" s="15" t="s">
        <v>15</v>
      </c>
      <c r="D879" s="15">
        <v>94</v>
      </c>
      <c r="E879" s="2" t="s">
        <v>13</v>
      </c>
      <c r="F879" s="3">
        <v>45226</v>
      </c>
      <c r="G879" s="15">
        <v>140</v>
      </c>
      <c r="H879" s="15">
        <v>3.6</v>
      </c>
      <c r="I879" s="15">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s="15">
        <f>ROUND(calls[[#This Row],[Satisfaction Rating]],0)</f>
        <v>4</v>
      </c>
    </row>
    <row r="880" spans="2:12" x14ac:dyDescent="0.25">
      <c r="B880" s="15" t="s">
        <v>907</v>
      </c>
      <c r="C880" s="15" t="s">
        <v>20</v>
      </c>
      <c r="D880" s="15">
        <v>97</v>
      </c>
      <c r="E880" s="2" t="s">
        <v>23</v>
      </c>
      <c r="F880" s="3">
        <v>45226</v>
      </c>
      <c r="G880" s="15">
        <v>31</v>
      </c>
      <c r="H880" s="15">
        <v>2.2000000000000002</v>
      </c>
      <c r="I880" s="15">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s="15">
        <f>ROUND(calls[[#This Row],[Satisfaction Rating]],0)</f>
        <v>2</v>
      </c>
    </row>
    <row r="881" spans="2:12" x14ac:dyDescent="0.25">
      <c r="B881" s="15" t="s">
        <v>908</v>
      </c>
      <c r="C881" s="15" t="s">
        <v>37</v>
      </c>
      <c r="D881" s="15">
        <v>72</v>
      </c>
      <c r="E881" s="2" t="s">
        <v>23</v>
      </c>
      <c r="F881" s="3">
        <v>45226</v>
      </c>
      <c r="G881" s="15">
        <v>108</v>
      </c>
      <c r="H881" s="15">
        <v>4.8</v>
      </c>
      <c r="I881" s="15">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s="15">
        <f>ROUND(calls[[#This Row],[Satisfaction Rating]],0)</f>
        <v>5</v>
      </c>
    </row>
    <row r="882" spans="2:12" x14ac:dyDescent="0.25">
      <c r="B882" s="15" t="s">
        <v>909</v>
      </c>
      <c r="C882" s="15" t="s">
        <v>35</v>
      </c>
      <c r="D882" s="15">
        <v>143</v>
      </c>
      <c r="E882" s="2" t="s">
        <v>28</v>
      </c>
      <c r="F882" s="3">
        <v>45227</v>
      </c>
      <c r="G882" s="15">
        <v>58</v>
      </c>
      <c r="H882" s="15">
        <v>4.3</v>
      </c>
      <c r="I882" s="15">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s="15">
        <f>ROUND(calls[[#This Row],[Satisfaction Rating]],0)</f>
        <v>4</v>
      </c>
    </row>
    <row r="883" spans="2:12" x14ac:dyDescent="0.25">
      <c r="B883" s="15" t="s">
        <v>910</v>
      </c>
      <c r="C883" s="15" t="s">
        <v>35</v>
      </c>
      <c r="D883" s="15">
        <v>64</v>
      </c>
      <c r="E883" s="2" t="s">
        <v>23</v>
      </c>
      <c r="F883" s="3">
        <v>45227</v>
      </c>
      <c r="G883" s="15">
        <v>185</v>
      </c>
      <c r="H883" s="15">
        <v>2.2000000000000002</v>
      </c>
      <c r="I883" s="15">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s="15">
        <f>ROUND(calls[[#This Row],[Satisfaction Rating]],0)</f>
        <v>2</v>
      </c>
    </row>
    <row r="884" spans="2:12" x14ac:dyDescent="0.25">
      <c r="B884" s="15" t="s">
        <v>911</v>
      </c>
      <c r="C884" s="15" t="s">
        <v>35</v>
      </c>
      <c r="D884" s="15">
        <v>69</v>
      </c>
      <c r="E884" s="2" t="s">
        <v>23</v>
      </c>
      <c r="F884" s="3">
        <v>45227</v>
      </c>
      <c r="G884" s="15">
        <v>40</v>
      </c>
      <c r="H884" s="15">
        <v>4.8</v>
      </c>
      <c r="I884" s="15">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s="15">
        <f>ROUND(calls[[#This Row],[Satisfaction Rating]],0)</f>
        <v>5</v>
      </c>
    </row>
    <row r="885" spans="2:12" x14ac:dyDescent="0.25">
      <c r="B885" s="15" t="s">
        <v>912</v>
      </c>
      <c r="C885" s="15" t="s">
        <v>35</v>
      </c>
      <c r="D885" s="15">
        <v>18</v>
      </c>
      <c r="E885" s="2" t="s">
        <v>32</v>
      </c>
      <c r="F885" s="3">
        <v>45227</v>
      </c>
      <c r="G885" s="15">
        <v>225</v>
      </c>
      <c r="H885" s="15">
        <v>2.6</v>
      </c>
      <c r="I885" s="1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s="15">
        <f>ROUND(calls[[#This Row],[Satisfaction Rating]],0)</f>
        <v>3</v>
      </c>
    </row>
    <row r="886" spans="2:12" x14ac:dyDescent="0.25">
      <c r="B886" s="15" t="s">
        <v>913</v>
      </c>
      <c r="C886" s="15" t="s">
        <v>20</v>
      </c>
      <c r="D886" s="15">
        <v>100</v>
      </c>
      <c r="E886" s="2" t="s">
        <v>28</v>
      </c>
      <c r="F886" s="3">
        <v>45227</v>
      </c>
      <c r="G886" s="15">
        <v>150</v>
      </c>
      <c r="H886" s="15">
        <v>2.6</v>
      </c>
      <c r="I886" s="15">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s="15">
        <f>ROUND(calls[[#This Row],[Satisfaction Rating]],0)</f>
        <v>3</v>
      </c>
    </row>
    <row r="887" spans="2:12" x14ac:dyDescent="0.25">
      <c r="B887" s="15" t="s">
        <v>914</v>
      </c>
      <c r="C887" s="15" t="s">
        <v>31</v>
      </c>
      <c r="D887" s="15">
        <v>110</v>
      </c>
      <c r="E887" s="2" t="s">
        <v>18</v>
      </c>
      <c r="F887" s="3">
        <v>45228</v>
      </c>
      <c r="G887" s="15">
        <v>88</v>
      </c>
      <c r="H887" s="15">
        <v>3.4</v>
      </c>
      <c r="I887" s="15">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s="15">
        <f>ROUND(calls[[#This Row],[Satisfaction Rating]],0)</f>
        <v>3</v>
      </c>
    </row>
    <row r="888" spans="2:12" x14ac:dyDescent="0.25">
      <c r="B888" s="15" t="s">
        <v>915</v>
      </c>
      <c r="C888" s="15" t="s">
        <v>46</v>
      </c>
      <c r="D888" s="15">
        <v>41</v>
      </c>
      <c r="E888" s="2" t="s">
        <v>13</v>
      </c>
      <c r="F888" s="3">
        <v>45228</v>
      </c>
      <c r="G888" s="15">
        <v>140</v>
      </c>
      <c r="H888" s="15">
        <v>3.7</v>
      </c>
      <c r="I888" s="15">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s="15">
        <f>ROUND(calls[[#This Row],[Satisfaction Rating]],0)</f>
        <v>4</v>
      </c>
    </row>
    <row r="889" spans="2:12" x14ac:dyDescent="0.25">
      <c r="B889" s="15" t="s">
        <v>916</v>
      </c>
      <c r="C889" s="15" t="s">
        <v>31</v>
      </c>
      <c r="D889" s="15">
        <v>147</v>
      </c>
      <c r="E889" s="2" t="s">
        <v>18</v>
      </c>
      <c r="F889" s="3">
        <v>45228</v>
      </c>
      <c r="G889" s="15">
        <v>68</v>
      </c>
      <c r="H889" s="15">
        <v>2.1</v>
      </c>
      <c r="I889" s="15">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s="15">
        <f>ROUND(calls[[#This Row],[Satisfaction Rating]],0)</f>
        <v>2</v>
      </c>
    </row>
    <row r="890" spans="2:12" x14ac:dyDescent="0.25">
      <c r="B890" s="15" t="s">
        <v>917</v>
      </c>
      <c r="C890" s="15" t="s">
        <v>15</v>
      </c>
      <c r="D890" s="15">
        <v>31</v>
      </c>
      <c r="E890" s="2" t="s">
        <v>32</v>
      </c>
      <c r="F890" s="3">
        <v>45229</v>
      </c>
      <c r="G890" s="15">
        <v>105</v>
      </c>
      <c r="H890" s="15">
        <v>3.6</v>
      </c>
      <c r="I890" s="15">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s="15">
        <f>ROUND(calls[[#This Row],[Satisfaction Rating]],0)</f>
        <v>4</v>
      </c>
    </row>
    <row r="891" spans="2:12" x14ac:dyDescent="0.25">
      <c r="B891" s="15" t="s">
        <v>918</v>
      </c>
      <c r="C891" s="15" t="s">
        <v>64</v>
      </c>
      <c r="D891" s="15">
        <v>142</v>
      </c>
      <c r="E891" s="2" t="s">
        <v>13</v>
      </c>
      <c r="F891" s="3">
        <v>45229</v>
      </c>
      <c r="G891" s="15">
        <v>40</v>
      </c>
      <c r="H891" s="15">
        <v>3.8</v>
      </c>
      <c r="I891" s="15">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s="15">
        <f>ROUND(calls[[#This Row],[Satisfaction Rating]],0)</f>
        <v>4</v>
      </c>
    </row>
    <row r="892" spans="2:12" x14ac:dyDescent="0.25">
      <c r="B892" s="15" t="s">
        <v>919</v>
      </c>
      <c r="C892" s="15" t="s">
        <v>43</v>
      </c>
      <c r="D892" s="15">
        <v>61</v>
      </c>
      <c r="E892" s="2" t="s">
        <v>13</v>
      </c>
      <c r="F892" s="3">
        <v>45229</v>
      </c>
      <c r="G892" s="15">
        <v>82</v>
      </c>
      <c r="H892" s="15">
        <v>3.1</v>
      </c>
      <c r="I892" s="15">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s="15">
        <f>ROUND(calls[[#This Row],[Satisfaction Rating]],0)</f>
        <v>3</v>
      </c>
    </row>
    <row r="893" spans="2:12" x14ac:dyDescent="0.25">
      <c r="B893" s="15" t="s">
        <v>920</v>
      </c>
      <c r="C893" s="15" t="s">
        <v>12</v>
      </c>
      <c r="D893" s="15">
        <v>86</v>
      </c>
      <c r="E893" s="2" t="s">
        <v>32</v>
      </c>
      <c r="F893" s="3">
        <v>45230</v>
      </c>
      <c r="G893" s="15">
        <v>90</v>
      </c>
      <c r="H893" s="15">
        <v>4.4000000000000004</v>
      </c>
      <c r="I893" s="15">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s="15">
        <f>ROUND(calls[[#This Row],[Satisfaction Rating]],0)</f>
        <v>4</v>
      </c>
    </row>
    <row r="894" spans="2:12" x14ac:dyDescent="0.25">
      <c r="B894" s="15" t="s">
        <v>921</v>
      </c>
      <c r="C894" s="15" t="s">
        <v>17</v>
      </c>
      <c r="D894" s="15">
        <v>165</v>
      </c>
      <c r="E894" s="2" t="s">
        <v>28</v>
      </c>
      <c r="F894" s="3">
        <v>45231</v>
      </c>
      <c r="G894" s="15">
        <v>66</v>
      </c>
      <c r="H894" s="15">
        <v>4.8</v>
      </c>
      <c r="I894" s="15">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s="15">
        <f>ROUND(calls[[#This Row],[Satisfaction Rating]],0)</f>
        <v>5</v>
      </c>
    </row>
    <row r="895" spans="2:12" x14ac:dyDescent="0.25">
      <c r="B895" s="15" t="s">
        <v>922</v>
      </c>
      <c r="C895" s="15" t="s">
        <v>84</v>
      </c>
      <c r="D895" s="15">
        <v>62</v>
      </c>
      <c r="E895" s="2" t="s">
        <v>18</v>
      </c>
      <c r="F895" s="3">
        <v>45231</v>
      </c>
      <c r="G895" s="15">
        <v>78</v>
      </c>
      <c r="H895" s="15">
        <v>3.5</v>
      </c>
      <c r="I895" s="1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s="15">
        <f>ROUND(calls[[#This Row],[Satisfaction Rating]],0)</f>
        <v>4</v>
      </c>
    </row>
    <row r="896" spans="2:12" x14ac:dyDescent="0.25">
      <c r="B896" s="15" t="s">
        <v>923</v>
      </c>
      <c r="C896" s="15" t="s">
        <v>20</v>
      </c>
      <c r="D896" s="15">
        <v>103</v>
      </c>
      <c r="E896" s="2" t="s">
        <v>28</v>
      </c>
      <c r="F896" s="3">
        <v>45232</v>
      </c>
      <c r="G896" s="15">
        <v>66</v>
      </c>
      <c r="H896" s="15">
        <v>4.4000000000000004</v>
      </c>
      <c r="I896" s="15">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s="15">
        <f>ROUND(calls[[#This Row],[Satisfaction Rating]],0)</f>
        <v>4</v>
      </c>
    </row>
    <row r="897" spans="2:12" x14ac:dyDescent="0.25">
      <c r="B897" s="15" t="s">
        <v>924</v>
      </c>
      <c r="C897" s="15" t="s">
        <v>64</v>
      </c>
      <c r="D897" s="15">
        <v>56</v>
      </c>
      <c r="E897" s="2" t="s">
        <v>32</v>
      </c>
      <c r="F897" s="3">
        <v>45233</v>
      </c>
      <c r="G897" s="15">
        <v>160</v>
      </c>
      <c r="H897" s="15">
        <v>3.8</v>
      </c>
      <c r="I897" s="15">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s="15">
        <f>ROUND(calls[[#This Row],[Satisfaction Rating]],0)</f>
        <v>4</v>
      </c>
    </row>
    <row r="898" spans="2:12" x14ac:dyDescent="0.25">
      <c r="B898" s="15" t="s">
        <v>925</v>
      </c>
      <c r="C898" s="15" t="s">
        <v>54</v>
      </c>
      <c r="D898" s="15">
        <v>114</v>
      </c>
      <c r="E898" s="2" t="s">
        <v>13</v>
      </c>
      <c r="F898" s="3">
        <v>45234</v>
      </c>
      <c r="G898" s="15">
        <v>144</v>
      </c>
      <c r="H898" s="15">
        <v>3.8</v>
      </c>
      <c r="I898" s="15">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s="15">
        <f>ROUND(calls[[#This Row],[Satisfaction Rating]],0)</f>
        <v>4</v>
      </c>
    </row>
    <row r="899" spans="2:12" x14ac:dyDescent="0.25">
      <c r="B899" s="15" t="s">
        <v>926</v>
      </c>
      <c r="C899" s="15" t="s">
        <v>64</v>
      </c>
      <c r="D899" s="15">
        <v>112</v>
      </c>
      <c r="E899" s="2" t="s">
        <v>23</v>
      </c>
      <c r="F899" s="3">
        <v>45234</v>
      </c>
      <c r="G899" s="15">
        <v>200</v>
      </c>
      <c r="H899" s="15">
        <v>4.5999999999999996</v>
      </c>
      <c r="I899" s="15">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s="15">
        <f>ROUND(calls[[#This Row],[Satisfaction Rating]],0)</f>
        <v>5</v>
      </c>
    </row>
    <row r="900" spans="2:12" x14ac:dyDescent="0.25">
      <c r="B900" s="15" t="s">
        <v>927</v>
      </c>
      <c r="C900" s="15" t="s">
        <v>26</v>
      </c>
      <c r="D900" s="15">
        <v>52</v>
      </c>
      <c r="E900" s="2" t="s">
        <v>18</v>
      </c>
      <c r="F900" s="3">
        <v>45236</v>
      </c>
      <c r="G900" s="15">
        <v>220</v>
      </c>
      <c r="H900" s="15">
        <v>5</v>
      </c>
      <c r="I900" s="15">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s="15">
        <f>ROUND(calls[[#This Row],[Satisfaction Rating]],0)</f>
        <v>5</v>
      </c>
    </row>
    <row r="901" spans="2:12" x14ac:dyDescent="0.25">
      <c r="B901" s="15" t="s">
        <v>928</v>
      </c>
      <c r="C901" s="15" t="s">
        <v>20</v>
      </c>
      <c r="D901" s="15">
        <v>105</v>
      </c>
      <c r="E901" s="2" t="s">
        <v>28</v>
      </c>
      <c r="F901" s="3">
        <v>45237</v>
      </c>
      <c r="G901" s="15">
        <v>112</v>
      </c>
      <c r="H901" s="15">
        <v>3.2</v>
      </c>
      <c r="I901" s="15">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s="15">
        <f>ROUND(calls[[#This Row],[Satisfaction Rating]],0)</f>
        <v>3</v>
      </c>
    </row>
    <row r="902" spans="2:12" x14ac:dyDescent="0.25">
      <c r="B902" s="15" t="s">
        <v>929</v>
      </c>
      <c r="C902" s="15" t="s">
        <v>17</v>
      </c>
      <c r="D902" s="15">
        <v>91</v>
      </c>
      <c r="E902" s="2" t="s">
        <v>32</v>
      </c>
      <c r="F902" s="3">
        <v>45237</v>
      </c>
      <c r="G902" s="15">
        <v>110</v>
      </c>
      <c r="H902" s="15">
        <v>3.7</v>
      </c>
      <c r="I902" s="15">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s="15">
        <f>ROUND(calls[[#This Row],[Satisfaction Rating]],0)</f>
        <v>4</v>
      </c>
    </row>
    <row r="903" spans="2:12" x14ac:dyDescent="0.25">
      <c r="B903" s="15" t="s">
        <v>930</v>
      </c>
      <c r="C903" s="15" t="s">
        <v>51</v>
      </c>
      <c r="D903" s="15">
        <v>74</v>
      </c>
      <c r="E903" s="2" t="s">
        <v>13</v>
      </c>
      <c r="F903" s="3">
        <v>45238</v>
      </c>
      <c r="G903" s="15">
        <v>160</v>
      </c>
      <c r="H903" s="15">
        <v>2.7</v>
      </c>
      <c r="I903" s="15">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s="15">
        <f>ROUND(calls[[#This Row],[Satisfaction Rating]],0)</f>
        <v>3</v>
      </c>
    </row>
    <row r="904" spans="2:12" x14ac:dyDescent="0.25">
      <c r="B904" s="15" t="s">
        <v>931</v>
      </c>
      <c r="C904" s="15" t="s">
        <v>51</v>
      </c>
      <c r="D904" s="15">
        <v>30</v>
      </c>
      <c r="E904" s="2" t="s">
        <v>32</v>
      </c>
      <c r="F904" s="3">
        <v>45238</v>
      </c>
      <c r="G904" s="15">
        <v>84</v>
      </c>
      <c r="H904" s="15">
        <v>4</v>
      </c>
      <c r="I904" s="15">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s="15">
        <f>ROUND(calls[[#This Row],[Satisfaction Rating]],0)</f>
        <v>4</v>
      </c>
    </row>
    <row r="905" spans="2:12" x14ac:dyDescent="0.25">
      <c r="B905" s="15" t="s">
        <v>932</v>
      </c>
      <c r="C905" s="15" t="s">
        <v>17</v>
      </c>
      <c r="D905" s="15">
        <v>56</v>
      </c>
      <c r="E905" s="2" t="s">
        <v>18</v>
      </c>
      <c r="F905" s="3">
        <v>45238</v>
      </c>
      <c r="G905" s="15">
        <v>124</v>
      </c>
      <c r="H905" s="15">
        <v>2.6</v>
      </c>
      <c r="I905" s="1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s="15">
        <f>ROUND(calls[[#This Row],[Satisfaction Rating]],0)</f>
        <v>3</v>
      </c>
    </row>
    <row r="906" spans="2:12" x14ac:dyDescent="0.25">
      <c r="B906" s="15" t="s">
        <v>933</v>
      </c>
      <c r="C906" s="15" t="s">
        <v>51</v>
      </c>
      <c r="D906" s="15">
        <v>151</v>
      </c>
      <c r="E906" s="2" t="s">
        <v>23</v>
      </c>
      <c r="F906" s="3">
        <v>45238</v>
      </c>
      <c r="G906" s="15">
        <v>84</v>
      </c>
      <c r="H906" s="15">
        <v>4.5999999999999996</v>
      </c>
      <c r="I906" s="15">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s="15">
        <f>ROUND(calls[[#This Row],[Satisfaction Rating]],0)</f>
        <v>5</v>
      </c>
    </row>
    <row r="907" spans="2:12" x14ac:dyDescent="0.25">
      <c r="B907" s="15" t="s">
        <v>934</v>
      </c>
      <c r="C907" s="15" t="s">
        <v>15</v>
      </c>
      <c r="D907" s="15">
        <v>108</v>
      </c>
      <c r="E907" s="2" t="s">
        <v>28</v>
      </c>
      <c r="F907" s="3">
        <v>45239</v>
      </c>
      <c r="G907" s="15">
        <v>130</v>
      </c>
      <c r="H907" s="15">
        <v>2.7</v>
      </c>
      <c r="I907" s="15">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s="15">
        <f>ROUND(calls[[#This Row],[Satisfaction Rating]],0)</f>
        <v>3</v>
      </c>
    </row>
    <row r="908" spans="2:12" x14ac:dyDescent="0.25">
      <c r="B908" s="15" t="s">
        <v>935</v>
      </c>
      <c r="C908" s="15" t="s">
        <v>54</v>
      </c>
      <c r="D908" s="15">
        <v>124</v>
      </c>
      <c r="E908" s="2" t="s">
        <v>13</v>
      </c>
      <c r="F908" s="3">
        <v>45239</v>
      </c>
      <c r="G908" s="15">
        <v>215</v>
      </c>
      <c r="H908" s="15">
        <v>3.5</v>
      </c>
      <c r="I908" s="15">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s="15">
        <f>ROUND(calls[[#This Row],[Satisfaction Rating]],0)</f>
        <v>4</v>
      </c>
    </row>
    <row r="909" spans="2:12" x14ac:dyDescent="0.25">
      <c r="B909" s="15" t="s">
        <v>936</v>
      </c>
      <c r="C909" s="15" t="s">
        <v>20</v>
      </c>
      <c r="D909" s="15">
        <v>110</v>
      </c>
      <c r="E909" s="2" t="s">
        <v>18</v>
      </c>
      <c r="F909" s="3">
        <v>45240</v>
      </c>
      <c r="G909" s="15">
        <v>132</v>
      </c>
      <c r="H909" s="15">
        <v>3.6</v>
      </c>
      <c r="I909" s="15">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s="15">
        <f>ROUND(calls[[#This Row],[Satisfaction Rating]],0)</f>
        <v>4</v>
      </c>
    </row>
    <row r="910" spans="2:12" x14ac:dyDescent="0.25">
      <c r="B910" s="15" t="s">
        <v>937</v>
      </c>
      <c r="C910" s="15" t="s">
        <v>31</v>
      </c>
      <c r="D910" s="15">
        <v>89</v>
      </c>
      <c r="E910" s="2" t="s">
        <v>28</v>
      </c>
      <c r="F910" s="3">
        <v>45240</v>
      </c>
      <c r="G910" s="15">
        <v>88</v>
      </c>
      <c r="H910" s="15">
        <v>4.9000000000000004</v>
      </c>
      <c r="I910" s="15">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s="15">
        <f>ROUND(calls[[#This Row],[Satisfaction Rating]],0)</f>
        <v>5</v>
      </c>
    </row>
    <row r="911" spans="2:12" x14ac:dyDescent="0.25">
      <c r="B911" s="15" t="s">
        <v>938</v>
      </c>
      <c r="C911" s="15" t="s">
        <v>12</v>
      </c>
      <c r="D911" s="15">
        <v>95</v>
      </c>
      <c r="E911" s="2" t="s">
        <v>18</v>
      </c>
      <c r="F911" s="3">
        <v>45240</v>
      </c>
      <c r="G911" s="15">
        <v>140</v>
      </c>
      <c r="H911" s="15">
        <v>3.9</v>
      </c>
      <c r="I911" s="15">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s="15">
        <f>ROUND(calls[[#This Row],[Satisfaction Rating]],0)</f>
        <v>4</v>
      </c>
    </row>
    <row r="912" spans="2:12" x14ac:dyDescent="0.25">
      <c r="B912" s="15" t="s">
        <v>939</v>
      </c>
      <c r="C912" s="15" t="s">
        <v>51</v>
      </c>
      <c r="D912" s="15">
        <v>84</v>
      </c>
      <c r="E912" s="2" t="s">
        <v>28</v>
      </c>
      <c r="F912" s="3">
        <v>45241</v>
      </c>
      <c r="G912" s="15">
        <v>66</v>
      </c>
      <c r="H912" s="15">
        <v>4.7</v>
      </c>
      <c r="I912" s="15">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s="15">
        <f>ROUND(calls[[#This Row],[Satisfaction Rating]],0)</f>
        <v>5</v>
      </c>
    </row>
    <row r="913" spans="2:12" x14ac:dyDescent="0.25">
      <c r="B913" s="15" t="s">
        <v>940</v>
      </c>
      <c r="C913" s="15" t="s">
        <v>37</v>
      </c>
      <c r="D913" s="15">
        <v>89</v>
      </c>
      <c r="E913" s="2" t="s">
        <v>13</v>
      </c>
      <c r="F913" s="3">
        <v>45241</v>
      </c>
      <c r="G913" s="15">
        <v>23</v>
      </c>
      <c r="H913" s="15">
        <v>4.5</v>
      </c>
      <c r="I913" s="15">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s="15">
        <f>ROUND(calls[[#This Row],[Satisfaction Rating]],0)</f>
        <v>5</v>
      </c>
    </row>
    <row r="914" spans="2:12" x14ac:dyDescent="0.25">
      <c r="B914" s="15" t="s">
        <v>941</v>
      </c>
      <c r="C914" s="15" t="s">
        <v>31</v>
      </c>
      <c r="D914" s="15">
        <v>146</v>
      </c>
      <c r="E914" s="2" t="s">
        <v>13</v>
      </c>
      <c r="F914" s="3">
        <v>45242</v>
      </c>
      <c r="G914" s="15">
        <v>220</v>
      </c>
      <c r="H914" s="15">
        <v>4.5</v>
      </c>
      <c r="I914" s="15">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s="15">
        <f>ROUND(calls[[#This Row],[Satisfaction Rating]],0)</f>
        <v>5</v>
      </c>
    </row>
    <row r="915" spans="2:12" x14ac:dyDescent="0.25">
      <c r="B915" s="15" t="s">
        <v>942</v>
      </c>
      <c r="C915" s="15" t="s">
        <v>35</v>
      </c>
      <c r="D915" s="15">
        <v>62</v>
      </c>
      <c r="E915" s="2" t="s">
        <v>32</v>
      </c>
      <c r="F915" s="3">
        <v>45243</v>
      </c>
      <c r="G915" s="15">
        <v>175</v>
      </c>
      <c r="H915" s="15">
        <v>4.4000000000000004</v>
      </c>
      <c r="I915" s="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s="15">
        <f>ROUND(calls[[#This Row],[Satisfaction Rating]],0)</f>
        <v>4</v>
      </c>
    </row>
    <row r="916" spans="2:12" x14ac:dyDescent="0.25">
      <c r="B916" s="15" t="s">
        <v>943</v>
      </c>
      <c r="C916" s="15" t="s">
        <v>64</v>
      </c>
      <c r="D916" s="15">
        <v>82</v>
      </c>
      <c r="E916" s="2" t="s">
        <v>13</v>
      </c>
      <c r="F916" s="3">
        <v>45243</v>
      </c>
      <c r="G916" s="15">
        <v>172</v>
      </c>
      <c r="H916" s="15">
        <v>4.0999999999999996</v>
      </c>
      <c r="I916" s="15">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s="15">
        <f>ROUND(calls[[#This Row],[Satisfaction Rating]],0)</f>
        <v>4</v>
      </c>
    </row>
    <row r="917" spans="2:12" x14ac:dyDescent="0.25">
      <c r="B917" s="15" t="s">
        <v>944</v>
      </c>
      <c r="C917" s="15" t="s">
        <v>43</v>
      </c>
      <c r="D917" s="15">
        <v>91</v>
      </c>
      <c r="E917" s="2" t="s">
        <v>23</v>
      </c>
      <c r="F917" s="3">
        <v>45243</v>
      </c>
      <c r="G917" s="15">
        <v>108</v>
      </c>
      <c r="H917" s="15">
        <v>3.8</v>
      </c>
      <c r="I917" s="15">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s="15">
        <f>ROUND(calls[[#This Row],[Satisfaction Rating]],0)</f>
        <v>4</v>
      </c>
    </row>
    <row r="918" spans="2:12" x14ac:dyDescent="0.25">
      <c r="B918" s="15" t="s">
        <v>945</v>
      </c>
      <c r="C918" s="15" t="s">
        <v>37</v>
      </c>
      <c r="D918" s="15">
        <v>39</v>
      </c>
      <c r="E918" s="2" t="s">
        <v>13</v>
      </c>
      <c r="F918" s="3">
        <v>45244</v>
      </c>
      <c r="G918" s="15">
        <v>43</v>
      </c>
      <c r="H918" s="15">
        <v>4.2</v>
      </c>
      <c r="I918" s="15">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s="15">
        <f>ROUND(calls[[#This Row],[Satisfaction Rating]],0)</f>
        <v>4</v>
      </c>
    </row>
    <row r="919" spans="2:12" x14ac:dyDescent="0.25">
      <c r="B919" s="15" t="s">
        <v>946</v>
      </c>
      <c r="C919" s="15" t="s">
        <v>31</v>
      </c>
      <c r="D919" s="15">
        <v>149</v>
      </c>
      <c r="E919" s="2" t="s">
        <v>18</v>
      </c>
      <c r="F919" s="3">
        <v>45244</v>
      </c>
      <c r="G919" s="15">
        <v>44</v>
      </c>
      <c r="H919" s="15">
        <v>2.2000000000000002</v>
      </c>
      <c r="I919" s="15">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s="15">
        <f>ROUND(calls[[#This Row],[Satisfaction Rating]],0)</f>
        <v>2</v>
      </c>
    </row>
    <row r="920" spans="2:12" x14ac:dyDescent="0.25">
      <c r="B920" s="15" t="s">
        <v>947</v>
      </c>
      <c r="C920" s="15" t="s">
        <v>64</v>
      </c>
      <c r="D920" s="15">
        <v>138</v>
      </c>
      <c r="E920" s="2" t="s">
        <v>32</v>
      </c>
      <c r="F920" s="3">
        <v>45244</v>
      </c>
      <c r="G920" s="15">
        <v>105</v>
      </c>
      <c r="H920" s="15">
        <v>3.9</v>
      </c>
      <c r="I920" s="15">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s="15">
        <f>ROUND(calls[[#This Row],[Satisfaction Rating]],0)</f>
        <v>4</v>
      </c>
    </row>
    <row r="921" spans="2:12" x14ac:dyDescent="0.25">
      <c r="B921" s="15" t="s">
        <v>948</v>
      </c>
      <c r="C921" s="15" t="s">
        <v>35</v>
      </c>
      <c r="D921" s="15">
        <v>113</v>
      </c>
      <c r="E921" s="2" t="s">
        <v>18</v>
      </c>
      <c r="F921" s="3">
        <v>45245</v>
      </c>
      <c r="G921" s="15">
        <v>34</v>
      </c>
      <c r="H921" s="15">
        <v>3.9</v>
      </c>
      <c r="I921" s="15">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s="15">
        <f>ROUND(calls[[#This Row],[Satisfaction Rating]],0)</f>
        <v>4</v>
      </c>
    </row>
    <row r="922" spans="2:12" x14ac:dyDescent="0.25">
      <c r="B922" s="15" t="s">
        <v>949</v>
      </c>
      <c r="C922" s="15" t="s">
        <v>22</v>
      </c>
      <c r="D922" s="15">
        <v>88</v>
      </c>
      <c r="E922" s="2" t="s">
        <v>13</v>
      </c>
      <c r="F922" s="3">
        <v>45245</v>
      </c>
      <c r="G922" s="15">
        <v>220</v>
      </c>
      <c r="H922" s="15">
        <v>4.0999999999999996</v>
      </c>
      <c r="I922" s="15">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s="15">
        <f>ROUND(calls[[#This Row],[Satisfaction Rating]],0)</f>
        <v>4</v>
      </c>
    </row>
    <row r="923" spans="2:12" x14ac:dyDescent="0.25">
      <c r="B923" s="15" t="s">
        <v>950</v>
      </c>
      <c r="C923" s="15" t="s">
        <v>12</v>
      </c>
      <c r="D923" s="15">
        <v>64</v>
      </c>
      <c r="E923" s="2" t="s">
        <v>32</v>
      </c>
      <c r="F923" s="3">
        <v>45245</v>
      </c>
      <c r="G923" s="15">
        <v>225</v>
      </c>
      <c r="H923" s="15">
        <v>4.5999999999999996</v>
      </c>
      <c r="I923" s="15">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s="15">
        <f>ROUND(calls[[#This Row],[Satisfaction Rating]],0)</f>
        <v>5</v>
      </c>
    </row>
    <row r="924" spans="2:12" x14ac:dyDescent="0.25">
      <c r="B924" s="15" t="s">
        <v>951</v>
      </c>
      <c r="C924" s="15" t="s">
        <v>17</v>
      </c>
      <c r="D924" s="15">
        <v>53</v>
      </c>
      <c r="E924" s="2" t="s">
        <v>32</v>
      </c>
      <c r="F924" s="3">
        <v>45246</v>
      </c>
      <c r="G924" s="15">
        <v>37</v>
      </c>
      <c r="H924" s="15">
        <v>4.0999999999999996</v>
      </c>
      <c r="I924" s="15">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s="15">
        <f>ROUND(calls[[#This Row],[Satisfaction Rating]],0)</f>
        <v>4</v>
      </c>
    </row>
    <row r="925" spans="2:12" x14ac:dyDescent="0.25">
      <c r="B925" s="15" t="s">
        <v>952</v>
      </c>
      <c r="C925" s="15" t="s">
        <v>54</v>
      </c>
      <c r="D925" s="15">
        <v>63</v>
      </c>
      <c r="E925" s="2" t="s">
        <v>18</v>
      </c>
      <c r="F925" s="3">
        <v>45246</v>
      </c>
      <c r="G925" s="15">
        <v>44</v>
      </c>
      <c r="H925" s="15">
        <v>5</v>
      </c>
      <c r="I925" s="1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s="15">
        <f>ROUND(calls[[#This Row],[Satisfaction Rating]],0)</f>
        <v>5</v>
      </c>
    </row>
    <row r="926" spans="2:12" x14ac:dyDescent="0.25">
      <c r="B926" s="15" t="s">
        <v>953</v>
      </c>
      <c r="C926" s="15" t="s">
        <v>26</v>
      </c>
      <c r="D926" s="15">
        <v>54</v>
      </c>
      <c r="E926" s="2" t="s">
        <v>18</v>
      </c>
      <c r="F926" s="3">
        <v>45247</v>
      </c>
      <c r="G926" s="15">
        <v>35</v>
      </c>
      <c r="H926" s="15">
        <v>2.8</v>
      </c>
      <c r="I926" s="15">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s="15">
        <f>ROUND(calls[[#This Row],[Satisfaction Rating]],0)</f>
        <v>3</v>
      </c>
    </row>
    <row r="927" spans="2:12" x14ac:dyDescent="0.25">
      <c r="B927" s="15" t="s">
        <v>954</v>
      </c>
      <c r="C927" s="15" t="s">
        <v>54</v>
      </c>
      <c r="D927" s="15">
        <v>54</v>
      </c>
      <c r="E927" s="2" t="s">
        <v>13</v>
      </c>
      <c r="F927" s="3">
        <v>45247</v>
      </c>
      <c r="G927" s="15">
        <v>145</v>
      </c>
      <c r="H927" s="15">
        <v>2.7</v>
      </c>
      <c r="I927" s="15">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s="15">
        <f>ROUND(calls[[#This Row],[Satisfaction Rating]],0)</f>
        <v>3</v>
      </c>
    </row>
    <row r="928" spans="2:12" x14ac:dyDescent="0.25">
      <c r="B928" s="15" t="s">
        <v>955</v>
      </c>
      <c r="C928" s="15" t="s">
        <v>31</v>
      </c>
      <c r="D928" s="15">
        <v>71</v>
      </c>
      <c r="E928" s="2" t="s">
        <v>32</v>
      </c>
      <c r="F928" s="3">
        <v>45247</v>
      </c>
      <c r="G928" s="15">
        <v>64</v>
      </c>
      <c r="H928" s="15">
        <v>3.9</v>
      </c>
      <c r="I928" s="15">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s="15">
        <f>ROUND(calls[[#This Row],[Satisfaction Rating]],0)</f>
        <v>4</v>
      </c>
    </row>
    <row r="929" spans="2:12" x14ac:dyDescent="0.25">
      <c r="B929" s="15" t="s">
        <v>956</v>
      </c>
      <c r="C929" s="15" t="s">
        <v>54</v>
      </c>
      <c r="D929" s="15">
        <v>93</v>
      </c>
      <c r="E929" s="2" t="s">
        <v>13</v>
      </c>
      <c r="F929" s="3">
        <v>45248</v>
      </c>
      <c r="G929" s="15">
        <v>185</v>
      </c>
      <c r="H929" s="15">
        <v>4.3</v>
      </c>
      <c r="I929" s="15">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s="15">
        <f>ROUND(calls[[#This Row],[Satisfaction Rating]],0)</f>
        <v>4</v>
      </c>
    </row>
    <row r="930" spans="2:12" x14ac:dyDescent="0.25">
      <c r="B930" s="15" t="s">
        <v>957</v>
      </c>
      <c r="C930" s="15" t="s">
        <v>20</v>
      </c>
      <c r="D930" s="15">
        <v>96</v>
      </c>
      <c r="E930" s="2" t="s">
        <v>18</v>
      </c>
      <c r="F930" s="3">
        <v>45248</v>
      </c>
      <c r="G930" s="15">
        <v>215</v>
      </c>
      <c r="H930" s="15">
        <v>2.5</v>
      </c>
      <c r="I930" s="15">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s="15">
        <f>ROUND(calls[[#This Row],[Satisfaction Rating]],0)</f>
        <v>3</v>
      </c>
    </row>
    <row r="931" spans="2:12" x14ac:dyDescent="0.25">
      <c r="B931" s="15" t="s">
        <v>958</v>
      </c>
      <c r="C931" s="15" t="s">
        <v>37</v>
      </c>
      <c r="D931" s="15">
        <v>31</v>
      </c>
      <c r="E931" s="2" t="s">
        <v>23</v>
      </c>
      <c r="F931" s="3">
        <v>45248</v>
      </c>
      <c r="G931" s="15">
        <v>88</v>
      </c>
      <c r="H931" s="15">
        <v>3.4</v>
      </c>
      <c r="I931" s="15">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s="15">
        <f>ROUND(calls[[#This Row],[Satisfaction Rating]],0)</f>
        <v>3</v>
      </c>
    </row>
    <row r="932" spans="2:12" x14ac:dyDescent="0.25">
      <c r="B932" s="15" t="s">
        <v>959</v>
      </c>
      <c r="C932" s="15" t="s">
        <v>54</v>
      </c>
      <c r="D932" s="15">
        <v>107</v>
      </c>
      <c r="E932" s="2" t="s">
        <v>32</v>
      </c>
      <c r="F932" s="3">
        <v>45248</v>
      </c>
      <c r="G932" s="15">
        <v>23</v>
      </c>
      <c r="H932" s="15">
        <v>3.4</v>
      </c>
      <c r="I932" s="15">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s="15">
        <f>ROUND(calls[[#This Row],[Satisfaction Rating]],0)</f>
        <v>3</v>
      </c>
    </row>
    <row r="933" spans="2:12" x14ac:dyDescent="0.25">
      <c r="B933" s="15" t="s">
        <v>960</v>
      </c>
      <c r="C933" s="15" t="s">
        <v>17</v>
      </c>
      <c r="D933" s="15">
        <v>50</v>
      </c>
      <c r="E933" s="2" t="s">
        <v>23</v>
      </c>
      <c r="F933" s="3">
        <v>45249</v>
      </c>
      <c r="G933" s="15">
        <v>180</v>
      </c>
      <c r="H933" s="15">
        <v>1.8</v>
      </c>
      <c r="I933" s="15">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s="15">
        <f>ROUND(calls[[#This Row],[Satisfaction Rating]],0)</f>
        <v>2</v>
      </c>
    </row>
    <row r="934" spans="2:12" x14ac:dyDescent="0.25">
      <c r="B934" s="15" t="s">
        <v>961</v>
      </c>
      <c r="C934" s="15" t="s">
        <v>64</v>
      </c>
      <c r="D934" s="15">
        <v>69</v>
      </c>
      <c r="E934" s="2" t="s">
        <v>32</v>
      </c>
      <c r="F934" s="3">
        <v>45250</v>
      </c>
      <c r="G934" s="15">
        <v>225</v>
      </c>
      <c r="H934" s="15">
        <v>3.7</v>
      </c>
      <c r="I934" s="15">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s="15">
        <f>ROUND(calls[[#This Row],[Satisfaction Rating]],0)</f>
        <v>4</v>
      </c>
    </row>
    <row r="935" spans="2:12" x14ac:dyDescent="0.25">
      <c r="B935" s="15" t="s">
        <v>962</v>
      </c>
      <c r="C935" s="15" t="s">
        <v>22</v>
      </c>
      <c r="D935" s="15">
        <v>26</v>
      </c>
      <c r="E935" s="2" t="s">
        <v>18</v>
      </c>
      <c r="F935" s="3">
        <v>45251</v>
      </c>
      <c r="G935" s="15">
        <v>74</v>
      </c>
      <c r="H935" s="15">
        <v>4.0999999999999996</v>
      </c>
      <c r="I935" s="1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s="15">
        <f>ROUND(calls[[#This Row],[Satisfaction Rating]],0)</f>
        <v>4</v>
      </c>
    </row>
    <row r="936" spans="2:12" x14ac:dyDescent="0.25">
      <c r="B936" s="15" t="s">
        <v>963</v>
      </c>
      <c r="C936" s="15" t="s">
        <v>20</v>
      </c>
      <c r="D936" s="15">
        <v>158</v>
      </c>
      <c r="E936" s="2" t="s">
        <v>32</v>
      </c>
      <c r="F936" s="3">
        <v>45251</v>
      </c>
      <c r="G936" s="15">
        <v>36</v>
      </c>
      <c r="H936" s="15">
        <v>3</v>
      </c>
      <c r="I936" s="15">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s="15">
        <f>ROUND(calls[[#This Row],[Satisfaction Rating]],0)</f>
        <v>3</v>
      </c>
    </row>
    <row r="937" spans="2:12" x14ac:dyDescent="0.25">
      <c r="B937" s="15" t="s">
        <v>964</v>
      </c>
      <c r="C937" s="15" t="s">
        <v>26</v>
      </c>
      <c r="D937" s="15">
        <v>99</v>
      </c>
      <c r="E937" s="2" t="s">
        <v>32</v>
      </c>
      <c r="F937" s="3">
        <v>45253</v>
      </c>
      <c r="G937" s="15">
        <v>116</v>
      </c>
      <c r="H937" s="15">
        <v>3.9</v>
      </c>
      <c r="I937" s="15">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s="15">
        <f>ROUND(calls[[#This Row],[Satisfaction Rating]],0)</f>
        <v>4</v>
      </c>
    </row>
    <row r="938" spans="2:12" x14ac:dyDescent="0.25">
      <c r="B938" s="15" t="s">
        <v>965</v>
      </c>
      <c r="C938" s="15" t="s">
        <v>20</v>
      </c>
      <c r="D938" s="15">
        <v>78</v>
      </c>
      <c r="E938" s="2" t="s">
        <v>23</v>
      </c>
      <c r="F938" s="3">
        <v>45253</v>
      </c>
      <c r="G938" s="15">
        <v>140</v>
      </c>
      <c r="H938" s="15">
        <v>4</v>
      </c>
      <c r="I938" s="15">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s="15">
        <f>ROUND(calls[[#This Row],[Satisfaction Rating]],0)</f>
        <v>4</v>
      </c>
    </row>
    <row r="939" spans="2:12" x14ac:dyDescent="0.25">
      <c r="B939" s="15" t="s">
        <v>966</v>
      </c>
      <c r="C939" s="15" t="s">
        <v>20</v>
      </c>
      <c r="D939" s="15">
        <v>102</v>
      </c>
      <c r="E939" s="2" t="s">
        <v>18</v>
      </c>
      <c r="F939" s="3">
        <v>45254</v>
      </c>
      <c r="G939" s="15">
        <v>104</v>
      </c>
      <c r="H939" s="15">
        <v>4.5</v>
      </c>
      <c r="I939" s="15">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s="15">
        <f>ROUND(calls[[#This Row],[Satisfaction Rating]],0)</f>
        <v>5</v>
      </c>
    </row>
    <row r="940" spans="2:12" x14ac:dyDescent="0.25">
      <c r="B940" s="15" t="s">
        <v>967</v>
      </c>
      <c r="C940" s="15" t="s">
        <v>26</v>
      </c>
      <c r="D940" s="15">
        <v>158</v>
      </c>
      <c r="E940" s="2" t="s">
        <v>28</v>
      </c>
      <c r="F940" s="3">
        <v>45254</v>
      </c>
      <c r="G940" s="15">
        <v>148</v>
      </c>
      <c r="H940" s="15">
        <v>4</v>
      </c>
      <c r="I940" s="15">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s="15">
        <f>ROUND(calls[[#This Row],[Satisfaction Rating]],0)</f>
        <v>4</v>
      </c>
    </row>
    <row r="941" spans="2:12" x14ac:dyDescent="0.25">
      <c r="B941" s="15" t="s">
        <v>968</v>
      </c>
      <c r="C941" s="15" t="s">
        <v>37</v>
      </c>
      <c r="D941" s="15">
        <v>56</v>
      </c>
      <c r="E941" s="2" t="s">
        <v>32</v>
      </c>
      <c r="F941" s="3">
        <v>45254</v>
      </c>
      <c r="G941" s="15">
        <v>205</v>
      </c>
      <c r="H941" s="15">
        <v>4.3</v>
      </c>
      <c r="I941" s="15">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s="15">
        <f>ROUND(calls[[#This Row],[Satisfaction Rating]],0)</f>
        <v>4</v>
      </c>
    </row>
    <row r="942" spans="2:12" x14ac:dyDescent="0.25">
      <c r="B942" s="15" t="s">
        <v>969</v>
      </c>
      <c r="C942" s="15" t="s">
        <v>15</v>
      </c>
      <c r="D942" s="15">
        <v>17</v>
      </c>
      <c r="E942" s="2" t="s">
        <v>13</v>
      </c>
      <c r="F942" s="3">
        <v>45254</v>
      </c>
      <c r="G942" s="15">
        <v>210</v>
      </c>
      <c r="H942" s="15">
        <v>4.8</v>
      </c>
      <c r="I942" s="15">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s="15">
        <f>ROUND(calls[[#This Row],[Satisfaction Rating]],0)</f>
        <v>5</v>
      </c>
    </row>
    <row r="943" spans="2:12" x14ac:dyDescent="0.25">
      <c r="B943" s="15" t="s">
        <v>970</v>
      </c>
      <c r="C943" s="15" t="s">
        <v>22</v>
      </c>
      <c r="D943" s="15">
        <v>104</v>
      </c>
      <c r="E943" s="2" t="s">
        <v>28</v>
      </c>
      <c r="F943" s="3">
        <v>45256</v>
      </c>
      <c r="G943" s="15">
        <v>41</v>
      </c>
      <c r="H943" s="15">
        <v>4.7</v>
      </c>
      <c r="I943" s="15">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s="15">
        <f>ROUND(calls[[#This Row],[Satisfaction Rating]],0)</f>
        <v>5</v>
      </c>
    </row>
    <row r="944" spans="2:12" x14ac:dyDescent="0.25">
      <c r="B944" s="15" t="s">
        <v>971</v>
      </c>
      <c r="C944" s="15" t="s">
        <v>51</v>
      </c>
      <c r="D944" s="15">
        <v>96</v>
      </c>
      <c r="E944" s="2" t="s">
        <v>23</v>
      </c>
      <c r="F944" s="3">
        <v>45256</v>
      </c>
      <c r="G944" s="15">
        <v>136</v>
      </c>
      <c r="H944" s="15">
        <v>5</v>
      </c>
      <c r="I944" s="15">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s="15">
        <f>ROUND(calls[[#This Row],[Satisfaction Rating]],0)</f>
        <v>5</v>
      </c>
    </row>
    <row r="945" spans="2:12" x14ac:dyDescent="0.25">
      <c r="B945" s="15" t="s">
        <v>972</v>
      </c>
      <c r="C945" s="15" t="s">
        <v>43</v>
      </c>
      <c r="D945" s="15">
        <v>83</v>
      </c>
      <c r="E945" s="2" t="s">
        <v>18</v>
      </c>
      <c r="F945" s="3">
        <v>45257</v>
      </c>
      <c r="G945" s="15">
        <v>126</v>
      </c>
      <c r="H945" s="15">
        <v>1.5</v>
      </c>
      <c r="I945" s="1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s="15">
        <f>ROUND(calls[[#This Row],[Satisfaction Rating]],0)</f>
        <v>2</v>
      </c>
    </row>
    <row r="946" spans="2:12" x14ac:dyDescent="0.25">
      <c r="B946" s="15" t="s">
        <v>973</v>
      </c>
      <c r="C946" s="15" t="s">
        <v>17</v>
      </c>
      <c r="D946" s="15">
        <v>80</v>
      </c>
      <c r="E946" s="2" t="s">
        <v>13</v>
      </c>
      <c r="F946" s="3">
        <v>45258</v>
      </c>
      <c r="G946" s="15">
        <v>148</v>
      </c>
      <c r="H946" s="15">
        <v>4.0999999999999996</v>
      </c>
      <c r="I946" s="15">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s="15">
        <f>ROUND(calls[[#This Row],[Satisfaction Rating]],0)</f>
        <v>4</v>
      </c>
    </row>
    <row r="947" spans="2:12" x14ac:dyDescent="0.25">
      <c r="B947" s="15" t="s">
        <v>974</v>
      </c>
      <c r="C947" s="15" t="s">
        <v>43</v>
      </c>
      <c r="D947" s="15">
        <v>152</v>
      </c>
      <c r="E947" s="2" t="s">
        <v>18</v>
      </c>
      <c r="F947" s="3">
        <v>45258</v>
      </c>
      <c r="G947" s="15">
        <v>125</v>
      </c>
      <c r="H947" s="15">
        <v>3.9</v>
      </c>
      <c r="I947" s="15">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s="15">
        <f>ROUND(calls[[#This Row],[Satisfaction Rating]],0)</f>
        <v>4</v>
      </c>
    </row>
    <row r="948" spans="2:12" x14ac:dyDescent="0.25">
      <c r="B948" s="15" t="s">
        <v>975</v>
      </c>
      <c r="C948" s="15" t="s">
        <v>31</v>
      </c>
      <c r="D948" s="15">
        <v>34</v>
      </c>
      <c r="E948" s="2" t="s">
        <v>23</v>
      </c>
      <c r="F948" s="3">
        <v>45258</v>
      </c>
      <c r="G948" s="15">
        <v>25</v>
      </c>
      <c r="H948" s="15">
        <v>4.0999999999999996</v>
      </c>
      <c r="I948" s="15">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s="15">
        <f>ROUND(calls[[#This Row],[Satisfaction Rating]],0)</f>
        <v>4</v>
      </c>
    </row>
    <row r="949" spans="2:12" x14ac:dyDescent="0.25">
      <c r="B949" s="15" t="s">
        <v>976</v>
      </c>
      <c r="C949" s="15" t="s">
        <v>35</v>
      </c>
      <c r="D949" s="15">
        <v>2</v>
      </c>
      <c r="E949" s="2" t="s">
        <v>32</v>
      </c>
      <c r="F949" s="3">
        <v>45259</v>
      </c>
      <c r="G949" s="15">
        <v>62</v>
      </c>
      <c r="H949" s="15">
        <v>2.8</v>
      </c>
      <c r="I949" s="15">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s="15">
        <f>ROUND(calls[[#This Row],[Satisfaction Rating]],0)</f>
        <v>3</v>
      </c>
    </row>
    <row r="950" spans="2:12" x14ac:dyDescent="0.25">
      <c r="B950" s="15" t="s">
        <v>977</v>
      </c>
      <c r="C950" s="15" t="s">
        <v>17</v>
      </c>
      <c r="D950" s="15">
        <v>140</v>
      </c>
      <c r="E950" s="2" t="s">
        <v>23</v>
      </c>
      <c r="F950" s="3">
        <v>45260</v>
      </c>
      <c r="G950" s="15">
        <v>90</v>
      </c>
      <c r="H950" s="15">
        <v>4.5999999999999996</v>
      </c>
      <c r="I950" s="15">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s="15">
        <f>ROUND(calls[[#This Row],[Satisfaction Rating]],0)</f>
        <v>5</v>
      </c>
    </row>
    <row r="951" spans="2:12" x14ac:dyDescent="0.25">
      <c r="B951" s="15" t="s">
        <v>978</v>
      </c>
      <c r="C951" s="15" t="s">
        <v>15</v>
      </c>
      <c r="D951" s="15">
        <v>126</v>
      </c>
      <c r="E951" s="2" t="s">
        <v>28</v>
      </c>
      <c r="F951" s="3">
        <v>45261</v>
      </c>
      <c r="G951" s="15">
        <v>33</v>
      </c>
      <c r="H951" s="15">
        <v>4.8</v>
      </c>
      <c r="I951" s="15">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s="15">
        <f>ROUND(calls[[#This Row],[Satisfaction Rating]],0)</f>
        <v>5</v>
      </c>
    </row>
    <row r="952" spans="2:12" x14ac:dyDescent="0.25">
      <c r="B952" s="15" t="s">
        <v>979</v>
      </c>
      <c r="C952" s="15" t="s">
        <v>20</v>
      </c>
      <c r="D952" s="15">
        <v>79</v>
      </c>
      <c r="E952" s="2" t="s">
        <v>32</v>
      </c>
      <c r="F952" s="3">
        <v>45261</v>
      </c>
      <c r="G952" s="15">
        <v>115</v>
      </c>
      <c r="H952" s="15">
        <v>2.2999999999999998</v>
      </c>
      <c r="I952" s="15">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s="15">
        <f>ROUND(calls[[#This Row],[Satisfaction Rating]],0)</f>
        <v>2</v>
      </c>
    </row>
    <row r="953" spans="2:12" x14ac:dyDescent="0.25">
      <c r="B953" s="15" t="s">
        <v>980</v>
      </c>
      <c r="C953" s="15" t="s">
        <v>15</v>
      </c>
      <c r="D953" s="15">
        <v>133</v>
      </c>
      <c r="E953" s="2" t="s">
        <v>28</v>
      </c>
      <c r="F953" s="3">
        <v>45261</v>
      </c>
      <c r="G953" s="15">
        <v>45</v>
      </c>
      <c r="H953" s="15">
        <v>2.6</v>
      </c>
      <c r="I953" s="15">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s="15">
        <f>ROUND(calls[[#This Row],[Satisfaction Rating]],0)</f>
        <v>3</v>
      </c>
    </row>
    <row r="954" spans="2:12" x14ac:dyDescent="0.25">
      <c r="B954" s="15" t="s">
        <v>981</v>
      </c>
      <c r="C954" s="15" t="s">
        <v>31</v>
      </c>
      <c r="D954" s="15">
        <v>97</v>
      </c>
      <c r="E954" s="2" t="s">
        <v>13</v>
      </c>
      <c r="F954" s="3">
        <v>45261</v>
      </c>
      <c r="G954" s="15">
        <v>114</v>
      </c>
      <c r="H954" s="15">
        <v>4.8</v>
      </c>
      <c r="I954" s="15">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s="15">
        <f>ROUND(calls[[#This Row],[Satisfaction Rating]],0)</f>
        <v>5</v>
      </c>
    </row>
    <row r="955" spans="2:12" x14ac:dyDescent="0.25">
      <c r="B955" s="15" t="s">
        <v>982</v>
      </c>
      <c r="C955" s="15" t="s">
        <v>20</v>
      </c>
      <c r="D955" s="15">
        <v>102</v>
      </c>
      <c r="E955" s="2" t="s">
        <v>18</v>
      </c>
      <c r="F955" s="3">
        <v>45262</v>
      </c>
      <c r="G955" s="15">
        <v>72</v>
      </c>
      <c r="H955" s="15">
        <v>3.7</v>
      </c>
      <c r="I955" s="1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s="15">
        <f>ROUND(calls[[#This Row],[Satisfaction Rating]],0)</f>
        <v>4</v>
      </c>
    </row>
    <row r="956" spans="2:12" x14ac:dyDescent="0.25">
      <c r="B956" s="15" t="s">
        <v>983</v>
      </c>
      <c r="C956" s="15" t="s">
        <v>46</v>
      </c>
      <c r="D956" s="15">
        <v>62</v>
      </c>
      <c r="E956" s="2" t="s">
        <v>13</v>
      </c>
      <c r="F956" s="3">
        <v>45262</v>
      </c>
      <c r="G956" s="15">
        <v>205</v>
      </c>
      <c r="H956" s="15">
        <v>4.2</v>
      </c>
      <c r="I956" s="15">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s="15">
        <f>ROUND(calls[[#This Row],[Satisfaction Rating]],0)</f>
        <v>4</v>
      </c>
    </row>
    <row r="957" spans="2:12" x14ac:dyDescent="0.25">
      <c r="B957" s="15" t="s">
        <v>984</v>
      </c>
      <c r="C957" s="15" t="s">
        <v>15</v>
      </c>
      <c r="D957" s="15">
        <v>149</v>
      </c>
      <c r="E957" s="2" t="s">
        <v>18</v>
      </c>
      <c r="F957" s="3">
        <v>45263</v>
      </c>
      <c r="G957" s="15">
        <v>42</v>
      </c>
      <c r="H957" s="15">
        <v>3.3</v>
      </c>
      <c r="I957" s="15">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s="15">
        <f>ROUND(calls[[#This Row],[Satisfaction Rating]],0)</f>
        <v>3</v>
      </c>
    </row>
    <row r="958" spans="2:12" x14ac:dyDescent="0.25">
      <c r="B958" s="15" t="s">
        <v>985</v>
      </c>
      <c r="C958" s="15" t="s">
        <v>35</v>
      </c>
      <c r="D958" s="15">
        <v>133</v>
      </c>
      <c r="E958" s="2" t="s">
        <v>13</v>
      </c>
      <c r="F958" s="3">
        <v>45263</v>
      </c>
      <c r="G958" s="15">
        <v>96</v>
      </c>
      <c r="H958" s="15">
        <v>4.3</v>
      </c>
      <c r="I958" s="15">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s="15">
        <f>ROUND(calls[[#This Row],[Satisfaction Rating]],0)</f>
        <v>4</v>
      </c>
    </row>
    <row r="959" spans="2:12" x14ac:dyDescent="0.25">
      <c r="B959" s="15" t="s">
        <v>986</v>
      </c>
      <c r="C959" s="15" t="s">
        <v>20</v>
      </c>
      <c r="D959" s="15">
        <v>51</v>
      </c>
      <c r="E959" s="2" t="s">
        <v>32</v>
      </c>
      <c r="F959" s="3">
        <v>45263</v>
      </c>
      <c r="G959" s="15">
        <v>64</v>
      </c>
      <c r="H959" s="15">
        <v>3.7</v>
      </c>
      <c r="I959" s="15">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s="15">
        <f>ROUND(calls[[#This Row],[Satisfaction Rating]],0)</f>
        <v>4</v>
      </c>
    </row>
    <row r="960" spans="2:12" x14ac:dyDescent="0.25">
      <c r="B960" s="15" t="s">
        <v>987</v>
      </c>
      <c r="C960" s="15" t="s">
        <v>46</v>
      </c>
      <c r="D960" s="15">
        <v>110</v>
      </c>
      <c r="E960" s="2" t="s">
        <v>13</v>
      </c>
      <c r="F960" s="3">
        <v>45264</v>
      </c>
      <c r="G960" s="15">
        <v>72</v>
      </c>
      <c r="H960" s="15">
        <v>3.7</v>
      </c>
      <c r="I960" s="15">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s="15">
        <f>ROUND(calls[[#This Row],[Satisfaction Rating]],0)</f>
        <v>4</v>
      </c>
    </row>
    <row r="961" spans="2:12" x14ac:dyDescent="0.25">
      <c r="B961" s="15" t="s">
        <v>988</v>
      </c>
      <c r="C961" s="15" t="s">
        <v>31</v>
      </c>
      <c r="D961" s="15">
        <v>38</v>
      </c>
      <c r="E961" s="2" t="s">
        <v>28</v>
      </c>
      <c r="F961" s="3">
        <v>45265</v>
      </c>
      <c r="G961" s="15">
        <v>27</v>
      </c>
      <c r="H961" s="15">
        <v>3.1</v>
      </c>
      <c r="I961" s="15">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s="15">
        <f>ROUND(calls[[#This Row],[Satisfaction Rating]],0)</f>
        <v>3</v>
      </c>
    </row>
    <row r="962" spans="2:12" x14ac:dyDescent="0.25">
      <c r="B962" s="15" t="s">
        <v>989</v>
      </c>
      <c r="C962" s="15" t="s">
        <v>35</v>
      </c>
      <c r="D962" s="15">
        <v>78</v>
      </c>
      <c r="E962" s="2" t="s">
        <v>28</v>
      </c>
      <c r="F962" s="3">
        <v>45267</v>
      </c>
      <c r="G962" s="15">
        <v>200</v>
      </c>
      <c r="H962" s="15">
        <v>2.4</v>
      </c>
      <c r="I962" s="15">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s="15">
        <f>ROUND(calls[[#This Row],[Satisfaction Rating]],0)</f>
        <v>2</v>
      </c>
    </row>
    <row r="963" spans="2:12" x14ac:dyDescent="0.25">
      <c r="B963" s="15" t="s">
        <v>990</v>
      </c>
      <c r="C963" s="15" t="s">
        <v>31</v>
      </c>
      <c r="D963" s="15">
        <v>25</v>
      </c>
      <c r="E963" s="2" t="s">
        <v>18</v>
      </c>
      <c r="F963" s="3">
        <v>45268</v>
      </c>
      <c r="G963" s="15">
        <v>93</v>
      </c>
      <c r="H963" s="15">
        <v>3.5</v>
      </c>
      <c r="I963" s="15">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s="15">
        <f>ROUND(calls[[#This Row],[Satisfaction Rating]],0)</f>
        <v>4</v>
      </c>
    </row>
    <row r="964" spans="2:12" x14ac:dyDescent="0.25">
      <c r="B964" s="15" t="s">
        <v>991</v>
      </c>
      <c r="C964" s="15" t="s">
        <v>54</v>
      </c>
      <c r="D964" s="15">
        <v>50</v>
      </c>
      <c r="E964" s="2" t="s">
        <v>32</v>
      </c>
      <c r="F964" s="3">
        <v>45268</v>
      </c>
      <c r="G964" s="15">
        <v>54</v>
      </c>
      <c r="H964" s="15">
        <v>4.3</v>
      </c>
      <c r="I964" s="15">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s="15">
        <f>ROUND(calls[[#This Row],[Satisfaction Rating]],0)</f>
        <v>4</v>
      </c>
    </row>
    <row r="965" spans="2:12" x14ac:dyDescent="0.25">
      <c r="B965" s="15" t="s">
        <v>992</v>
      </c>
      <c r="C965" s="15" t="s">
        <v>31</v>
      </c>
      <c r="D965" s="15">
        <v>103</v>
      </c>
      <c r="E965" s="2" t="s">
        <v>18</v>
      </c>
      <c r="F965" s="3">
        <v>45269</v>
      </c>
      <c r="G965" s="15">
        <v>72</v>
      </c>
      <c r="H965" s="15">
        <v>3.4</v>
      </c>
      <c r="I965" s="1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s="15">
        <f>ROUND(calls[[#This Row],[Satisfaction Rating]],0)</f>
        <v>3</v>
      </c>
    </row>
    <row r="966" spans="2:12" x14ac:dyDescent="0.25">
      <c r="B966" s="15" t="s">
        <v>993</v>
      </c>
      <c r="C966" s="15" t="s">
        <v>43</v>
      </c>
      <c r="D966" s="15">
        <v>63</v>
      </c>
      <c r="E966" s="2" t="s">
        <v>23</v>
      </c>
      <c r="F966" s="3">
        <v>45269</v>
      </c>
      <c r="G966" s="15">
        <v>82</v>
      </c>
      <c r="H966" s="15">
        <v>3.7</v>
      </c>
      <c r="I966" s="15">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s="15">
        <f>ROUND(calls[[#This Row],[Satisfaction Rating]],0)</f>
        <v>4</v>
      </c>
    </row>
    <row r="967" spans="2:12" x14ac:dyDescent="0.25">
      <c r="B967" s="15" t="s">
        <v>994</v>
      </c>
      <c r="C967" s="15" t="s">
        <v>54</v>
      </c>
      <c r="D967" s="15">
        <v>96</v>
      </c>
      <c r="E967" s="2" t="s">
        <v>32</v>
      </c>
      <c r="F967" s="3">
        <v>45273</v>
      </c>
      <c r="G967" s="15">
        <v>164</v>
      </c>
      <c r="H967" s="15">
        <v>4.8</v>
      </c>
      <c r="I967" s="15">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s="15">
        <f>ROUND(calls[[#This Row],[Satisfaction Rating]],0)</f>
        <v>5</v>
      </c>
    </row>
    <row r="968" spans="2:12" x14ac:dyDescent="0.25">
      <c r="B968" s="15" t="s">
        <v>995</v>
      </c>
      <c r="C968" s="15" t="s">
        <v>17</v>
      </c>
      <c r="D968" s="15">
        <v>94</v>
      </c>
      <c r="E968" s="2" t="s">
        <v>18</v>
      </c>
      <c r="F968" s="3">
        <v>45273</v>
      </c>
      <c r="G968" s="15">
        <v>78</v>
      </c>
      <c r="H968" s="15">
        <v>3.3</v>
      </c>
      <c r="I968" s="15">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s="15">
        <f>ROUND(calls[[#This Row],[Satisfaction Rating]],0)</f>
        <v>3</v>
      </c>
    </row>
    <row r="969" spans="2:12" x14ac:dyDescent="0.25">
      <c r="B969" s="15" t="s">
        <v>996</v>
      </c>
      <c r="C969" s="15" t="s">
        <v>46</v>
      </c>
      <c r="D969" s="15">
        <v>46</v>
      </c>
      <c r="E969" s="2" t="s">
        <v>28</v>
      </c>
      <c r="F969" s="3">
        <v>45274</v>
      </c>
      <c r="G969" s="15">
        <v>135</v>
      </c>
      <c r="H969" s="15">
        <v>4.2</v>
      </c>
      <c r="I969" s="15">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s="15">
        <f>ROUND(calls[[#This Row],[Satisfaction Rating]],0)</f>
        <v>4</v>
      </c>
    </row>
    <row r="970" spans="2:12" x14ac:dyDescent="0.25">
      <c r="B970" s="15" t="s">
        <v>997</v>
      </c>
      <c r="C970" s="15" t="s">
        <v>84</v>
      </c>
      <c r="D970" s="15">
        <v>127</v>
      </c>
      <c r="E970" s="2" t="s">
        <v>32</v>
      </c>
      <c r="F970" s="3">
        <v>45275</v>
      </c>
      <c r="G970" s="15">
        <v>145</v>
      </c>
      <c r="H970" s="15">
        <v>2.6</v>
      </c>
      <c r="I970" s="15">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s="15">
        <f>ROUND(calls[[#This Row],[Satisfaction Rating]],0)</f>
        <v>3</v>
      </c>
    </row>
    <row r="971" spans="2:12" x14ac:dyDescent="0.25">
      <c r="B971" s="15" t="s">
        <v>998</v>
      </c>
      <c r="C971" s="15" t="s">
        <v>26</v>
      </c>
      <c r="D971" s="15">
        <v>96</v>
      </c>
      <c r="E971" s="2" t="s">
        <v>28</v>
      </c>
      <c r="F971" s="3">
        <v>45275</v>
      </c>
      <c r="G971" s="15">
        <v>115</v>
      </c>
      <c r="H971" s="15">
        <v>4.9000000000000004</v>
      </c>
      <c r="I971" s="15">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s="15">
        <f>ROUND(calls[[#This Row],[Satisfaction Rating]],0)</f>
        <v>5</v>
      </c>
    </row>
    <row r="972" spans="2:12" x14ac:dyDescent="0.25">
      <c r="B972" s="15" t="s">
        <v>999</v>
      </c>
      <c r="C972" s="15" t="s">
        <v>64</v>
      </c>
      <c r="D972" s="15">
        <v>151</v>
      </c>
      <c r="E972" s="2" t="s">
        <v>18</v>
      </c>
      <c r="F972" s="3">
        <v>45275</v>
      </c>
      <c r="G972" s="15">
        <v>117</v>
      </c>
      <c r="H972" s="15">
        <v>2</v>
      </c>
      <c r="I972" s="15">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s="15">
        <f>ROUND(calls[[#This Row],[Satisfaction Rating]],0)</f>
        <v>2</v>
      </c>
    </row>
    <row r="973" spans="2:12" x14ac:dyDescent="0.25">
      <c r="B973" s="15" t="s">
        <v>1000</v>
      </c>
      <c r="C973" s="15" t="s">
        <v>84</v>
      </c>
      <c r="D973" s="15">
        <v>158</v>
      </c>
      <c r="E973" s="2" t="s">
        <v>13</v>
      </c>
      <c r="F973" s="3">
        <v>45276</v>
      </c>
      <c r="G973" s="15">
        <v>36</v>
      </c>
      <c r="H973" s="15">
        <v>4.7</v>
      </c>
      <c r="I973" s="15">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s="15">
        <f>ROUND(calls[[#This Row],[Satisfaction Rating]],0)</f>
        <v>5</v>
      </c>
    </row>
    <row r="974" spans="2:12" x14ac:dyDescent="0.25">
      <c r="B974" s="15" t="s">
        <v>1001</v>
      </c>
      <c r="C974" s="15" t="s">
        <v>17</v>
      </c>
      <c r="D974" s="15">
        <v>45</v>
      </c>
      <c r="E974" s="2" t="s">
        <v>13</v>
      </c>
      <c r="F974" s="3">
        <v>45276</v>
      </c>
      <c r="G974" s="15">
        <v>84</v>
      </c>
      <c r="H974" s="15">
        <v>2.8</v>
      </c>
      <c r="I974" s="15">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s="15">
        <f>ROUND(calls[[#This Row],[Satisfaction Rating]],0)</f>
        <v>3</v>
      </c>
    </row>
    <row r="975" spans="2:12" x14ac:dyDescent="0.25">
      <c r="B975" s="15" t="s">
        <v>1002</v>
      </c>
      <c r="C975" s="15" t="s">
        <v>37</v>
      </c>
      <c r="D975" s="15">
        <v>141</v>
      </c>
      <c r="E975" s="2" t="s">
        <v>13</v>
      </c>
      <c r="F975" s="3">
        <v>45276</v>
      </c>
      <c r="G975" s="15">
        <v>66</v>
      </c>
      <c r="H975" s="15">
        <v>3.2</v>
      </c>
      <c r="I975" s="1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s="15">
        <f>ROUND(calls[[#This Row],[Satisfaction Rating]],0)</f>
        <v>3</v>
      </c>
    </row>
    <row r="976" spans="2:12" x14ac:dyDescent="0.25">
      <c r="B976" s="15" t="s">
        <v>1003</v>
      </c>
      <c r="C976" s="15" t="s">
        <v>31</v>
      </c>
      <c r="D976" s="15">
        <v>147</v>
      </c>
      <c r="E976" s="2" t="s">
        <v>28</v>
      </c>
      <c r="F976" s="3">
        <v>45276</v>
      </c>
      <c r="G976" s="15">
        <v>76</v>
      </c>
      <c r="H976" s="15">
        <v>4.7</v>
      </c>
      <c r="I976" s="15">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s="15">
        <f>ROUND(calls[[#This Row],[Satisfaction Rating]],0)</f>
        <v>5</v>
      </c>
    </row>
    <row r="977" spans="2:12" x14ac:dyDescent="0.25">
      <c r="B977" s="15" t="s">
        <v>1004</v>
      </c>
      <c r="C977" s="15" t="s">
        <v>51</v>
      </c>
      <c r="D977" s="15">
        <v>126</v>
      </c>
      <c r="E977" s="2" t="s">
        <v>28</v>
      </c>
      <c r="F977" s="3">
        <v>45276</v>
      </c>
      <c r="G977" s="15">
        <v>185</v>
      </c>
      <c r="H977" s="15">
        <v>4.8</v>
      </c>
      <c r="I977" s="15">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s="15">
        <f>ROUND(calls[[#This Row],[Satisfaction Rating]],0)</f>
        <v>5</v>
      </c>
    </row>
    <row r="978" spans="2:12" x14ac:dyDescent="0.25">
      <c r="B978" s="15" t="s">
        <v>1005</v>
      </c>
      <c r="C978" s="15" t="s">
        <v>17</v>
      </c>
      <c r="D978" s="15">
        <v>126</v>
      </c>
      <c r="E978" s="2" t="s">
        <v>23</v>
      </c>
      <c r="F978" s="3">
        <v>45277</v>
      </c>
      <c r="G978" s="15">
        <v>80</v>
      </c>
      <c r="H978" s="15">
        <v>4.7</v>
      </c>
      <c r="I978" s="15">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s="15">
        <f>ROUND(calls[[#This Row],[Satisfaction Rating]],0)</f>
        <v>5</v>
      </c>
    </row>
    <row r="979" spans="2:12" x14ac:dyDescent="0.25">
      <c r="B979" s="15" t="s">
        <v>1006</v>
      </c>
      <c r="C979" s="15" t="s">
        <v>35</v>
      </c>
      <c r="D979" s="15">
        <v>32</v>
      </c>
      <c r="E979" s="2" t="s">
        <v>28</v>
      </c>
      <c r="F979" s="3">
        <v>45277</v>
      </c>
      <c r="G979" s="15">
        <v>148</v>
      </c>
      <c r="H979" s="15">
        <v>4</v>
      </c>
      <c r="I979" s="15">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s="15">
        <f>ROUND(calls[[#This Row],[Satisfaction Rating]],0)</f>
        <v>4</v>
      </c>
    </row>
    <row r="980" spans="2:12" x14ac:dyDescent="0.25">
      <c r="B980" s="15" t="s">
        <v>1007</v>
      </c>
      <c r="C980" s="15" t="s">
        <v>17</v>
      </c>
      <c r="D980" s="15">
        <v>84</v>
      </c>
      <c r="E980" s="2" t="s">
        <v>32</v>
      </c>
      <c r="F980" s="3">
        <v>45279</v>
      </c>
      <c r="G980" s="15">
        <v>180</v>
      </c>
      <c r="H980" s="15">
        <v>4.9000000000000004</v>
      </c>
      <c r="I980" s="15">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s="15">
        <f>ROUND(calls[[#This Row],[Satisfaction Rating]],0)</f>
        <v>5</v>
      </c>
    </row>
    <row r="981" spans="2:12" x14ac:dyDescent="0.25">
      <c r="B981" s="15" t="s">
        <v>1008</v>
      </c>
      <c r="C981" s="15" t="s">
        <v>43</v>
      </c>
      <c r="D981" s="15">
        <v>120</v>
      </c>
      <c r="E981" s="2" t="s">
        <v>23</v>
      </c>
      <c r="F981" s="3">
        <v>45280</v>
      </c>
      <c r="G981" s="15">
        <v>190</v>
      </c>
      <c r="H981" s="15">
        <v>3.7</v>
      </c>
      <c r="I981" s="15">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s="15">
        <f>ROUND(calls[[#This Row],[Satisfaction Rating]],0)</f>
        <v>4</v>
      </c>
    </row>
    <row r="982" spans="2:12" x14ac:dyDescent="0.25">
      <c r="B982" s="15" t="s">
        <v>1009</v>
      </c>
      <c r="C982" s="15" t="s">
        <v>22</v>
      </c>
      <c r="D982" s="15">
        <v>93</v>
      </c>
      <c r="E982" s="2" t="s">
        <v>28</v>
      </c>
      <c r="F982" s="3">
        <v>45280</v>
      </c>
      <c r="G982" s="15">
        <v>38</v>
      </c>
      <c r="H982" s="15">
        <v>4.5</v>
      </c>
      <c r="I982" s="15">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s="15">
        <f>ROUND(calls[[#This Row],[Satisfaction Rating]],0)</f>
        <v>5</v>
      </c>
    </row>
    <row r="983" spans="2:12" x14ac:dyDescent="0.25">
      <c r="B983" s="15" t="s">
        <v>1010</v>
      </c>
      <c r="C983" s="15" t="s">
        <v>26</v>
      </c>
      <c r="D983" s="15">
        <v>76</v>
      </c>
      <c r="E983" s="2" t="s">
        <v>18</v>
      </c>
      <c r="F983" s="3">
        <v>45281</v>
      </c>
      <c r="G983" s="15">
        <v>82</v>
      </c>
      <c r="H983" s="15">
        <v>2.1</v>
      </c>
      <c r="I983" s="15">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s="15">
        <f>ROUND(calls[[#This Row],[Satisfaction Rating]],0)</f>
        <v>2</v>
      </c>
    </row>
    <row r="984" spans="2:12" x14ac:dyDescent="0.25">
      <c r="B984" s="15" t="s">
        <v>1011</v>
      </c>
      <c r="C984" s="15" t="s">
        <v>84</v>
      </c>
      <c r="D984" s="15">
        <v>89</v>
      </c>
      <c r="E984" s="2" t="s">
        <v>28</v>
      </c>
      <c r="F984" s="3">
        <v>45284</v>
      </c>
      <c r="G984" s="15">
        <v>88</v>
      </c>
      <c r="H984" s="15">
        <v>2.8</v>
      </c>
      <c r="I984" s="15">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s="15">
        <f>ROUND(calls[[#This Row],[Satisfaction Rating]],0)</f>
        <v>3</v>
      </c>
    </row>
    <row r="985" spans="2:12" x14ac:dyDescent="0.25">
      <c r="B985" s="15" t="s">
        <v>1012</v>
      </c>
      <c r="C985" s="15" t="s">
        <v>20</v>
      </c>
      <c r="D985" s="15">
        <v>91</v>
      </c>
      <c r="E985" s="2" t="s">
        <v>32</v>
      </c>
      <c r="F985" s="3">
        <v>45284</v>
      </c>
      <c r="G985" s="15">
        <v>42</v>
      </c>
      <c r="H985" s="15">
        <v>4.0999999999999996</v>
      </c>
      <c r="I985" s="1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s="15">
        <f>ROUND(calls[[#This Row],[Satisfaction Rating]],0)</f>
        <v>4</v>
      </c>
    </row>
    <row r="986" spans="2:12" x14ac:dyDescent="0.25">
      <c r="B986" s="15" t="s">
        <v>1013</v>
      </c>
      <c r="C986" s="15" t="s">
        <v>46</v>
      </c>
      <c r="D986" s="15">
        <v>7</v>
      </c>
      <c r="E986" s="2" t="s">
        <v>13</v>
      </c>
      <c r="F986" s="3">
        <v>45285</v>
      </c>
      <c r="G986" s="15">
        <v>64</v>
      </c>
      <c r="H986" s="15">
        <v>3.3</v>
      </c>
      <c r="I986" s="15">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s="15">
        <f>ROUND(calls[[#This Row],[Satisfaction Rating]],0)</f>
        <v>3</v>
      </c>
    </row>
    <row r="987" spans="2:12" x14ac:dyDescent="0.25">
      <c r="B987" s="15" t="s">
        <v>1014</v>
      </c>
      <c r="C987" s="15" t="s">
        <v>35</v>
      </c>
      <c r="D987" s="15">
        <v>140</v>
      </c>
      <c r="E987" s="2" t="s">
        <v>13</v>
      </c>
      <c r="F987" s="3">
        <v>45285</v>
      </c>
      <c r="G987" s="15">
        <v>105</v>
      </c>
      <c r="H987" s="15">
        <v>1.7</v>
      </c>
      <c r="I987" s="15">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s="15">
        <f>ROUND(calls[[#This Row],[Satisfaction Rating]],0)</f>
        <v>2</v>
      </c>
    </row>
    <row r="988" spans="2:12" x14ac:dyDescent="0.25">
      <c r="B988" s="15" t="s">
        <v>1015</v>
      </c>
      <c r="C988" s="15" t="s">
        <v>15</v>
      </c>
      <c r="D988" s="15">
        <v>58</v>
      </c>
      <c r="E988" s="2" t="s">
        <v>23</v>
      </c>
      <c r="F988" s="3">
        <v>45285</v>
      </c>
      <c r="G988" s="15">
        <v>25</v>
      </c>
      <c r="H988" s="15">
        <v>3.6</v>
      </c>
      <c r="I988" s="15">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s="15">
        <f>ROUND(calls[[#This Row],[Satisfaction Rating]],0)</f>
        <v>4</v>
      </c>
    </row>
    <row r="989" spans="2:12" x14ac:dyDescent="0.25">
      <c r="B989" s="15" t="s">
        <v>1016</v>
      </c>
      <c r="C989" s="15" t="s">
        <v>12</v>
      </c>
      <c r="D989" s="15">
        <v>90</v>
      </c>
      <c r="E989" s="2" t="s">
        <v>18</v>
      </c>
      <c r="F989" s="3">
        <v>45286</v>
      </c>
      <c r="G989" s="15">
        <v>176</v>
      </c>
      <c r="H989" s="15">
        <v>3.6</v>
      </c>
      <c r="I989" s="15">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s="15">
        <f>ROUND(calls[[#This Row],[Satisfaction Rating]],0)</f>
        <v>4</v>
      </c>
    </row>
    <row r="990" spans="2:12" x14ac:dyDescent="0.25">
      <c r="B990" s="15" t="s">
        <v>1017</v>
      </c>
      <c r="C990" s="15" t="s">
        <v>12</v>
      </c>
      <c r="D990" s="15">
        <v>106</v>
      </c>
      <c r="E990" s="2" t="s">
        <v>28</v>
      </c>
      <c r="F990" s="3">
        <v>45287</v>
      </c>
      <c r="G990" s="15">
        <v>46</v>
      </c>
      <c r="H990" s="15">
        <v>4.5999999999999996</v>
      </c>
      <c r="I990" s="15">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s="15">
        <f>ROUND(calls[[#This Row],[Satisfaction Rating]],0)</f>
        <v>5</v>
      </c>
    </row>
    <row r="991" spans="2:12" x14ac:dyDescent="0.25">
      <c r="B991" s="15" t="s">
        <v>1018</v>
      </c>
      <c r="C991" s="15" t="s">
        <v>43</v>
      </c>
      <c r="D991" s="15">
        <v>72</v>
      </c>
      <c r="E991" s="2" t="s">
        <v>13</v>
      </c>
      <c r="F991" s="3">
        <v>45287</v>
      </c>
      <c r="G991" s="15">
        <v>164</v>
      </c>
      <c r="H991" s="15">
        <v>4.8</v>
      </c>
      <c r="I991" s="15">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s="15">
        <f>ROUND(calls[[#This Row],[Satisfaction Rating]],0)</f>
        <v>5</v>
      </c>
    </row>
    <row r="992" spans="2:12" x14ac:dyDescent="0.25">
      <c r="B992" s="15" t="s">
        <v>1019</v>
      </c>
      <c r="C992" s="15" t="s">
        <v>46</v>
      </c>
      <c r="D992" s="15">
        <v>124</v>
      </c>
      <c r="E992" s="2" t="s">
        <v>13</v>
      </c>
      <c r="F992" s="3">
        <v>45288</v>
      </c>
      <c r="G992" s="15">
        <v>64</v>
      </c>
      <c r="H992" s="15">
        <v>4.5</v>
      </c>
      <c r="I992" s="15">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s="15">
        <f>ROUND(calls[[#This Row],[Satisfaction Rating]],0)</f>
        <v>5</v>
      </c>
    </row>
    <row r="993" spans="2:12" x14ac:dyDescent="0.25">
      <c r="B993" s="15" t="s">
        <v>1020</v>
      </c>
      <c r="C993" s="15" t="s">
        <v>37</v>
      </c>
      <c r="D993" s="15">
        <v>86</v>
      </c>
      <c r="E993" s="2" t="s">
        <v>32</v>
      </c>
      <c r="F993" s="3">
        <v>45288</v>
      </c>
      <c r="G993" s="15">
        <v>205</v>
      </c>
      <c r="H993" s="15">
        <v>4.5</v>
      </c>
      <c r="I993" s="15">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s="15">
        <f>ROUND(calls[[#This Row],[Satisfaction Rating]],0)</f>
        <v>5</v>
      </c>
    </row>
    <row r="994" spans="2:12" x14ac:dyDescent="0.25">
      <c r="B994" s="15" t="s">
        <v>1021</v>
      </c>
      <c r="C994" s="15" t="s">
        <v>17</v>
      </c>
      <c r="D994" s="15">
        <v>164</v>
      </c>
      <c r="E994" s="2" t="s">
        <v>32</v>
      </c>
      <c r="F994" s="3">
        <v>45289</v>
      </c>
      <c r="G994" s="15">
        <v>100</v>
      </c>
      <c r="H994" s="15">
        <v>4.5999999999999996</v>
      </c>
      <c r="I994" s="15">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s="15">
        <f>ROUND(calls[[#This Row],[Satisfaction Rating]],0)</f>
        <v>5</v>
      </c>
    </row>
    <row r="995" spans="2:12" x14ac:dyDescent="0.25">
      <c r="B995" s="15" t="s">
        <v>1022</v>
      </c>
      <c r="C995" s="15" t="s">
        <v>22</v>
      </c>
      <c r="D995" s="15">
        <v>40</v>
      </c>
      <c r="E995" s="2" t="s">
        <v>18</v>
      </c>
      <c r="F995" s="3">
        <v>45289</v>
      </c>
      <c r="G995" s="15">
        <v>111</v>
      </c>
      <c r="H995" s="15">
        <v>4.5999999999999996</v>
      </c>
      <c r="I995" s="1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s="15">
        <f>ROUND(calls[[#This Row],[Satisfaction Rating]],0)</f>
        <v>5</v>
      </c>
    </row>
    <row r="996" spans="2:12" x14ac:dyDescent="0.25">
      <c r="B996" s="15" t="s">
        <v>1023</v>
      </c>
      <c r="C996" s="15" t="s">
        <v>20</v>
      </c>
      <c r="D996" s="15">
        <v>76</v>
      </c>
      <c r="E996" s="2" t="s">
        <v>23</v>
      </c>
      <c r="F996" s="3">
        <v>45289</v>
      </c>
      <c r="G996" s="15">
        <v>80</v>
      </c>
      <c r="H996" s="15">
        <v>3.5</v>
      </c>
      <c r="I996" s="15">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s="15">
        <f>ROUND(calls[[#This Row],[Satisfaction Rating]],0)</f>
        <v>4</v>
      </c>
    </row>
    <row r="997" spans="2:12" x14ac:dyDescent="0.25">
      <c r="B997" s="15" t="s">
        <v>1024</v>
      </c>
      <c r="C997" s="15" t="s">
        <v>46</v>
      </c>
      <c r="D997" s="15">
        <v>95</v>
      </c>
      <c r="E997" s="2" t="s">
        <v>28</v>
      </c>
      <c r="F997" s="3">
        <v>45289</v>
      </c>
      <c r="G997" s="15">
        <v>50</v>
      </c>
      <c r="H997" s="15">
        <v>2.9</v>
      </c>
      <c r="I997" s="15">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s="15">
        <f>ROUND(calls[[#This Row],[Satisfaction Rating]],0)</f>
        <v>3</v>
      </c>
    </row>
    <row r="998" spans="2:12" x14ac:dyDescent="0.25">
      <c r="B998" s="15" t="s">
        <v>1025</v>
      </c>
      <c r="C998" s="15" t="s">
        <v>20</v>
      </c>
      <c r="D998" s="15">
        <v>113</v>
      </c>
      <c r="E998" s="2" t="s">
        <v>13</v>
      </c>
      <c r="F998" s="3">
        <v>45290</v>
      </c>
      <c r="G998" s="15">
        <v>165</v>
      </c>
      <c r="H998" s="15">
        <v>4.7</v>
      </c>
      <c r="I998" s="15">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s="15">
        <f>ROUND(calls[[#This Row],[Satisfaction Rating]],0)</f>
        <v>5</v>
      </c>
    </row>
    <row r="999" spans="2:12" x14ac:dyDescent="0.25">
      <c r="B999" s="15" t="s">
        <v>1026</v>
      </c>
      <c r="C999" s="15" t="s">
        <v>37</v>
      </c>
      <c r="D999" s="15">
        <v>81</v>
      </c>
      <c r="E999" s="2" t="s">
        <v>13</v>
      </c>
      <c r="F999" s="3">
        <v>45290</v>
      </c>
      <c r="G999" s="15">
        <v>28</v>
      </c>
      <c r="H999" s="15">
        <v>3.9</v>
      </c>
      <c r="I999" s="15">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s="15">
        <f>ROUND(calls[[#This Row],[Satisfaction Rating]],0)</f>
        <v>4</v>
      </c>
    </row>
    <row r="1000" spans="2:12" x14ac:dyDescent="0.25">
      <c r="B1000" s="15" t="s">
        <v>1027</v>
      </c>
      <c r="C1000" s="15" t="s">
        <v>26</v>
      </c>
      <c r="D1000" s="15">
        <v>127</v>
      </c>
      <c r="E1000" s="2" t="s">
        <v>28</v>
      </c>
      <c r="F1000" s="3">
        <v>45290</v>
      </c>
      <c r="G1000" s="15">
        <v>215</v>
      </c>
      <c r="H1000" s="15">
        <v>3.8</v>
      </c>
      <c r="I1000" s="15">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s="15">
        <f>ROUND(calls[[#This Row],[Satisfaction Rating]],0)</f>
        <v>4</v>
      </c>
    </row>
    <row r="1001" spans="2:12" x14ac:dyDescent="0.25">
      <c r="B1001" s="15" t="s">
        <v>1028</v>
      </c>
      <c r="C1001" s="15" t="s">
        <v>35</v>
      </c>
      <c r="D1001" s="15">
        <v>146</v>
      </c>
      <c r="E1001" s="2" t="s">
        <v>13</v>
      </c>
      <c r="F1001" s="3">
        <v>45291</v>
      </c>
      <c r="G1001" s="15">
        <v>115</v>
      </c>
      <c r="H1001" s="15">
        <v>2.2999999999999998</v>
      </c>
      <c r="I1001" s="15">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s="15">
        <f>ROUND(calls[[#This Row],[Satisfaction Rating]],0)</f>
        <v>2</v>
      </c>
    </row>
    <row r="1002" spans="2:12" x14ac:dyDescent="0.25">
      <c r="B1002" s="15" t="s">
        <v>1029</v>
      </c>
      <c r="C1002" s="15" t="s">
        <v>31</v>
      </c>
      <c r="D1002" s="15">
        <v>123</v>
      </c>
      <c r="E1002" s="2" t="s">
        <v>13</v>
      </c>
      <c r="F1002" s="3">
        <v>45291</v>
      </c>
      <c r="G1002" s="15">
        <v>64</v>
      </c>
      <c r="H1002" s="15">
        <v>3.7</v>
      </c>
      <c r="I1002" s="15">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s="15">
        <f>ROUND(calls[[#This Row],[Satisfaction Rating]],0)</f>
        <v>4</v>
      </c>
    </row>
    <row r="1003" spans="2:12" x14ac:dyDescent="0.25">
      <c r="B1003" s="15" t="s">
        <v>1030</v>
      </c>
      <c r="C1003" s="15" t="s">
        <v>43</v>
      </c>
      <c r="D1003" s="15">
        <v>114</v>
      </c>
      <c r="E1003" s="2" t="s">
        <v>23</v>
      </c>
      <c r="F1003" s="3">
        <v>45291</v>
      </c>
      <c r="G1003" s="15">
        <v>40</v>
      </c>
      <c r="H1003" s="15">
        <v>3.9</v>
      </c>
      <c r="I1003" s="15">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s="15">
        <f>ROUND(calls[[#This Row],[Satisfaction Rating]],0)</f>
        <v>4</v>
      </c>
    </row>
  </sheetData>
  <mergeCells count="1">
    <mergeCell ref="A1:V1"/>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E0BF1-1851-49F8-832C-5D07CD9E61C9}">
  <dimension ref="A1:AM71"/>
  <sheetViews>
    <sheetView zoomScale="95" zoomScaleNormal="95" workbookViewId="0">
      <selection activeCell="O33" sqref="O33:P35"/>
    </sheetView>
  </sheetViews>
  <sheetFormatPr defaultRowHeight="15" x14ac:dyDescent="0.25"/>
  <cols>
    <col min="5" max="5" width="7.85546875" customWidth="1"/>
    <col min="15" max="15" width="9.140625" customWidth="1"/>
    <col min="16" max="16" width="6.7109375" customWidth="1"/>
    <col min="17" max="17" width="3.140625" customWidth="1"/>
    <col min="18" max="18" width="9.85546875" customWidth="1"/>
    <col min="19" max="19" width="12" customWidth="1"/>
    <col min="20" max="20" width="12.140625" customWidth="1"/>
    <col min="21" max="21" width="10.85546875" customWidth="1"/>
    <col min="22" max="23" width="12.140625" customWidth="1"/>
  </cols>
  <sheetData>
    <row r="1" spans="1:39" s="52" customFormat="1" ht="21.75" customHeight="1" x14ac:dyDescent="0.25">
      <c r="A1" s="52" t="s">
        <v>1080</v>
      </c>
    </row>
    <row r="2" spans="1:39" s="52" customFormat="1" ht="21.75" customHeight="1" x14ac:dyDescent="0.25"/>
    <row r="3" spans="1:39" s="29" customFormat="1" ht="9.75" customHeight="1" x14ac:dyDescent="0.25"/>
    <row r="4" spans="1:39" s="29" customFormat="1" x14ac:dyDescent="0.25">
      <c r="A4" s="28"/>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row>
    <row r="5" spans="1:39" s="29" customFormat="1" x14ac:dyDescent="0.25">
      <c r="A5" s="28"/>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row>
    <row r="6" spans="1:39" s="29" customFormat="1" x14ac:dyDescent="0.25">
      <c r="A6" s="28"/>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row>
    <row r="7" spans="1:39" s="29" customFormat="1" x14ac:dyDescent="0.25">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row>
    <row r="8" spans="1:39" s="29" customFormat="1" x14ac:dyDescent="0.25">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row>
    <row r="9" spans="1:39" s="29" customFormat="1" x14ac:dyDescent="0.25">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row>
    <row r="10" spans="1:39" s="29" customFormat="1" x14ac:dyDescent="0.25">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row>
    <row r="11" spans="1:39" s="29" customFormat="1" x14ac:dyDescent="0.25">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row>
    <row r="12" spans="1:39" s="29" customFormat="1" x14ac:dyDescent="0.2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row>
    <row r="13" spans="1:39" s="29" customFormat="1" x14ac:dyDescent="0.25">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row>
    <row r="14" spans="1:39" s="29" customFormat="1" x14ac:dyDescent="0.25">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row>
    <row r="15" spans="1:39" s="29" customFormat="1" x14ac:dyDescent="0.2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row>
    <row r="16" spans="1:39" s="29" customFormat="1" x14ac:dyDescent="0.25">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row>
    <row r="17" spans="1:39" s="29" customFormat="1" x14ac:dyDescent="0.25">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row>
    <row r="18" spans="1:39" s="29" customFormat="1" x14ac:dyDescent="0.25">
      <c r="A18" s="28"/>
      <c r="B18" s="28"/>
      <c r="C18" s="28"/>
      <c r="D18" s="28"/>
      <c r="E18" s="28"/>
      <c r="F18" s="28"/>
      <c r="G18" s="28"/>
      <c r="H18" s="28"/>
      <c r="I18" s="28"/>
      <c r="J18" s="28"/>
      <c r="K18" s="28"/>
      <c r="L18" s="28"/>
      <c r="M18" s="28"/>
      <c r="N18" s="28"/>
      <c r="O18" s="28"/>
      <c r="P18" s="28"/>
      <c r="Q18" s="28"/>
      <c r="R18" s="16"/>
      <c r="S18" s="17" t="str" cm="1">
        <f t="array" ref="S18:W18">Pivots!B75:F75</f>
        <v>R01</v>
      </c>
      <c r="T18" s="17" t="str">
        <v>R02</v>
      </c>
      <c r="U18" s="17" t="str">
        <v>R03</v>
      </c>
      <c r="V18" s="17" t="str">
        <v>R04</v>
      </c>
      <c r="W18" s="17" t="str">
        <v>R05</v>
      </c>
      <c r="X18" s="18" t="s">
        <v>1076</v>
      </c>
      <c r="Y18" s="30"/>
      <c r="Z18" s="28"/>
      <c r="AA18" s="28"/>
      <c r="AB18" s="28"/>
      <c r="AC18" s="28"/>
      <c r="AD18" s="28"/>
      <c r="AE18" s="28"/>
      <c r="AF18" s="28"/>
      <c r="AG18" s="28"/>
      <c r="AH18" s="28"/>
      <c r="AI18" s="28"/>
      <c r="AJ18" s="28"/>
      <c r="AK18" s="28"/>
      <c r="AL18" s="28"/>
      <c r="AM18" s="28"/>
    </row>
    <row r="19" spans="1:39" s="29" customFormat="1" x14ac:dyDescent="0.25">
      <c r="A19" s="28"/>
      <c r="B19" s="28"/>
      <c r="C19" s="28"/>
      <c r="D19" s="28"/>
      <c r="E19" s="28"/>
      <c r="F19" s="28"/>
      <c r="G19" s="28"/>
      <c r="H19" s="28"/>
      <c r="I19" s="28"/>
      <c r="J19" s="28"/>
      <c r="K19" s="28"/>
      <c r="L19" s="28"/>
      <c r="M19" s="28"/>
      <c r="N19" s="28"/>
      <c r="O19" s="28"/>
      <c r="P19" s="28"/>
      <c r="Q19" s="28"/>
      <c r="R19" s="19" t="str" cm="1">
        <f t="array" ref="R19:X36">IF(Pivots!A76:G93="","",Pivots!A76:G93)</f>
        <v>Cincinnati</v>
      </c>
      <c r="S19" s="20" t="str">
        <v/>
      </c>
      <c r="T19" s="20" t="str">
        <v/>
      </c>
      <c r="U19" s="20" t="str">
        <v/>
      </c>
      <c r="V19" s="20" t="str">
        <v/>
      </c>
      <c r="W19" s="20" t="str">
        <v/>
      </c>
      <c r="X19" s="21" t="str">
        <v/>
      </c>
      <c r="Y19" s="30"/>
      <c r="Z19" s="28"/>
      <c r="AA19" s="28"/>
      <c r="AB19" s="28"/>
      <c r="AC19" s="28"/>
      <c r="AD19" s="28"/>
      <c r="AE19" s="28"/>
      <c r="AF19" s="28"/>
      <c r="AG19" s="28"/>
      <c r="AH19" s="28"/>
      <c r="AI19" s="28"/>
      <c r="AJ19" s="28"/>
      <c r="AK19" s="28"/>
      <c r="AL19" s="28"/>
      <c r="AM19" s="28"/>
    </row>
    <row r="20" spans="1:39" s="29" customFormat="1" x14ac:dyDescent="0.25">
      <c r="A20" s="28"/>
      <c r="B20" s="28"/>
      <c r="C20" s="28"/>
      <c r="D20" s="28"/>
      <c r="E20" s="28"/>
      <c r="F20" s="28"/>
      <c r="G20" s="28"/>
      <c r="H20" s="28"/>
      <c r="I20" s="28"/>
      <c r="J20" s="28"/>
      <c r="K20" s="28"/>
      <c r="L20" s="28"/>
      <c r="M20" s="28"/>
      <c r="N20" s="28"/>
      <c r="O20" s="28"/>
      <c r="P20" s="28"/>
      <c r="Q20" s="28"/>
      <c r="R20" s="22" t="str">
        <v>C0003</v>
      </c>
      <c r="S20" s="23">
        <v>891</v>
      </c>
      <c r="T20" s="23">
        <v>1332</v>
      </c>
      <c r="U20" s="23">
        <v>1282</v>
      </c>
      <c r="V20" s="23">
        <v>739</v>
      </c>
      <c r="W20" s="23">
        <v>560</v>
      </c>
      <c r="X20" s="26">
        <v>4804</v>
      </c>
      <c r="Y20" s="30"/>
      <c r="Z20" s="28"/>
      <c r="AA20" s="28"/>
      <c r="AB20" s="28"/>
      <c r="AC20" s="28"/>
      <c r="AD20" s="28"/>
      <c r="AE20" s="28"/>
      <c r="AF20" s="28"/>
      <c r="AG20" s="28"/>
      <c r="AH20" s="28"/>
      <c r="AI20" s="28"/>
      <c r="AJ20" s="28"/>
      <c r="AK20" s="28"/>
      <c r="AL20" s="28"/>
      <c r="AM20" s="28"/>
    </row>
    <row r="21" spans="1:39" s="29" customFormat="1" x14ac:dyDescent="0.25">
      <c r="A21" s="28"/>
      <c r="B21" s="28"/>
      <c r="C21" s="28"/>
      <c r="D21" s="28"/>
      <c r="E21" s="28"/>
      <c r="F21" s="28"/>
      <c r="G21" s="28"/>
      <c r="H21" s="28"/>
      <c r="I21" s="28"/>
      <c r="J21" s="28"/>
      <c r="K21" s="28"/>
      <c r="L21" s="28"/>
      <c r="M21" s="28"/>
      <c r="N21" s="28"/>
      <c r="O21" s="28"/>
      <c r="P21" s="28"/>
      <c r="Q21" s="28"/>
      <c r="R21" s="22" t="str">
        <v>C0004</v>
      </c>
      <c r="S21" s="23">
        <v>1991</v>
      </c>
      <c r="T21" s="23">
        <v>1886</v>
      </c>
      <c r="U21" s="23">
        <v>1206</v>
      </c>
      <c r="V21" s="23">
        <v>884</v>
      </c>
      <c r="W21" s="23">
        <v>1722</v>
      </c>
      <c r="X21" s="26">
        <v>7689</v>
      </c>
      <c r="Y21" s="30"/>
      <c r="Z21" s="28"/>
      <c r="AA21" s="28"/>
      <c r="AB21" s="28"/>
      <c r="AC21" s="28"/>
      <c r="AD21" s="28"/>
      <c r="AE21" s="28"/>
      <c r="AF21" s="28"/>
      <c r="AG21" s="28"/>
      <c r="AH21" s="28"/>
      <c r="AI21" s="28"/>
      <c r="AJ21" s="28"/>
      <c r="AK21" s="28"/>
      <c r="AL21" s="28"/>
      <c r="AM21" s="28"/>
    </row>
    <row r="22" spans="1:39" s="29" customFormat="1" x14ac:dyDescent="0.25">
      <c r="A22" s="28"/>
      <c r="B22" s="28"/>
      <c r="C22" s="28"/>
      <c r="D22" s="28"/>
      <c r="E22" s="28"/>
      <c r="F22" s="28"/>
      <c r="G22" s="28"/>
      <c r="H22" s="28"/>
      <c r="I22" s="28"/>
      <c r="J22" s="28"/>
      <c r="K22" s="28"/>
      <c r="L22" s="28"/>
      <c r="M22" s="28"/>
      <c r="N22" s="28"/>
      <c r="O22" s="28"/>
      <c r="P22" s="28"/>
      <c r="Q22" s="28"/>
      <c r="R22" s="22" t="str">
        <v>C0011</v>
      </c>
      <c r="S22" s="23">
        <v>1163</v>
      </c>
      <c r="T22" s="23">
        <v>1180</v>
      </c>
      <c r="U22" s="23">
        <v>1616</v>
      </c>
      <c r="V22" s="23">
        <v>1043</v>
      </c>
      <c r="W22" s="23">
        <v>1747</v>
      </c>
      <c r="X22" s="26">
        <v>6749</v>
      </c>
      <c r="Y22" s="30"/>
      <c r="Z22" s="28"/>
      <c r="AA22" s="28"/>
      <c r="AB22" s="28"/>
      <c r="AC22" s="28"/>
      <c r="AD22" s="28"/>
      <c r="AE22" s="28"/>
      <c r="AF22" s="28"/>
      <c r="AG22" s="28"/>
      <c r="AH22" s="28"/>
      <c r="AI22" s="28"/>
      <c r="AJ22" s="28"/>
      <c r="AK22" s="28"/>
      <c r="AL22" s="28"/>
      <c r="AM22" s="28"/>
    </row>
    <row r="23" spans="1:39" s="29" customFormat="1" x14ac:dyDescent="0.25">
      <c r="A23" s="28"/>
      <c r="B23" s="28"/>
      <c r="C23" s="28"/>
      <c r="D23" s="28"/>
      <c r="E23" s="28"/>
      <c r="F23" s="28"/>
      <c r="G23" s="28"/>
      <c r="H23" s="28"/>
      <c r="I23" s="28"/>
      <c r="J23" s="28"/>
      <c r="K23" s="28"/>
      <c r="L23" s="28"/>
      <c r="M23" s="28"/>
      <c r="N23" s="28"/>
      <c r="O23" s="28"/>
      <c r="P23" s="28"/>
      <c r="Q23" s="28"/>
      <c r="R23" s="22" t="str">
        <v>C0012</v>
      </c>
      <c r="S23" s="23">
        <v>1438</v>
      </c>
      <c r="T23" s="23">
        <v>1616</v>
      </c>
      <c r="U23" s="23">
        <v>866</v>
      </c>
      <c r="V23" s="23">
        <v>829</v>
      </c>
      <c r="W23" s="23">
        <v>2070</v>
      </c>
      <c r="X23" s="26">
        <v>6819</v>
      </c>
      <c r="Y23" s="30"/>
      <c r="Z23" s="28"/>
      <c r="AA23" s="28"/>
      <c r="AB23" s="28"/>
      <c r="AC23" s="28"/>
      <c r="AD23" s="28"/>
      <c r="AE23" s="28"/>
      <c r="AF23" s="28"/>
      <c r="AG23" s="28"/>
      <c r="AH23" s="28"/>
      <c r="AI23" s="28"/>
      <c r="AJ23" s="28"/>
      <c r="AK23" s="28"/>
      <c r="AL23" s="28"/>
      <c r="AM23" s="28"/>
    </row>
    <row r="24" spans="1:39" s="29" customFormat="1" x14ac:dyDescent="0.25">
      <c r="A24" s="28"/>
      <c r="B24" s="28"/>
      <c r="C24" s="28"/>
      <c r="D24" s="28"/>
      <c r="E24" s="28"/>
      <c r="F24" s="28"/>
      <c r="G24" s="28"/>
      <c r="H24" s="28"/>
      <c r="I24" s="28"/>
      <c r="J24" s="28"/>
      <c r="K24" s="28"/>
      <c r="L24" s="28"/>
      <c r="M24" s="28"/>
      <c r="N24" s="28"/>
      <c r="O24" s="28"/>
      <c r="P24" s="28"/>
      <c r="Q24" s="28"/>
      <c r="R24" s="19" t="str">
        <v>Cleveland</v>
      </c>
      <c r="S24" s="23" t="str">
        <v/>
      </c>
      <c r="T24" s="23" t="str">
        <v/>
      </c>
      <c r="U24" s="23" t="str">
        <v/>
      </c>
      <c r="V24" s="23" t="str">
        <v/>
      </c>
      <c r="W24" s="23" t="str">
        <v/>
      </c>
      <c r="X24" s="26" t="str">
        <v/>
      </c>
      <c r="Y24" s="30"/>
      <c r="Z24" s="28"/>
      <c r="AA24" s="28"/>
      <c r="AB24" s="28"/>
      <c r="AC24" s="28"/>
      <c r="AD24" s="28"/>
      <c r="AE24" s="28"/>
      <c r="AF24" s="28"/>
      <c r="AG24" s="28"/>
      <c r="AH24" s="28"/>
      <c r="AI24" s="28"/>
      <c r="AJ24" s="28"/>
      <c r="AK24" s="28"/>
      <c r="AL24" s="28"/>
      <c r="AM24" s="28"/>
    </row>
    <row r="25" spans="1:39" s="29" customFormat="1" x14ac:dyDescent="0.25">
      <c r="A25" s="28"/>
      <c r="B25" s="28"/>
      <c r="C25" s="28"/>
      <c r="D25" s="28"/>
      <c r="E25" s="28"/>
      <c r="F25" s="28"/>
      <c r="G25" s="28"/>
      <c r="H25" s="28"/>
      <c r="I25" s="28"/>
      <c r="J25" s="28"/>
      <c r="K25" s="28"/>
      <c r="L25" s="28"/>
      <c r="M25" s="28"/>
      <c r="N25" s="28"/>
      <c r="O25" s="28"/>
      <c r="P25" s="28"/>
      <c r="Q25" s="28"/>
      <c r="R25" s="22" t="str">
        <v>C0002</v>
      </c>
      <c r="S25" s="23">
        <v>1233</v>
      </c>
      <c r="T25" s="23">
        <v>223</v>
      </c>
      <c r="U25" s="23">
        <v>1680</v>
      </c>
      <c r="V25" s="23">
        <v>990</v>
      </c>
      <c r="W25" s="23">
        <v>1508</v>
      </c>
      <c r="X25" s="26">
        <v>5634</v>
      </c>
      <c r="Y25" s="30"/>
      <c r="Z25" s="28"/>
      <c r="AA25" s="28"/>
      <c r="AB25" s="28"/>
      <c r="AC25" s="28"/>
      <c r="AD25" s="28"/>
      <c r="AE25" s="28"/>
      <c r="AF25" s="28"/>
      <c r="AG25" s="28"/>
      <c r="AH25" s="28"/>
      <c r="AI25" s="28"/>
      <c r="AJ25" s="28"/>
      <c r="AK25" s="28"/>
      <c r="AL25" s="28"/>
      <c r="AM25" s="28"/>
    </row>
    <row r="26" spans="1:39" s="29" customFormat="1" x14ac:dyDescent="0.25">
      <c r="A26" s="28"/>
      <c r="B26" s="28"/>
      <c r="C26" s="28"/>
      <c r="D26" s="28"/>
      <c r="E26" s="28"/>
      <c r="F26" s="28"/>
      <c r="G26" s="28"/>
      <c r="H26" s="28"/>
      <c r="I26" s="28"/>
      <c r="J26" s="28"/>
      <c r="K26" s="28"/>
      <c r="L26" s="28"/>
      <c r="M26" s="28"/>
      <c r="N26" s="28"/>
      <c r="O26" s="28"/>
      <c r="P26" s="28"/>
      <c r="Q26" s="28"/>
      <c r="R26" s="22" t="str">
        <v>C0007</v>
      </c>
      <c r="S26" s="23">
        <v>1598</v>
      </c>
      <c r="T26" s="23">
        <v>1907</v>
      </c>
      <c r="U26" s="23">
        <v>869</v>
      </c>
      <c r="V26" s="23">
        <v>1426</v>
      </c>
      <c r="W26" s="23">
        <v>1416</v>
      </c>
      <c r="X26" s="26">
        <v>7216</v>
      </c>
      <c r="Y26" s="30"/>
      <c r="Z26" s="28"/>
      <c r="AA26" s="28"/>
      <c r="AB26" s="28"/>
      <c r="AC26" s="28"/>
      <c r="AD26" s="28"/>
      <c r="AE26" s="28"/>
      <c r="AF26" s="28"/>
      <c r="AG26" s="28"/>
      <c r="AH26" s="28"/>
      <c r="AI26" s="28"/>
      <c r="AJ26" s="28"/>
      <c r="AK26" s="28"/>
      <c r="AL26" s="28"/>
      <c r="AM26" s="28"/>
    </row>
    <row r="27" spans="1:39" s="29" customFormat="1" x14ac:dyDescent="0.25">
      <c r="A27" s="28"/>
      <c r="B27" s="28"/>
      <c r="C27" s="28"/>
      <c r="D27" s="28"/>
      <c r="E27" s="28"/>
      <c r="F27" s="28"/>
      <c r="G27" s="28"/>
      <c r="H27" s="28"/>
      <c r="I27" s="28"/>
      <c r="J27" s="28"/>
      <c r="K27" s="28"/>
      <c r="L27" s="28"/>
      <c r="M27" s="28"/>
      <c r="N27" s="28"/>
      <c r="O27" s="28"/>
      <c r="P27" s="28"/>
      <c r="Q27" s="28"/>
      <c r="R27" s="22" t="str">
        <v>C0008</v>
      </c>
      <c r="S27" s="23">
        <v>900</v>
      </c>
      <c r="T27" s="23">
        <v>1016</v>
      </c>
      <c r="U27" s="23">
        <v>960</v>
      </c>
      <c r="V27" s="23">
        <v>940</v>
      </c>
      <c r="W27" s="23">
        <v>1193</v>
      </c>
      <c r="X27" s="26">
        <v>5009</v>
      </c>
      <c r="Y27" s="30"/>
      <c r="Z27" s="28"/>
      <c r="AA27" s="28"/>
      <c r="AB27" s="28"/>
      <c r="AC27" s="28"/>
      <c r="AD27" s="28"/>
      <c r="AE27" s="28"/>
      <c r="AF27" s="28"/>
      <c r="AG27" s="28"/>
      <c r="AH27" s="28"/>
      <c r="AI27" s="28"/>
      <c r="AJ27" s="28"/>
      <c r="AK27" s="28"/>
      <c r="AL27" s="28"/>
      <c r="AM27" s="28"/>
    </row>
    <row r="28" spans="1:39" s="29" customFormat="1" x14ac:dyDescent="0.25">
      <c r="A28" s="28"/>
      <c r="B28" s="28"/>
      <c r="C28" s="28"/>
      <c r="D28" s="28"/>
      <c r="E28" s="28"/>
      <c r="F28" s="28"/>
      <c r="G28" s="28"/>
      <c r="H28" s="28"/>
      <c r="I28" s="28"/>
      <c r="J28" s="28"/>
      <c r="K28" s="28"/>
      <c r="L28" s="28"/>
      <c r="M28" s="28"/>
      <c r="N28" s="28"/>
      <c r="O28" s="28"/>
      <c r="P28" s="28"/>
      <c r="Q28" s="28"/>
      <c r="R28" s="22" t="str">
        <v>C0010</v>
      </c>
      <c r="S28" s="23">
        <v>900</v>
      </c>
      <c r="T28" s="23">
        <v>1470</v>
      </c>
      <c r="U28" s="23">
        <v>1617</v>
      </c>
      <c r="V28" s="23">
        <v>1314</v>
      </c>
      <c r="W28" s="23">
        <v>941</v>
      </c>
      <c r="X28" s="26">
        <v>6242</v>
      </c>
      <c r="Y28" s="30"/>
      <c r="Z28" s="28"/>
      <c r="AA28" s="28"/>
      <c r="AB28" s="28"/>
      <c r="AC28" s="28"/>
      <c r="AD28" s="28"/>
      <c r="AE28" s="28"/>
      <c r="AF28" s="28"/>
      <c r="AG28" s="28"/>
      <c r="AH28" s="28"/>
      <c r="AI28" s="28"/>
      <c r="AJ28" s="28"/>
      <c r="AK28" s="28"/>
      <c r="AL28" s="28"/>
      <c r="AM28" s="28"/>
    </row>
    <row r="29" spans="1:39" s="29" customFormat="1" x14ac:dyDescent="0.25">
      <c r="A29" s="28"/>
      <c r="B29" s="28"/>
      <c r="C29" s="28"/>
      <c r="D29" s="28"/>
      <c r="E29" s="28"/>
      <c r="F29" s="28"/>
      <c r="G29" s="28"/>
      <c r="H29" s="28"/>
      <c r="I29" s="28"/>
      <c r="J29" s="28"/>
      <c r="K29" s="28"/>
      <c r="L29" s="28"/>
      <c r="M29" s="28"/>
      <c r="N29" s="28"/>
      <c r="O29" s="28"/>
      <c r="P29" s="28"/>
      <c r="Q29" s="28"/>
      <c r="R29" s="22" t="str">
        <v>C0013</v>
      </c>
      <c r="S29" s="23">
        <v>1255</v>
      </c>
      <c r="T29" s="23">
        <v>516</v>
      </c>
      <c r="U29" s="23">
        <v>1874</v>
      </c>
      <c r="V29" s="23">
        <v>1863</v>
      </c>
      <c r="W29" s="23">
        <v>1722</v>
      </c>
      <c r="X29" s="26">
        <v>7230</v>
      </c>
      <c r="Y29" s="30"/>
      <c r="Z29" s="28"/>
      <c r="AA29" s="28"/>
      <c r="AB29" s="28"/>
      <c r="AC29" s="28"/>
      <c r="AD29" s="28"/>
      <c r="AE29" s="28"/>
      <c r="AF29" s="28"/>
      <c r="AG29" s="28"/>
      <c r="AH29" s="28"/>
      <c r="AI29" s="28"/>
      <c r="AJ29" s="28"/>
      <c r="AK29" s="28"/>
      <c r="AL29" s="28"/>
      <c r="AM29" s="28"/>
    </row>
    <row r="30" spans="1:39" s="29" customFormat="1" x14ac:dyDescent="0.25">
      <c r="A30" s="28"/>
      <c r="B30" s="28"/>
      <c r="C30" s="28"/>
      <c r="D30" s="28"/>
      <c r="E30" s="28"/>
      <c r="F30" s="28"/>
      <c r="G30" s="28"/>
      <c r="H30" s="28"/>
      <c r="I30" s="28"/>
      <c r="J30" s="28"/>
      <c r="K30" s="28"/>
      <c r="L30" s="28"/>
      <c r="M30" s="28"/>
      <c r="N30" s="28"/>
      <c r="O30" s="28"/>
      <c r="P30" s="28"/>
      <c r="Q30" s="28"/>
      <c r="R30" s="22" t="str">
        <v>C0015</v>
      </c>
      <c r="S30" s="23">
        <v>1138</v>
      </c>
      <c r="T30" s="23">
        <v>1898</v>
      </c>
      <c r="U30" s="23">
        <v>1482</v>
      </c>
      <c r="V30" s="23">
        <v>846</v>
      </c>
      <c r="W30" s="23">
        <v>1154</v>
      </c>
      <c r="X30" s="26">
        <v>6518</v>
      </c>
      <c r="Y30" s="30"/>
      <c r="Z30" s="28"/>
      <c r="AA30" s="28"/>
      <c r="AB30" s="28"/>
      <c r="AC30" s="28"/>
      <c r="AD30" s="28"/>
      <c r="AE30" s="28"/>
      <c r="AF30" s="28"/>
      <c r="AG30" s="28"/>
      <c r="AH30" s="28"/>
      <c r="AI30" s="28"/>
      <c r="AJ30" s="28"/>
      <c r="AK30" s="28"/>
      <c r="AL30" s="28"/>
      <c r="AM30" s="28"/>
    </row>
    <row r="31" spans="1:39" s="29" customFormat="1" x14ac:dyDescent="0.25">
      <c r="A31" s="28"/>
      <c r="B31" s="28"/>
      <c r="C31" s="28"/>
      <c r="D31" s="28"/>
      <c r="E31" s="28"/>
      <c r="F31" s="28"/>
      <c r="G31" s="28"/>
      <c r="H31" s="28"/>
      <c r="I31" s="28"/>
      <c r="J31" s="28"/>
      <c r="K31" s="28"/>
      <c r="L31" s="28"/>
      <c r="M31" s="28"/>
      <c r="N31" s="28"/>
      <c r="O31" s="51"/>
      <c r="P31" s="51"/>
      <c r="Q31" s="28"/>
      <c r="R31" s="19" t="str">
        <v>Columbus</v>
      </c>
      <c r="S31" s="23" t="str">
        <v/>
      </c>
      <c r="T31" s="23" t="str">
        <v/>
      </c>
      <c r="U31" s="23" t="str">
        <v/>
      </c>
      <c r="V31" s="23" t="str">
        <v/>
      </c>
      <c r="W31" s="23" t="str">
        <v/>
      </c>
      <c r="X31" s="26" t="str">
        <v/>
      </c>
      <c r="Y31" s="30"/>
      <c r="Z31" s="28"/>
      <c r="AA31" s="28"/>
      <c r="AB31" s="28"/>
      <c r="AC31" s="28"/>
      <c r="AD31" s="28"/>
      <c r="AE31" s="28"/>
      <c r="AF31" s="28"/>
      <c r="AG31" s="28"/>
      <c r="AH31" s="28"/>
      <c r="AI31" s="28"/>
      <c r="AJ31" s="28"/>
      <c r="AK31" s="28"/>
      <c r="AL31" s="28"/>
      <c r="AM31" s="28"/>
    </row>
    <row r="32" spans="1:39" s="29" customFormat="1" x14ac:dyDescent="0.25">
      <c r="A32" s="28"/>
      <c r="B32" s="28"/>
      <c r="C32" s="28"/>
      <c r="D32" s="28"/>
      <c r="E32" s="28"/>
      <c r="F32" s="28"/>
      <c r="G32" s="28"/>
      <c r="H32" s="28"/>
      <c r="I32" s="28"/>
      <c r="J32" s="28"/>
      <c r="K32" s="28"/>
      <c r="L32" s="28"/>
      <c r="M32" s="28"/>
      <c r="N32" s="28"/>
      <c r="O32" s="51"/>
      <c r="P32" s="51"/>
      <c r="Q32" s="28"/>
      <c r="R32" s="22" t="str">
        <v>C0001</v>
      </c>
      <c r="S32" s="23">
        <v>1655</v>
      </c>
      <c r="T32" s="23">
        <v>805</v>
      </c>
      <c r="U32" s="23">
        <v>2263</v>
      </c>
      <c r="V32" s="23">
        <v>987</v>
      </c>
      <c r="W32" s="23">
        <v>1075</v>
      </c>
      <c r="X32" s="26">
        <v>6785</v>
      </c>
      <c r="Y32" s="30"/>
      <c r="Z32" s="28"/>
      <c r="AA32" s="28"/>
      <c r="AB32" s="28"/>
      <c r="AC32" s="28"/>
      <c r="AD32" s="28"/>
      <c r="AE32" s="28"/>
      <c r="AF32" s="28"/>
      <c r="AG32" s="28"/>
      <c r="AH32" s="28"/>
      <c r="AI32" s="28"/>
      <c r="AJ32" s="28"/>
      <c r="AK32" s="28"/>
      <c r="AL32" s="28"/>
      <c r="AM32" s="28"/>
    </row>
    <row r="33" spans="1:39" s="29" customFormat="1" x14ac:dyDescent="0.25">
      <c r="A33" s="28"/>
      <c r="B33" s="28"/>
      <c r="C33" s="28"/>
      <c r="D33" s="28"/>
      <c r="E33" s="28"/>
      <c r="F33" s="28"/>
      <c r="G33" s="28"/>
      <c r="H33" s="28"/>
      <c r="I33" s="28"/>
      <c r="J33" s="28"/>
      <c r="K33" s="28"/>
      <c r="L33" s="28"/>
      <c r="M33" s="28"/>
      <c r="N33" s="28"/>
      <c r="O33" s="50" t="str">
        <f>Pivots!C105</f>
        <v>% of Calls : 100%</v>
      </c>
      <c r="P33" s="50"/>
      <c r="Q33" s="28"/>
      <c r="R33" s="22" t="str">
        <v>C0005</v>
      </c>
      <c r="S33" s="23">
        <v>1104</v>
      </c>
      <c r="T33" s="23">
        <v>2280</v>
      </c>
      <c r="U33" s="23">
        <v>1445</v>
      </c>
      <c r="V33" s="23">
        <v>1722</v>
      </c>
      <c r="W33" s="23">
        <v>1196</v>
      </c>
      <c r="X33" s="26">
        <v>7747</v>
      </c>
      <c r="Y33" s="30"/>
      <c r="Z33" s="28"/>
      <c r="AA33" s="28"/>
      <c r="AB33" s="28"/>
      <c r="AC33" s="28"/>
      <c r="AD33" s="28"/>
      <c r="AE33" s="28"/>
      <c r="AF33" s="28"/>
      <c r="AG33" s="28"/>
      <c r="AH33" s="28"/>
      <c r="AI33" s="28"/>
      <c r="AJ33" s="28"/>
      <c r="AK33" s="28"/>
      <c r="AL33" s="28"/>
      <c r="AM33" s="28"/>
    </row>
    <row r="34" spans="1:39" s="29" customFormat="1" x14ac:dyDescent="0.25">
      <c r="A34" s="28"/>
      <c r="B34" s="28"/>
      <c r="C34" s="28"/>
      <c r="D34" s="28"/>
      <c r="E34" s="28"/>
      <c r="F34" s="28"/>
      <c r="G34" s="28"/>
      <c r="H34" s="28"/>
      <c r="I34" s="28"/>
      <c r="J34" s="28"/>
      <c r="K34" s="28"/>
      <c r="L34" s="28"/>
      <c r="M34" s="28"/>
      <c r="N34" s="28"/>
      <c r="O34" s="50" t="str">
        <f>Pivots!C106</f>
        <v>Call Rank : 4</v>
      </c>
      <c r="P34" s="50"/>
      <c r="Q34" s="28"/>
      <c r="R34" s="22" t="str">
        <v>C0006</v>
      </c>
      <c r="S34" s="23">
        <v>372</v>
      </c>
      <c r="T34" s="23">
        <v>1818</v>
      </c>
      <c r="U34" s="23">
        <v>1346</v>
      </c>
      <c r="V34" s="23">
        <v>1156</v>
      </c>
      <c r="W34" s="23">
        <v>1484</v>
      </c>
      <c r="X34" s="26">
        <v>6176</v>
      </c>
      <c r="Y34" s="30"/>
      <c r="Z34" s="28"/>
      <c r="AA34" s="28"/>
      <c r="AB34" s="28"/>
      <c r="AC34" s="28"/>
      <c r="AD34" s="28"/>
      <c r="AE34" s="28"/>
      <c r="AF34" s="28"/>
      <c r="AG34" s="28"/>
      <c r="AH34" s="28"/>
      <c r="AI34" s="28"/>
      <c r="AJ34" s="28"/>
      <c r="AK34" s="28"/>
      <c r="AL34" s="28"/>
      <c r="AM34" s="28"/>
    </row>
    <row r="35" spans="1:39" s="29" customFormat="1" x14ac:dyDescent="0.25">
      <c r="A35" s="28"/>
      <c r="B35" s="28"/>
      <c r="C35" s="28"/>
      <c r="D35" s="28"/>
      <c r="E35" s="28"/>
      <c r="F35" s="28"/>
      <c r="G35" s="28"/>
      <c r="H35" s="28"/>
      <c r="I35" s="28"/>
      <c r="J35" s="28"/>
      <c r="K35" s="28"/>
      <c r="L35" s="28"/>
      <c r="M35" s="28"/>
      <c r="N35" s="28"/>
      <c r="O35" s="50" t="str">
        <f>Pivots!C107</f>
        <v>Amount Rank :4</v>
      </c>
      <c r="P35" s="50"/>
      <c r="Q35" s="28"/>
      <c r="R35" s="22" t="str">
        <v>C0009</v>
      </c>
      <c r="S35" s="23">
        <v>1415</v>
      </c>
      <c r="T35" s="23">
        <v>1271</v>
      </c>
      <c r="U35" s="23">
        <v>1214</v>
      </c>
      <c r="V35" s="23">
        <v>1135</v>
      </c>
      <c r="W35" s="23">
        <v>1566</v>
      </c>
      <c r="X35" s="26">
        <v>6601</v>
      </c>
      <c r="Y35" s="30"/>
      <c r="Z35" s="28"/>
      <c r="AA35" s="28"/>
      <c r="AB35" s="28"/>
      <c r="AC35" s="28"/>
      <c r="AD35" s="28"/>
      <c r="AE35" s="28"/>
      <c r="AF35" s="28"/>
      <c r="AG35" s="28"/>
      <c r="AH35" s="28"/>
      <c r="AI35" s="28"/>
      <c r="AJ35" s="28"/>
      <c r="AK35" s="28"/>
      <c r="AL35" s="28"/>
      <c r="AM35" s="28"/>
    </row>
    <row r="36" spans="1:39" s="29" customFormat="1" x14ac:dyDescent="0.25">
      <c r="A36" s="28"/>
      <c r="B36" s="28"/>
      <c r="C36" s="28"/>
      <c r="D36" s="28"/>
      <c r="E36" s="28"/>
      <c r="F36" s="28"/>
      <c r="G36" s="28"/>
      <c r="H36" s="28"/>
      <c r="I36" s="28"/>
      <c r="J36" s="28"/>
      <c r="K36" s="28"/>
      <c r="L36" s="28"/>
      <c r="M36" s="28"/>
      <c r="N36" s="28"/>
      <c r="O36" s="28"/>
      <c r="P36" s="28"/>
      <c r="Q36" s="28"/>
      <c r="R36" s="24" t="str">
        <v>C0014</v>
      </c>
      <c r="S36" s="25">
        <v>1362</v>
      </c>
      <c r="T36" s="25">
        <v>1363</v>
      </c>
      <c r="U36" s="25">
        <v>1152</v>
      </c>
      <c r="V36" s="25">
        <v>777</v>
      </c>
      <c r="W36" s="25">
        <v>750</v>
      </c>
      <c r="X36" s="27">
        <v>5404</v>
      </c>
      <c r="Y36" s="30"/>
      <c r="Z36" s="28"/>
      <c r="AA36" s="28"/>
      <c r="AB36" s="28"/>
      <c r="AC36" s="28"/>
      <c r="AD36" s="28"/>
      <c r="AE36" s="28"/>
      <c r="AF36" s="28"/>
      <c r="AG36" s="28"/>
      <c r="AH36" s="28"/>
      <c r="AI36" s="28"/>
      <c r="AJ36" s="28"/>
      <c r="AK36" s="28"/>
      <c r="AL36" s="28"/>
      <c r="AM36" s="28"/>
    </row>
    <row r="37" spans="1:39" s="29" customFormat="1" x14ac:dyDescent="0.25">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row>
    <row r="38" spans="1:39" s="29" customFormat="1"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row>
    <row r="39" spans="1:39" s="29" customFormat="1" x14ac:dyDescent="0.25">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row>
    <row r="40" spans="1:39" s="29" customFormat="1" x14ac:dyDescent="0.25"/>
    <row r="41" spans="1:39" s="29" customFormat="1" x14ac:dyDescent="0.25"/>
    <row r="42" spans="1:39" s="29" customFormat="1" x14ac:dyDescent="0.25"/>
    <row r="43" spans="1:39" s="29" customFormat="1" x14ac:dyDescent="0.25"/>
    <row r="44" spans="1:39" s="29" customFormat="1" x14ac:dyDescent="0.25"/>
    <row r="45" spans="1:39" s="29" customFormat="1" x14ac:dyDescent="0.25"/>
    <row r="46" spans="1:39" s="29" customFormat="1" x14ac:dyDescent="0.25"/>
    <row r="47" spans="1:39" s="29" customFormat="1" x14ac:dyDescent="0.25"/>
    <row r="48" spans="1:39" s="29" customFormat="1" x14ac:dyDescent="0.25"/>
    <row r="49" s="29" customFormat="1" x14ac:dyDescent="0.25"/>
    <row r="50" s="29" customFormat="1" x14ac:dyDescent="0.25"/>
    <row r="51" s="29" customFormat="1" x14ac:dyDescent="0.25"/>
    <row r="52" s="29" customFormat="1" x14ac:dyDescent="0.25"/>
    <row r="53" s="29" customFormat="1" x14ac:dyDescent="0.25"/>
    <row r="54" s="29" customFormat="1" x14ac:dyDescent="0.25"/>
    <row r="55" s="29" customFormat="1" x14ac:dyDescent="0.25"/>
    <row r="56" s="29" customFormat="1" x14ac:dyDescent="0.25"/>
    <row r="57" s="29" customFormat="1" x14ac:dyDescent="0.25"/>
    <row r="58" s="29" customFormat="1" x14ac:dyDescent="0.25"/>
    <row r="59" s="29" customFormat="1" x14ac:dyDescent="0.25"/>
    <row r="60" s="29" customFormat="1" x14ac:dyDescent="0.25"/>
    <row r="61" s="29" customFormat="1" x14ac:dyDescent="0.25"/>
    <row r="62" s="29" customFormat="1" x14ac:dyDescent="0.25"/>
    <row r="63" s="29" customFormat="1" x14ac:dyDescent="0.25"/>
    <row r="64" s="29" customFormat="1" x14ac:dyDescent="0.25"/>
    <row r="65" s="29" customFormat="1" x14ac:dyDescent="0.25"/>
    <row r="66" s="29" customFormat="1" x14ac:dyDescent="0.25"/>
    <row r="67" s="29" customFormat="1" x14ac:dyDescent="0.25"/>
    <row r="68" s="29" customFormat="1" x14ac:dyDescent="0.25"/>
    <row r="69" s="29" customFormat="1" x14ac:dyDescent="0.25"/>
    <row r="70" s="29" customFormat="1" x14ac:dyDescent="0.25"/>
    <row r="71" s="29" customFormat="1" x14ac:dyDescent="0.25"/>
  </sheetData>
  <mergeCells count="5">
    <mergeCell ref="O34:P34"/>
    <mergeCell ref="O35:P35"/>
    <mergeCell ref="O31:P32"/>
    <mergeCell ref="O33:P33"/>
    <mergeCell ref="A1:XFD2"/>
  </mergeCells>
  <conditionalFormatting sqref="S20:W36">
    <cfRule type="dataBar" priority="2">
      <dataBar>
        <cfvo type="num" val="0"/>
        <cfvo type="formula" val="MAX($S$20:$W$36)*2"/>
        <color theme="1" tint="0.14999847407452621"/>
      </dataBar>
      <extLst>
        <ext xmlns:x14="http://schemas.microsoft.com/office/spreadsheetml/2009/9/main" uri="{B025F937-C7B1-47D3-B67F-A62EFF666E3E}">
          <x14:id>{EA21049E-FB79-445B-84DA-40E286D450D8}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5" id="{BF95ECB7-DFD2-4C0F-8AF8-7D664064122F}">
            <xm:f>S$18=Pivots!$I$61</xm:f>
            <x14:dxf>
              <fill>
                <patternFill>
                  <bgColor theme="8" tint="0.39994506668294322"/>
                </patternFill>
              </fill>
              <border>
                <left style="thin">
                  <color auto="1"/>
                </left>
                <right style="thin">
                  <color auto="1"/>
                </right>
                <vertical/>
                <horizontal/>
              </border>
            </x14:dxf>
          </x14:cfRule>
          <xm:sqref>S18:W36</xm:sqref>
        </x14:conditionalFormatting>
        <x14:conditionalFormatting xmlns:xm="http://schemas.microsoft.com/office/excel/2006/main">
          <x14:cfRule type="dataBar" id="{EA21049E-FB79-445B-84DA-40E286D450D8}">
            <x14:dataBar minLength="0" maxLength="100" gradient="0">
              <x14:cfvo type="num">
                <xm:f>0</xm:f>
              </x14:cfvo>
              <x14:cfvo type="formula">
                <xm:f>MAX($S$20:$W$36)*2</xm:f>
              </x14:cfvo>
              <x14:negativeFillColor rgb="FFFF0000"/>
              <x14:axisColor rgb="FF000000"/>
            </x14:dataBar>
          </x14:cfRule>
          <xm:sqref>S20:W36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EF6F-C2C3-407E-AAD9-D83472767888}">
  <dimension ref="A2:K107"/>
  <sheetViews>
    <sheetView tabSelected="1" topLeftCell="A58" zoomScale="115" zoomScaleNormal="115" workbookViewId="0">
      <selection activeCell="D9" sqref="D9"/>
    </sheetView>
  </sheetViews>
  <sheetFormatPr defaultColWidth="4.85546875" defaultRowHeight="15" x14ac:dyDescent="0.25"/>
  <cols>
    <col min="1" max="1" width="14.42578125" bestFit="1" customWidth="1"/>
    <col min="2" max="2" width="10" bestFit="1" customWidth="1"/>
    <col min="3" max="4" width="11.140625" bestFit="1" customWidth="1"/>
    <col min="5" max="5" width="13.140625" bestFit="1" customWidth="1"/>
    <col min="6" max="6" width="13.28515625" bestFit="1" customWidth="1"/>
    <col min="7" max="7" width="11.28515625" bestFit="1" customWidth="1"/>
    <col min="8" max="8" width="13.42578125" bestFit="1" customWidth="1"/>
    <col min="9" max="9" width="17.42578125" bestFit="1" customWidth="1"/>
    <col min="10" max="10" width="13.42578125" bestFit="1" customWidth="1"/>
    <col min="11" max="11" width="17.42578125" bestFit="1" customWidth="1"/>
    <col min="12" max="12" width="13.28515625" bestFit="1" customWidth="1"/>
    <col min="13" max="13" width="8.28515625" bestFit="1" customWidth="1"/>
    <col min="14" max="14" width="13.42578125" bestFit="1" customWidth="1"/>
    <col min="15" max="15" width="1.5703125" bestFit="1" customWidth="1"/>
    <col min="21" max="21" width="11.140625" bestFit="1" customWidth="1"/>
  </cols>
  <sheetData>
    <row r="2" spans="1:5" x14ac:dyDescent="0.25">
      <c r="A2" s="37" t="s">
        <v>1081</v>
      </c>
    </row>
    <row r="3" spans="1:5" x14ac:dyDescent="0.25">
      <c r="A3" s="39" t="s">
        <v>1043</v>
      </c>
      <c r="B3" s="39" t="s">
        <v>1044</v>
      </c>
      <c r="C3" s="39" t="s">
        <v>1045</v>
      </c>
      <c r="D3" s="39" t="s">
        <v>1046</v>
      </c>
      <c r="E3" s="39" t="s">
        <v>1047</v>
      </c>
    </row>
    <row r="4" spans="1:5" x14ac:dyDescent="0.25">
      <c r="A4" s="43">
        <v>1000</v>
      </c>
      <c r="B4" s="41">
        <v>96623</v>
      </c>
      <c r="C4" s="43">
        <v>89850</v>
      </c>
      <c r="D4" s="44">
        <v>3.8854000000000033</v>
      </c>
      <c r="E4" s="43">
        <v>307</v>
      </c>
    </row>
    <row r="8" spans="1:5" x14ac:dyDescent="0.25">
      <c r="A8" s="39" t="s">
        <v>1043</v>
      </c>
      <c r="B8" s="39" t="s">
        <v>1044</v>
      </c>
      <c r="C8" s="39" t="s">
        <v>1045</v>
      </c>
      <c r="D8" s="39" t="s">
        <v>1046</v>
      </c>
      <c r="E8" s="39" t="s">
        <v>1047</v>
      </c>
    </row>
    <row r="9" spans="1:5" x14ac:dyDescent="0.25">
      <c r="A9" s="43">
        <v>1000</v>
      </c>
      <c r="B9" s="41">
        <v>96623</v>
      </c>
      <c r="C9" s="43">
        <v>89850</v>
      </c>
      <c r="D9" s="45">
        <v>3.8854000000000033</v>
      </c>
      <c r="E9" s="43">
        <v>307</v>
      </c>
    </row>
    <row r="12" spans="1:5" x14ac:dyDescent="0.25">
      <c r="A12" s="37" t="s">
        <v>1083</v>
      </c>
    </row>
    <row r="13" spans="1:5" x14ac:dyDescent="0.25">
      <c r="A13" s="38" t="s">
        <v>1039</v>
      </c>
      <c r="B13" s="39" t="s">
        <v>1043</v>
      </c>
      <c r="C13" s="39" t="s">
        <v>1067</v>
      </c>
    </row>
    <row r="14" spans="1:5" x14ac:dyDescent="0.25">
      <c r="A14" s="40" t="s">
        <v>1048</v>
      </c>
      <c r="B14" s="43">
        <v>79</v>
      </c>
      <c r="C14" s="43">
        <v>79</v>
      </c>
    </row>
    <row r="15" spans="1:5" x14ac:dyDescent="0.25">
      <c r="A15" s="40" t="s">
        <v>1049</v>
      </c>
      <c r="B15" s="43">
        <v>66</v>
      </c>
      <c r="C15" s="43">
        <v>66</v>
      </c>
    </row>
    <row r="16" spans="1:5" x14ac:dyDescent="0.25">
      <c r="A16" s="40" t="s">
        <v>1050</v>
      </c>
      <c r="B16" s="43">
        <v>155</v>
      </c>
      <c r="C16" s="43">
        <v>155</v>
      </c>
    </row>
    <row r="17" spans="1:3" x14ac:dyDescent="0.25">
      <c r="A17" s="40" t="s">
        <v>1051</v>
      </c>
      <c r="B17" s="43">
        <v>136</v>
      </c>
      <c r="C17" s="43">
        <v>136</v>
      </c>
    </row>
    <row r="18" spans="1:3" x14ac:dyDescent="0.25">
      <c r="A18" s="40" t="s">
        <v>1052</v>
      </c>
      <c r="B18" s="43">
        <v>83</v>
      </c>
      <c r="C18" s="43">
        <v>83</v>
      </c>
    </row>
    <row r="19" spans="1:3" x14ac:dyDescent="0.25">
      <c r="A19" s="40" t="s">
        <v>1053</v>
      </c>
      <c r="B19" s="43">
        <v>67</v>
      </c>
      <c r="C19" s="43">
        <v>67</v>
      </c>
    </row>
    <row r="20" spans="1:3" x14ac:dyDescent="0.25">
      <c r="A20" s="40" t="s">
        <v>1054</v>
      </c>
      <c r="B20" s="43">
        <v>64</v>
      </c>
      <c r="C20" s="43">
        <v>64</v>
      </c>
    </row>
    <row r="21" spans="1:3" x14ac:dyDescent="0.25">
      <c r="A21" s="40" t="s">
        <v>1055</v>
      </c>
      <c r="B21" s="43">
        <v>50</v>
      </c>
      <c r="C21" s="43">
        <v>50</v>
      </c>
    </row>
    <row r="22" spans="1:3" x14ac:dyDescent="0.25">
      <c r="A22" s="40" t="s">
        <v>1056</v>
      </c>
      <c r="B22" s="43">
        <v>76</v>
      </c>
      <c r="C22" s="43">
        <v>76</v>
      </c>
    </row>
    <row r="23" spans="1:3" x14ac:dyDescent="0.25">
      <c r="A23" s="40" t="s">
        <v>1057</v>
      </c>
      <c r="B23" s="43">
        <v>114</v>
      </c>
      <c r="C23" s="43">
        <v>114</v>
      </c>
    </row>
    <row r="24" spans="1:3" x14ac:dyDescent="0.25">
      <c r="A24" s="40" t="s">
        <v>1058</v>
      </c>
      <c r="B24" s="43">
        <v>57</v>
      </c>
      <c r="C24" s="43">
        <v>57</v>
      </c>
    </row>
    <row r="25" spans="1:3" x14ac:dyDescent="0.25">
      <c r="A25" s="40" t="s">
        <v>1059</v>
      </c>
      <c r="B25" s="43">
        <v>53</v>
      </c>
      <c r="C25" s="43">
        <v>53</v>
      </c>
    </row>
    <row r="26" spans="1:3" x14ac:dyDescent="0.25">
      <c r="A26" s="40" t="s">
        <v>1040</v>
      </c>
      <c r="B26" s="43">
        <v>1000</v>
      </c>
      <c r="C26" s="43">
        <v>1000</v>
      </c>
    </row>
    <row r="29" spans="1:3" x14ac:dyDescent="0.25">
      <c r="A29" s="37" t="s">
        <v>1084</v>
      </c>
    </row>
    <row r="30" spans="1:3" x14ac:dyDescent="0.25">
      <c r="A30" s="38" t="s">
        <v>1039</v>
      </c>
      <c r="B30" s="39" t="s">
        <v>1043</v>
      </c>
    </row>
    <row r="31" spans="1:3" x14ac:dyDescent="0.25">
      <c r="A31" s="40" t="s">
        <v>1063</v>
      </c>
      <c r="B31" s="43">
        <v>146</v>
      </c>
    </row>
    <row r="32" spans="1:3" x14ac:dyDescent="0.25">
      <c r="A32" s="40" t="s">
        <v>1061</v>
      </c>
      <c r="B32" s="43">
        <v>133</v>
      </c>
    </row>
    <row r="33" spans="1:3" x14ac:dyDescent="0.25">
      <c r="A33" s="40" t="s">
        <v>1065</v>
      </c>
      <c r="B33" s="43">
        <v>138</v>
      </c>
    </row>
    <row r="34" spans="1:3" x14ac:dyDescent="0.25">
      <c r="A34" s="40" t="s">
        <v>1066</v>
      </c>
      <c r="B34" s="43">
        <v>153</v>
      </c>
    </row>
    <row r="35" spans="1:3" x14ac:dyDescent="0.25">
      <c r="A35" s="40" t="s">
        <v>1064</v>
      </c>
      <c r="B35" s="43">
        <v>128</v>
      </c>
    </row>
    <row r="36" spans="1:3" x14ac:dyDescent="0.25">
      <c r="A36" s="40" t="s">
        <v>1060</v>
      </c>
      <c r="B36" s="43">
        <v>141</v>
      </c>
    </row>
    <row r="37" spans="1:3" x14ac:dyDescent="0.25">
      <c r="A37" s="40" t="s">
        <v>1062</v>
      </c>
      <c r="B37" s="43">
        <v>161</v>
      </c>
    </row>
    <row r="38" spans="1:3" x14ac:dyDescent="0.25">
      <c r="A38" s="40" t="s">
        <v>1040</v>
      </c>
      <c r="B38" s="43">
        <v>1000</v>
      </c>
    </row>
    <row r="41" spans="1:3" x14ac:dyDescent="0.25">
      <c r="A41" s="37" t="s">
        <v>1082</v>
      </c>
    </row>
    <row r="42" spans="1:3" x14ac:dyDescent="0.25">
      <c r="A42" s="38" t="s">
        <v>1043</v>
      </c>
      <c r="B42" s="38" t="s">
        <v>1041</v>
      </c>
      <c r="C42" s="39"/>
    </row>
    <row r="43" spans="1:3" x14ac:dyDescent="0.25">
      <c r="A43" s="38" t="s">
        <v>1039</v>
      </c>
      <c r="B43" s="39" t="s">
        <v>1038</v>
      </c>
      <c r="C43" s="39" t="s">
        <v>1034</v>
      </c>
    </row>
    <row r="44" spans="1:3" x14ac:dyDescent="0.25">
      <c r="A44" s="40" t="s">
        <v>1037</v>
      </c>
      <c r="B44" s="43">
        <v>144</v>
      </c>
      <c r="C44" s="43">
        <v>132</v>
      </c>
    </row>
    <row r="45" spans="1:3" x14ac:dyDescent="0.25">
      <c r="A45" s="40" t="s">
        <v>1036</v>
      </c>
      <c r="B45" s="43">
        <v>326</v>
      </c>
      <c r="C45" s="43">
        <v>63</v>
      </c>
    </row>
    <row r="46" spans="1:3" x14ac:dyDescent="0.25">
      <c r="A46" s="40" t="s">
        <v>1035</v>
      </c>
      <c r="B46" s="43">
        <v>129</v>
      </c>
      <c r="C46" s="43">
        <v>206</v>
      </c>
    </row>
    <row r="49" spans="1:11" x14ac:dyDescent="0.25">
      <c r="A49" s="37" t="s">
        <v>1085</v>
      </c>
    </row>
    <row r="50" spans="1:11" x14ac:dyDescent="0.25">
      <c r="A50" s="38" t="s">
        <v>1074</v>
      </c>
      <c r="B50" s="39" t="s">
        <v>1043</v>
      </c>
      <c r="D50" s="36" t="s">
        <v>1074</v>
      </c>
    </row>
    <row r="51" spans="1:11" x14ac:dyDescent="0.25">
      <c r="A51" s="39">
        <v>0</v>
      </c>
      <c r="B51" s="43">
        <v>1</v>
      </c>
      <c r="D51" s="47">
        <v>0</v>
      </c>
    </row>
    <row r="52" spans="1:11" x14ac:dyDescent="0.25">
      <c r="A52" s="39">
        <v>1</v>
      </c>
      <c r="B52" s="43">
        <v>8</v>
      </c>
      <c r="D52" s="47">
        <v>1</v>
      </c>
    </row>
    <row r="53" spans="1:11" x14ac:dyDescent="0.25">
      <c r="A53" s="39">
        <v>2</v>
      </c>
      <c r="B53" s="43">
        <v>59</v>
      </c>
      <c r="D53" s="47">
        <v>2</v>
      </c>
    </row>
    <row r="54" spans="1:11" x14ac:dyDescent="0.25">
      <c r="A54" s="39">
        <v>3</v>
      </c>
      <c r="B54" s="43">
        <v>197</v>
      </c>
      <c r="D54" s="47">
        <v>3</v>
      </c>
    </row>
    <row r="55" spans="1:11" x14ac:dyDescent="0.25">
      <c r="A55" s="39">
        <v>4</v>
      </c>
      <c r="B55" s="43">
        <v>428</v>
      </c>
      <c r="D55" s="47">
        <v>4</v>
      </c>
    </row>
    <row r="56" spans="1:11" x14ac:dyDescent="0.25">
      <c r="A56" s="39">
        <v>5</v>
      </c>
      <c r="B56" s="43">
        <v>307</v>
      </c>
      <c r="D56" s="32">
        <v>5</v>
      </c>
    </row>
    <row r="57" spans="1:11" x14ac:dyDescent="0.25">
      <c r="A57" s="39" t="s">
        <v>1040</v>
      </c>
      <c r="B57" s="43">
        <v>1000</v>
      </c>
    </row>
    <row r="60" spans="1:11" x14ac:dyDescent="0.25">
      <c r="A60" s="37" t="s">
        <v>1086</v>
      </c>
    </row>
    <row r="61" spans="1:11" x14ac:dyDescent="0.25">
      <c r="A61" s="38" t="s">
        <v>1039</v>
      </c>
      <c r="B61" s="39" t="s">
        <v>1043</v>
      </c>
      <c r="C61" s="39" t="s">
        <v>1044</v>
      </c>
      <c r="E61" s="38" t="s">
        <v>1039</v>
      </c>
      <c r="G61" s="31"/>
      <c r="H61" s="39" t="s">
        <v>1087</v>
      </c>
      <c r="I61" s="39" t="str">
        <f>E62</f>
        <v>R01</v>
      </c>
      <c r="J61" s="32"/>
      <c r="K61" s="33"/>
    </row>
    <row r="62" spans="1:11" x14ac:dyDescent="0.25">
      <c r="A62" s="40" t="s">
        <v>23</v>
      </c>
      <c r="B62" s="43">
        <v>189</v>
      </c>
      <c r="C62" s="41">
        <v>18415</v>
      </c>
      <c r="E62" s="40" t="s">
        <v>23</v>
      </c>
      <c r="G62" s="34"/>
      <c r="K62" s="35"/>
    </row>
    <row r="63" spans="1:11" x14ac:dyDescent="0.25">
      <c r="A63" s="40" t="s">
        <v>18</v>
      </c>
      <c r="B63" s="43">
        <v>218</v>
      </c>
      <c r="C63" s="41">
        <v>20581</v>
      </c>
      <c r="E63" s="40" t="s">
        <v>18</v>
      </c>
      <c r="G63" s="34" t="s">
        <v>1068</v>
      </c>
      <c r="K63" s="35"/>
    </row>
    <row r="64" spans="1:11" x14ac:dyDescent="0.25">
      <c r="A64" s="40" t="s">
        <v>32</v>
      </c>
      <c r="B64" s="43">
        <v>207</v>
      </c>
      <c r="C64" s="41">
        <v>20872</v>
      </c>
      <c r="E64" s="40" t="s">
        <v>32</v>
      </c>
      <c r="G64" s="39" t="s">
        <v>1069</v>
      </c>
      <c r="H64" s="39" t="s">
        <v>1070</v>
      </c>
      <c r="I64" s="39" t="s">
        <v>1071</v>
      </c>
      <c r="J64" s="39" t="s">
        <v>1072</v>
      </c>
      <c r="K64" s="39" t="s">
        <v>1073</v>
      </c>
    </row>
    <row r="65" spans="1:11" x14ac:dyDescent="0.25">
      <c r="A65" s="40" t="s">
        <v>28</v>
      </c>
      <c r="B65" s="43">
        <v>186</v>
      </c>
      <c r="C65" s="41">
        <v>16651</v>
      </c>
      <c r="E65" s="40" t="s">
        <v>28</v>
      </c>
      <c r="G65" s="39" t="str" cm="1">
        <f t="array" ref="G65:I69">A62:C66</f>
        <v>R01</v>
      </c>
      <c r="H65" s="39">
        <v>189</v>
      </c>
      <c r="I65" s="46">
        <v>18415</v>
      </c>
      <c r="J65" s="39">
        <f>IF(G65=$I$61,H65,NA())</f>
        <v>189</v>
      </c>
      <c r="K65" s="41">
        <f>IF(G65=$I$61,I65,NA())</f>
        <v>18415</v>
      </c>
    </row>
    <row r="66" spans="1:11" x14ac:dyDescent="0.25">
      <c r="A66" s="40" t="s">
        <v>13</v>
      </c>
      <c r="B66" s="43">
        <v>200</v>
      </c>
      <c r="C66" s="41">
        <v>20104</v>
      </c>
      <c r="E66" s="40" t="s">
        <v>13</v>
      </c>
      <c r="G66" s="39" t="str">
        <v>R02</v>
      </c>
      <c r="H66" s="39">
        <v>218</v>
      </c>
      <c r="I66" s="46">
        <v>20581</v>
      </c>
      <c r="J66" s="39" t="e">
        <f>IF(G66=$I$61,H66,NA())</f>
        <v>#N/A</v>
      </c>
      <c r="K66" s="41" t="e">
        <f>IF(G66=$I$61,I66,NA())</f>
        <v>#N/A</v>
      </c>
    </row>
    <row r="67" spans="1:11" x14ac:dyDescent="0.25">
      <c r="A67" s="40" t="s">
        <v>1040</v>
      </c>
      <c r="B67" s="43">
        <v>1000</v>
      </c>
      <c r="C67" s="41">
        <v>96623</v>
      </c>
      <c r="G67" s="39" t="str">
        <v>R03</v>
      </c>
      <c r="H67" s="39">
        <v>207</v>
      </c>
      <c r="I67" s="46">
        <v>20872</v>
      </c>
      <c r="J67" s="39" t="e">
        <f>IF(G67=$I$61,H67,NA())</f>
        <v>#N/A</v>
      </c>
      <c r="K67" s="41" t="e">
        <f>IF(G67=$I$61,I67,NA())</f>
        <v>#N/A</v>
      </c>
    </row>
    <row r="68" spans="1:11" x14ac:dyDescent="0.25">
      <c r="G68" s="39" t="str">
        <v>R04</v>
      </c>
      <c r="H68" s="39">
        <v>186</v>
      </c>
      <c r="I68" s="46">
        <v>16651</v>
      </c>
      <c r="J68" s="39" t="e">
        <f>IF(G68=$I$61,H68,NA())</f>
        <v>#N/A</v>
      </c>
      <c r="K68" s="41" t="e">
        <f>IF(G68=$I$61,I68,NA())</f>
        <v>#N/A</v>
      </c>
    </row>
    <row r="69" spans="1:11" x14ac:dyDescent="0.25">
      <c r="G69" s="39" t="str">
        <v>R05</v>
      </c>
      <c r="H69" s="39">
        <v>200</v>
      </c>
      <c r="I69" s="46">
        <v>20104</v>
      </c>
      <c r="J69" s="39" t="e">
        <f>IF(G69=$I$61,H69,NA())</f>
        <v>#N/A</v>
      </c>
      <c r="K69" s="41" t="e">
        <f>IF(G69=$I$61,I69,NA())</f>
        <v>#N/A</v>
      </c>
    </row>
    <row r="73" spans="1:11" x14ac:dyDescent="0.25">
      <c r="A73" s="53" t="s">
        <v>1088</v>
      </c>
      <c r="B73" s="53"/>
      <c r="C73" s="53"/>
      <c r="D73" s="53"/>
      <c r="E73" s="53"/>
    </row>
    <row r="74" spans="1:11" x14ac:dyDescent="0.25">
      <c r="A74" s="38" t="s">
        <v>1075</v>
      </c>
      <c r="B74" s="38" t="s">
        <v>1041</v>
      </c>
      <c r="C74" s="39"/>
      <c r="D74" s="39"/>
      <c r="E74" s="39"/>
      <c r="F74" s="39"/>
      <c r="G74" s="39"/>
    </row>
    <row r="75" spans="1:11" x14ac:dyDescent="0.25">
      <c r="A75" s="38" t="s">
        <v>1039</v>
      </c>
      <c r="B75" s="39" t="s">
        <v>23</v>
      </c>
      <c r="C75" s="39" t="s">
        <v>18</v>
      </c>
      <c r="D75" s="39" t="s">
        <v>32</v>
      </c>
      <c r="E75" s="39" t="s">
        <v>28</v>
      </c>
      <c r="F75" s="39" t="s">
        <v>13</v>
      </c>
      <c r="G75" s="39" t="s">
        <v>1040</v>
      </c>
    </row>
    <row r="76" spans="1:11" x14ac:dyDescent="0.25">
      <c r="A76" s="40" t="s">
        <v>1037</v>
      </c>
      <c r="B76" s="41"/>
      <c r="C76" s="41"/>
      <c r="D76" s="41"/>
      <c r="E76" s="41"/>
      <c r="F76" s="41"/>
      <c r="G76" s="41"/>
    </row>
    <row r="77" spans="1:11" x14ac:dyDescent="0.25">
      <c r="A77" s="42" t="s">
        <v>12</v>
      </c>
      <c r="B77" s="41">
        <v>891</v>
      </c>
      <c r="C77" s="41">
        <v>1332</v>
      </c>
      <c r="D77" s="41">
        <v>1282</v>
      </c>
      <c r="E77" s="41">
        <v>739</v>
      </c>
      <c r="F77" s="41">
        <v>560</v>
      </c>
      <c r="G77" s="41">
        <v>4804</v>
      </c>
    </row>
    <row r="78" spans="1:11" x14ac:dyDescent="0.25">
      <c r="A78" s="42" t="s">
        <v>15</v>
      </c>
      <c r="B78" s="41">
        <v>1991</v>
      </c>
      <c r="C78" s="41">
        <v>1886</v>
      </c>
      <c r="D78" s="41">
        <v>1206</v>
      </c>
      <c r="E78" s="41">
        <v>884</v>
      </c>
      <c r="F78" s="41">
        <v>1722</v>
      </c>
      <c r="G78" s="41">
        <v>7689</v>
      </c>
    </row>
    <row r="79" spans="1:11" x14ac:dyDescent="0.25">
      <c r="A79" s="42" t="s">
        <v>22</v>
      </c>
      <c r="B79" s="41">
        <v>1163</v>
      </c>
      <c r="C79" s="41">
        <v>1180</v>
      </c>
      <c r="D79" s="41">
        <v>1616</v>
      </c>
      <c r="E79" s="41">
        <v>1043</v>
      </c>
      <c r="F79" s="41">
        <v>1747</v>
      </c>
      <c r="G79" s="41">
        <v>6749</v>
      </c>
    </row>
    <row r="80" spans="1:11" x14ac:dyDescent="0.25">
      <c r="A80" s="42" t="s">
        <v>54</v>
      </c>
      <c r="B80" s="41">
        <v>1438</v>
      </c>
      <c r="C80" s="41">
        <v>1616</v>
      </c>
      <c r="D80" s="41">
        <v>866</v>
      </c>
      <c r="E80" s="41">
        <v>829</v>
      </c>
      <c r="F80" s="41">
        <v>2070</v>
      </c>
      <c r="G80" s="41">
        <v>6819</v>
      </c>
    </row>
    <row r="81" spans="1:7" x14ac:dyDescent="0.25">
      <c r="A81" s="40" t="s">
        <v>1036</v>
      </c>
      <c r="B81" s="41"/>
      <c r="C81" s="41"/>
      <c r="D81" s="41"/>
      <c r="E81" s="41"/>
      <c r="F81" s="41"/>
      <c r="G81" s="41"/>
    </row>
    <row r="82" spans="1:7" x14ac:dyDescent="0.25">
      <c r="A82" s="42" t="s">
        <v>37</v>
      </c>
      <c r="B82" s="41">
        <v>1233</v>
      </c>
      <c r="C82" s="41">
        <v>223</v>
      </c>
      <c r="D82" s="41">
        <v>1680</v>
      </c>
      <c r="E82" s="41">
        <v>990</v>
      </c>
      <c r="F82" s="41">
        <v>1508</v>
      </c>
      <c r="G82" s="41">
        <v>5634</v>
      </c>
    </row>
    <row r="83" spans="1:7" x14ac:dyDescent="0.25">
      <c r="A83" s="42" t="s">
        <v>26</v>
      </c>
      <c r="B83" s="41">
        <v>1598</v>
      </c>
      <c r="C83" s="41">
        <v>1907</v>
      </c>
      <c r="D83" s="41">
        <v>869</v>
      </c>
      <c r="E83" s="41">
        <v>1426</v>
      </c>
      <c r="F83" s="41">
        <v>1416</v>
      </c>
      <c r="G83" s="41">
        <v>7216</v>
      </c>
    </row>
    <row r="84" spans="1:7" x14ac:dyDescent="0.25">
      <c r="A84" s="42" t="s">
        <v>84</v>
      </c>
      <c r="B84" s="41">
        <v>900</v>
      </c>
      <c r="C84" s="41">
        <v>1016</v>
      </c>
      <c r="D84" s="41">
        <v>960</v>
      </c>
      <c r="E84" s="41">
        <v>940</v>
      </c>
      <c r="F84" s="41">
        <v>1193</v>
      </c>
      <c r="G84" s="41">
        <v>5009</v>
      </c>
    </row>
    <row r="85" spans="1:7" x14ac:dyDescent="0.25">
      <c r="A85" s="42" t="s">
        <v>31</v>
      </c>
      <c r="B85" s="41">
        <v>900</v>
      </c>
      <c r="C85" s="41">
        <v>1470</v>
      </c>
      <c r="D85" s="41">
        <v>1617</v>
      </c>
      <c r="E85" s="41">
        <v>1314</v>
      </c>
      <c r="F85" s="41">
        <v>941</v>
      </c>
      <c r="G85" s="41">
        <v>6242</v>
      </c>
    </row>
    <row r="86" spans="1:7" x14ac:dyDescent="0.25">
      <c r="A86" s="42" t="s">
        <v>35</v>
      </c>
      <c r="B86" s="41">
        <v>1255</v>
      </c>
      <c r="C86" s="41">
        <v>516</v>
      </c>
      <c r="D86" s="41">
        <v>1874</v>
      </c>
      <c r="E86" s="41">
        <v>1863</v>
      </c>
      <c r="F86" s="41">
        <v>1722</v>
      </c>
      <c r="G86" s="41">
        <v>7230</v>
      </c>
    </row>
    <row r="87" spans="1:7" x14ac:dyDescent="0.25">
      <c r="A87" s="42" t="s">
        <v>51</v>
      </c>
      <c r="B87" s="41">
        <v>1138</v>
      </c>
      <c r="C87" s="41">
        <v>1898</v>
      </c>
      <c r="D87" s="41">
        <v>1482</v>
      </c>
      <c r="E87" s="41">
        <v>846</v>
      </c>
      <c r="F87" s="41">
        <v>1154</v>
      </c>
      <c r="G87" s="41">
        <v>6518</v>
      </c>
    </row>
    <row r="88" spans="1:7" x14ac:dyDescent="0.25">
      <c r="A88" s="40" t="s">
        <v>1035</v>
      </c>
      <c r="B88" s="41"/>
      <c r="C88" s="41"/>
      <c r="D88" s="41"/>
      <c r="E88" s="41"/>
      <c r="F88" s="41"/>
      <c r="G88" s="41"/>
    </row>
    <row r="89" spans="1:7" x14ac:dyDescent="0.25">
      <c r="A89" s="42" t="s">
        <v>64</v>
      </c>
      <c r="B89" s="41">
        <v>1655</v>
      </c>
      <c r="C89" s="41">
        <v>805</v>
      </c>
      <c r="D89" s="41">
        <v>2263</v>
      </c>
      <c r="E89" s="41">
        <v>987</v>
      </c>
      <c r="F89" s="41">
        <v>1075</v>
      </c>
      <c r="G89" s="41">
        <v>6785</v>
      </c>
    </row>
    <row r="90" spans="1:7" x14ac:dyDescent="0.25">
      <c r="A90" s="42" t="s">
        <v>17</v>
      </c>
      <c r="B90" s="41">
        <v>1104</v>
      </c>
      <c r="C90" s="41">
        <v>2280</v>
      </c>
      <c r="D90" s="41">
        <v>1445</v>
      </c>
      <c r="E90" s="41">
        <v>1722</v>
      </c>
      <c r="F90" s="41">
        <v>1196</v>
      </c>
      <c r="G90" s="41">
        <v>7747</v>
      </c>
    </row>
    <row r="91" spans="1:7" x14ac:dyDescent="0.25">
      <c r="A91" s="42" t="s">
        <v>46</v>
      </c>
      <c r="B91" s="41">
        <v>372</v>
      </c>
      <c r="C91" s="41">
        <v>1818</v>
      </c>
      <c r="D91" s="41">
        <v>1346</v>
      </c>
      <c r="E91" s="41">
        <v>1156</v>
      </c>
      <c r="F91" s="41">
        <v>1484</v>
      </c>
      <c r="G91" s="41">
        <v>6176</v>
      </c>
    </row>
    <row r="92" spans="1:7" x14ac:dyDescent="0.25">
      <c r="A92" s="42" t="s">
        <v>43</v>
      </c>
      <c r="B92" s="41">
        <v>1415</v>
      </c>
      <c r="C92" s="41">
        <v>1271</v>
      </c>
      <c r="D92" s="41">
        <v>1214</v>
      </c>
      <c r="E92" s="41">
        <v>1135</v>
      </c>
      <c r="F92" s="41">
        <v>1566</v>
      </c>
      <c r="G92" s="41">
        <v>6601</v>
      </c>
    </row>
    <row r="93" spans="1:7" x14ac:dyDescent="0.25">
      <c r="A93" s="42" t="s">
        <v>20</v>
      </c>
      <c r="B93" s="41">
        <v>1362</v>
      </c>
      <c r="C93" s="41">
        <v>1363</v>
      </c>
      <c r="D93" s="41">
        <v>1152</v>
      </c>
      <c r="E93" s="41">
        <v>777</v>
      </c>
      <c r="F93" s="41">
        <v>750</v>
      </c>
      <c r="G93" s="41">
        <v>5404</v>
      </c>
    </row>
    <row r="96" spans="1:7" x14ac:dyDescent="0.25">
      <c r="A96" s="53" t="s">
        <v>1089</v>
      </c>
      <c r="B96" s="53"/>
      <c r="C96" s="53"/>
    </row>
    <row r="98" spans="2:3" x14ac:dyDescent="0.25">
      <c r="B98" s="39" t="s">
        <v>1077</v>
      </c>
      <c r="C98" s="48">
        <f>A9/A4</f>
        <v>1</v>
      </c>
    </row>
    <row r="99" spans="2:3" x14ac:dyDescent="0.25">
      <c r="B99" s="39" t="s">
        <v>1070</v>
      </c>
      <c r="C99" s="39">
        <f>_xlfn.XLOOKUP(E62,A62:A66,B62:B66)</f>
        <v>189</v>
      </c>
    </row>
    <row r="100" spans="2:3" x14ac:dyDescent="0.25">
      <c r="B100" s="39" t="s">
        <v>1071</v>
      </c>
      <c r="C100" s="41">
        <f>_xlfn.XLOOKUP(E62,A62:A66,C62:C66)</f>
        <v>18415</v>
      </c>
    </row>
    <row r="101" spans="2:3" x14ac:dyDescent="0.25">
      <c r="B101" s="39"/>
      <c r="C101" s="39"/>
    </row>
    <row r="102" spans="2:3" x14ac:dyDescent="0.25">
      <c r="B102" s="39" t="s">
        <v>1078</v>
      </c>
      <c r="C102" s="39">
        <f>_xlfn.RANK.AVG(C99,B62:B66)</f>
        <v>4</v>
      </c>
    </row>
    <row r="103" spans="2:3" x14ac:dyDescent="0.25">
      <c r="B103" s="39" t="s">
        <v>1079</v>
      </c>
      <c r="C103" s="39">
        <f>RANK(C100,C62:C66)</f>
        <v>4</v>
      </c>
    </row>
    <row r="104" spans="2:3" x14ac:dyDescent="0.25">
      <c r="B104" s="39"/>
      <c r="C104" s="39"/>
    </row>
    <row r="105" spans="2:3" x14ac:dyDescent="0.25">
      <c r="B105" s="39"/>
      <c r="C105" s="39" t="str">
        <f>"% of Calls : "&amp;TEXT(C98,"0%")</f>
        <v>% of Calls : 100%</v>
      </c>
    </row>
    <row r="106" spans="2:3" x14ac:dyDescent="0.25">
      <c r="B106" s="39"/>
      <c r="C106" s="39" t="str">
        <f>IF(COUNTA(A68:A68)&gt;1,"","Call Rank : "&amp;C102)</f>
        <v>Call Rank : 4</v>
      </c>
    </row>
    <row r="107" spans="2:3" x14ac:dyDescent="0.25">
      <c r="B107" s="39"/>
      <c r="C107" s="39" t="str">
        <f>IF(COUNTA(A68:A68)&gt;1,"","Amount Rank :"&amp;C103)</f>
        <v>Amount Rank :4</v>
      </c>
    </row>
  </sheetData>
  <mergeCells count="2">
    <mergeCell ref="A73:E73"/>
    <mergeCell ref="A96:C96"/>
  </mergeCells>
  <pageMargins left="0.7" right="0.7" top="0.75" bottom="0.75" header="0.3" footer="0.3"/>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61BE0-8CBA-450D-BA39-0CBFE23643A3}">
  <dimension ref="A1"/>
  <sheetViews>
    <sheetView workbookViewId="0">
      <selection activeCell="E21" sqref="E21"/>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8419E60A-B66D-44B5-9D1B-FB1C02E85738}">
  <ds:schemaRefs/>
</ds:datastoreItem>
</file>

<file path=customXml/itemProps2.xml><?xml version="1.0" encoding="utf-8"?>
<ds:datastoreItem xmlns:ds="http://schemas.openxmlformats.org/officeDocument/2006/customXml" ds:itemID="{275B897E-BFF1-4675-9608-7BFD1A3C67AD}">
  <ds:schemaRefs/>
</ds:datastoreItem>
</file>

<file path=customXml/itemProps3.xml><?xml version="1.0" encoding="utf-8"?>
<ds:datastoreItem xmlns:ds="http://schemas.openxmlformats.org/officeDocument/2006/customXml" ds:itemID="{EB197CAD-4571-4946-BB86-B0CADB413E6F}">
  <ds:schemaRefs/>
</ds:datastoreItem>
</file>

<file path=customXml/itemProps4.xml><?xml version="1.0" encoding="utf-8"?>
<ds:datastoreItem xmlns:ds="http://schemas.openxmlformats.org/officeDocument/2006/customXml" ds:itemID="{A51C00D0-29A3-416E-9BD7-5728EA79050F}">
  <ds:schemaRefs/>
</ds:datastoreItem>
</file>

<file path=customXml/itemProps5.xml><?xml version="1.0" encoding="utf-8"?>
<ds:datastoreItem xmlns:ds="http://schemas.openxmlformats.org/officeDocument/2006/customXml" ds:itemID="{B99109BE-AB8B-4D48-832F-F456821007B7}">
  <ds:schemaRefs/>
</ds:datastoreItem>
</file>

<file path=customXml/itemProps6.xml><?xml version="1.0" encoding="utf-8"?>
<ds:datastoreItem xmlns:ds="http://schemas.openxmlformats.org/officeDocument/2006/customXml" ds:itemID="{1614FAD7-1859-49BF-BD1B-F140033FCA5C}">
  <ds:schemaRefs/>
</ds:datastoreItem>
</file>

<file path=customXml/itemProps7.xml><?xml version="1.0" encoding="utf-8"?>
<ds:datastoreItem xmlns:ds="http://schemas.openxmlformats.org/officeDocument/2006/customXml" ds:itemID="{52E7E920-4160-4F8A-804B-FB44365671AE}">
  <ds:schemaRefs/>
</ds:datastoreItem>
</file>

<file path=customXml/itemProps8.xml><?xml version="1.0" encoding="utf-8"?>
<ds:datastoreItem xmlns:ds="http://schemas.openxmlformats.org/officeDocument/2006/customXml" ds:itemID="{CD610257-32BF-4C53-97DC-B84A7C3E5304}">
  <ds:schemaRefs/>
</ds:datastoreItem>
</file>

<file path=customXml/itemProps9.xml><?xml version="1.0" encoding="utf-8"?>
<ds:datastoreItem xmlns:ds="http://schemas.openxmlformats.org/officeDocument/2006/customXml" ds:itemID="{59D68A26-BFE2-41DB-AF77-3CA35C6F5377}">
  <ds:schemaRefs/>
</ds:datastoreItem>
</file>

<file path=customXml/itemProps10.xml><?xml version="1.0" encoding="utf-8"?>
<ds:datastoreItem xmlns:ds="http://schemas.openxmlformats.org/officeDocument/2006/customXml" ds:itemID="{3A88405E-E1E7-4345-B5A5-C2F947487359}">
  <ds:schemaRefs/>
</ds:datastoreItem>
</file>

<file path=customXml/itemProps11.xml><?xml version="1.0" encoding="utf-8"?>
<ds:datastoreItem xmlns:ds="http://schemas.openxmlformats.org/officeDocument/2006/customXml" ds:itemID="{C3294B94-497A-4AD9-A074-3BC2608F0D4F}">
  <ds:schemaRefs/>
</ds:datastoreItem>
</file>

<file path=customXml/itemProps12.xml><?xml version="1.0" encoding="utf-8"?>
<ds:datastoreItem xmlns:ds="http://schemas.openxmlformats.org/officeDocument/2006/customXml" ds:itemID="{E32605E5-66F6-45D6-A222-28776C29ACD8}">
  <ds:schemaRefs/>
</ds:datastoreItem>
</file>

<file path=customXml/itemProps13.xml><?xml version="1.0" encoding="utf-8"?>
<ds:datastoreItem xmlns:ds="http://schemas.openxmlformats.org/officeDocument/2006/customXml" ds:itemID="{98705DBF-1FCD-4484-B823-9B0FF9F85482}">
  <ds:schemaRefs/>
</ds:datastoreItem>
</file>

<file path=customXml/itemProps14.xml><?xml version="1.0" encoding="utf-8"?>
<ds:datastoreItem xmlns:ds="http://schemas.openxmlformats.org/officeDocument/2006/customXml" ds:itemID="{8253D21D-FC75-404F-B5C3-17A0CCB5EBE5}">
  <ds:schemaRefs/>
</ds:datastoreItem>
</file>

<file path=customXml/itemProps15.xml><?xml version="1.0" encoding="utf-8"?>
<ds:datastoreItem xmlns:ds="http://schemas.openxmlformats.org/officeDocument/2006/customXml" ds:itemID="{4BE6EE34-12D6-4A3F-8C9D-5FE0ADF04FD4}">
  <ds:schemaRefs/>
</ds:datastoreItem>
</file>

<file path=customXml/itemProps16.xml><?xml version="1.0" encoding="utf-8"?>
<ds:datastoreItem xmlns:ds="http://schemas.openxmlformats.org/officeDocument/2006/customXml" ds:itemID="{E64F5CB5-B5BC-4938-AD77-1DD2F05EBF0A}">
  <ds:schemaRefs/>
</ds:datastoreItem>
</file>

<file path=customXml/itemProps17.xml><?xml version="1.0" encoding="utf-8"?>
<ds:datastoreItem xmlns:ds="http://schemas.openxmlformats.org/officeDocument/2006/customXml" ds:itemID="{10F8BA88-3E09-4393-8DD5-0D669F49B819}">
  <ds:schemaRefs/>
</ds:datastoreItem>
</file>

<file path=customXml/itemProps18.xml><?xml version="1.0" encoding="utf-8"?>
<ds:datastoreItem xmlns:ds="http://schemas.openxmlformats.org/officeDocument/2006/customXml" ds:itemID="{3E74BAC8-0E0E-4347-9125-BAF52123599C}">
  <ds:schemaRefs/>
</ds:datastoreItem>
</file>

<file path=customXml/itemProps19.xml><?xml version="1.0" encoding="utf-8"?>
<ds:datastoreItem xmlns:ds="http://schemas.openxmlformats.org/officeDocument/2006/customXml" ds:itemID="{AD38CEBB-401E-4A54-B017-361F6A1EB04B}">
  <ds:schemaRefs/>
</ds:datastoreItem>
</file>

<file path=customXml/itemProps20.xml><?xml version="1.0" encoding="utf-8"?>
<ds:datastoreItem xmlns:ds="http://schemas.openxmlformats.org/officeDocument/2006/customXml" ds:itemID="{03ED26AF-5942-4FA1-977B-38205E578D60}">
  <ds:schemaRefs/>
</ds:datastoreItem>
</file>

<file path=customXml/itemProps21.xml><?xml version="1.0" encoding="utf-8"?>
<ds:datastoreItem xmlns:ds="http://schemas.openxmlformats.org/officeDocument/2006/customXml" ds:itemID="{81291106-45CA-4DFB-80ED-6E7852E58E54}">
  <ds:schemaRefs/>
</ds:datastoreItem>
</file>

<file path=customXml/itemProps22.xml><?xml version="1.0" encoding="utf-8"?>
<ds:datastoreItem xmlns:ds="http://schemas.openxmlformats.org/officeDocument/2006/customXml" ds:itemID="{31D6DBA8-7E10-4AC0-9DE4-A226928958DF}">
  <ds:schemaRefs/>
</ds:datastoreItem>
</file>

<file path=customXml/itemProps23.xml><?xml version="1.0" encoding="utf-8"?>
<ds:datastoreItem xmlns:ds="http://schemas.openxmlformats.org/officeDocument/2006/customXml" ds:itemID="{FAF97DA2-2AA9-48CA-8F30-A9CAA8CEAAD6}">
  <ds:schemaRefs/>
</ds:datastoreItem>
</file>

<file path=customXml/itemProps24.xml><?xml version="1.0" encoding="utf-8"?>
<ds:datastoreItem xmlns:ds="http://schemas.openxmlformats.org/officeDocument/2006/customXml" ds:itemID="{03E12792-FE9A-479A-8382-3C9FBADD2DC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Raj</dc:creator>
  <cp:lastModifiedBy>Rahul Raj</cp:lastModifiedBy>
  <dcterms:created xsi:type="dcterms:W3CDTF">2025-01-27T10:38:24Z</dcterms:created>
  <dcterms:modified xsi:type="dcterms:W3CDTF">2025-02-04T15:10:33Z</dcterms:modified>
</cp:coreProperties>
</file>