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Balance Sheet" sheetId="2" r:id="rId5"/>
    <sheet state="visible" name="Cash Flow Statement" sheetId="3" r:id="rId6"/>
    <sheet state="visible" name="Fixed Assets" sheetId="4" r:id="rId7"/>
    <sheet state="visible" name="Free Cash Flow" sheetId="5" r:id="rId8"/>
    <sheet state="visible" name="WACC" sheetId="6" r:id="rId9"/>
    <sheet state="visible" name="DCF" sheetId="7" r:id="rId10"/>
    <sheet state="visible" name="Ques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
US Corporate Tax Rate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
Industry Growth Rate</t>
      </text>
    </comment>
  </commentList>
</comments>
</file>

<file path=xl/sharedStrings.xml><?xml version="1.0" encoding="utf-8"?>
<sst xmlns="http://schemas.openxmlformats.org/spreadsheetml/2006/main" count="207" uniqueCount="188">
  <si>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</si>
  <si>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</si>
  <si>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</si>
  <si>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</si>
  <si>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</si>
  <si>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</si>
  <si>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</si>
  <si>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</si>
  <si>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</si>
  <si>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</si>
  <si>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</si>
  <si>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</si>
  <si>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</si>
  <si>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</si>
  <si>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</si>
  <si>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</si>
  <si>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</si>
  <si>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</si>
  <si>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</si>
  <si>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</si>
  <si>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</si>
  <si>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</si>
  <si>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</si>
  <si>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</si>
  <si>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</si>
  <si>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</si>
  <si>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</si>
  <si>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</si>
  <si>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</si>
  <si>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</si>
  <si>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</si>
  <si>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</si>
  <si>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</si>
  <si>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</si>
  <si>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</si>
  <si>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</si>
  <si>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</si>
  <si>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</si>
  <si>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</si>
  <si>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</si>
  <si>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</si>
  <si>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</si>
  <si>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</si>
  <si>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</si>
  <si>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</si>
  <si>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</si>
  <si>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</si>
  <si>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</si>
  <si>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</si>
  <si>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</si>
  <si>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</si>
  <si>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</si>
  <si>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</si>
  <si>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</si>
  <si>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</si>
  <si>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</si>
  <si>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</si>
  <si>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</si>
  <si>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</si>
  <si>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</si>
  <si>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</si>
  <si>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</si>
  <si>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</si>
  <si>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</si>
  <si>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</si>
  <si>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</si>
  <si>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</si>
  <si>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</si>
  <si>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</si>
  <si>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</si>
  <si>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</si>
  <si>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</si>
  <si>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</si>
  <si>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</si>
  <si>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</si>
  <si>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</si>
  <si>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</si>
  <si>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</si>
  <si>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</si>
  <si>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</si>
  <si>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</si>
  <si>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</si>
  <si>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</si>
  <si>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</si>
  <si>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</si>
  <si>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</si>
  <si>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</si>
  <si>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</si>
  <si>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</si>
  <si>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</si>
  <si>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</si>
  <si>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</si>
  <si>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</si>
  <si>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</si>
  <si>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</si>
  <si>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</si>
  <si>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</si>
  <si>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</si>
  <si>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</si>
  <si>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rFont val="Calibri"/>
        <b/>
        <color theme="1"/>
        <sz val="12.0"/>
      </rPr>
      <t xml:space="preserve">Beginning PP&amp;E </t>
    </r>
    <r>
      <rPr>
        <rFont val="Calibri"/>
        <color theme="1"/>
        <sz val="12.0"/>
      </rPr>
      <t xml:space="preserve">= Ending PP&amp;E of previous year </t>
    </r>
  </si>
  <si>
    <t>Beginning PP&amp;E</t>
  </si>
  <si>
    <r>
      <rPr>
        <rFont val="Calibri"/>
        <b/>
        <color theme="1"/>
        <sz val="12.0"/>
      </rPr>
      <t xml:space="preserve">D&amp;A </t>
    </r>
    <r>
      <rPr>
        <rFont val="Calibri"/>
        <color theme="1"/>
        <sz val="12.0"/>
      </rPr>
      <t>= Beginning PP&amp;E for the estimated year * D&amp;A as a % of Beginning PP&amp;E for the estimated year</t>
    </r>
  </si>
  <si>
    <t>D&amp;A</t>
  </si>
  <si>
    <r>
      <rPr>
        <rFont val="Calibri"/>
        <b/>
        <color theme="1"/>
        <sz val="12.0"/>
      </rPr>
      <t>CapEx</t>
    </r>
    <r>
      <rPr>
        <rFont val="Calibri"/>
        <color theme="1"/>
        <sz val="12.0"/>
      </rPr>
      <t xml:space="preserve"> = Beginning PP&amp;E for the estimated year * CapEx as a % of Beginning PP&amp;E for the estimated year</t>
    </r>
  </si>
  <si>
    <t>CapEx</t>
  </si>
  <si>
    <r>
      <rPr>
        <rFont val="Calibri"/>
        <b/>
        <color theme="1"/>
        <sz val="12.0"/>
      </rPr>
      <t>Ending PP&amp;E Projection</t>
    </r>
    <r>
      <rPr>
        <rFont val="Calibri"/>
        <color theme="1"/>
        <sz val="12.0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</si>
  <si>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</si>
  <si>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</si>
  <si>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</si>
  <si>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</si>
  <si>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</si>
  <si>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rFont val="Calibri"/>
        <b/>
        <color theme="1"/>
        <sz val="12.0"/>
      </rPr>
      <t xml:space="preserve">Revenue Projection </t>
    </r>
    <r>
      <rPr>
        <rFont val="Calibri"/>
        <color theme="1"/>
        <sz val="12.0"/>
      </rPr>
      <t>= Previous Years Revenue *(1+ Growrh rate Projection for the estimated year)</t>
    </r>
  </si>
  <si>
    <t>Revenue</t>
  </si>
  <si>
    <r>
      <rPr>
        <rFont val="Calibri"/>
        <b/>
        <color theme="1"/>
        <sz val="12.0"/>
      </rPr>
      <t xml:space="preserve">COGS Projection </t>
    </r>
    <r>
      <rPr>
        <rFont val="Calibri"/>
        <color theme="1"/>
        <sz val="12.0"/>
      </rPr>
      <t>= Current Year's Revenue * COGS Percentage of Revenue for the estimated year</t>
    </r>
  </si>
  <si>
    <t>COGS</t>
  </si>
  <si>
    <r>
      <rPr>
        <rFont val="Calibri"/>
        <b/>
        <color theme="1"/>
        <sz val="12.0"/>
      </rPr>
      <t>Gross Profit</t>
    </r>
    <r>
      <rPr>
        <rFont val="Calibri"/>
        <color theme="1"/>
        <sz val="12.0"/>
      </rPr>
      <t xml:space="preserve"> = Revenue for the estimated year - COGS for the estimated year</t>
    </r>
  </si>
  <si>
    <t>Gross Profit</t>
  </si>
  <si>
    <r>
      <rPr>
        <rFont val="Calibri"/>
        <b/>
        <color theme="1"/>
        <sz val="12.0"/>
      </rPr>
      <t>Selling, General, Administrative</t>
    </r>
    <r>
      <rPr>
        <rFont val="Calibri"/>
        <color theme="1"/>
        <sz val="12.0"/>
      </rPr>
      <t xml:space="preserve"> = Current Year's Revenue * Selling, General, Administrative Percentage of Revenue for the estimated year</t>
    </r>
  </si>
  <si>
    <t>Operating Expenses</t>
  </si>
  <si>
    <r>
      <rPr>
        <rFont val="Calibri"/>
        <b/>
        <color theme="1"/>
        <sz val="12.0"/>
      </rPr>
      <t>Total Operating Expenses</t>
    </r>
    <r>
      <rPr>
        <rFont val="Calibri"/>
        <color theme="1"/>
        <sz val="12.0"/>
      </rPr>
      <t xml:space="preserve"> =  Selling, General, Administrative for the estimated year  +Other operating Expenses for the estimated year</t>
    </r>
  </si>
  <si>
    <t>Selling, General, Administrative</t>
  </si>
  <si>
    <r>
      <rPr>
        <rFont val="Calibri"/>
        <b/>
        <color theme="1"/>
        <sz val="12.0"/>
      </rPr>
      <t>EBITDA</t>
    </r>
    <r>
      <rPr>
        <rFont val="Calibri"/>
        <color theme="1"/>
        <sz val="12.0"/>
      </rPr>
      <t xml:space="preserve"> = Gross profit - Total operating Expenses</t>
    </r>
  </si>
  <si>
    <t>Total Operating Expenses</t>
  </si>
  <si>
    <r>
      <rPr>
        <rFont val="Calibri"/>
        <b/>
        <color theme="1"/>
        <sz val="12.0"/>
      </rPr>
      <t>Depreciation &amp; Amortization Projection</t>
    </r>
    <r>
      <rPr>
        <rFont val="Calibri"/>
        <color theme="1"/>
        <sz val="12.0"/>
      </rPr>
      <t xml:space="preserve"> = D&amp;A Projected for the estimated year using Fixed Assets Schedule</t>
    </r>
  </si>
  <si>
    <t>EBITDA</t>
  </si>
  <si>
    <r>
      <rPr>
        <rFont val="Calibri"/>
        <b/>
        <color theme="1"/>
        <sz val="12.0"/>
      </rPr>
      <t>Operating Profit (EBIT)</t>
    </r>
    <r>
      <rPr>
        <rFont val="Calibri"/>
        <color theme="1"/>
        <sz val="12.0"/>
      </rPr>
      <t xml:space="preserve"> = EBITDA - Depreciation &amp; Amortization for the estimated year</t>
    </r>
  </si>
  <si>
    <r>
      <rPr>
        <rFont val="Calibri"/>
        <b/>
        <color theme="1"/>
        <sz val="12.0"/>
      </rPr>
      <t>Operating Taxes</t>
    </r>
    <r>
      <rPr>
        <rFont val="Calibri"/>
        <color theme="1"/>
        <sz val="12.0"/>
      </rPr>
      <t xml:space="preserve"> = EBIT * Tax rate (Tax % of EBIT)</t>
    </r>
  </si>
  <si>
    <t>Operating Profit (EBIT)</t>
  </si>
  <si>
    <r>
      <rPr>
        <rFont val="Calibri"/>
        <b/>
        <color theme="1"/>
        <sz val="12.0"/>
      </rPr>
      <t>NOPAT (Net Operating Profit After Taxes)</t>
    </r>
    <r>
      <rPr>
        <rFont val="Calibri"/>
        <color theme="1"/>
        <sz val="12.0"/>
      </rPr>
      <t xml:space="preserve"> = Operating Profit (EBIT) - Operating Taxes</t>
    </r>
  </si>
  <si>
    <t>Operating Taxes</t>
  </si>
  <si>
    <r>
      <rPr>
        <rFont val="Calibri"/>
        <b/>
        <color theme="1"/>
        <sz val="12.0"/>
      </rPr>
      <t>Capital Expenditures</t>
    </r>
    <r>
      <rPr>
        <rFont val="Calibri"/>
        <color theme="1"/>
        <sz val="12.0"/>
      </rPr>
      <t xml:space="preserve"> = CapEx Projected for the estimated year using the Fixed Assets Schedule</t>
    </r>
  </si>
  <si>
    <t>NOPAT (Net Operating Profit After Taxes)</t>
  </si>
  <si>
    <r>
      <rPr>
        <rFont val="Calibri"/>
        <b/>
        <color theme="1"/>
        <sz val="12.0"/>
      </rPr>
      <t>NWC(Net Working Captial)</t>
    </r>
    <r>
      <rPr>
        <rFont val="Calibri"/>
        <color theme="1"/>
        <sz val="12.0"/>
      </rPr>
      <t xml:space="preserve"> = Currect Assets - Current Liabilities</t>
    </r>
  </si>
  <si>
    <t>(+) Depreciation &amp; Amortization</t>
  </si>
  <si>
    <r>
      <rPr>
        <rFont val="Calibri"/>
        <b/>
        <color theme="1"/>
        <sz val="12.0"/>
      </rPr>
      <t xml:space="preserve">Change in NWC </t>
    </r>
    <r>
      <rPr>
        <rFont val="Calibri"/>
        <color theme="1"/>
        <sz val="12.0"/>
      </rPr>
      <t>= Current years NWC - Previous years NWC</t>
    </r>
  </si>
  <si>
    <t>(-) Capital Expenditures</t>
  </si>
  <si>
    <r>
      <rPr>
        <rFont val="Calibri"/>
        <b/>
        <color theme="1"/>
        <sz val="12.0"/>
      </rPr>
      <t>Unlevered Free Cash Flow</t>
    </r>
    <r>
      <rPr>
        <rFont val="Calibri"/>
        <color theme="1"/>
        <sz val="12.0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</si>
  <si>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</si>
  <si>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</si>
  <si>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</si>
  <si>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</si>
  <si>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</si>
  <si>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</si>
  <si>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</si>
  <si>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</si>
  <si>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</si>
  <si>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</si>
  <si>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</si>
  <si>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rFont val="Calibri"/>
        <b/>
        <color theme="1"/>
        <sz val="14.0"/>
      </rPr>
      <t>After tax cost of debt</t>
    </r>
    <r>
      <rPr>
        <rFont val="Calibri"/>
        <color theme="1"/>
        <sz val="14.0"/>
      </rPr>
      <t xml:space="preserve"> = Cost of Debt*(1-Tax Rate )</t>
    </r>
  </si>
  <si>
    <t>Debt (mm) (D)</t>
  </si>
  <si>
    <r>
      <rPr>
        <rFont val="Calibri"/>
        <b/>
        <color theme="1"/>
        <sz val="14.0"/>
      </rPr>
      <t>WACC</t>
    </r>
    <r>
      <rPr>
        <rFont val="Calibri"/>
        <color theme="1"/>
        <sz val="14.0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</si>
  <si>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</si>
  <si>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</si>
  <si>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</si>
  <si>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</si>
  <si>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</si>
  <si>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</si>
  <si>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</si>
  <si>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</si>
  <si>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rFont val="Calibri"/>
        <b/>
        <color theme="1"/>
        <sz val="12.0"/>
      </rPr>
      <t>Unlevered Free Cash Flow</t>
    </r>
    <r>
      <rPr>
        <rFont val="Calibri"/>
        <color theme="1"/>
        <sz val="12.0"/>
      </rPr>
      <t xml:space="preserve"> = Unlevered Free Cash Flow Projection from the Free cash flow projections</t>
    </r>
  </si>
  <si>
    <r>
      <rPr>
        <rFont val="Calibri"/>
        <b/>
        <color theme="1"/>
        <sz val="12.0"/>
      </rPr>
      <t>Present Value of Free Cash Flow</t>
    </r>
    <r>
      <rPr>
        <rFont val="Calibri"/>
        <color theme="1"/>
        <sz val="12.0"/>
      </rPr>
      <t xml:space="preserve"> =  Unlevered Free Cash Flow of the estimated year / (1 + WACC)^Projection Year</t>
    </r>
  </si>
  <si>
    <r>
      <rPr>
        <rFont val="Calibri"/>
        <b/>
        <color theme="1"/>
        <sz val="12.0"/>
      </rPr>
      <t>Terminal Value =</t>
    </r>
    <r>
      <rPr>
        <rFont val="Calibri"/>
        <color theme="1"/>
        <sz val="12.0"/>
      </rPr>
      <t xml:space="preserve"> Unlevered free cash flow of the final year forecast * (1 + Growth Rate) / (WACC - Growth Rate)</t>
    </r>
  </si>
  <si>
    <t>Projection Year</t>
  </si>
  <si>
    <r>
      <rPr>
        <rFont val="Calibri"/>
        <b/>
        <color theme="1"/>
        <sz val="12.0"/>
      </rPr>
      <t>PV of Terminal Value</t>
    </r>
    <r>
      <rPr>
        <rFont val="Calibri"/>
        <color theme="1"/>
        <sz val="12.0"/>
      </rPr>
      <t xml:space="preserve"> = Terminal Value / (1+WACC)^ Number of Year projected till</t>
    </r>
  </si>
  <si>
    <t>Present Value of Free Cash Flow</t>
  </si>
  <si>
    <r>
      <rPr>
        <rFont val="Calibri"/>
        <b/>
        <color theme="1"/>
        <sz val="12.0"/>
      </rPr>
      <t>Sum of PV of FCF</t>
    </r>
    <r>
      <rPr>
        <rFont val="Calibri"/>
        <color theme="1"/>
        <sz val="12.0"/>
      </rPr>
      <t xml:space="preserve"> = SUM of all the present value of Free cash flows</t>
    </r>
  </si>
  <si>
    <r>
      <rPr>
        <rFont val="Calibri"/>
        <b/>
        <color theme="1"/>
        <sz val="12.0"/>
      </rPr>
      <t>Enterprise Value =</t>
    </r>
    <r>
      <rPr>
        <rFont val="Calibri"/>
        <color theme="1"/>
        <sz val="12.0"/>
      </rPr>
      <t xml:space="preserve"> PV of Terminal Value + Sum of PV of FCF</t>
    </r>
  </si>
  <si>
    <t>Implied Share Price Calculation</t>
  </si>
  <si>
    <r>
      <rPr>
        <rFont val="Calibri"/>
        <b/>
        <color theme="1"/>
        <sz val="12.0"/>
      </rPr>
      <t>Cash</t>
    </r>
    <r>
      <rPr>
        <rFont val="Calibri"/>
        <color theme="1"/>
        <sz val="12.0"/>
      </rPr>
      <t xml:space="preserve"> = Recent year's cash and cash equivalents value</t>
    </r>
  </si>
  <si>
    <t>Sum of PV of FCF</t>
  </si>
  <si>
    <r>
      <rPr>
        <rFont val="Calibri"/>
        <b/>
        <color theme="1"/>
        <sz val="12.0"/>
      </rPr>
      <t xml:space="preserve">Debt = </t>
    </r>
    <r>
      <rPr>
        <rFont val="Calibri"/>
        <color theme="1"/>
        <sz val="12.0"/>
      </rPr>
      <t>Current Debt of the Company</t>
    </r>
  </si>
  <si>
    <t>Growth Rate</t>
  </si>
  <si>
    <r>
      <rPr>
        <rFont val="Calibri"/>
        <b/>
        <color theme="1"/>
        <sz val="12.0"/>
      </rPr>
      <t>Minority Interest</t>
    </r>
    <r>
      <rPr>
        <rFont val="Calibri"/>
        <color theme="1"/>
        <sz val="12.0"/>
      </rPr>
      <t xml:space="preserve"> = Recent year's Non Controlling interests</t>
    </r>
  </si>
  <si>
    <r>
      <rPr>
        <rFont val="Calibri"/>
        <b/>
        <color theme="1"/>
        <sz val="12.0"/>
      </rPr>
      <t>Equity Value =</t>
    </r>
    <r>
      <rPr>
        <rFont val="Calibri"/>
        <color theme="1"/>
        <sz val="12.0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</si>
  <si>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</si>
  <si>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</si>
  <si>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</si>
  <si>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</si>
  <si>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</si>
  <si>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</si>
  <si>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</si>
  <si>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rFont val="Calibri"/>
        <b/>
        <color theme="1"/>
        <sz val="12.0"/>
      </rPr>
      <t xml:space="preserve">Questions
</t>
    </r>
    <r>
      <rPr>
        <rFont val="Calibri"/>
        <b val="0"/>
        <color theme="1"/>
        <sz val="12.0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</si>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</sst>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19">
    <font>
      <sz val="11.0"/>
      <color theme="1"/>
      <name val="Calibri"/>
      <scheme val="minor"/>
    </font>
    <font>
      <color theme="0"/>
      <name val="Calibri"/>
      <scheme val="minor"/>
    </font>
    <font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rgb="FF000000"/>
      <name val="Calibri"/>
      <scheme val="minor"/>
    </font>
    <font>
      <color rgb="FF000000"/>
      <name val="Calibri"/>
    </font>
    <font>
      <sz val="11.0"/>
      <color rgb="FF000000"/>
      <name val="Calibri"/>
    </font>
    <font>
      <b/>
      <sz val="22.0"/>
      <color theme="1"/>
      <name val="Calibri"/>
      <scheme val="minor"/>
    </font>
    <font>
      <sz val="11.0"/>
      <color theme="0"/>
      <name val="Calibri"/>
    </font>
    <font>
      <sz val="12.0"/>
      <color theme="1"/>
      <name val="Calibri"/>
    </font>
    <font>
      <sz val="12.0"/>
      <color theme="1"/>
      <name val="Calibri"/>
      <scheme val="minor"/>
    </font>
    <font>
      <b/>
      <sz val="11.0"/>
      <color theme="1"/>
      <name val="Calibri"/>
    </font>
    <font/>
    <font>
      <sz val="11.0"/>
      <color rgb="FF0000FF"/>
      <name val="Calibri"/>
    </font>
    <font>
      <sz val="14.0"/>
      <color theme="1"/>
      <name val="Calibri"/>
      <scheme val="minor"/>
    </font>
    <font>
      <b/>
      <sz val="11.0"/>
      <color rgb="FF000000"/>
      <name val="Calibri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3" numFmtId="0" xfId="0" applyAlignment="1" applyFont="1">
      <alignment horizontal="center"/>
    </xf>
    <xf borderId="0" fillId="3" fontId="4" numFmtId="0" xfId="0" applyFill="1" applyFont="1"/>
    <xf borderId="1" fillId="3" fontId="5" numFmtId="0" xfId="0" applyBorder="1" applyFont="1"/>
    <xf borderId="1" fillId="3" fontId="4" numFmtId="0" xfId="0" applyBorder="1" applyFont="1"/>
    <xf borderId="1" fillId="0" fontId="5" numFmtId="0" xfId="0" applyBorder="1" applyFont="1"/>
    <xf borderId="1" fillId="0" fontId="3" numFmtId="164" xfId="0" applyBorder="1" applyFont="1" applyNumberFormat="1"/>
    <xf borderId="1" fillId="0" fontId="3" numFmtId="3" xfId="0" applyBorder="1" applyFont="1" applyNumberFormat="1"/>
    <xf borderId="0" fillId="0" fontId="3" numFmtId="164" xfId="0" applyFont="1" applyNumberFormat="1"/>
    <xf borderId="1" fillId="3" fontId="3" numFmtId="3" xfId="0" applyBorder="1" applyFont="1" applyNumberFormat="1"/>
    <xf borderId="1" fillId="0" fontId="4" numFmtId="0" xfId="0" applyBorder="1" applyFont="1"/>
    <xf borderId="0" fillId="0" fontId="3" numFmtId="4" xfId="0" applyFont="1" applyNumberFormat="1"/>
    <xf borderId="0" fillId="0" fontId="3" numFmtId="3" xfId="0" applyFont="1" applyNumberFormat="1"/>
    <xf borderId="0" fillId="4" fontId="6" numFmtId="0" xfId="0" applyFill="1" applyFont="1"/>
    <xf borderId="1" fillId="4" fontId="7" numFmtId="0" xfId="0" applyBorder="1" applyFont="1"/>
    <xf borderId="1" fillId="4" fontId="8" numFmtId="3" xfId="0" applyBorder="1" applyFont="1" applyNumberFormat="1"/>
    <xf borderId="0" fillId="2" fontId="1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2" fillId="2" fontId="10" numFmtId="0" xfId="0" applyBorder="1" applyFont="1"/>
    <xf borderId="3" fillId="3" fontId="3" numFmtId="0" xfId="0" applyBorder="1" applyFont="1"/>
    <xf borderId="3" fillId="3" fontId="3" numFmtId="165" xfId="0" applyBorder="1" applyFont="1" applyNumberFormat="1"/>
    <xf borderId="3" fillId="3" fontId="3" numFmtId="166" xfId="0" applyBorder="1" applyFont="1" applyNumberFormat="1"/>
    <xf borderId="0" fillId="0" fontId="11" numFmtId="0" xfId="0" applyAlignment="1" applyFont="1">
      <alignment readingOrder="0"/>
    </xf>
    <xf borderId="0" fillId="0" fontId="5" numFmtId="0" xfId="0" applyFont="1"/>
    <xf borderId="0" fillId="0" fontId="12" numFmtId="0" xfId="0" applyAlignment="1" applyFont="1">
      <alignment readingOrder="0"/>
    </xf>
    <xf borderId="4" fillId="0" fontId="13" numFmtId="0" xfId="0" applyBorder="1" applyFont="1"/>
    <xf borderId="4" fillId="0" fontId="13" numFmtId="3" xfId="0" applyBorder="1" applyFont="1" applyNumberFormat="1"/>
    <xf borderId="2" fillId="5" fontId="3" numFmtId="0" xfId="0" applyBorder="1" applyFill="1" applyFont="1"/>
    <xf borderId="2" fillId="5" fontId="3" numFmtId="167" xfId="0" applyBorder="1" applyFont="1" applyNumberFormat="1"/>
    <xf borderId="0" fillId="0" fontId="3" numFmtId="167" xfId="0" applyFont="1" applyNumberFormat="1"/>
    <xf borderId="0" fillId="0" fontId="3" numFmtId="168" xfId="0" applyFont="1" applyNumberFormat="1"/>
    <xf borderId="5" fillId="0" fontId="3" numFmtId="0" xfId="0" applyBorder="1" applyFont="1"/>
    <xf borderId="5" fillId="0" fontId="3" numFmtId="168" xfId="0" applyBorder="1" applyFont="1" applyNumberFormat="1"/>
    <xf borderId="0" fillId="0" fontId="13" numFmtId="0" xfId="0" applyFont="1"/>
    <xf borderId="0" fillId="0" fontId="13" numFmtId="168" xfId="0" applyFont="1" applyNumberFormat="1"/>
    <xf borderId="0" fillId="0" fontId="3" numFmtId="0" xfId="0" applyAlignment="1" applyFont="1">
      <alignment horizontal="left" readingOrder="0"/>
    </xf>
    <xf borderId="6" fillId="4" fontId="13" numFmtId="0" xfId="0" applyBorder="1" applyFont="1"/>
    <xf borderId="6" fillId="4" fontId="13" numFmtId="168" xfId="0" applyBorder="1" applyFont="1" applyNumberFormat="1"/>
    <xf borderId="0" fillId="0" fontId="3" numFmtId="0" xfId="0" applyAlignment="1" applyFont="1">
      <alignment horizontal="left"/>
    </xf>
    <xf borderId="0" fillId="0" fontId="3" numFmtId="168" xfId="0" applyAlignment="1" applyFont="1" applyNumberFormat="1">
      <alignment readingOrder="0"/>
    </xf>
    <xf borderId="0" fillId="0" fontId="6" numFmtId="0" xfId="0" applyFont="1"/>
    <xf borderId="7" fillId="2" fontId="10" numFmtId="0" xfId="0" applyAlignment="1" applyBorder="1" applyFont="1">
      <alignment horizontal="center"/>
    </xf>
    <xf borderId="8" fillId="0" fontId="14" numFmtId="0" xfId="0" applyBorder="1" applyFont="1"/>
    <xf borderId="0" fillId="0" fontId="3" numFmtId="0" xfId="0" applyAlignment="1" applyFont="1">
      <alignment readingOrder="0"/>
    </xf>
    <xf borderId="0" fillId="0" fontId="15" numFmtId="4" xfId="0" applyFont="1" applyNumberFormat="1"/>
    <xf borderId="0" fillId="0" fontId="16" numFmtId="0" xfId="0" applyAlignment="1" applyFont="1">
      <alignment readingOrder="0"/>
    </xf>
    <xf borderId="0" fillId="0" fontId="15" numFmtId="4" xfId="0" applyAlignment="1" applyFont="1" applyNumberFormat="1">
      <alignment readingOrder="0"/>
    </xf>
    <xf borderId="0" fillId="0" fontId="16" numFmtId="0" xfId="0" applyAlignment="1" applyFont="1">
      <alignment readingOrder="0" shrinkToFit="0" wrapText="0"/>
    </xf>
    <xf borderId="0" fillId="0" fontId="15" numFmtId="167" xfId="0" applyFont="1" applyNumberFormat="1"/>
    <xf borderId="0" fillId="0" fontId="15" numFmtId="167" xfId="0" applyAlignment="1" applyFont="1" applyNumberFormat="1">
      <alignment readingOrder="0"/>
    </xf>
    <xf borderId="0" fillId="0" fontId="3" numFmtId="0" xfId="0" applyFont="1"/>
    <xf borderId="0" fillId="0" fontId="8" numFmtId="167" xfId="0" applyFont="1" applyNumberFormat="1"/>
    <xf borderId="0" fillId="0" fontId="8" numFmtId="0" xfId="0" applyFont="1"/>
    <xf borderId="6" fillId="4" fontId="17" numFmtId="167" xfId="0" applyBorder="1" applyFont="1" applyNumberFormat="1"/>
    <xf borderId="0" fillId="0" fontId="4" numFmtId="167" xfId="0" applyFont="1" applyNumberFormat="1"/>
    <xf borderId="0" fillId="0" fontId="15" numFmtId="9" xfId="0" applyFont="1" applyNumberFormat="1"/>
    <xf borderId="0" fillId="6" fontId="4" numFmtId="0" xfId="0" applyFill="1" applyFont="1"/>
    <xf borderId="4" fillId="6" fontId="3" numFmtId="0" xfId="0" applyBorder="1" applyFont="1"/>
    <xf borderId="4" fillId="6" fontId="3" numFmtId="3" xfId="0" applyBorder="1" applyFont="1" applyNumberFormat="1"/>
    <xf borderId="0" fillId="7" fontId="18" numFmtId="0" xfId="0" applyAlignment="1" applyFill="1" applyFont="1">
      <alignment readingOrder="0"/>
    </xf>
    <xf borderId="0" fillId="7" fontId="18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9.43"/>
    <col customWidth="1" min="3" max="6" width="15.43"/>
    <col customWidth="1" min="7" max="7" width="8.86"/>
  </cols>
  <sheetData>
    <row r="1" ht="14.25" customHeight="1"/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C3" s="3" t="s">
        <v>1</v>
      </c>
      <c r="D3" s="3" t="s">
        <v>2</v>
      </c>
      <c r="E3" s="3" t="s">
        <v>3</v>
      </c>
    </row>
    <row r="4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B5" s="7" t="s">
        <v>5</v>
      </c>
      <c r="C5" s="8">
        <v>152703.0</v>
      </c>
      <c r="D5" s="8">
        <v>166761.0</v>
      </c>
      <c r="E5" s="8">
        <v>195929.0</v>
      </c>
    </row>
    <row r="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B7" s="7" t="s">
        <v>7</v>
      </c>
      <c r="C7" s="9">
        <v>132886.0</v>
      </c>
      <c r="D7" s="9">
        <v>144939.0</v>
      </c>
      <c r="E7" s="9">
        <v>170684.0</v>
      </c>
    </row>
    <row r="8" ht="14.25" customHeight="1">
      <c r="B8" s="7" t="s">
        <v>8</v>
      </c>
      <c r="C8" s="9">
        <v>13502.0</v>
      </c>
      <c r="D8" s="9">
        <v>14687.0</v>
      </c>
      <c r="E8" s="9">
        <v>16680.0</v>
      </c>
      <c r="G8" s="10"/>
    </row>
    <row r="9" ht="14.25" customHeight="1">
      <c r="B9" s="7" t="s">
        <v>9</v>
      </c>
      <c r="C9" s="9">
        <v>1492.0</v>
      </c>
      <c r="D9" s="9">
        <v>1645.0</v>
      </c>
      <c r="E9" s="9">
        <v>1781.0</v>
      </c>
    </row>
    <row r="10" ht="14.25" customHeight="1">
      <c r="B10" s="7" t="s">
        <v>10</v>
      </c>
      <c r="C10" s="9">
        <v>86.0</v>
      </c>
      <c r="D10" s="9">
        <v>55.0</v>
      </c>
      <c r="E10" s="9">
        <v>76.0</v>
      </c>
    </row>
    <row r="11" ht="14.25" customHeight="1">
      <c r="B11" s="7" t="s">
        <v>11</v>
      </c>
      <c r="C11" s="9">
        <v>4737.0</v>
      </c>
      <c r="D11" s="9">
        <v>5435.0</v>
      </c>
      <c r="E11" s="9">
        <v>6708.0</v>
      </c>
    </row>
    <row r="12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B13" s="7" t="s">
        <v>13</v>
      </c>
      <c r="C13" s="9">
        <v>-150.0</v>
      </c>
      <c r="D13" s="9">
        <v>-160.0</v>
      </c>
      <c r="E13" s="9">
        <v>-171.0</v>
      </c>
    </row>
    <row r="14" ht="14.25" customHeight="1">
      <c r="B14" s="7" t="s">
        <v>14</v>
      </c>
      <c r="C14" s="9">
        <v>178.0</v>
      </c>
      <c r="D14" s="9">
        <v>92.0</v>
      </c>
      <c r="E14" s="9">
        <v>143.0</v>
      </c>
    </row>
    <row r="15" ht="14.25" customHeight="1">
      <c r="B15" s="7" t="s">
        <v>15</v>
      </c>
      <c r="C15" s="9">
        <v>4765.0</v>
      </c>
      <c r="D15" s="9">
        <v>5367.0</v>
      </c>
      <c r="E15" s="9">
        <v>6680.0</v>
      </c>
    </row>
    <row r="16" ht="14.25" customHeight="1">
      <c r="B16" s="7" t="s">
        <v>16</v>
      </c>
      <c r="C16" s="9">
        <v>1061.0</v>
      </c>
      <c r="D16" s="9">
        <v>1308.0</v>
      </c>
      <c r="E16" s="9">
        <v>1601.0</v>
      </c>
    </row>
    <row r="17" ht="14.25" customHeight="1">
      <c r="B17" s="7" t="s">
        <v>17</v>
      </c>
      <c r="C17" s="9">
        <v>3704.0</v>
      </c>
      <c r="D17" s="9">
        <v>4059.0</v>
      </c>
      <c r="E17" s="9">
        <v>5079.0</v>
      </c>
    </row>
    <row r="18" ht="14.25" customHeight="1">
      <c r="B18" s="12"/>
      <c r="C18" s="9"/>
      <c r="D18" s="9"/>
      <c r="E18" s="9"/>
    </row>
    <row r="19" ht="14.25" customHeight="1">
      <c r="B19" s="7" t="s">
        <v>18</v>
      </c>
      <c r="C19" s="9">
        <v>442923.0</v>
      </c>
      <c r="D19" s="9">
        <v>443901.0</v>
      </c>
      <c r="E19" s="9">
        <v>444346.0</v>
      </c>
    </row>
    <row r="20" ht="14.25" customHeight="1">
      <c r="B20" s="12"/>
      <c r="C20" s="9"/>
      <c r="D20" s="9"/>
      <c r="E20" s="9"/>
    </row>
    <row r="21" ht="14.25" customHeight="1">
      <c r="B21" s="7" t="s">
        <v>19</v>
      </c>
      <c r="C21" s="9">
        <v>149351.0</v>
      </c>
      <c r="D21" s="9">
        <v>163220.0</v>
      </c>
      <c r="E21" s="9">
        <v>192052.0</v>
      </c>
    </row>
    <row r="22" ht="14.25" customHeight="1">
      <c r="B22" s="7" t="s">
        <v>20</v>
      </c>
      <c r="C22" s="9">
        <v>3352.0</v>
      </c>
      <c r="D22" s="9">
        <v>3541.0</v>
      </c>
      <c r="E22" s="9">
        <v>3877.0</v>
      </c>
    </row>
    <row r="23" ht="14.25" customHeight="1">
      <c r="D23" s="13"/>
      <c r="E23" s="13"/>
      <c r="F23" s="13"/>
    </row>
    <row r="24" ht="14.25" customHeight="1">
      <c r="D24" s="14"/>
      <c r="E24" s="14"/>
      <c r="F24" s="14"/>
    </row>
    <row r="25" ht="14.25" customHeight="1">
      <c r="D25" s="14"/>
      <c r="E25" s="14"/>
      <c r="F25" s="14"/>
    </row>
    <row r="26" ht="14.25" customHeight="1">
      <c r="D26" s="14"/>
      <c r="E26" s="14"/>
      <c r="F26" s="14"/>
    </row>
    <row r="27" ht="14.25" customHeight="1">
      <c r="D27" s="14"/>
      <c r="E27" s="14"/>
      <c r="F27" s="14"/>
    </row>
    <row r="28" ht="14.25" customHeight="1">
      <c r="D28" s="14"/>
      <c r="E28" s="14"/>
      <c r="F28" s="14"/>
    </row>
    <row r="29" ht="14.25" customHeight="1">
      <c r="D29" s="14"/>
      <c r="E29" s="14"/>
      <c r="F29" s="1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4.86"/>
    <col customWidth="1" min="3" max="5" width="11.86"/>
    <col customWidth="1" min="6" max="6" width="11.57"/>
  </cols>
  <sheetData>
    <row r="1" ht="14.25" customHeight="1"/>
    <row r="2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B4" s="7" t="s">
        <v>24</v>
      </c>
      <c r="C4" s="9">
        <v>6055.0</v>
      </c>
      <c r="D4" s="9">
        <v>8384.0</v>
      </c>
      <c r="E4" s="9">
        <v>12277.0</v>
      </c>
      <c r="F4" s="9">
        <v>11258.0</v>
      </c>
    </row>
    <row r="5" ht="14.25" customHeight="1">
      <c r="B5" s="7" t="s">
        <v>25</v>
      </c>
      <c r="C5" s="9">
        <v>1204.0</v>
      </c>
      <c r="D5" s="9">
        <v>1060.0</v>
      </c>
      <c r="E5" s="9">
        <v>1028.0</v>
      </c>
      <c r="F5" s="9">
        <v>917.0</v>
      </c>
    </row>
    <row r="6" ht="14.25" customHeight="1">
      <c r="B6" s="7" t="s">
        <v>26</v>
      </c>
      <c r="C6" s="9">
        <v>1669.0</v>
      </c>
      <c r="D6" s="9">
        <v>1535.0</v>
      </c>
      <c r="E6" s="9">
        <v>1550.0</v>
      </c>
      <c r="F6" s="9">
        <v>1803.0</v>
      </c>
    </row>
    <row r="7" ht="14.25" customHeight="1">
      <c r="B7" s="7" t="s">
        <v>27</v>
      </c>
      <c r="C7" s="9">
        <v>11040.0</v>
      </c>
      <c r="D7" s="9">
        <v>11395.0</v>
      </c>
      <c r="E7" s="9">
        <v>12242.0</v>
      </c>
      <c r="F7" s="9">
        <v>14215.0</v>
      </c>
    </row>
    <row r="8" ht="14.25" customHeight="1">
      <c r="B8" s="7" t="s">
        <v>28</v>
      </c>
      <c r="C8" s="9">
        <v>321.0</v>
      </c>
      <c r="D8" s="9">
        <v>1111.0</v>
      </c>
      <c r="E8" s="9">
        <v>1023.0</v>
      </c>
      <c r="F8" s="9">
        <v>1312.0</v>
      </c>
    </row>
    <row r="9" ht="14.25" customHeight="1">
      <c r="B9" s="7" t="s">
        <v>29</v>
      </c>
      <c r="C9" s="9">
        <v>20289.0</v>
      </c>
      <c r="D9" s="9">
        <v>23485.0</v>
      </c>
      <c r="E9" s="9">
        <v>28120.0</v>
      </c>
      <c r="F9" s="9">
        <v>29505.0</v>
      </c>
    </row>
    <row r="10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B11" s="7" t="s">
        <v>31</v>
      </c>
      <c r="C11" s="9">
        <v>19681.0</v>
      </c>
      <c r="D11" s="9">
        <v>20890.0</v>
      </c>
      <c r="E11" s="9">
        <v>21807.0</v>
      </c>
      <c r="F11" s="9">
        <v>23492.0</v>
      </c>
    </row>
    <row r="12" ht="14.25" customHeight="1">
      <c r="B12" s="7" t="s">
        <v>32</v>
      </c>
      <c r="C12" s="9"/>
      <c r="D12" s="9">
        <v>0.0</v>
      </c>
      <c r="E12" s="9">
        <v>2788.0</v>
      </c>
      <c r="F12" s="9">
        <v>2890.0</v>
      </c>
    </row>
    <row r="13" ht="14.25" customHeight="1">
      <c r="B13" s="7" t="s">
        <v>33</v>
      </c>
      <c r="C13" s="9">
        <v>860.0</v>
      </c>
      <c r="D13" s="9">
        <v>1025.0</v>
      </c>
      <c r="E13" s="9">
        <v>2841.0</v>
      </c>
      <c r="F13" s="9">
        <v>3381.0</v>
      </c>
    </row>
    <row r="14" ht="14.25" customHeight="1">
      <c r="B14" s="7" t="s">
        <v>34</v>
      </c>
      <c r="C14" s="9">
        <v>40830.0</v>
      </c>
      <c r="D14" s="9">
        <v>45400.0</v>
      </c>
      <c r="E14" s="9">
        <v>55556.0</v>
      </c>
      <c r="F14" s="9">
        <v>59268.0</v>
      </c>
    </row>
    <row r="15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B16" s="7" t="s">
        <v>36</v>
      </c>
      <c r="C16" s="9">
        <v>11237.0</v>
      </c>
      <c r="D16" s="9">
        <v>11679.0</v>
      </c>
      <c r="E16" s="9">
        <v>14172.0</v>
      </c>
      <c r="F16" s="9">
        <v>16278.0</v>
      </c>
    </row>
    <row r="17" ht="14.25" customHeight="1">
      <c r="B17" s="7" t="s">
        <v>37</v>
      </c>
      <c r="C17" s="9">
        <v>2994.0</v>
      </c>
      <c r="D17" s="9">
        <v>3176.0</v>
      </c>
      <c r="E17" s="9">
        <v>3605.0</v>
      </c>
      <c r="F17" s="9">
        <v>4090.0</v>
      </c>
    </row>
    <row r="18" ht="14.25" customHeight="1">
      <c r="B18" s="7" t="s">
        <v>38</v>
      </c>
      <c r="C18" s="9">
        <v>1057.0</v>
      </c>
      <c r="D18" s="9">
        <v>1180.0</v>
      </c>
      <c r="E18" s="9">
        <v>1393.0</v>
      </c>
      <c r="F18" s="9">
        <v>1671.0</v>
      </c>
    </row>
    <row r="19" ht="14.25" customHeight="1">
      <c r="B19" s="7" t="s">
        <v>39</v>
      </c>
      <c r="C19" s="9">
        <v>1624.0</v>
      </c>
      <c r="D19" s="9">
        <v>1711.0</v>
      </c>
      <c r="E19" s="9">
        <v>1851.0</v>
      </c>
      <c r="F19" s="9">
        <v>2042.0</v>
      </c>
    </row>
    <row r="20" ht="14.25" customHeight="1">
      <c r="B20" s="7" t="s">
        <v>40</v>
      </c>
      <c r="C20" s="9">
        <v>90.0</v>
      </c>
      <c r="D20" s="9">
        <v>1699.0</v>
      </c>
      <c r="E20" s="9">
        <v>95.0</v>
      </c>
      <c r="F20" s="9">
        <v>799.0</v>
      </c>
    </row>
    <row r="21" ht="14.25" customHeight="1">
      <c r="B21" s="7" t="s">
        <v>41</v>
      </c>
      <c r="C21" s="9">
        <v>2924.0</v>
      </c>
      <c r="D21" s="9">
        <v>3792.0</v>
      </c>
      <c r="E21" s="9">
        <v>3728.0</v>
      </c>
      <c r="F21" s="9">
        <v>4561.0</v>
      </c>
    </row>
    <row r="22" ht="14.25" customHeight="1">
      <c r="B22" s="7" t="s">
        <v>42</v>
      </c>
      <c r="C22" s="9">
        <v>19926.0</v>
      </c>
      <c r="D22" s="9">
        <v>23237.0</v>
      </c>
      <c r="E22" s="9">
        <v>24844.0</v>
      </c>
      <c r="F22" s="9">
        <v>29441.0</v>
      </c>
    </row>
    <row r="23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B24" s="7" t="s">
        <v>44</v>
      </c>
      <c r="C24" s="9">
        <v>6487.0</v>
      </c>
      <c r="D24" s="9">
        <v>5124.0</v>
      </c>
      <c r="E24" s="9">
        <v>7514.0</v>
      </c>
      <c r="F24" s="9">
        <v>6692.0</v>
      </c>
    </row>
    <row r="25" ht="14.25" customHeight="1">
      <c r="B25" s="7" t="s">
        <v>45</v>
      </c>
      <c r="C25" s="9"/>
      <c r="D25" s="9">
        <v>0.0</v>
      </c>
      <c r="E25" s="9">
        <v>2558.0</v>
      </c>
      <c r="F25" s="9">
        <v>2642.0</v>
      </c>
    </row>
    <row r="26" ht="14.25" customHeight="1">
      <c r="B26" s="7" t="s">
        <v>46</v>
      </c>
      <c r="C26" s="9">
        <v>1314.0</v>
      </c>
      <c r="D26" s="9">
        <v>1455.0</v>
      </c>
      <c r="E26" s="9">
        <v>1935.0</v>
      </c>
      <c r="F26" s="9">
        <v>2415.0</v>
      </c>
    </row>
    <row r="27" ht="14.25" customHeight="1">
      <c r="B27" s="7" t="s">
        <v>47</v>
      </c>
      <c r="C27" s="9">
        <v>27727.0</v>
      </c>
      <c r="D27" s="9">
        <v>29816.0</v>
      </c>
      <c r="E27" s="9">
        <v>36851.0</v>
      </c>
      <c r="F27" s="9">
        <v>41190.0</v>
      </c>
    </row>
    <row r="28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B29" s="7" t="s">
        <v>49</v>
      </c>
      <c r="C29" s="9">
        <v>0.0</v>
      </c>
      <c r="D29" s="9">
        <v>0.0</v>
      </c>
      <c r="E29" s="9">
        <v>0.0</v>
      </c>
      <c r="F29" s="9">
        <v>0.0</v>
      </c>
    </row>
    <row r="30" ht="14.25" customHeight="1">
      <c r="B30" s="7" t="s">
        <v>50</v>
      </c>
      <c r="C30" s="9">
        <v>4.0</v>
      </c>
      <c r="D30" s="9">
        <v>4.0</v>
      </c>
      <c r="E30" s="9">
        <v>4.0</v>
      </c>
      <c r="F30" s="9">
        <v>4.0</v>
      </c>
    </row>
    <row r="31" ht="14.25" customHeight="1">
      <c r="B31" s="7" t="s">
        <v>51</v>
      </c>
      <c r="C31" s="9">
        <v>6107.0</v>
      </c>
      <c r="D31" s="9">
        <v>6417.0</v>
      </c>
      <c r="E31" s="9">
        <v>6698.0</v>
      </c>
      <c r="F31" s="9">
        <v>7031.0</v>
      </c>
    </row>
    <row r="32" ht="14.25" customHeight="1">
      <c r="B32" s="7" t="s">
        <v>52</v>
      </c>
      <c r="C32" s="9">
        <v>-1199.0</v>
      </c>
      <c r="D32" s="9">
        <v>-1436.0</v>
      </c>
      <c r="E32" s="9">
        <v>-1297.0</v>
      </c>
      <c r="F32" s="9">
        <v>-1137.0</v>
      </c>
    </row>
    <row r="33" ht="14.25" customHeight="1">
      <c r="B33" s="7" t="s">
        <v>53</v>
      </c>
      <c r="C33" s="9">
        <v>7887.0</v>
      </c>
      <c r="D33" s="9">
        <v>10258.0</v>
      </c>
      <c r="E33" s="9">
        <v>12879.0</v>
      </c>
      <c r="F33" s="9">
        <v>11666.0</v>
      </c>
    </row>
    <row r="34" ht="14.25" customHeight="1">
      <c r="B34" s="7" t="s">
        <v>54</v>
      </c>
      <c r="C34" s="9">
        <v>12799.0</v>
      </c>
      <c r="D34" s="9">
        <v>15243.0</v>
      </c>
      <c r="E34" s="9">
        <v>18284.0</v>
      </c>
      <c r="F34" s="9">
        <v>17564.0</v>
      </c>
    </row>
    <row r="35" ht="14.25" customHeight="1">
      <c r="B35" s="7" t="s">
        <v>55</v>
      </c>
      <c r="C35" s="9">
        <v>304.0</v>
      </c>
      <c r="D35" s="9">
        <v>341.0</v>
      </c>
      <c r="E35" s="9">
        <v>421.0</v>
      </c>
      <c r="F35" s="9">
        <v>514.0</v>
      </c>
    </row>
    <row r="36" ht="14.25" customHeight="1">
      <c r="B36" s="7" t="s">
        <v>56</v>
      </c>
      <c r="C36" s="9">
        <v>13103.0</v>
      </c>
      <c r="D36" s="9">
        <v>15584.0</v>
      </c>
      <c r="E36" s="9">
        <v>18705.0</v>
      </c>
      <c r="F36" s="9">
        <v>18078.0</v>
      </c>
    </row>
    <row r="37" ht="14.25" customHeight="1">
      <c r="A37" s="15"/>
      <c r="B37" s="16" t="s">
        <v>57</v>
      </c>
      <c r="C37" s="17">
        <v>40830.0</v>
      </c>
      <c r="D37" s="17">
        <v>45400.0</v>
      </c>
      <c r="E37" s="17">
        <v>55556.0</v>
      </c>
      <c r="F37" s="17">
        <v>59268.0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1.43"/>
    <col customWidth="1" min="3" max="5" width="15.43"/>
    <col customWidth="1" min="6" max="6" width="8.86"/>
  </cols>
  <sheetData>
    <row r="1" ht="14.25" customHeight="1"/>
    <row r="2" ht="14.25" customHeight="1">
      <c r="A2" s="1"/>
      <c r="B2" s="18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B4" s="7" t="s">
        <v>60</v>
      </c>
      <c r="C4" s="7">
        <v>3704.0</v>
      </c>
      <c r="D4" s="7">
        <v>4059.0</v>
      </c>
      <c r="E4" s="7">
        <v>5079.0</v>
      </c>
    </row>
    <row r="5" ht="14.25" customHeight="1">
      <c r="B5" s="7" t="s">
        <v>61</v>
      </c>
      <c r="C5" s="12"/>
      <c r="D5" s="12"/>
      <c r="E5" s="12"/>
    </row>
    <row r="6" ht="14.25" customHeight="1">
      <c r="B6" s="7" t="s">
        <v>62</v>
      </c>
      <c r="C6" s="7">
        <v>1492.0</v>
      </c>
      <c r="D6" s="7">
        <v>1645.0</v>
      </c>
      <c r="E6" s="7">
        <v>1781.0</v>
      </c>
    </row>
    <row r="7" ht="14.25" customHeight="1">
      <c r="B7" s="7" t="s">
        <v>63</v>
      </c>
      <c r="C7" s="7">
        <v>0.0</v>
      </c>
      <c r="D7" s="7">
        <v>194.0</v>
      </c>
      <c r="E7" s="7">
        <v>286.0</v>
      </c>
    </row>
    <row r="8" ht="14.25" customHeight="1">
      <c r="B8" s="7" t="s">
        <v>64</v>
      </c>
      <c r="C8" s="7">
        <v>595.0</v>
      </c>
      <c r="D8" s="7">
        <v>619.0</v>
      </c>
      <c r="E8" s="7">
        <v>665.0</v>
      </c>
    </row>
    <row r="9" ht="14.25" customHeight="1">
      <c r="B9" s="7" t="s">
        <v>65</v>
      </c>
      <c r="C9" s="7">
        <v>9.0</v>
      </c>
      <c r="D9" s="7">
        <v>42.0</v>
      </c>
      <c r="E9" s="7">
        <v>85.0</v>
      </c>
    </row>
    <row r="10" ht="14.25" customHeight="1">
      <c r="B10" s="7" t="s">
        <v>66</v>
      </c>
      <c r="C10" s="7">
        <v>147.0</v>
      </c>
      <c r="D10" s="7">
        <v>104.0</v>
      </c>
      <c r="E10" s="7">
        <v>59.0</v>
      </c>
    </row>
    <row r="11" ht="14.25" customHeight="1">
      <c r="B11" s="7" t="s">
        <v>67</v>
      </c>
      <c r="C11" s="12"/>
      <c r="D11" s="12"/>
      <c r="E11" s="12"/>
    </row>
    <row r="12" ht="14.25" customHeight="1">
      <c r="B12" s="7" t="s">
        <v>27</v>
      </c>
      <c r="C12" s="7">
        <v>-536.0</v>
      </c>
      <c r="D12" s="7">
        <v>-791.0</v>
      </c>
      <c r="E12" s="7">
        <v>-1892.0</v>
      </c>
    </row>
    <row r="13" ht="14.25" customHeight="1">
      <c r="B13" s="7" t="s">
        <v>36</v>
      </c>
      <c r="C13" s="7">
        <v>322.0</v>
      </c>
      <c r="D13" s="7">
        <v>2261.0</v>
      </c>
      <c r="E13" s="7">
        <v>1838.0</v>
      </c>
    </row>
    <row r="14" ht="14.25" customHeight="1">
      <c r="B14" s="7" t="s">
        <v>68</v>
      </c>
      <c r="C14" s="7">
        <v>623.0</v>
      </c>
      <c r="D14" s="7">
        <v>728.0</v>
      </c>
      <c r="E14" s="7">
        <v>1057.0</v>
      </c>
    </row>
    <row r="15" ht="14.25" customHeight="1">
      <c r="B15" s="7" t="s">
        <v>69</v>
      </c>
      <c r="C15" s="7">
        <v>6356.0</v>
      </c>
      <c r="D15" s="7">
        <v>8861.0</v>
      </c>
      <c r="E15" s="7">
        <v>8958.0</v>
      </c>
    </row>
    <row r="1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B17" s="7" t="s">
        <v>71</v>
      </c>
      <c r="C17" s="7">
        <v>-1094.0</v>
      </c>
      <c r="D17" s="7">
        <v>-1626.0</v>
      </c>
      <c r="E17" s="7">
        <v>-1331.0</v>
      </c>
    </row>
    <row r="18" ht="14.25" customHeight="1">
      <c r="B18" s="7" t="s">
        <v>72</v>
      </c>
      <c r="C18" s="7">
        <v>1231.0</v>
      </c>
      <c r="D18" s="7">
        <v>1678.0</v>
      </c>
      <c r="E18" s="7">
        <v>1446.0</v>
      </c>
    </row>
    <row r="19" ht="14.25" customHeight="1">
      <c r="B19" s="7" t="s">
        <v>73</v>
      </c>
      <c r="C19" s="7">
        <v>-2998.0</v>
      </c>
      <c r="D19" s="7">
        <v>-2810.0</v>
      </c>
      <c r="E19" s="7">
        <v>-3588.0</v>
      </c>
    </row>
    <row r="20" ht="14.25" customHeight="1">
      <c r="B20" s="7" t="s">
        <v>74</v>
      </c>
      <c r="C20" s="7">
        <v>0.0</v>
      </c>
      <c r="D20" s="7">
        <v>-1163.0</v>
      </c>
      <c r="E20" s="7">
        <v>0.0</v>
      </c>
    </row>
    <row r="21" ht="14.25" customHeight="1">
      <c r="B21" s="7" t="s">
        <v>75</v>
      </c>
      <c r="C21" s="7">
        <v>-4.0</v>
      </c>
      <c r="D21" s="7">
        <v>30.0</v>
      </c>
      <c r="E21" s="7">
        <v>-62.0</v>
      </c>
    </row>
    <row r="22" ht="14.25" customHeight="1">
      <c r="B22" s="7" t="s">
        <v>76</v>
      </c>
      <c r="C22" s="7">
        <v>-2865.0</v>
      </c>
      <c r="D22" s="7">
        <v>-3891.0</v>
      </c>
      <c r="E22" s="7">
        <v>-3535.0</v>
      </c>
    </row>
    <row r="23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B24" s="7" t="s">
        <v>78</v>
      </c>
      <c r="C24" s="7">
        <v>210.0</v>
      </c>
      <c r="D24" s="7">
        <v>137.0</v>
      </c>
      <c r="E24" s="7">
        <v>188.0</v>
      </c>
    </row>
    <row r="25" ht="14.25" customHeight="1">
      <c r="B25" s="7" t="s">
        <v>79</v>
      </c>
      <c r="C25" s="7">
        <v>0.0</v>
      </c>
      <c r="D25" s="7">
        <v>0.0</v>
      </c>
      <c r="E25" s="7">
        <v>41.0</v>
      </c>
    </row>
    <row r="26" ht="14.25" customHeight="1">
      <c r="B26" s="7" t="s">
        <v>80</v>
      </c>
      <c r="C26" s="7">
        <v>298.0</v>
      </c>
      <c r="D26" s="7">
        <v>3992.0</v>
      </c>
      <c r="E26" s="7">
        <v>0.0</v>
      </c>
    </row>
    <row r="27" ht="14.25" customHeight="1">
      <c r="B27" s="7" t="s">
        <v>81</v>
      </c>
      <c r="C27" s="7">
        <v>-89.0</v>
      </c>
      <c r="D27" s="7">
        <v>-3200.0</v>
      </c>
      <c r="E27" s="7">
        <v>-94.0</v>
      </c>
    </row>
    <row r="28" ht="14.25" customHeight="1">
      <c r="B28" s="7" t="s">
        <v>82</v>
      </c>
      <c r="C28" s="7">
        <v>-272.0</v>
      </c>
      <c r="D28" s="7">
        <v>-330.0</v>
      </c>
      <c r="E28" s="7">
        <v>-312.0</v>
      </c>
    </row>
    <row r="29" ht="14.25" customHeight="1">
      <c r="B29" s="7" t="s">
        <v>83</v>
      </c>
      <c r="C29" s="7">
        <v>-247.0</v>
      </c>
      <c r="D29" s="7">
        <v>-196.0</v>
      </c>
      <c r="E29" s="7">
        <v>-496.0</v>
      </c>
    </row>
    <row r="30" ht="14.25" customHeight="1">
      <c r="B30" s="7" t="s">
        <v>84</v>
      </c>
      <c r="C30" s="7">
        <v>-1038.0</v>
      </c>
      <c r="D30" s="7">
        <v>-1479.0</v>
      </c>
      <c r="E30" s="7">
        <v>-5748.0</v>
      </c>
    </row>
    <row r="31" ht="14.25" customHeight="1">
      <c r="B31" s="7" t="s">
        <v>85</v>
      </c>
      <c r="C31" s="7">
        <v>-9.0</v>
      </c>
      <c r="D31" s="7">
        <v>-71.0</v>
      </c>
      <c r="E31" s="7">
        <v>-67.0</v>
      </c>
    </row>
    <row r="32" ht="14.25" customHeight="1">
      <c r="B32" s="7" t="s">
        <v>86</v>
      </c>
      <c r="C32" s="7">
        <v>-1147.0</v>
      </c>
      <c r="D32" s="7">
        <v>-1147.0</v>
      </c>
      <c r="E32" s="7">
        <v>-6488.0</v>
      </c>
    </row>
    <row r="33" ht="14.25" customHeight="1">
      <c r="B33" s="7" t="s">
        <v>87</v>
      </c>
      <c r="C33" s="7">
        <v>-15.0</v>
      </c>
      <c r="D33" s="7">
        <v>70.0</v>
      </c>
      <c r="E33" s="7">
        <v>46.0</v>
      </c>
    </row>
    <row r="34" ht="14.25" customHeight="1">
      <c r="B34" s="7" t="s">
        <v>88</v>
      </c>
      <c r="C34" s="7">
        <v>2329.0</v>
      </c>
      <c r="D34" s="7">
        <v>3893.0</v>
      </c>
      <c r="E34" s="7">
        <v>-1019.0</v>
      </c>
    </row>
    <row r="35" ht="14.25" customHeight="1">
      <c r="B35" s="7" t="s">
        <v>89</v>
      </c>
      <c r="C35" s="7">
        <v>6055.0</v>
      </c>
      <c r="D35" s="7">
        <v>8384.0</v>
      </c>
      <c r="E35" s="7">
        <v>12277.0</v>
      </c>
    </row>
    <row r="36" ht="14.25" customHeight="1">
      <c r="B36" s="7" t="s">
        <v>90</v>
      </c>
      <c r="C36" s="7">
        <v>8384.0</v>
      </c>
      <c r="D36" s="7">
        <v>12277.0</v>
      </c>
      <c r="E36" s="7">
        <v>11258.0</v>
      </c>
    </row>
    <row r="37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B38" s="7" t="s">
        <v>92</v>
      </c>
      <c r="C38" s="7">
        <v>141.0</v>
      </c>
      <c r="D38" s="7">
        <v>124.0</v>
      </c>
      <c r="E38" s="7">
        <v>149.0</v>
      </c>
    </row>
    <row r="39" ht="14.25" customHeight="1">
      <c r="B39" s="7" t="s">
        <v>93</v>
      </c>
      <c r="C39" s="7">
        <v>1187.0</v>
      </c>
      <c r="D39" s="7">
        <v>1052.0</v>
      </c>
      <c r="E39" s="7">
        <v>1527.0</v>
      </c>
    </row>
    <row r="40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B41" s="7" t="s">
        <v>95</v>
      </c>
      <c r="C41" s="7">
        <v>286.0</v>
      </c>
      <c r="D41" s="7">
        <v>0.0</v>
      </c>
      <c r="E41" s="7">
        <v>0.0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7.86"/>
    <col customWidth="1" min="3" max="10" width="8.43"/>
  </cols>
  <sheetData>
    <row r="1" ht="14.25" customHeight="1">
      <c r="L1" s="19" t="s">
        <v>96</v>
      </c>
    </row>
    <row r="2" ht="14.25" customHeight="1">
      <c r="B2" s="20" t="s">
        <v>97</v>
      </c>
      <c r="C2" s="20"/>
      <c r="D2" s="20"/>
      <c r="E2" s="20"/>
      <c r="F2" s="20"/>
      <c r="G2" s="20"/>
      <c r="H2" s="20"/>
      <c r="I2" s="20"/>
      <c r="J2" s="20"/>
    </row>
    <row r="3" ht="14.25" customHeight="1">
      <c r="B3" s="21" t="s">
        <v>98</v>
      </c>
      <c r="C3" s="22">
        <v>43830.0</v>
      </c>
      <c r="D3" s="22">
        <v>44196.0</v>
      </c>
      <c r="E3" s="22">
        <v>44561.0</v>
      </c>
      <c r="F3" s="23">
        <v>44926.0</v>
      </c>
      <c r="G3" s="23">
        <v>45291.0</v>
      </c>
      <c r="H3" s="23">
        <v>45657.0</v>
      </c>
      <c r="I3" s="23">
        <v>46022.0</v>
      </c>
      <c r="J3" s="23">
        <v>46387.0</v>
      </c>
      <c r="L3" s="24" t="s">
        <v>99</v>
      </c>
    </row>
    <row r="4" ht="14.25" customHeight="1">
      <c r="B4" s="25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/>
      <c r="G4" s="14"/>
      <c r="H4" s="14"/>
      <c r="I4" s="14"/>
      <c r="J4" s="14"/>
      <c r="L4" s="24" t="s">
        <v>101</v>
      </c>
    </row>
    <row r="5" ht="14.25" customHeight="1">
      <c r="B5" s="25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/>
      <c r="G5" s="14"/>
      <c r="H5" s="14"/>
      <c r="I5" s="14"/>
      <c r="J5" s="14"/>
      <c r="L5" s="24" t="s">
        <v>103</v>
      </c>
    </row>
    <row r="6" ht="14.25" customHeight="1">
      <c r="B6" s="25" t="s">
        <v>104</v>
      </c>
      <c r="C6" s="14">
        <f t="shared" ref="C6:E6" si="1">C7-C4+C5</f>
        <v>2701</v>
      </c>
      <c r="D6" s="14">
        <f t="shared" si="1"/>
        <v>5350</v>
      </c>
      <c r="E6" s="14">
        <f t="shared" si="1"/>
        <v>3568</v>
      </c>
      <c r="F6" s="14"/>
      <c r="G6" s="14"/>
      <c r="H6" s="14"/>
      <c r="I6" s="14"/>
      <c r="J6" s="14"/>
      <c r="L6" s="26" t="s">
        <v>105</v>
      </c>
    </row>
    <row r="7" ht="14.25" customHeight="1">
      <c r="B7" s="27" t="s">
        <v>106</v>
      </c>
      <c r="C7" s="28">
        <f>SUM('Balance Sheet'!D11:D12)</f>
        <v>20890</v>
      </c>
      <c r="D7" s="28">
        <f>SUM('Balance Sheet'!E11:E12)</f>
        <v>24595</v>
      </c>
      <c r="E7" s="28">
        <f>SUM('Balance Sheet'!F11:F12)</f>
        <v>26382</v>
      </c>
      <c r="F7" s="28"/>
      <c r="G7" s="28"/>
      <c r="H7" s="28"/>
      <c r="I7" s="28"/>
      <c r="J7" s="28"/>
    </row>
    <row r="8" ht="14.25" customHeight="1">
      <c r="E8" s="14"/>
    </row>
    <row r="9" ht="14.25" customHeight="1">
      <c r="B9" s="20" t="s">
        <v>107</v>
      </c>
      <c r="C9" s="20"/>
      <c r="D9" s="20"/>
      <c r="E9" s="20"/>
      <c r="F9" s="20"/>
      <c r="G9" s="20"/>
      <c r="H9" s="20"/>
      <c r="I9" s="20"/>
      <c r="J9" s="20"/>
    </row>
    <row r="10" ht="14.25" customHeight="1">
      <c r="B10" s="21" t="s">
        <v>98</v>
      </c>
      <c r="C10" s="22">
        <v>43830.0</v>
      </c>
      <c r="D10" s="22">
        <v>44196.0</v>
      </c>
      <c r="E10" s="22">
        <v>44561.0</v>
      </c>
      <c r="F10" s="23">
        <v>44926.0</v>
      </c>
      <c r="G10" s="23">
        <v>45291.0</v>
      </c>
      <c r="H10" s="23">
        <v>45657.0</v>
      </c>
      <c r="I10" s="23">
        <v>46022.0</v>
      </c>
      <c r="J10" s="23">
        <v>46387.0</v>
      </c>
    </row>
    <row r="11" ht="14.25" customHeight="1">
      <c r="B11" s="29" t="s">
        <v>108</v>
      </c>
      <c r="C11" s="30">
        <f t="shared" ref="C11:E11" si="2">C5/C4</f>
        <v>0.07580915604</v>
      </c>
      <c r="D11" s="30">
        <f t="shared" si="2"/>
        <v>0.07874581139</v>
      </c>
      <c r="E11" s="30">
        <f t="shared" si="2"/>
        <v>0.07241309209</v>
      </c>
      <c r="F11" s="30">
        <f>AVERAGE(C11:E11)</f>
        <v>0.07565601984</v>
      </c>
      <c r="G11" s="30">
        <f t="shared" ref="G11:J11" si="3">F11</f>
        <v>0.07565601984</v>
      </c>
      <c r="H11" s="30">
        <f t="shared" si="3"/>
        <v>0.07565601984</v>
      </c>
      <c r="I11" s="30">
        <f t="shared" si="3"/>
        <v>0.07565601984</v>
      </c>
      <c r="J11" s="30">
        <f t="shared" si="3"/>
        <v>0.07565601984</v>
      </c>
    </row>
    <row r="12" ht="14.25" customHeight="1">
      <c r="B12" s="29" t="s">
        <v>109</v>
      </c>
      <c r="C12" s="30">
        <f t="shared" ref="C12:E12" si="4">C6/C4</f>
        <v>0.1372389614</v>
      </c>
      <c r="D12" s="30">
        <f t="shared" si="4"/>
        <v>0.2561033988</v>
      </c>
      <c r="E12" s="30">
        <f t="shared" si="4"/>
        <v>0.1450701362</v>
      </c>
      <c r="F12" s="30">
        <v>0.15</v>
      </c>
      <c r="G12" s="30">
        <f t="shared" ref="G12:J12" si="5">F12</f>
        <v>0.15</v>
      </c>
      <c r="H12" s="30">
        <f t="shared" si="5"/>
        <v>0.15</v>
      </c>
      <c r="I12" s="30">
        <f t="shared" si="5"/>
        <v>0.15</v>
      </c>
      <c r="J12" s="30">
        <f t="shared" si="5"/>
        <v>0.15</v>
      </c>
    </row>
    <row r="13" ht="14.25" customHeight="1">
      <c r="C13" s="31"/>
      <c r="D13" s="31"/>
      <c r="E13" s="31"/>
      <c r="F13" s="31"/>
      <c r="G13" s="31"/>
      <c r="H13" s="31"/>
      <c r="I13" s="31"/>
      <c r="J13" s="31"/>
    </row>
    <row r="14" ht="14.25" customHeight="1">
      <c r="C14" s="31"/>
      <c r="D14" s="31"/>
      <c r="E14" s="31"/>
      <c r="F14" s="31"/>
      <c r="G14" s="31"/>
      <c r="H14" s="31"/>
      <c r="I14" s="31"/>
      <c r="J14" s="31"/>
    </row>
    <row r="15" ht="14.25" customHeight="1">
      <c r="C15" s="31"/>
      <c r="D15" s="31"/>
      <c r="E15" s="31"/>
      <c r="F15" s="31"/>
      <c r="G15" s="31"/>
      <c r="H15" s="31"/>
      <c r="I15" s="31"/>
      <c r="J15" s="31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45.43"/>
    <col customWidth="1" min="3" max="10" width="10.43"/>
  </cols>
  <sheetData>
    <row r="1" ht="14.25" customHeight="1">
      <c r="L1" s="19" t="s">
        <v>96</v>
      </c>
    </row>
    <row r="2" ht="14.25" customHeight="1">
      <c r="B2" s="20" t="s">
        <v>110</v>
      </c>
      <c r="C2" s="20"/>
      <c r="D2" s="20"/>
      <c r="E2" s="20"/>
      <c r="F2" s="20"/>
      <c r="G2" s="20"/>
      <c r="H2" s="20"/>
      <c r="I2" s="20"/>
      <c r="J2" s="20"/>
    </row>
    <row r="3" ht="14.25" customHeight="1">
      <c r="B3" s="21" t="s">
        <v>98</v>
      </c>
      <c r="C3" s="22">
        <v>43830.0</v>
      </c>
      <c r="D3" s="22">
        <v>44196.0</v>
      </c>
      <c r="E3" s="22">
        <v>44561.0</v>
      </c>
      <c r="F3" s="23">
        <v>44926.0</v>
      </c>
      <c r="G3" s="23">
        <v>45291.0</v>
      </c>
      <c r="H3" s="23">
        <v>45657.0</v>
      </c>
      <c r="I3" s="23">
        <v>46022.0</v>
      </c>
      <c r="J3" s="23">
        <v>46387.0</v>
      </c>
      <c r="L3" s="26" t="s">
        <v>111</v>
      </c>
    </row>
    <row r="4" ht="14.25" customHeight="1">
      <c r="B4" s="25" t="s">
        <v>112</v>
      </c>
      <c r="C4" s="32">
        <f>'Income Statement'!C5</f>
        <v>152703</v>
      </c>
      <c r="D4" s="32">
        <f>'Income Statement'!D5</f>
        <v>166761</v>
      </c>
      <c r="E4" s="32">
        <f>'Income Statement'!E5</f>
        <v>195929</v>
      </c>
      <c r="F4" s="32"/>
      <c r="G4" s="32"/>
      <c r="H4" s="32"/>
      <c r="I4" s="32"/>
      <c r="J4" s="32"/>
      <c r="L4" s="26" t="s">
        <v>113</v>
      </c>
    </row>
    <row r="5" ht="14.25" customHeight="1">
      <c r="B5" s="33" t="s">
        <v>114</v>
      </c>
      <c r="C5" s="34">
        <f>'Income Statement'!C7</f>
        <v>132886</v>
      </c>
      <c r="D5" s="34">
        <f>'Income Statement'!D7</f>
        <v>144939</v>
      </c>
      <c r="E5" s="34">
        <f>'Income Statement'!E7</f>
        <v>170684</v>
      </c>
      <c r="F5" s="34"/>
      <c r="G5" s="34"/>
      <c r="H5" s="34"/>
      <c r="I5" s="34"/>
      <c r="J5" s="34"/>
      <c r="L5" s="26" t="s">
        <v>115</v>
      </c>
    </row>
    <row r="6" ht="14.25" customHeight="1">
      <c r="B6" s="35" t="s">
        <v>116</v>
      </c>
      <c r="C6" s="36">
        <f t="shared" ref="C6:E6" si="1">C4-C5</f>
        <v>19817</v>
      </c>
      <c r="D6" s="36">
        <f t="shared" si="1"/>
        <v>21822</v>
      </c>
      <c r="E6" s="36">
        <f t="shared" si="1"/>
        <v>25245</v>
      </c>
      <c r="F6" s="36"/>
      <c r="G6" s="36"/>
      <c r="H6" s="36"/>
      <c r="I6" s="36"/>
      <c r="J6" s="36"/>
      <c r="L6" s="26" t="s">
        <v>117</v>
      </c>
    </row>
    <row r="7" ht="14.25" customHeight="1">
      <c r="B7" s="25" t="s">
        <v>118</v>
      </c>
      <c r="C7" s="32"/>
      <c r="D7" s="32"/>
      <c r="E7" s="32"/>
      <c r="F7" s="32"/>
      <c r="G7" s="32"/>
      <c r="H7" s="32"/>
      <c r="I7" s="32"/>
      <c r="J7" s="32"/>
      <c r="L7" s="26" t="s">
        <v>119</v>
      </c>
    </row>
    <row r="8" ht="14.25" customHeight="1">
      <c r="B8" s="25" t="s">
        <v>120</v>
      </c>
      <c r="C8" s="32">
        <f>SUM('Income Statement'!C8,'Income Statement'!C10)</f>
        <v>13588</v>
      </c>
      <c r="D8" s="32">
        <f>SUM('Income Statement'!D8,'Income Statement'!D10)</f>
        <v>14742</v>
      </c>
      <c r="E8" s="32">
        <f>SUM('Income Statement'!E8,'Income Statement'!E10)</f>
        <v>16756</v>
      </c>
      <c r="F8" s="32"/>
      <c r="G8" s="32"/>
      <c r="H8" s="32"/>
      <c r="I8" s="32"/>
      <c r="J8" s="32"/>
      <c r="L8" s="26" t="s">
        <v>121</v>
      </c>
    </row>
    <row r="9" ht="14.25" customHeight="1">
      <c r="B9" s="33" t="s">
        <v>122</v>
      </c>
      <c r="C9" s="34">
        <f t="shared" ref="C9:E9" si="2">SUM(C8)</f>
        <v>13588</v>
      </c>
      <c r="D9" s="34">
        <f t="shared" si="2"/>
        <v>14742</v>
      </c>
      <c r="E9" s="34">
        <f t="shared" si="2"/>
        <v>16756</v>
      </c>
      <c r="F9" s="34"/>
      <c r="G9" s="34"/>
      <c r="H9" s="34"/>
      <c r="I9" s="34"/>
      <c r="J9" s="34"/>
      <c r="L9" s="26" t="s">
        <v>123</v>
      </c>
    </row>
    <row r="10" ht="14.25" customHeight="1">
      <c r="B10" s="35" t="s">
        <v>124</v>
      </c>
      <c r="C10" s="36">
        <f t="shared" ref="C10:E10" si="3">C6-C9</f>
        <v>6229</v>
      </c>
      <c r="D10" s="36">
        <f t="shared" si="3"/>
        <v>7080</v>
      </c>
      <c r="E10" s="36">
        <f t="shared" si="3"/>
        <v>8489</v>
      </c>
      <c r="F10" s="36"/>
      <c r="G10" s="36"/>
      <c r="H10" s="36"/>
      <c r="I10" s="36"/>
      <c r="J10" s="36"/>
      <c r="L10" s="26" t="s">
        <v>125</v>
      </c>
    </row>
    <row r="11" ht="14.25" customHeight="1">
      <c r="B11" s="33" t="s">
        <v>9</v>
      </c>
      <c r="C11" s="34">
        <f>'Income Statement'!C9</f>
        <v>1492</v>
      </c>
      <c r="D11" s="34">
        <f>'Income Statement'!D9</f>
        <v>1645</v>
      </c>
      <c r="E11" s="34">
        <f>'Income Statement'!E9</f>
        <v>1781</v>
      </c>
      <c r="F11" s="34"/>
      <c r="G11" s="34"/>
      <c r="H11" s="34"/>
      <c r="I11" s="34"/>
      <c r="J11" s="34"/>
      <c r="L11" s="24" t="s">
        <v>126</v>
      </c>
    </row>
    <row r="12" ht="14.25" customHeight="1">
      <c r="B12" s="35" t="s">
        <v>127</v>
      </c>
      <c r="C12" s="36">
        <f t="shared" ref="C12:E12" si="4">C10-C11</f>
        <v>4737</v>
      </c>
      <c r="D12" s="36">
        <f t="shared" si="4"/>
        <v>5435</v>
      </c>
      <c r="E12" s="36">
        <f t="shared" si="4"/>
        <v>6708</v>
      </c>
      <c r="F12" s="36"/>
      <c r="G12" s="36"/>
      <c r="H12" s="36"/>
      <c r="I12" s="36"/>
      <c r="J12" s="36"/>
      <c r="L12" s="26" t="s">
        <v>128</v>
      </c>
    </row>
    <row r="13" ht="14.25" customHeight="1">
      <c r="B13" s="33" t="s">
        <v>129</v>
      </c>
      <c r="C13" s="34">
        <f>'Income Statement'!C16</f>
        <v>1061</v>
      </c>
      <c r="D13" s="34">
        <f>'Income Statement'!D16</f>
        <v>1308</v>
      </c>
      <c r="E13" s="34">
        <f>'Income Statement'!E16</f>
        <v>1601</v>
      </c>
      <c r="F13" s="34"/>
      <c r="G13" s="34"/>
      <c r="H13" s="34"/>
      <c r="I13" s="34"/>
      <c r="J13" s="34"/>
      <c r="L13" s="26" t="s">
        <v>130</v>
      </c>
    </row>
    <row r="14" ht="14.25" customHeight="1">
      <c r="B14" s="35" t="s">
        <v>131</v>
      </c>
      <c r="C14" s="36">
        <f t="shared" ref="C14:E14" si="5">C12-C13</f>
        <v>3676</v>
      </c>
      <c r="D14" s="36">
        <f t="shared" si="5"/>
        <v>4127</v>
      </c>
      <c r="E14" s="36">
        <f t="shared" si="5"/>
        <v>5107</v>
      </c>
      <c r="F14" s="36"/>
      <c r="G14" s="36"/>
      <c r="H14" s="36"/>
      <c r="I14" s="36"/>
      <c r="J14" s="36"/>
      <c r="L14" s="26" t="s">
        <v>132</v>
      </c>
    </row>
    <row r="15" ht="14.25" customHeight="1">
      <c r="B15" s="25" t="s">
        <v>133</v>
      </c>
      <c r="C15" s="32">
        <f t="shared" ref="C15:E15" si="6">C11</f>
        <v>1492</v>
      </c>
      <c r="D15" s="32">
        <f t="shared" si="6"/>
        <v>1645</v>
      </c>
      <c r="E15" s="32">
        <f t="shared" si="6"/>
        <v>1781</v>
      </c>
      <c r="F15" s="32"/>
      <c r="G15" s="32"/>
      <c r="H15" s="32"/>
      <c r="I15" s="32"/>
      <c r="J15" s="32"/>
      <c r="L15" s="26" t="s">
        <v>134</v>
      </c>
    </row>
    <row r="16" ht="14.25" customHeight="1">
      <c r="B16" s="25" t="s">
        <v>135</v>
      </c>
      <c r="C16" s="32">
        <f>'Fixed Assets'!C6</f>
        <v>2701</v>
      </c>
      <c r="D16" s="32">
        <f>'Fixed Assets'!D6</f>
        <v>5350</v>
      </c>
      <c r="E16" s="32">
        <f>'Fixed Assets'!E6</f>
        <v>3568</v>
      </c>
      <c r="F16" s="32"/>
      <c r="G16" s="32"/>
      <c r="H16" s="32"/>
      <c r="I16" s="32"/>
      <c r="J16" s="32"/>
      <c r="L16" s="26" t="s">
        <v>136</v>
      </c>
    </row>
    <row r="17" ht="14.25" customHeight="1">
      <c r="B17" s="25" t="s">
        <v>137</v>
      </c>
      <c r="C17" s="32">
        <f>C18-(-6806)</f>
        <v>-691</v>
      </c>
      <c r="D17" s="32">
        <f t="shared" ref="D17:E17" si="7">D18-C18</f>
        <v>-2437</v>
      </c>
      <c r="E17" s="32">
        <f t="shared" si="7"/>
        <v>-1378</v>
      </c>
      <c r="F17" s="32"/>
      <c r="G17" s="32"/>
      <c r="H17" s="32"/>
      <c r="I17" s="32"/>
      <c r="J17" s="32"/>
    </row>
    <row r="18" ht="14.25" customHeight="1">
      <c r="B18" s="37" t="s">
        <v>138</v>
      </c>
      <c r="C18" s="32">
        <f t="shared" ref="C18:E18" si="8">C29-C30</f>
        <v>-7497</v>
      </c>
      <c r="D18" s="32">
        <f t="shared" si="8"/>
        <v>-9934</v>
      </c>
      <c r="E18" s="32">
        <f t="shared" si="8"/>
        <v>-11312</v>
      </c>
      <c r="F18" s="32"/>
      <c r="G18" s="32"/>
      <c r="H18" s="32"/>
      <c r="I18" s="32"/>
      <c r="J18" s="32"/>
    </row>
    <row r="19" ht="14.25" customHeight="1">
      <c r="B19" s="38" t="s">
        <v>139</v>
      </c>
      <c r="C19" s="39">
        <f t="shared" ref="C19:E19" si="9">C14+C15-C16-C17</f>
        <v>3158</v>
      </c>
      <c r="D19" s="39">
        <f t="shared" si="9"/>
        <v>2859</v>
      </c>
      <c r="E19" s="39">
        <f t="shared" si="9"/>
        <v>4698</v>
      </c>
      <c r="F19" s="39"/>
      <c r="G19" s="39"/>
      <c r="H19" s="39"/>
      <c r="I19" s="39"/>
      <c r="J19" s="39"/>
    </row>
    <row r="20" ht="14.25" customHeight="1"/>
    <row r="21" ht="14.25" customHeight="1">
      <c r="B21" s="20" t="s">
        <v>107</v>
      </c>
      <c r="C21" s="20"/>
      <c r="D21" s="20"/>
      <c r="E21" s="20"/>
      <c r="F21" s="20"/>
      <c r="G21" s="20"/>
      <c r="H21" s="20"/>
      <c r="I21" s="20"/>
      <c r="J21" s="20"/>
    </row>
    <row r="22" ht="14.25" customHeight="1">
      <c r="B22" s="21" t="str">
        <f t="shared" ref="B22:J22" si="10">B3</f>
        <v>Fiscal Year</v>
      </c>
      <c r="C22" s="22">
        <f t="shared" si="10"/>
        <v>43830</v>
      </c>
      <c r="D22" s="22">
        <f t="shared" si="10"/>
        <v>44196</v>
      </c>
      <c r="E22" s="22">
        <f t="shared" si="10"/>
        <v>44561</v>
      </c>
      <c r="F22" s="23">
        <f t="shared" si="10"/>
        <v>44926</v>
      </c>
      <c r="G22" s="23">
        <f t="shared" si="10"/>
        <v>45291</v>
      </c>
      <c r="H22" s="23">
        <f t="shared" si="10"/>
        <v>45657</v>
      </c>
      <c r="I22" s="23">
        <f t="shared" si="10"/>
        <v>46022</v>
      </c>
      <c r="J22" s="23">
        <f t="shared" si="10"/>
        <v>46387</v>
      </c>
    </row>
    <row r="23" ht="14.25" customHeight="1">
      <c r="B23" s="29" t="s">
        <v>140</v>
      </c>
      <c r="C23" s="29"/>
      <c r="D23" s="30">
        <f t="shared" ref="D23:E23" si="11">D4/C4-1</f>
        <v>0.0920610597</v>
      </c>
      <c r="E23" s="30">
        <f t="shared" si="11"/>
        <v>0.1749090015</v>
      </c>
      <c r="F23" s="30">
        <v>0.1</v>
      </c>
      <c r="G23" s="30">
        <v>0.1</v>
      </c>
      <c r="H23" s="30">
        <v>0.09</v>
      </c>
      <c r="I23" s="30">
        <v>0.07</v>
      </c>
      <c r="J23" s="30">
        <v>0.05</v>
      </c>
    </row>
    <row r="24" ht="14.25" customHeight="1">
      <c r="B24" s="29"/>
      <c r="C24" s="29"/>
      <c r="D24" s="29"/>
      <c r="E24" s="29"/>
      <c r="F24" s="29"/>
      <c r="G24" s="29"/>
      <c r="H24" s="29"/>
      <c r="I24" s="29"/>
      <c r="J24" s="29"/>
    </row>
    <row r="25" ht="14.25" customHeight="1">
      <c r="B25" s="29" t="s">
        <v>141</v>
      </c>
      <c r="C25" s="30">
        <f t="shared" ref="C25:E25" si="12">C5/C4</f>
        <v>0.8702252084</v>
      </c>
      <c r="D25" s="30">
        <f t="shared" si="12"/>
        <v>0.8691420656</v>
      </c>
      <c r="E25" s="30">
        <f t="shared" si="12"/>
        <v>0.8711523052</v>
      </c>
      <c r="F25" s="30">
        <f t="shared" ref="F25:F26" si="15">AVERAGE(C25:E25)</f>
        <v>0.8701731931</v>
      </c>
      <c r="G25" s="30">
        <f t="shared" ref="G25:J25" si="13">F25</f>
        <v>0.8701731931</v>
      </c>
      <c r="H25" s="30">
        <f t="shared" si="13"/>
        <v>0.8701731931</v>
      </c>
      <c r="I25" s="30">
        <f t="shared" si="13"/>
        <v>0.8701731931</v>
      </c>
      <c r="J25" s="30">
        <f t="shared" si="13"/>
        <v>0.8701731931</v>
      </c>
    </row>
    <row r="26" ht="14.25" customHeight="1">
      <c r="B26" s="29" t="s">
        <v>142</v>
      </c>
      <c r="C26" s="30">
        <f t="shared" ref="C26:E26" si="14">C8/C4</f>
        <v>0.08898318959</v>
      </c>
      <c r="D26" s="30">
        <f t="shared" si="14"/>
        <v>0.08840196449</v>
      </c>
      <c r="E26" s="30">
        <f t="shared" si="14"/>
        <v>0.08552077538</v>
      </c>
      <c r="F26" s="30">
        <f t="shared" si="15"/>
        <v>0.08763530982</v>
      </c>
      <c r="G26" s="30">
        <f t="shared" ref="G26:J26" si="16">F26</f>
        <v>0.08763530982</v>
      </c>
      <c r="H26" s="30">
        <f t="shared" si="16"/>
        <v>0.08763530982</v>
      </c>
      <c r="I26" s="30">
        <f t="shared" si="16"/>
        <v>0.08763530982</v>
      </c>
      <c r="J26" s="30">
        <f t="shared" si="16"/>
        <v>0.08763530982</v>
      </c>
    </row>
    <row r="27" ht="14.25" customHeight="1">
      <c r="B27" s="29" t="s">
        <v>143</v>
      </c>
      <c r="C27" s="30">
        <f t="shared" ref="C27:E27" si="17">C13/C12</f>
        <v>0.2239814228</v>
      </c>
      <c r="D27" s="30">
        <f t="shared" si="17"/>
        <v>0.2406623735</v>
      </c>
      <c r="E27" s="30">
        <f t="shared" si="17"/>
        <v>0.2386702445</v>
      </c>
      <c r="F27" s="30">
        <v>0.21</v>
      </c>
      <c r="G27" s="30">
        <v>0.21</v>
      </c>
      <c r="H27" s="30">
        <v>0.21</v>
      </c>
      <c r="I27" s="30">
        <v>0.21</v>
      </c>
      <c r="J27" s="30">
        <v>0.21</v>
      </c>
    </row>
    <row r="28" ht="14.25" customHeight="1"/>
    <row r="29" ht="14.25" customHeight="1">
      <c r="B29" s="40" t="s">
        <v>144</v>
      </c>
      <c r="C29" s="14">
        <v>14041.0</v>
      </c>
      <c r="D29" s="14">
        <v>14815.0</v>
      </c>
      <c r="E29" s="14">
        <v>17330.0</v>
      </c>
      <c r="F29" s="41">
        <v>19467.0</v>
      </c>
      <c r="G29" s="41">
        <v>21414.0</v>
      </c>
      <c r="H29" s="41">
        <v>23341.0</v>
      </c>
      <c r="I29" s="41">
        <v>24975.0</v>
      </c>
      <c r="J29" s="41">
        <v>26224.0</v>
      </c>
    </row>
    <row r="30" ht="14.25" customHeight="1">
      <c r="B30" s="40" t="s">
        <v>145</v>
      </c>
      <c r="C30" s="14">
        <v>21538.0</v>
      </c>
      <c r="D30" s="14">
        <v>24749.0</v>
      </c>
      <c r="E30" s="14">
        <v>28642.0</v>
      </c>
      <c r="F30" s="41">
        <v>31023.0</v>
      </c>
      <c r="G30" s="41">
        <v>34126.0</v>
      </c>
      <c r="H30" s="41">
        <v>37197.0</v>
      </c>
      <c r="I30" s="41">
        <v>39801.0</v>
      </c>
      <c r="J30" s="41">
        <v>41791.0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7.14"/>
    <col customWidth="1" min="3" max="3" width="13.29"/>
    <col customWidth="1" min="4" max="5" width="8.86"/>
  </cols>
  <sheetData>
    <row r="1" ht="14.25" customHeight="1">
      <c r="C1" s="42"/>
      <c r="F1" s="19" t="s">
        <v>96</v>
      </c>
    </row>
    <row r="2" ht="14.25" customHeight="1">
      <c r="B2" s="43" t="s">
        <v>146</v>
      </c>
      <c r="C2" s="44"/>
    </row>
    <row r="3" ht="18.0" customHeight="1">
      <c r="B3" s="45" t="s">
        <v>147</v>
      </c>
      <c r="C3" s="46">
        <v>214560.0</v>
      </c>
      <c r="F3" s="47" t="s">
        <v>148</v>
      </c>
    </row>
    <row r="4" ht="19.5" customHeight="1">
      <c r="B4" s="45" t="s">
        <v>149</v>
      </c>
      <c r="C4" s="48">
        <v>7491.0</v>
      </c>
      <c r="F4" s="49" t="s">
        <v>150</v>
      </c>
    </row>
    <row r="5" ht="13.5" customHeight="1">
      <c r="B5" s="45" t="s">
        <v>151</v>
      </c>
      <c r="C5" s="50">
        <v>0.21</v>
      </c>
    </row>
    <row r="6" ht="14.25" customHeight="1">
      <c r="B6" s="45" t="s">
        <v>152</v>
      </c>
      <c r="C6" s="51">
        <v>0.023</v>
      </c>
    </row>
    <row r="7" ht="14.25" customHeight="1">
      <c r="B7" s="45" t="s">
        <v>153</v>
      </c>
      <c r="C7" s="51">
        <v>0.064</v>
      </c>
    </row>
    <row r="8" ht="14.25" customHeight="1">
      <c r="B8" s="45" t="s">
        <v>154</v>
      </c>
      <c r="C8" s="48">
        <v>222051.0</v>
      </c>
    </row>
    <row r="9" ht="14.25" customHeight="1">
      <c r="B9" s="52"/>
      <c r="C9" s="53"/>
    </row>
    <row r="10" ht="14.25" customHeight="1">
      <c r="B10" s="52" t="s">
        <v>155</v>
      </c>
      <c r="C10" s="53"/>
    </row>
    <row r="11" ht="14.25" customHeight="1">
      <c r="B11" s="45" t="s">
        <v>156</v>
      </c>
      <c r="C11" s="54"/>
    </row>
    <row r="12" ht="14.25" customHeight="1">
      <c r="B12" s="45" t="s">
        <v>157</v>
      </c>
      <c r="C12" s="54"/>
    </row>
    <row r="13" ht="14.25" customHeight="1">
      <c r="B13" s="38" t="s">
        <v>158</v>
      </c>
      <c r="C13" s="55"/>
    </row>
    <row r="14" ht="14.25" customHeight="1">
      <c r="C14" s="42"/>
    </row>
    <row r="15" ht="14.25" customHeight="1">
      <c r="C15" s="42"/>
    </row>
    <row r="16">
      <c r="C16" s="42"/>
    </row>
    <row r="17">
      <c r="C17" s="42"/>
      <c r="E17" s="56"/>
    </row>
    <row r="18">
      <c r="C18" s="42"/>
    </row>
    <row r="19" ht="14.25" customHeight="1">
      <c r="C19" s="42"/>
    </row>
    <row r="20" ht="14.25" customHeight="1">
      <c r="C20" s="42"/>
    </row>
    <row r="21" ht="14.25" customHeight="1">
      <c r="C21" s="42"/>
    </row>
    <row r="22" ht="14.25" customHeight="1">
      <c r="C22" s="42"/>
    </row>
    <row r="23" ht="14.25" customHeight="1">
      <c r="C23" s="42"/>
    </row>
    <row r="24" ht="14.25" customHeight="1">
      <c r="C24" s="42"/>
    </row>
    <row r="25" ht="14.25" customHeight="1">
      <c r="C25" s="42"/>
    </row>
    <row r="26" ht="14.25" customHeight="1">
      <c r="C26" s="42"/>
    </row>
    <row r="27" ht="14.25" customHeight="1">
      <c r="C27" s="42"/>
    </row>
    <row r="28" ht="14.25" customHeight="1">
      <c r="C28" s="42"/>
    </row>
    <row r="29" ht="14.25" customHeight="1">
      <c r="C29" s="42"/>
    </row>
    <row r="30" ht="14.25" customHeight="1">
      <c r="C30" s="42"/>
    </row>
    <row r="31" ht="14.25" customHeight="1">
      <c r="C31" s="42"/>
    </row>
    <row r="32" ht="14.25" customHeight="1">
      <c r="C32" s="42"/>
    </row>
    <row r="33" ht="14.25" customHeight="1">
      <c r="C33" s="42"/>
    </row>
    <row r="34" ht="14.25" customHeight="1">
      <c r="C34" s="42"/>
    </row>
    <row r="35" ht="14.25" customHeight="1">
      <c r="C35" s="42"/>
    </row>
    <row r="36" ht="14.25" customHeight="1">
      <c r="C36" s="42"/>
    </row>
    <row r="37" ht="14.25" customHeight="1">
      <c r="C37" s="42"/>
    </row>
    <row r="38" ht="14.25" customHeight="1">
      <c r="C38" s="42"/>
    </row>
    <row r="39" ht="14.25" customHeight="1">
      <c r="C39" s="42"/>
    </row>
    <row r="40" ht="14.25" customHeight="1">
      <c r="C40" s="42"/>
    </row>
    <row r="41" ht="14.25" customHeight="1">
      <c r="C41" s="42"/>
    </row>
    <row r="42" ht="14.25" customHeight="1">
      <c r="C42" s="42"/>
    </row>
    <row r="43" ht="14.25" customHeight="1">
      <c r="C43" s="42"/>
    </row>
    <row r="44" ht="14.25" customHeight="1">
      <c r="C44" s="42"/>
    </row>
    <row r="45" ht="14.25" customHeight="1">
      <c r="C45" s="42"/>
    </row>
    <row r="46" ht="14.25" customHeight="1">
      <c r="C46" s="42"/>
    </row>
    <row r="47" ht="14.25" customHeight="1">
      <c r="C47" s="42"/>
    </row>
    <row r="48" ht="14.25" customHeight="1">
      <c r="C48" s="42"/>
    </row>
    <row r="49" ht="14.25" customHeight="1">
      <c r="C49" s="42"/>
    </row>
    <row r="50" ht="14.25" customHeight="1">
      <c r="C50" s="42"/>
    </row>
    <row r="51" ht="14.25" customHeight="1">
      <c r="C51" s="42"/>
    </row>
    <row r="52" ht="14.25" customHeight="1">
      <c r="C52" s="42"/>
    </row>
    <row r="53" ht="14.25" customHeight="1">
      <c r="C53" s="42"/>
    </row>
    <row r="54" ht="14.25" customHeight="1">
      <c r="C54" s="42"/>
    </row>
    <row r="55" ht="14.25" customHeight="1">
      <c r="C55" s="42"/>
    </row>
    <row r="56" ht="14.25" customHeight="1">
      <c r="C56" s="42"/>
    </row>
    <row r="57" ht="14.25" customHeight="1">
      <c r="C57" s="42"/>
    </row>
    <row r="58" ht="14.25" customHeight="1">
      <c r="C58" s="42"/>
    </row>
    <row r="59" ht="14.25" customHeight="1">
      <c r="C59" s="42"/>
    </row>
    <row r="60" ht="14.25" customHeight="1">
      <c r="C60" s="42"/>
    </row>
    <row r="61" ht="14.25" customHeight="1">
      <c r="C61" s="42"/>
    </row>
    <row r="62" ht="14.25" customHeight="1">
      <c r="C62" s="42"/>
    </row>
    <row r="63" ht="14.25" customHeight="1">
      <c r="C63" s="42"/>
    </row>
    <row r="64" ht="14.25" customHeight="1">
      <c r="C64" s="42"/>
    </row>
    <row r="65" ht="14.25" customHeight="1">
      <c r="C65" s="42"/>
    </row>
    <row r="66" ht="14.25" customHeight="1">
      <c r="C66" s="42"/>
    </row>
    <row r="67" ht="14.25" customHeight="1">
      <c r="C67" s="42"/>
    </row>
    <row r="68" ht="14.25" customHeight="1">
      <c r="C68" s="42"/>
    </row>
    <row r="69" ht="14.25" customHeight="1">
      <c r="C69" s="42"/>
    </row>
    <row r="70" ht="14.25" customHeight="1">
      <c r="C70" s="42"/>
    </row>
    <row r="71" ht="14.25" customHeight="1">
      <c r="C71" s="42"/>
    </row>
    <row r="72" ht="14.25" customHeight="1">
      <c r="C72" s="42"/>
    </row>
    <row r="73" ht="14.25" customHeight="1">
      <c r="C73" s="42"/>
    </row>
    <row r="74" ht="14.25" customHeight="1">
      <c r="C74" s="42"/>
    </row>
    <row r="75" ht="14.25" customHeight="1">
      <c r="C75" s="42"/>
    </row>
    <row r="76" ht="14.25" customHeight="1">
      <c r="C76" s="42"/>
    </row>
    <row r="77" ht="14.25" customHeight="1">
      <c r="C77" s="42"/>
    </row>
    <row r="78" ht="14.25" customHeight="1">
      <c r="C78" s="42"/>
    </row>
    <row r="79" ht="14.25" customHeight="1">
      <c r="C79" s="42"/>
    </row>
    <row r="80" ht="14.25" customHeight="1">
      <c r="C80" s="42"/>
    </row>
    <row r="81" ht="14.25" customHeight="1">
      <c r="C81" s="42"/>
    </row>
    <row r="82" ht="14.25" customHeight="1">
      <c r="C82" s="42"/>
    </row>
    <row r="83" ht="14.25" customHeight="1">
      <c r="C83" s="42"/>
    </row>
    <row r="84" ht="14.25" customHeight="1">
      <c r="C84" s="42"/>
    </row>
    <row r="85" ht="14.25" customHeight="1">
      <c r="C85" s="42"/>
    </row>
    <row r="86" ht="14.25" customHeight="1">
      <c r="C86" s="42"/>
    </row>
    <row r="87" ht="14.25" customHeight="1">
      <c r="C87" s="42"/>
    </row>
    <row r="88" ht="14.25" customHeight="1">
      <c r="C88" s="42"/>
    </row>
    <row r="89" ht="14.25" customHeight="1">
      <c r="C89" s="42"/>
    </row>
    <row r="90" ht="14.25" customHeight="1">
      <c r="C90" s="42"/>
    </row>
    <row r="91" ht="14.25" customHeight="1">
      <c r="C91" s="42"/>
    </row>
    <row r="92" ht="14.25" customHeight="1">
      <c r="C92" s="42"/>
    </row>
    <row r="93" ht="14.25" customHeight="1">
      <c r="C93" s="42"/>
    </row>
    <row r="94" ht="14.25" customHeight="1">
      <c r="C94" s="42"/>
    </row>
    <row r="95" ht="14.25" customHeight="1">
      <c r="C95" s="42"/>
    </row>
    <row r="96" ht="14.25" customHeight="1">
      <c r="C96" s="42"/>
    </row>
    <row r="97" ht="14.25" customHeight="1">
      <c r="C97" s="42"/>
    </row>
    <row r="98" ht="14.25" customHeight="1">
      <c r="C98" s="42"/>
    </row>
    <row r="99" ht="14.25" customHeight="1">
      <c r="C99" s="42"/>
    </row>
    <row r="100" ht="14.25" customHeight="1">
      <c r="C100" s="42"/>
    </row>
    <row r="101" ht="14.25" customHeight="1">
      <c r="C101" s="42"/>
    </row>
    <row r="102" ht="14.25" customHeight="1">
      <c r="C102" s="42"/>
    </row>
    <row r="103" ht="14.25" customHeight="1">
      <c r="C103" s="42"/>
    </row>
    <row r="104" ht="14.25" customHeight="1">
      <c r="C104" s="42"/>
    </row>
    <row r="105" ht="14.25" customHeight="1">
      <c r="C105" s="42"/>
    </row>
    <row r="106" ht="14.25" customHeight="1">
      <c r="C106" s="42"/>
    </row>
    <row r="107" ht="14.25" customHeight="1">
      <c r="C107" s="42"/>
    </row>
    <row r="108" ht="14.25" customHeight="1">
      <c r="C108" s="42"/>
    </row>
    <row r="109" ht="14.25" customHeight="1">
      <c r="C109" s="42"/>
    </row>
    <row r="110" ht="14.25" customHeight="1">
      <c r="C110" s="42"/>
    </row>
    <row r="111" ht="14.25" customHeight="1">
      <c r="C111" s="42"/>
    </row>
    <row r="112" ht="14.25" customHeight="1">
      <c r="C112" s="42"/>
    </row>
    <row r="113" ht="14.25" customHeight="1">
      <c r="C113" s="42"/>
    </row>
    <row r="114" ht="14.25" customHeight="1">
      <c r="C114" s="42"/>
    </row>
    <row r="115" ht="14.25" customHeight="1">
      <c r="C115" s="42"/>
    </row>
    <row r="116" ht="14.25" customHeight="1">
      <c r="C116" s="42"/>
    </row>
    <row r="117" ht="14.25" customHeight="1">
      <c r="C117" s="42"/>
    </row>
    <row r="118" ht="14.25" customHeight="1">
      <c r="C118" s="42"/>
    </row>
    <row r="119" ht="14.25" customHeight="1">
      <c r="C119" s="42"/>
    </row>
    <row r="120" ht="14.25" customHeight="1">
      <c r="C120" s="42"/>
    </row>
    <row r="121" ht="14.25" customHeight="1">
      <c r="C121" s="42"/>
    </row>
    <row r="122" ht="14.25" customHeight="1">
      <c r="C122" s="42"/>
    </row>
    <row r="123" ht="14.25" customHeight="1">
      <c r="C123" s="42"/>
    </row>
    <row r="124" ht="14.25" customHeight="1">
      <c r="C124" s="42"/>
    </row>
    <row r="125" ht="14.25" customHeight="1">
      <c r="C125" s="42"/>
    </row>
    <row r="126" ht="14.25" customHeight="1">
      <c r="C126" s="42"/>
    </row>
    <row r="127" ht="14.25" customHeight="1">
      <c r="C127" s="42"/>
    </row>
    <row r="128" ht="14.25" customHeight="1">
      <c r="C128" s="42"/>
    </row>
    <row r="129" ht="14.25" customHeight="1">
      <c r="C129" s="42"/>
    </row>
    <row r="130" ht="14.25" customHeight="1">
      <c r="C130" s="42"/>
    </row>
    <row r="131" ht="14.25" customHeight="1">
      <c r="C131" s="42"/>
    </row>
    <row r="132" ht="14.25" customHeight="1">
      <c r="C132" s="42"/>
    </row>
    <row r="133" ht="14.25" customHeight="1">
      <c r="C133" s="42"/>
    </row>
    <row r="134" ht="14.25" customHeight="1">
      <c r="C134" s="42"/>
    </row>
    <row r="135" ht="14.25" customHeight="1">
      <c r="C135" s="42"/>
    </row>
    <row r="136" ht="14.25" customHeight="1">
      <c r="C136" s="42"/>
    </row>
    <row r="137" ht="14.25" customHeight="1">
      <c r="C137" s="42"/>
    </row>
    <row r="138" ht="14.25" customHeight="1">
      <c r="C138" s="42"/>
    </row>
    <row r="139" ht="14.25" customHeight="1">
      <c r="C139" s="42"/>
    </row>
    <row r="140" ht="14.25" customHeight="1">
      <c r="C140" s="42"/>
    </row>
    <row r="141" ht="14.25" customHeight="1">
      <c r="C141" s="42"/>
    </row>
    <row r="142" ht="14.25" customHeight="1">
      <c r="C142" s="42"/>
    </row>
    <row r="143" ht="14.25" customHeight="1">
      <c r="C143" s="42"/>
    </row>
    <row r="144" ht="14.25" customHeight="1">
      <c r="C144" s="42"/>
    </row>
    <row r="145" ht="14.25" customHeight="1">
      <c r="C145" s="42"/>
    </row>
    <row r="146" ht="14.25" customHeight="1">
      <c r="C146" s="42"/>
    </row>
    <row r="147" ht="14.25" customHeight="1">
      <c r="C147" s="42"/>
    </row>
    <row r="148" ht="14.25" customHeight="1">
      <c r="C148" s="42"/>
    </row>
    <row r="149" ht="14.25" customHeight="1">
      <c r="C149" s="42"/>
    </row>
    <row r="150" ht="14.25" customHeight="1">
      <c r="C150" s="42"/>
    </row>
    <row r="151" ht="14.25" customHeight="1">
      <c r="C151" s="42"/>
    </row>
    <row r="152" ht="14.25" customHeight="1">
      <c r="C152" s="42"/>
    </row>
    <row r="153" ht="14.25" customHeight="1">
      <c r="C153" s="42"/>
    </row>
    <row r="154" ht="14.25" customHeight="1">
      <c r="C154" s="42"/>
    </row>
    <row r="155" ht="14.25" customHeight="1">
      <c r="C155" s="42"/>
    </row>
    <row r="156" ht="14.25" customHeight="1">
      <c r="C156" s="42"/>
    </row>
    <row r="157" ht="14.25" customHeight="1">
      <c r="C157" s="42"/>
    </row>
    <row r="158" ht="14.25" customHeight="1">
      <c r="C158" s="42"/>
    </row>
    <row r="159" ht="14.25" customHeight="1">
      <c r="C159" s="42"/>
    </row>
    <row r="160" ht="14.25" customHeight="1">
      <c r="C160" s="42"/>
    </row>
    <row r="161" ht="14.25" customHeight="1">
      <c r="C161" s="42"/>
    </row>
    <row r="162" ht="14.25" customHeight="1">
      <c r="C162" s="42"/>
    </row>
    <row r="163" ht="14.25" customHeight="1">
      <c r="C163" s="42"/>
    </row>
    <row r="164" ht="14.25" customHeight="1">
      <c r="C164" s="42"/>
    </row>
    <row r="165" ht="14.25" customHeight="1">
      <c r="C165" s="42"/>
    </row>
    <row r="166" ht="14.25" customHeight="1">
      <c r="C166" s="42"/>
    </row>
    <row r="167" ht="14.25" customHeight="1">
      <c r="C167" s="42"/>
    </row>
    <row r="168" ht="14.25" customHeight="1">
      <c r="C168" s="42"/>
    </row>
    <row r="169" ht="14.25" customHeight="1">
      <c r="C169" s="42"/>
    </row>
    <row r="170" ht="14.25" customHeight="1">
      <c r="C170" s="42"/>
    </row>
    <row r="171" ht="14.25" customHeight="1">
      <c r="C171" s="42"/>
    </row>
    <row r="172" ht="14.25" customHeight="1">
      <c r="C172" s="42"/>
    </row>
    <row r="173" ht="14.25" customHeight="1">
      <c r="C173" s="42"/>
    </row>
    <row r="174" ht="14.25" customHeight="1">
      <c r="C174" s="42"/>
    </row>
    <row r="175" ht="14.25" customHeight="1">
      <c r="C175" s="42"/>
    </row>
    <row r="176" ht="14.25" customHeight="1">
      <c r="C176" s="42"/>
    </row>
    <row r="177" ht="14.25" customHeight="1">
      <c r="C177" s="42"/>
    </row>
    <row r="178" ht="14.25" customHeight="1">
      <c r="C178" s="42"/>
    </row>
    <row r="179" ht="14.25" customHeight="1">
      <c r="C179" s="42"/>
    </row>
    <row r="180" ht="14.25" customHeight="1">
      <c r="C180" s="42"/>
    </row>
    <row r="181" ht="14.25" customHeight="1">
      <c r="C181" s="42"/>
    </row>
    <row r="182" ht="14.25" customHeight="1">
      <c r="C182" s="42"/>
    </row>
    <row r="183" ht="14.25" customHeight="1">
      <c r="C183" s="42"/>
    </row>
    <row r="184" ht="14.25" customHeight="1">
      <c r="C184" s="42"/>
    </row>
    <row r="185" ht="14.25" customHeight="1">
      <c r="C185" s="42"/>
    </row>
    <row r="186" ht="14.25" customHeight="1">
      <c r="C186" s="42"/>
    </row>
    <row r="187" ht="14.25" customHeight="1">
      <c r="C187" s="42"/>
    </row>
    <row r="188" ht="14.25" customHeight="1">
      <c r="C188" s="42"/>
    </row>
    <row r="189" ht="14.25" customHeight="1">
      <c r="C189" s="42"/>
    </row>
    <row r="190" ht="14.25" customHeight="1">
      <c r="C190" s="42"/>
    </row>
    <row r="191" ht="14.25" customHeight="1">
      <c r="C191" s="42"/>
    </row>
    <row r="192" ht="14.25" customHeight="1">
      <c r="C192" s="42"/>
    </row>
    <row r="193" ht="14.25" customHeight="1">
      <c r="C193" s="42"/>
    </row>
    <row r="194" ht="14.25" customHeight="1">
      <c r="C194" s="42"/>
    </row>
    <row r="195" ht="14.25" customHeight="1">
      <c r="C195" s="42"/>
    </row>
    <row r="196" ht="14.25" customHeight="1">
      <c r="C196" s="42"/>
    </row>
    <row r="197" ht="14.25" customHeight="1">
      <c r="C197" s="42"/>
    </row>
    <row r="198" ht="14.25" customHeight="1">
      <c r="C198" s="42"/>
    </row>
    <row r="199" ht="14.25" customHeight="1">
      <c r="C199" s="42"/>
    </row>
    <row r="200" ht="14.25" customHeight="1">
      <c r="C200" s="42"/>
    </row>
    <row r="201" ht="14.25" customHeight="1">
      <c r="C201" s="42"/>
    </row>
    <row r="202" ht="14.25" customHeight="1">
      <c r="C202" s="42"/>
    </row>
    <row r="203" ht="14.25" customHeight="1">
      <c r="C203" s="42"/>
    </row>
    <row r="204" ht="14.25" customHeight="1">
      <c r="C204" s="42"/>
    </row>
    <row r="205" ht="14.25" customHeight="1">
      <c r="C205" s="42"/>
    </row>
    <row r="206" ht="14.25" customHeight="1">
      <c r="C206" s="42"/>
    </row>
    <row r="207" ht="14.25" customHeight="1">
      <c r="C207" s="42"/>
    </row>
    <row r="208" ht="14.25" customHeight="1">
      <c r="C208" s="42"/>
    </row>
    <row r="209" ht="14.25" customHeight="1">
      <c r="C209" s="42"/>
    </row>
    <row r="210" ht="14.25" customHeight="1">
      <c r="C210" s="42"/>
    </row>
    <row r="211" ht="14.25" customHeight="1">
      <c r="C211" s="42"/>
    </row>
    <row r="212" ht="14.25" customHeight="1">
      <c r="C212" s="42"/>
    </row>
    <row r="213" ht="14.25" customHeight="1">
      <c r="C213" s="42"/>
    </row>
    <row r="214" ht="14.25" customHeight="1">
      <c r="C214" s="42"/>
    </row>
    <row r="215" ht="14.25" customHeight="1">
      <c r="C215" s="42"/>
    </row>
    <row r="216" ht="15.75" customHeight="1">
      <c r="C216" s="42"/>
    </row>
    <row r="217" ht="15.75" customHeight="1">
      <c r="C217" s="42"/>
    </row>
    <row r="218" ht="15.75" customHeight="1">
      <c r="C218" s="42"/>
    </row>
    <row r="219" ht="15.75" customHeight="1">
      <c r="C219" s="42"/>
    </row>
    <row r="220" ht="15.75" customHeight="1">
      <c r="C220" s="42"/>
    </row>
    <row r="221" ht="15.75" customHeight="1">
      <c r="C221" s="42"/>
    </row>
    <row r="222" ht="15.75" customHeight="1">
      <c r="C222" s="42"/>
    </row>
    <row r="223" ht="15.75" customHeight="1">
      <c r="C223" s="42"/>
    </row>
    <row r="224" ht="15.75" customHeight="1">
      <c r="C224" s="42"/>
    </row>
    <row r="225" ht="15.75" customHeight="1">
      <c r="C225" s="42"/>
    </row>
    <row r="226" ht="15.75" customHeight="1">
      <c r="C226" s="42"/>
    </row>
    <row r="227" ht="15.75" customHeight="1">
      <c r="C227" s="42"/>
    </row>
    <row r="228" ht="15.75" customHeight="1">
      <c r="C228" s="42"/>
    </row>
    <row r="229" ht="15.75" customHeight="1">
      <c r="C229" s="42"/>
    </row>
    <row r="230" ht="15.75" customHeight="1">
      <c r="C230" s="42"/>
    </row>
    <row r="231" ht="15.75" customHeight="1">
      <c r="C231" s="42"/>
    </row>
    <row r="232" ht="15.75" customHeight="1">
      <c r="C232" s="42"/>
    </row>
    <row r="233" ht="15.75" customHeight="1">
      <c r="C233" s="42"/>
    </row>
    <row r="234" ht="15.75" customHeight="1">
      <c r="C234" s="42"/>
    </row>
    <row r="235" ht="15.75" customHeight="1">
      <c r="C235" s="42"/>
    </row>
    <row r="236" ht="15.75" customHeight="1">
      <c r="C236" s="42"/>
    </row>
    <row r="237" ht="15.75" customHeight="1">
      <c r="C237" s="42"/>
    </row>
    <row r="238" ht="15.75" customHeight="1">
      <c r="C238" s="42"/>
    </row>
    <row r="239" ht="15.75" customHeight="1">
      <c r="C239" s="42"/>
    </row>
    <row r="240" ht="15.75" customHeight="1">
      <c r="C240" s="42"/>
    </row>
    <row r="241" ht="15.75" customHeight="1">
      <c r="C241" s="42"/>
    </row>
    <row r="242" ht="15.75" customHeight="1">
      <c r="C242" s="42"/>
    </row>
    <row r="243" ht="15.75" customHeight="1">
      <c r="C243" s="42"/>
    </row>
    <row r="244" ht="15.75" customHeight="1">
      <c r="C244" s="42"/>
    </row>
    <row r="245" ht="15.75" customHeight="1">
      <c r="C245" s="42"/>
    </row>
    <row r="246" ht="15.75" customHeight="1">
      <c r="C246" s="42"/>
    </row>
    <row r="247" ht="15.75" customHeight="1">
      <c r="C247" s="42"/>
    </row>
    <row r="248" ht="15.75" customHeight="1">
      <c r="C248" s="42"/>
    </row>
    <row r="249" ht="15.75" customHeight="1">
      <c r="C249" s="42"/>
    </row>
    <row r="250" ht="15.75" customHeight="1">
      <c r="C250" s="42"/>
    </row>
    <row r="251" ht="15.75" customHeight="1">
      <c r="C251" s="42"/>
    </row>
    <row r="252" ht="15.75" customHeight="1">
      <c r="C252" s="42"/>
    </row>
    <row r="253" ht="15.75" customHeight="1">
      <c r="C253" s="42"/>
    </row>
    <row r="254" ht="15.75" customHeight="1">
      <c r="C254" s="42"/>
    </row>
    <row r="255" ht="15.75" customHeight="1">
      <c r="C255" s="42"/>
    </row>
    <row r="256" ht="15.75" customHeight="1">
      <c r="C256" s="42"/>
    </row>
    <row r="257" ht="15.75" customHeight="1">
      <c r="C257" s="42"/>
    </row>
    <row r="258" ht="15.75" customHeight="1">
      <c r="C258" s="42"/>
    </row>
    <row r="259" ht="15.75" customHeight="1">
      <c r="C259" s="42"/>
    </row>
    <row r="260" ht="15.75" customHeight="1">
      <c r="C260" s="42"/>
    </row>
    <row r="261" ht="15.75" customHeight="1">
      <c r="C261" s="42"/>
    </row>
    <row r="262" ht="15.75" customHeight="1">
      <c r="C262" s="42"/>
    </row>
    <row r="263" ht="15.75" customHeight="1">
      <c r="C263" s="42"/>
    </row>
    <row r="264" ht="15.75" customHeight="1">
      <c r="C264" s="42"/>
    </row>
    <row r="265" ht="15.75" customHeight="1">
      <c r="C265" s="42"/>
    </row>
    <row r="266" ht="15.75" customHeight="1">
      <c r="C266" s="42"/>
    </row>
    <row r="267" ht="15.75" customHeight="1">
      <c r="C267" s="42"/>
    </row>
    <row r="268" ht="15.75" customHeight="1">
      <c r="C268" s="42"/>
    </row>
    <row r="269" ht="15.75" customHeight="1">
      <c r="C269" s="42"/>
    </row>
    <row r="270" ht="15.75" customHeight="1">
      <c r="C270" s="42"/>
    </row>
    <row r="271" ht="15.75" customHeight="1">
      <c r="C271" s="42"/>
    </row>
    <row r="272" ht="15.75" customHeight="1">
      <c r="C272" s="42"/>
    </row>
    <row r="273" ht="15.75" customHeight="1">
      <c r="C273" s="42"/>
    </row>
    <row r="274" ht="15.75" customHeight="1">
      <c r="C274" s="42"/>
    </row>
    <row r="275" ht="15.75" customHeight="1">
      <c r="C275" s="42"/>
    </row>
    <row r="276" ht="15.75" customHeight="1">
      <c r="C276" s="42"/>
    </row>
    <row r="277" ht="15.75" customHeight="1">
      <c r="C277" s="42"/>
    </row>
    <row r="278" ht="15.75" customHeight="1">
      <c r="C278" s="42"/>
    </row>
    <row r="279" ht="15.75" customHeight="1">
      <c r="C279" s="42"/>
    </row>
    <row r="280" ht="15.75" customHeight="1">
      <c r="C280" s="42"/>
    </row>
    <row r="281" ht="15.75" customHeight="1">
      <c r="C281" s="42"/>
    </row>
    <row r="282" ht="15.75" customHeight="1">
      <c r="C282" s="42"/>
    </row>
    <row r="283" ht="15.75" customHeight="1">
      <c r="C283" s="42"/>
    </row>
    <row r="284" ht="15.75" customHeight="1">
      <c r="C284" s="42"/>
    </row>
    <row r="285" ht="15.75" customHeight="1">
      <c r="C285" s="42"/>
    </row>
    <row r="286" ht="15.75" customHeight="1">
      <c r="C286" s="42"/>
    </row>
    <row r="287" ht="15.75" customHeight="1">
      <c r="C287" s="42"/>
    </row>
    <row r="288" ht="15.75" customHeight="1">
      <c r="C288" s="42"/>
    </row>
    <row r="289" ht="15.75" customHeight="1">
      <c r="C289" s="42"/>
    </row>
    <row r="290" ht="15.75" customHeight="1">
      <c r="C290" s="42"/>
    </row>
    <row r="291" ht="15.75" customHeight="1">
      <c r="C291" s="42"/>
    </row>
    <row r="292" ht="15.75" customHeight="1">
      <c r="C292" s="42"/>
    </row>
    <row r="293" ht="15.75" customHeight="1">
      <c r="C293" s="42"/>
    </row>
    <row r="294" ht="15.75" customHeight="1">
      <c r="C294" s="42"/>
    </row>
    <row r="295" ht="15.75" customHeight="1">
      <c r="C295" s="42"/>
    </row>
    <row r="296" ht="15.75" customHeight="1">
      <c r="C296" s="42"/>
    </row>
    <row r="297" ht="15.75" customHeight="1">
      <c r="C297" s="42"/>
    </row>
    <row r="298" ht="15.75" customHeight="1">
      <c r="C298" s="42"/>
    </row>
    <row r="299" ht="15.75" customHeight="1">
      <c r="C299" s="42"/>
    </row>
    <row r="300" ht="15.75" customHeight="1">
      <c r="C300" s="42"/>
    </row>
    <row r="301" ht="15.75" customHeight="1">
      <c r="C301" s="42"/>
    </row>
    <row r="302" ht="15.75" customHeight="1">
      <c r="C302" s="42"/>
    </row>
    <row r="303" ht="15.75" customHeight="1">
      <c r="C303" s="42"/>
    </row>
    <row r="304" ht="15.75" customHeight="1">
      <c r="C304" s="42"/>
    </row>
    <row r="305" ht="15.75" customHeight="1">
      <c r="C305" s="42"/>
    </row>
    <row r="306" ht="15.75" customHeight="1">
      <c r="C306" s="42"/>
    </row>
    <row r="307" ht="15.75" customHeight="1">
      <c r="C307" s="42"/>
    </row>
    <row r="308" ht="15.75" customHeight="1">
      <c r="C308" s="42"/>
    </row>
    <row r="309" ht="15.75" customHeight="1">
      <c r="C309" s="42"/>
    </row>
    <row r="310" ht="15.75" customHeight="1">
      <c r="C310" s="42"/>
    </row>
    <row r="311" ht="15.75" customHeight="1">
      <c r="C311" s="42"/>
    </row>
    <row r="312" ht="15.75" customHeight="1">
      <c r="C312" s="42"/>
    </row>
    <row r="313" ht="15.75" customHeight="1">
      <c r="C313" s="42"/>
    </row>
    <row r="314" ht="15.75" customHeight="1">
      <c r="C314" s="42"/>
    </row>
    <row r="315" ht="15.75" customHeight="1">
      <c r="C315" s="42"/>
    </row>
    <row r="316" ht="15.75" customHeight="1">
      <c r="C316" s="42"/>
    </row>
    <row r="317" ht="15.75" customHeight="1">
      <c r="C317" s="42"/>
    </row>
    <row r="318" ht="15.75" customHeight="1">
      <c r="C318" s="42"/>
    </row>
    <row r="319" ht="15.75" customHeight="1">
      <c r="C319" s="42"/>
    </row>
    <row r="320" ht="15.75" customHeight="1">
      <c r="C320" s="42"/>
    </row>
    <row r="321" ht="15.75" customHeight="1">
      <c r="C321" s="42"/>
    </row>
    <row r="322" ht="15.75" customHeight="1">
      <c r="C322" s="42"/>
    </row>
    <row r="323" ht="15.75" customHeight="1">
      <c r="C323" s="42"/>
    </row>
    <row r="324" ht="15.75" customHeight="1">
      <c r="C324" s="42"/>
    </row>
    <row r="325" ht="15.75" customHeight="1">
      <c r="C325" s="42"/>
    </row>
    <row r="326" ht="15.75" customHeight="1">
      <c r="C326" s="42"/>
    </row>
    <row r="327" ht="15.75" customHeight="1">
      <c r="C327" s="42"/>
    </row>
    <row r="328" ht="15.75" customHeight="1">
      <c r="C328" s="42"/>
    </row>
    <row r="329" ht="15.75" customHeight="1">
      <c r="C329" s="42"/>
    </row>
    <row r="330" ht="15.75" customHeight="1">
      <c r="C330" s="42"/>
    </row>
    <row r="331" ht="15.75" customHeight="1">
      <c r="C331" s="42"/>
    </row>
    <row r="332" ht="15.75" customHeight="1">
      <c r="C332" s="42"/>
    </row>
    <row r="333" ht="15.75" customHeight="1">
      <c r="C333" s="42"/>
    </row>
    <row r="334" ht="15.75" customHeight="1">
      <c r="C334" s="42"/>
    </row>
    <row r="335" ht="15.75" customHeight="1">
      <c r="C335" s="42"/>
    </row>
    <row r="336" ht="15.75" customHeight="1">
      <c r="C336" s="42"/>
    </row>
    <row r="337" ht="15.75" customHeight="1">
      <c r="C337" s="42"/>
    </row>
    <row r="338" ht="15.75" customHeight="1">
      <c r="C338" s="42"/>
    </row>
    <row r="339" ht="15.75" customHeight="1">
      <c r="C339" s="42"/>
    </row>
    <row r="340" ht="15.75" customHeight="1">
      <c r="C340" s="42"/>
    </row>
    <row r="341" ht="15.75" customHeight="1">
      <c r="C341" s="42"/>
    </row>
    <row r="342" ht="15.75" customHeight="1">
      <c r="C342" s="42"/>
    </row>
    <row r="343" ht="15.75" customHeight="1">
      <c r="C343" s="42"/>
    </row>
    <row r="344" ht="15.75" customHeight="1">
      <c r="C344" s="42"/>
    </row>
    <row r="345" ht="15.75" customHeight="1">
      <c r="C345" s="42"/>
    </row>
    <row r="346" ht="15.75" customHeight="1">
      <c r="C346" s="42"/>
    </row>
    <row r="347" ht="15.75" customHeight="1">
      <c r="C347" s="42"/>
    </row>
    <row r="348" ht="15.75" customHeight="1">
      <c r="C348" s="42"/>
    </row>
    <row r="349" ht="15.75" customHeight="1">
      <c r="C349" s="42"/>
    </row>
    <row r="350" ht="15.75" customHeight="1">
      <c r="C350" s="42"/>
    </row>
    <row r="351" ht="15.75" customHeight="1">
      <c r="C351" s="42"/>
    </row>
    <row r="352" ht="15.75" customHeight="1">
      <c r="C352" s="42"/>
    </row>
    <row r="353" ht="15.75" customHeight="1">
      <c r="C353" s="42"/>
    </row>
    <row r="354" ht="15.75" customHeight="1">
      <c r="C354" s="42"/>
    </row>
    <row r="355" ht="15.75" customHeight="1">
      <c r="C355" s="42"/>
    </row>
    <row r="356" ht="15.75" customHeight="1">
      <c r="C356" s="42"/>
    </row>
    <row r="357" ht="15.75" customHeight="1">
      <c r="C357" s="42"/>
    </row>
    <row r="358" ht="15.75" customHeight="1">
      <c r="C358" s="42"/>
    </row>
    <row r="359" ht="15.75" customHeight="1">
      <c r="C359" s="42"/>
    </row>
    <row r="360" ht="15.75" customHeight="1">
      <c r="C360" s="42"/>
    </row>
    <row r="361" ht="15.75" customHeight="1">
      <c r="C361" s="42"/>
    </row>
    <row r="362" ht="15.75" customHeight="1">
      <c r="C362" s="42"/>
    </row>
    <row r="363" ht="15.75" customHeight="1">
      <c r="C363" s="42"/>
    </row>
    <row r="364" ht="15.75" customHeight="1">
      <c r="C364" s="42"/>
    </row>
    <row r="365" ht="15.75" customHeight="1">
      <c r="C365" s="42"/>
    </row>
    <row r="366" ht="15.75" customHeight="1">
      <c r="C366" s="42"/>
    </row>
    <row r="367" ht="15.75" customHeight="1">
      <c r="C367" s="42"/>
    </row>
    <row r="368" ht="15.75" customHeight="1">
      <c r="C368" s="42"/>
    </row>
    <row r="369" ht="15.75" customHeight="1">
      <c r="C369" s="42"/>
    </row>
    <row r="370" ht="15.75" customHeight="1">
      <c r="C370" s="42"/>
    </row>
    <row r="371" ht="15.75" customHeight="1">
      <c r="C371" s="42"/>
    </row>
    <row r="372" ht="15.75" customHeight="1">
      <c r="C372" s="42"/>
    </row>
    <row r="373" ht="15.75" customHeight="1">
      <c r="C373" s="42"/>
    </row>
    <row r="374" ht="15.75" customHeight="1">
      <c r="C374" s="42"/>
    </row>
    <row r="375" ht="15.75" customHeight="1">
      <c r="C375" s="42"/>
    </row>
    <row r="376" ht="15.75" customHeight="1">
      <c r="C376" s="42"/>
    </row>
    <row r="377" ht="15.75" customHeight="1">
      <c r="C377" s="42"/>
    </row>
    <row r="378" ht="15.75" customHeight="1">
      <c r="C378" s="42"/>
    </row>
    <row r="379" ht="15.75" customHeight="1">
      <c r="C379" s="42"/>
    </row>
    <row r="380" ht="15.75" customHeight="1">
      <c r="C380" s="42"/>
    </row>
    <row r="381" ht="15.75" customHeight="1">
      <c r="C381" s="42"/>
    </row>
    <row r="382" ht="15.75" customHeight="1">
      <c r="C382" s="42"/>
    </row>
    <row r="383" ht="15.75" customHeight="1">
      <c r="C383" s="42"/>
    </row>
    <row r="384" ht="15.75" customHeight="1">
      <c r="C384" s="42"/>
    </row>
    <row r="385" ht="15.75" customHeight="1">
      <c r="C385" s="42"/>
    </row>
    <row r="386" ht="15.75" customHeight="1">
      <c r="C386" s="42"/>
    </row>
    <row r="387" ht="15.75" customHeight="1">
      <c r="C387" s="42"/>
    </row>
    <row r="388" ht="15.75" customHeight="1">
      <c r="C388" s="42"/>
    </row>
    <row r="389" ht="15.75" customHeight="1">
      <c r="C389" s="42"/>
    </row>
    <row r="390" ht="15.75" customHeight="1">
      <c r="C390" s="42"/>
    </row>
    <row r="391" ht="15.75" customHeight="1">
      <c r="C391" s="42"/>
    </row>
    <row r="392" ht="15.75" customHeight="1">
      <c r="C392" s="42"/>
    </row>
    <row r="393" ht="15.75" customHeight="1">
      <c r="C393" s="42"/>
    </row>
    <row r="394" ht="15.75" customHeight="1">
      <c r="C394" s="42"/>
    </row>
    <row r="395" ht="15.75" customHeight="1">
      <c r="C395" s="42"/>
    </row>
    <row r="396" ht="15.75" customHeight="1">
      <c r="C396" s="42"/>
    </row>
    <row r="397" ht="15.75" customHeight="1">
      <c r="C397" s="42"/>
    </row>
    <row r="398" ht="15.75" customHeight="1">
      <c r="C398" s="42"/>
    </row>
    <row r="399" ht="15.75" customHeight="1">
      <c r="C399" s="42"/>
    </row>
    <row r="400" ht="15.75" customHeight="1">
      <c r="C400" s="42"/>
    </row>
    <row r="401" ht="15.75" customHeight="1">
      <c r="C401" s="42"/>
    </row>
    <row r="402" ht="15.75" customHeight="1">
      <c r="C402" s="42"/>
    </row>
    <row r="403" ht="15.75" customHeight="1">
      <c r="C403" s="42"/>
    </row>
    <row r="404" ht="15.75" customHeight="1">
      <c r="C404" s="42"/>
    </row>
    <row r="405" ht="15.75" customHeight="1">
      <c r="C405" s="42"/>
    </row>
    <row r="406" ht="15.75" customHeight="1">
      <c r="C406" s="42"/>
    </row>
    <row r="407" ht="15.75" customHeight="1">
      <c r="C407" s="42"/>
    </row>
    <row r="408" ht="15.75" customHeight="1">
      <c r="C408" s="42"/>
    </row>
    <row r="409" ht="15.75" customHeight="1">
      <c r="C409" s="42"/>
    </row>
    <row r="410" ht="15.75" customHeight="1">
      <c r="C410" s="42"/>
    </row>
    <row r="411" ht="15.75" customHeight="1">
      <c r="C411" s="42"/>
    </row>
    <row r="412" ht="15.75" customHeight="1">
      <c r="C412" s="42"/>
    </row>
    <row r="413" ht="15.75" customHeight="1">
      <c r="C413" s="42"/>
    </row>
    <row r="414" ht="15.75" customHeight="1">
      <c r="C414" s="42"/>
    </row>
    <row r="415" ht="15.75" customHeight="1">
      <c r="C415" s="42"/>
    </row>
    <row r="416" ht="15.75" customHeight="1">
      <c r="C416" s="42"/>
    </row>
    <row r="417" ht="15.75" customHeight="1">
      <c r="C417" s="42"/>
    </row>
    <row r="418" ht="15.75" customHeight="1">
      <c r="C418" s="42"/>
    </row>
    <row r="419" ht="15.75" customHeight="1">
      <c r="C419" s="42"/>
    </row>
    <row r="420" ht="15.75" customHeight="1">
      <c r="C420" s="42"/>
    </row>
    <row r="421" ht="15.75" customHeight="1">
      <c r="C421" s="42"/>
    </row>
    <row r="422" ht="15.75" customHeight="1">
      <c r="C422" s="42"/>
    </row>
    <row r="423" ht="15.75" customHeight="1">
      <c r="C423" s="42"/>
    </row>
    <row r="424" ht="15.75" customHeight="1">
      <c r="C424" s="42"/>
    </row>
    <row r="425" ht="15.75" customHeight="1">
      <c r="C425" s="42"/>
    </row>
    <row r="426" ht="15.75" customHeight="1">
      <c r="C426" s="42"/>
    </row>
    <row r="427" ht="15.75" customHeight="1">
      <c r="C427" s="42"/>
    </row>
    <row r="428" ht="15.75" customHeight="1">
      <c r="C428" s="42"/>
    </row>
    <row r="429" ht="15.75" customHeight="1">
      <c r="C429" s="42"/>
    </row>
    <row r="430" ht="15.75" customHeight="1">
      <c r="C430" s="42"/>
    </row>
    <row r="431" ht="15.75" customHeight="1">
      <c r="C431" s="42"/>
    </row>
    <row r="432" ht="15.75" customHeight="1">
      <c r="C432" s="42"/>
    </row>
    <row r="433" ht="15.75" customHeight="1">
      <c r="C433" s="42"/>
    </row>
    <row r="434" ht="15.75" customHeight="1">
      <c r="C434" s="42"/>
    </row>
    <row r="435" ht="15.75" customHeight="1">
      <c r="C435" s="42"/>
    </row>
    <row r="436" ht="15.75" customHeight="1">
      <c r="C436" s="42"/>
    </row>
    <row r="437" ht="15.75" customHeight="1">
      <c r="C437" s="42"/>
    </row>
    <row r="438" ht="15.75" customHeight="1">
      <c r="C438" s="42"/>
    </row>
    <row r="439" ht="15.75" customHeight="1">
      <c r="C439" s="42"/>
    </row>
    <row r="440" ht="15.75" customHeight="1">
      <c r="C440" s="42"/>
    </row>
    <row r="441" ht="15.75" customHeight="1">
      <c r="C441" s="42"/>
    </row>
    <row r="442" ht="15.75" customHeight="1">
      <c r="C442" s="42"/>
    </row>
    <row r="443" ht="15.75" customHeight="1">
      <c r="C443" s="42"/>
    </row>
    <row r="444" ht="15.75" customHeight="1">
      <c r="C444" s="42"/>
    </row>
    <row r="445" ht="15.75" customHeight="1">
      <c r="C445" s="42"/>
    </row>
    <row r="446" ht="15.75" customHeight="1">
      <c r="C446" s="42"/>
    </row>
    <row r="447" ht="15.75" customHeight="1">
      <c r="C447" s="42"/>
    </row>
    <row r="448" ht="15.75" customHeight="1">
      <c r="C448" s="42"/>
    </row>
    <row r="449" ht="15.75" customHeight="1">
      <c r="C449" s="42"/>
    </row>
    <row r="450" ht="15.75" customHeight="1">
      <c r="C450" s="42"/>
    </row>
    <row r="451" ht="15.75" customHeight="1">
      <c r="C451" s="42"/>
    </row>
    <row r="452" ht="15.75" customHeight="1">
      <c r="C452" s="42"/>
    </row>
    <row r="453" ht="15.75" customHeight="1">
      <c r="C453" s="42"/>
    </row>
    <row r="454" ht="15.75" customHeight="1">
      <c r="C454" s="42"/>
    </row>
    <row r="455" ht="15.75" customHeight="1">
      <c r="C455" s="42"/>
    </row>
    <row r="456" ht="15.75" customHeight="1">
      <c r="C456" s="42"/>
    </row>
    <row r="457" ht="15.75" customHeight="1">
      <c r="C457" s="42"/>
    </row>
    <row r="458" ht="15.75" customHeight="1">
      <c r="C458" s="42"/>
    </row>
    <row r="459" ht="15.75" customHeight="1">
      <c r="C459" s="42"/>
    </row>
    <row r="460" ht="15.75" customHeight="1">
      <c r="C460" s="42"/>
    </row>
    <row r="461" ht="15.75" customHeight="1">
      <c r="C461" s="42"/>
    </row>
    <row r="462" ht="15.75" customHeight="1">
      <c r="C462" s="42"/>
    </row>
    <row r="463" ht="15.75" customHeight="1">
      <c r="C463" s="42"/>
    </row>
    <row r="464" ht="15.75" customHeight="1">
      <c r="C464" s="42"/>
    </row>
    <row r="465" ht="15.75" customHeight="1">
      <c r="C465" s="42"/>
    </row>
    <row r="466" ht="15.75" customHeight="1">
      <c r="C466" s="42"/>
    </row>
    <row r="467" ht="15.75" customHeight="1">
      <c r="C467" s="42"/>
    </row>
    <row r="468" ht="15.75" customHeight="1">
      <c r="C468" s="42"/>
    </row>
    <row r="469" ht="15.75" customHeight="1">
      <c r="C469" s="42"/>
    </row>
    <row r="470" ht="15.75" customHeight="1">
      <c r="C470" s="42"/>
    </row>
    <row r="471" ht="15.75" customHeight="1">
      <c r="C471" s="42"/>
    </row>
    <row r="472" ht="15.75" customHeight="1">
      <c r="C472" s="42"/>
    </row>
    <row r="473" ht="15.75" customHeight="1">
      <c r="C473" s="42"/>
    </row>
    <row r="474" ht="15.75" customHeight="1">
      <c r="C474" s="42"/>
    </row>
    <row r="475" ht="15.75" customHeight="1">
      <c r="C475" s="42"/>
    </row>
    <row r="476" ht="15.75" customHeight="1">
      <c r="C476" s="42"/>
    </row>
    <row r="477" ht="15.75" customHeight="1">
      <c r="C477" s="42"/>
    </row>
    <row r="478" ht="15.75" customHeight="1">
      <c r="C478" s="42"/>
    </row>
    <row r="479" ht="15.75" customHeight="1">
      <c r="C479" s="42"/>
    </row>
    <row r="480" ht="15.75" customHeight="1">
      <c r="C480" s="42"/>
    </row>
    <row r="481" ht="15.75" customHeight="1">
      <c r="C481" s="42"/>
    </row>
    <row r="482" ht="15.75" customHeight="1">
      <c r="C482" s="42"/>
    </row>
    <row r="483" ht="15.75" customHeight="1">
      <c r="C483" s="42"/>
    </row>
    <row r="484" ht="15.75" customHeight="1">
      <c r="C484" s="42"/>
    </row>
    <row r="485" ht="15.75" customHeight="1">
      <c r="C485" s="42"/>
    </row>
    <row r="486" ht="15.75" customHeight="1">
      <c r="C486" s="42"/>
    </row>
    <row r="487" ht="15.75" customHeight="1">
      <c r="C487" s="42"/>
    </row>
    <row r="488" ht="15.75" customHeight="1">
      <c r="C488" s="42"/>
    </row>
    <row r="489" ht="15.75" customHeight="1">
      <c r="C489" s="42"/>
    </row>
    <row r="490" ht="15.75" customHeight="1">
      <c r="C490" s="42"/>
    </row>
    <row r="491" ht="15.75" customHeight="1">
      <c r="C491" s="42"/>
    </row>
    <row r="492" ht="15.75" customHeight="1">
      <c r="C492" s="42"/>
    </row>
    <row r="493" ht="15.75" customHeight="1">
      <c r="C493" s="42"/>
    </row>
    <row r="494" ht="15.75" customHeight="1">
      <c r="C494" s="42"/>
    </row>
    <row r="495" ht="15.75" customHeight="1">
      <c r="C495" s="42"/>
    </row>
    <row r="496" ht="15.75" customHeight="1">
      <c r="C496" s="42"/>
    </row>
    <row r="497" ht="15.75" customHeight="1">
      <c r="C497" s="42"/>
    </row>
    <row r="498" ht="15.75" customHeight="1">
      <c r="C498" s="42"/>
    </row>
    <row r="499" ht="15.75" customHeight="1">
      <c r="C499" s="42"/>
    </row>
    <row r="500" ht="15.75" customHeight="1">
      <c r="C500" s="42"/>
    </row>
    <row r="501" ht="15.75" customHeight="1">
      <c r="C501" s="42"/>
    </row>
    <row r="502" ht="15.75" customHeight="1">
      <c r="C502" s="42"/>
    </row>
    <row r="503" ht="15.75" customHeight="1">
      <c r="C503" s="42"/>
    </row>
    <row r="504" ht="15.75" customHeight="1">
      <c r="C504" s="42"/>
    </row>
    <row r="505" ht="15.75" customHeight="1">
      <c r="C505" s="42"/>
    </row>
    <row r="506" ht="15.75" customHeight="1">
      <c r="C506" s="42"/>
    </row>
    <row r="507" ht="15.75" customHeight="1">
      <c r="C507" s="42"/>
    </row>
    <row r="508" ht="15.75" customHeight="1">
      <c r="C508" s="42"/>
    </row>
    <row r="509" ht="15.75" customHeight="1">
      <c r="C509" s="42"/>
    </row>
    <row r="510" ht="15.75" customHeight="1">
      <c r="C510" s="42"/>
    </row>
    <row r="511" ht="15.75" customHeight="1">
      <c r="C511" s="42"/>
    </row>
    <row r="512" ht="15.75" customHeight="1">
      <c r="C512" s="42"/>
    </row>
    <row r="513" ht="15.75" customHeight="1">
      <c r="C513" s="42"/>
    </row>
    <row r="514" ht="15.75" customHeight="1">
      <c r="C514" s="42"/>
    </row>
    <row r="515" ht="15.75" customHeight="1">
      <c r="C515" s="42"/>
    </row>
    <row r="516" ht="15.75" customHeight="1">
      <c r="C516" s="42"/>
    </row>
    <row r="517" ht="15.75" customHeight="1">
      <c r="C517" s="42"/>
    </row>
    <row r="518" ht="15.75" customHeight="1">
      <c r="C518" s="42"/>
    </row>
    <row r="519" ht="15.75" customHeight="1">
      <c r="C519" s="42"/>
    </row>
    <row r="520" ht="15.75" customHeight="1">
      <c r="C520" s="42"/>
    </row>
    <row r="521" ht="15.75" customHeight="1">
      <c r="C521" s="42"/>
    </row>
    <row r="522" ht="15.75" customHeight="1">
      <c r="C522" s="42"/>
    </row>
    <row r="523" ht="15.75" customHeight="1">
      <c r="C523" s="42"/>
    </row>
    <row r="524" ht="15.75" customHeight="1">
      <c r="C524" s="42"/>
    </row>
    <row r="525" ht="15.75" customHeight="1">
      <c r="C525" s="42"/>
    </row>
    <row r="526" ht="15.75" customHeight="1">
      <c r="C526" s="42"/>
    </row>
    <row r="527" ht="15.75" customHeight="1">
      <c r="C527" s="42"/>
    </row>
    <row r="528" ht="15.75" customHeight="1">
      <c r="C528" s="42"/>
    </row>
    <row r="529" ht="15.75" customHeight="1">
      <c r="C529" s="42"/>
    </row>
    <row r="530" ht="15.75" customHeight="1">
      <c r="C530" s="42"/>
    </row>
    <row r="531" ht="15.75" customHeight="1">
      <c r="C531" s="42"/>
    </row>
    <row r="532" ht="15.75" customHeight="1">
      <c r="C532" s="42"/>
    </row>
    <row r="533" ht="15.75" customHeight="1">
      <c r="C533" s="42"/>
    </row>
    <row r="534" ht="15.75" customHeight="1">
      <c r="C534" s="42"/>
    </row>
    <row r="535" ht="15.75" customHeight="1">
      <c r="C535" s="42"/>
    </row>
    <row r="536" ht="15.75" customHeight="1">
      <c r="C536" s="42"/>
    </row>
    <row r="537" ht="15.75" customHeight="1">
      <c r="C537" s="42"/>
    </row>
    <row r="538" ht="15.75" customHeight="1">
      <c r="C538" s="42"/>
    </row>
    <row r="539" ht="15.75" customHeight="1">
      <c r="C539" s="42"/>
    </row>
    <row r="540" ht="15.75" customHeight="1">
      <c r="C540" s="42"/>
    </row>
    <row r="541" ht="15.75" customHeight="1">
      <c r="C541" s="42"/>
    </row>
    <row r="542" ht="15.75" customHeight="1">
      <c r="C542" s="42"/>
    </row>
    <row r="543" ht="15.75" customHeight="1">
      <c r="C543" s="42"/>
    </row>
    <row r="544" ht="15.75" customHeight="1">
      <c r="C544" s="42"/>
    </row>
    <row r="545" ht="15.75" customHeight="1">
      <c r="C545" s="42"/>
    </row>
    <row r="546" ht="15.75" customHeight="1">
      <c r="C546" s="42"/>
    </row>
    <row r="547" ht="15.75" customHeight="1">
      <c r="C547" s="42"/>
    </row>
    <row r="548" ht="15.75" customHeight="1">
      <c r="C548" s="42"/>
    </row>
    <row r="549" ht="15.75" customHeight="1">
      <c r="C549" s="42"/>
    </row>
    <row r="550" ht="15.75" customHeight="1">
      <c r="C550" s="42"/>
    </row>
    <row r="551" ht="15.75" customHeight="1">
      <c r="C551" s="42"/>
    </row>
    <row r="552" ht="15.75" customHeight="1">
      <c r="C552" s="42"/>
    </row>
    <row r="553" ht="15.75" customHeight="1">
      <c r="C553" s="42"/>
    </row>
    <row r="554" ht="15.75" customHeight="1">
      <c r="C554" s="42"/>
    </row>
    <row r="555" ht="15.75" customHeight="1">
      <c r="C555" s="42"/>
    </row>
    <row r="556" ht="15.75" customHeight="1">
      <c r="C556" s="42"/>
    </row>
    <row r="557" ht="15.75" customHeight="1">
      <c r="C557" s="42"/>
    </row>
    <row r="558" ht="15.75" customHeight="1">
      <c r="C558" s="42"/>
    </row>
    <row r="559" ht="15.75" customHeight="1">
      <c r="C559" s="42"/>
    </row>
    <row r="560" ht="15.75" customHeight="1">
      <c r="C560" s="42"/>
    </row>
    <row r="561" ht="15.75" customHeight="1">
      <c r="C561" s="42"/>
    </row>
    <row r="562" ht="15.75" customHeight="1">
      <c r="C562" s="42"/>
    </row>
    <row r="563" ht="15.75" customHeight="1">
      <c r="C563" s="42"/>
    </row>
    <row r="564" ht="15.75" customHeight="1">
      <c r="C564" s="42"/>
    </row>
    <row r="565" ht="15.75" customHeight="1">
      <c r="C565" s="42"/>
    </row>
    <row r="566" ht="15.75" customHeight="1">
      <c r="C566" s="42"/>
    </row>
    <row r="567" ht="15.75" customHeight="1">
      <c r="C567" s="42"/>
    </row>
    <row r="568" ht="15.75" customHeight="1">
      <c r="C568" s="42"/>
    </row>
    <row r="569" ht="15.75" customHeight="1">
      <c r="C569" s="42"/>
    </row>
    <row r="570" ht="15.75" customHeight="1">
      <c r="C570" s="42"/>
    </row>
    <row r="571" ht="15.75" customHeight="1">
      <c r="C571" s="42"/>
    </row>
    <row r="572" ht="15.75" customHeight="1">
      <c r="C572" s="42"/>
    </row>
    <row r="573" ht="15.75" customHeight="1">
      <c r="C573" s="42"/>
    </row>
    <row r="574" ht="15.75" customHeight="1">
      <c r="C574" s="42"/>
    </row>
    <row r="575" ht="15.75" customHeight="1">
      <c r="C575" s="42"/>
    </row>
    <row r="576" ht="15.75" customHeight="1">
      <c r="C576" s="42"/>
    </row>
    <row r="577" ht="15.75" customHeight="1">
      <c r="C577" s="42"/>
    </row>
    <row r="578" ht="15.75" customHeight="1">
      <c r="C578" s="42"/>
    </row>
    <row r="579" ht="15.75" customHeight="1">
      <c r="C579" s="42"/>
    </row>
    <row r="580" ht="15.75" customHeight="1">
      <c r="C580" s="42"/>
    </row>
    <row r="581" ht="15.75" customHeight="1">
      <c r="C581" s="42"/>
    </row>
    <row r="582" ht="15.75" customHeight="1">
      <c r="C582" s="42"/>
    </row>
    <row r="583" ht="15.75" customHeight="1">
      <c r="C583" s="42"/>
    </row>
    <row r="584" ht="15.75" customHeight="1">
      <c r="C584" s="42"/>
    </row>
    <row r="585" ht="15.75" customHeight="1">
      <c r="C585" s="42"/>
    </row>
    <row r="586" ht="15.75" customHeight="1">
      <c r="C586" s="42"/>
    </row>
    <row r="587" ht="15.75" customHeight="1">
      <c r="C587" s="42"/>
    </row>
    <row r="588" ht="15.75" customHeight="1">
      <c r="C588" s="42"/>
    </row>
    <row r="589" ht="15.75" customHeight="1">
      <c r="C589" s="42"/>
    </row>
    <row r="590" ht="15.75" customHeight="1">
      <c r="C590" s="42"/>
    </row>
    <row r="591" ht="15.75" customHeight="1">
      <c r="C591" s="42"/>
    </row>
    <row r="592" ht="15.75" customHeight="1">
      <c r="C592" s="42"/>
    </row>
    <row r="593" ht="15.75" customHeight="1">
      <c r="C593" s="42"/>
    </row>
    <row r="594" ht="15.75" customHeight="1">
      <c r="C594" s="42"/>
    </row>
    <row r="595" ht="15.75" customHeight="1">
      <c r="C595" s="42"/>
    </row>
    <row r="596" ht="15.75" customHeight="1">
      <c r="C596" s="42"/>
    </row>
    <row r="597" ht="15.75" customHeight="1">
      <c r="C597" s="42"/>
    </row>
    <row r="598" ht="15.75" customHeight="1">
      <c r="C598" s="42"/>
    </row>
    <row r="599" ht="15.75" customHeight="1">
      <c r="C599" s="42"/>
    </row>
    <row r="600" ht="15.75" customHeight="1">
      <c r="C600" s="42"/>
    </row>
    <row r="601" ht="15.75" customHeight="1">
      <c r="C601" s="42"/>
    </row>
    <row r="602" ht="15.75" customHeight="1">
      <c r="C602" s="42"/>
    </row>
    <row r="603" ht="15.75" customHeight="1">
      <c r="C603" s="42"/>
    </row>
    <row r="604" ht="15.75" customHeight="1">
      <c r="C604" s="42"/>
    </row>
    <row r="605" ht="15.75" customHeight="1">
      <c r="C605" s="42"/>
    </row>
    <row r="606" ht="15.75" customHeight="1">
      <c r="C606" s="42"/>
    </row>
    <row r="607" ht="15.75" customHeight="1">
      <c r="C607" s="42"/>
    </row>
    <row r="608" ht="15.75" customHeight="1">
      <c r="C608" s="42"/>
    </row>
    <row r="609" ht="15.75" customHeight="1">
      <c r="C609" s="42"/>
    </row>
    <row r="610" ht="15.75" customHeight="1">
      <c r="C610" s="42"/>
    </row>
    <row r="611" ht="15.75" customHeight="1">
      <c r="C611" s="42"/>
    </row>
    <row r="612" ht="15.75" customHeight="1">
      <c r="C612" s="42"/>
    </row>
    <row r="613" ht="15.75" customHeight="1">
      <c r="C613" s="42"/>
    </row>
    <row r="614" ht="15.75" customHeight="1">
      <c r="C614" s="42"/>
    </row>
    <row r="615" ht="15.75" customHeight="1">
      <c r="C615" s="42"/>
    </row>
    <row r="616" ht="15.75" customHeight="1">
      <c r="C616" s="42"/>
    </row>
    <row r="617" ht="15.75" customHeight="1">
      <c r="C617" s="42"/>
    </row>
    <row r="618" ht="15.75" customHeight="1">
      <c r="C618" s="42"/>
    </row>
    <row r="619" ht="15.75" customHeight="1">
      <c r="C619" s="42"/>
    </row>
    <row r="620" ht="15.75" customHeight="1">
      <c r="C620" s="42"/>
    </row>
    <row r="621" ht="15.75" customHeight="1">
      <c r="C621" s="42"/>
    </row>
    <row r="622" ht="15.75" customHeight="1">
      <c r="C622" s="42"/>
    </row>
    <row r="623" ht="15.75" customHeight="1">
      <c r="C623" s="42"/>
    </row>
    <row r="624" ht="15.75" customHeight="1">
      <c r="C624" s="42"/>
    </row>
    <row r="625" ht="15.75" customHeight="1">
      <c r="C625" s="42"/>
    </row>
    <row r="626" ht="15.75" customHeight="1">
      <c r="C626" s="42"/>
    </row>
    <row r="627" ht="15.75" customHeight="1">
      <c r="C627" s="42"/>
    </row>
    <row r="628" ht="15.75" customHeight="1">
      <c r="C628" s="42"/>
    </row>
    <row r="629" ht="15.75" customHeight="1">
      <c r="C629" s="42"/>
    </row>
    <row r="630" ht="15.75" customHeight="1">
      <c r="C630" s="42"/>
    </row>
    <row r="631" ht="15.75" customHeight="1">
      <c r="C631" s="42"/>
    </row>
    <row r="632" ht="15.75" customHeight="1">
      <c r="C632" s="42"/>
    </row>
    <row r="633" ht="15.75" customHeight="1">
      <c r="C633" s="42"/>
    </row>
    <row r="634" ht="15.75" customHeight="1">
      <c r="C634" s="42"/>
    </row>
    <row r="635" ht="15.75" customHeight="1">
      <c r="C635" s="42"/>
    </row>
    <row r="636" ht="15.75" customHeight="1">
      <c r="C636" s="42"/>
    </row>
    <row r="637" ht="15.75" customHeight="1">
      <c r="C637" s="42"/>
    </row>
    <row r="638" ht="15.75" customHeight="1">
      <c r="C638" s="42"/>
    </row>
    <row r="639" ht="15.75" customHeight="1">
      <c r="C639" s="42"/>
    </row>
    <row r="640" ht="15.75" customHeight="1">
      <c r="C640" s="42"/>
    </row>
    <row r="641" ht="15.75" customHeight="1">
      <c r="C641" s="42"/>
    </row>
    <row r="642" ht="15.75" customHeight="1">
      <c r="C642" s="42"/>
    </row>
    <row r="643" ht="15.75" customHeight="1">
      <c r="C643" s="42"/>
    </row>
    <row r="644" ht="15.75" customHeight="1">
      <c r="C644" s="42"/>
    </row>
    <row r="645" ht="15.75" customHeight="1">
      <c r="C645" s="42"/>
    </row>
    <row r="646" ht="15.75" customHeight="1">
      <c r="C646" s="42"/>
    </row>
    <row r="647" ht="15.75" customHeight="1">
      <c r="C647" s="42"/>
    </row>
    <row r="648" ht="15.75" customHeight="1">
      <c r="C648" s="42"/>
    </row>
    <row r="649" ht="15.75" customHeight="1">
      <c r="C649" s="42"/>
    </row>
    <row r="650" ht="15.75" customHeight="1">
      <c r="C650" s="42"/>
    </row>
    <row r="651" ht="15.75" customHeight="1">
      <c r="C651" s="42"/>
    </row>
    <row r="652" ht="15.75" customHeight="1">
      <c r="C652" s="42"/>
    </row>
    <row r="653" ht="15.75" customHeight="1">
      <c r="C653" s="42"/>
    </row>
    <row r="654" ht="15.75" customHeight="1">
      <c r="C654" s="42"/>
    </row>
    <row r="655" ht="15.75" customHeight="1">
      <c r="C655" s="42"/>
    </row>
    <row r="656" ht="15.75" customHeight="1">
      <c r="C656" s="42"/>
    </row>
    <row r="657" ht="15.75" customHeight="1">
      <c r="C657" s="42"/>
    </row>
    <row r="658" ht="15.75" customHeight="1">
      <c r="C658" s="42"/>
    </row>
    <row r="659" ht="15.75" customHeight="1">
      <c r="C659" s="42"/>
    </row>
    <row r="660" ht="15.75" customHeight="1">
      <c r="C660" s="42"/>
    </row>
    <row r="661" ht="15.75" customHeight="1">
      <c r="C661" s="42"/>
    </row>
    <row r="662" ht="15.75" customHeight="1">
      <c r="C662" s="42"/>
    </row>
    <row r="663" ht="15.75" customHeight="1">
      <c r="C663" s="42"/>
    </row>
    <row r="664" ht="15.75" customHeight="1">
      <c r="C664" s="42"/>
    </row>
    <row r="665" ht="15.75" customHeight="1">
      <c r="C665" s="42"/>
    </row>
    <row r="666" ht="15.75" customHeight="1">
      <c r="C666" s="42"/>
    </row>
    <row r="667" ht="15.75" customHeight="1">
      <c r="C667" s="42"/>
    </row>
    <row r="668" ht="15.75" customHeight="1">
      <c r="C668" s="42"/>
    </row>
    <row r="669" ht="15.75" customHeight="1">
      <c r="C669" s="42"/>
    </row>
    <row r="670" ht="15.75" customHeight="1">
      <c r="C670" s="42"/>
    </row>
    <row r="671" ht="15.75" customHeight="1">
      <c r="C671" s="42"/>
    </row>
    <row r="672" ht="15.75" customHeight="1">
      <c r="C672" s="42"/>
    </row>
    <row r="673" ht="15.75" customHeight="1">
      <c r="C673" s="42"/>
    </row>
    <row r="674" ht="15.75" customHeight="1">
      <c r="C674" s="42"/>
    </row>
    <row r="675" ht="15.75" customHeight="1">
      <c r="C675" s="42"/>
    </row>
    <row r="676" ht="15.75" customHeight="1">
      <c r="C676" s="42"/>
    </row>
    <row r="677" ht="15.75" customHeight="1">
      <c r="C677" s="42"/>
    </row>
    <row r="678" ht="15.75" customHeight="1">
      <c r="C678" s="42"/>
    </row>
    <row r="679" ht="15.75" customHeight="1">
      <c r="C679" s="42"/>
    </row>
    <row r="680" ht="15.75" customHeight="1">
      <c r="C680" s="42"/>
    </row>
    <row r="681" ht="15.75" customHeight="1">
      <c r="C681" s="42"/>
    </row>
    <row r="682" ht="15.75" customHeight="1">
      <c r="C682" s="42"/>
    </row>
    <row r="683" ht="15.75" customHeight="1">
      <c r="C683" s="42"/>
    </row>
    <row r="684" ht="15.75" customHeight="1">
      <c r="C684" s="42"/>
    </row>
    <row r="685" ht="15.75" customHeight="1">
      <c r="C685" s="42"/>
    </row>
    <row r="686" ht="15.75" customHeight="1">
      <c r="C686" s="42"/>
    </row>
    <row r="687" ht="15.75" customHeight="1">
      <c r="C687" s="42"/>
    </row>
    <row r="688" ht="15.75" customHeight="1">
      <c r="C688" s="42"/>
    </row>
    <row r="689" ht="15.75" customHeight="1">
      <c r="C689" s="42"/>
    </row>
    <row r="690" ht="15.75" customHeight="1">
      <c r="C690" s="42"/>
    </row>
    <row r="691" ht="15.75" customHeight="1">
      <c r="C691" s="42"/>
    </row>
    <row r="692" ht="15.75" customHeight="1">
      <c r="C692" s="42"/>
    </row>
    <row r="693" ht="15.75" customHeight="1">
      <c r="C693" s="42"/>
    </row>
    <row r="694" ht="15.75" customHeight="1">
      <c r="C694" s="42"/>
    </row>
    <row r="695" ht="15.75" customHeight="1">
      <c r="C695" s="42"/>
    </row>
    <row r="696" ht="15.75" customHeight="1">
      <c r="C696" s="42"/>
    </row>
    <row r="697" ht="15.75" customHeight="1">
      <c r="C697" s="42"/>
    </row>
    <row r="698" ht="15.75" customHeight="1">
      <c r="C698" s="42"/>
    </row>
    <row r="699" ht="15.75" customHeight="1">
      <c r="C699" s="42"/>
    </row>
    <row r="700" ht="15.75" customHeight="1">
      <c r="C700" s="42"/>
    </row>
    <row r="701" ht="15.75" customHeight="1">
      <c r="C701" s="42"/>
    </row>
    <row r="702" ht="15.75" customHeight="1">
      <c r="C702" s="42"/>
    </row>
    <row r="703" ht="15.75" customHeight="1">
      <c r="C703" s="42"/>
    </row>
    <row r="704" ht="15.75" customHeight="1">
      <c r="C704" s="42"/>
    </row>
    <row r="705" ht="15.75" customHeight="1">
      <c r="C705" s="42"/>
    </row>
    <row r="706" ht="15.75" customHeight="1">
      <c r="C706" s="42"/>
    </row>
    <row r="707" ht="15.75" customHeight="1">
      <c r="C707" s="42"/>
    </row>
    <row r="708" ht="15.75" customHeight="1">
      <c r="C708" s="42"/>
    </row>
    <row r="709" ht="15.75" customHeight="1">
      <c r="C709" s="42"/>
    </row>
    <row r="710" ht="15.75" customHeight="1">
      <c r="C710" s="42"/>
    </row>
    <row r="711" ht="15.75" customHeight="1">
      <c r="C711" s="42"/>
    </row>
    <row r="712" ht="15.75" customHeight="1">
      <c r="C712" s="42"/>
    </row>
    <row r="713" ht="15.75" customHeight="1">
      <c r="C713" s="42"/>
    </row>
    <row r="714" ht="15.75" customHeight="1">
      <c r="C714" s="42"/>
    </row>
    <row r="715" ht="15.75" customHeight="1">
      <c r="C715" s="42"/>
    </row>
    <row r="716" ht="15.75" customHeight="1">
      <c r="C716" s="42"/>
    </row>
    <row r="717" ht="15.75" customHeight="1">
      <c r="C717" s="42"/>
    </row>
    <row r="718" ht="15.75" customHeight="1">
      <c r="C718" s="42"/>
    </row>
    <row r="719" ht="15.75" customHeight="1">
      <c r="C719" s="42"/>
    </row>
    <row r="720" ht="15.75" customHeight="1">
      <c r="C720" s="42"/>
    </row>
    <row r="721" ht="15.75" customHeight="1">
      <c r="C721" s="42"/>
    </row>
    <row r="722" ht="15.75" customHeight="1">
      <c r="C722" s="42"/>
    </row>
    <row r="723" ht="15.75" customHeight="1">
      <c r="C723" s="42"/>
    </row>
    <row r="724" ht="15.75" customHeight="1">
      <c r="C724" s="42"/>
    </row>
    <row r="725" ht="15.75" customHeight="1">
      <c r="C725" s="42"/>
    </row>
    <row r="726" ht="15.75" customHeight="1">
      <c r="C726" s="42"/>
    </row>
    <row r="727" ht="15.75" customHeight="1">
      <c r="C727" s="42"/>
    </row>
    <row r="728" ht="15.75" customHeight="1">
      <c r="C728" s="42"/>
    </row>
    <row r="729" ht="15.75" customHeight="1">
      <c r="C729" s="42"/>
    </row>
    <row r="730" ht="15.75" customHeight="1">
      <c r="C730" s="42"/>
    </row>
    <row r="731" ht="15.75" customHeight="1">
      <c r="C731" s="42"/>
    </row>
    <row r="732" ht="15.75" customHeight="1">
      <c r="C732" s="42"/>
    </row>
    <row r="733" ht="15.75" customHeight="1">
      <c r="C733" s="42"/>
    </row>
    <row r="734" ht="15.75" customHeight="1">
      <c r="C734" s="42"/>
    </row>
    <row r="735" ht="15.75" customHeight="1">
      <c r="C735" s="42"/>
    </row>
    <row r="736" ht="15.75" customHeight="1">
      <c r="C736" s="42"/>
    </row>
    <row r="737" ht="15.75" customHeight="1">
      <c r="C737" s="42"/>
    </row>
    <row r="738" ht="15.75" customHeight="1">
      <c r="C738" s="42"/>
    </row>
    <row r="739" ht="15.75" customHeight="1">
      <c r="C739" s="42"/>
    </row>
    <row r="740" ht="15.75" customHeight="1">
      <c r="C740" s="42"/>
    </row>
    <row r="741" ht="15.75" customHeight="1">
      <c r="C741" s="42"/>
    </row>
    <row r="742" ht="15.75" customHeight="1">
      <c r="C742" s="42"/>
    </row>
    <row r="743" ht="15.75" customHeight="1">
      <c r="C743" s="42"/>
    </row>
    <row r="744" ht="15.75" customHeight="1">
      <c r="C744" s="42"/>
    </row>
    <row r="745" ht="15.75" customHeight="1">
      <c r="C745" s="42"/>
    </row>
    <row r="746" ht="15.75" customHeight="1">
      <c r="C746" s="42"/>
    </row>
    <row r="747" ht="15.75" customHeight="1">
      <c r="C747" s="42"/>
    </row>
    <row r="748" ht="15.75" customHeight="1">
      <c r="C748" s="42"/>
    </row>
    <row r="749" ht="15.75" customHeight="1">
      <c r="C749" s="42"/>
    </row>
    <row r="750" ht="15.75" customHeight="1">
      <c r="C750" s="42"/>
    </row>
    <row r="751" ht="15.75" customHeight="1">
      <c r="C751" s="42"/>
    </row>
    <row r="752" ht="15.75" customHeight="1">
      <c r="C752" s="42"/>
    </row>
    <row r="753" ht="15.75" customHeight="1">
      <c r="C753" s="42"/>
    </row>
    <row r="754" ht="15.75" customHeight="1">
      <c r="C754" s="42"/>
    </row>
    <row r="755" ht="15.75" customHeight="1">
      <c r="C755" s="42"/>
    </row>
    <row r="756" ht="15.75" customHeight="1">
      <c r="C756" s="42"/>
    </row>
    <row r="757" ht="15.75" customHeight="1">
      <c r="C757" s="42"/>
    </row>
    <row r="758" ht="15.75" customHeight="1">
      <c r="C758" s="42"/>
    </row>
    <row r="759" ht="15.75" customHeight="1">
      <c r="C759" s="42"/>
    </row>
    <row r="760" ht="15.75" customHeight="1">
      <c r="C760" s="42"/>
    </row>
    <row r="761" ht="15.75" customHeight="1">
      <c r="C761" s="42"/>
    </row>
    <row r="762" ht="15.75" customHeight="1">
      <c r="C762" s="42"/>
    </row>
    <row r="763" ht="15.75" customHeight="1">
      <c r="C763" s="42"/>
    </row>
    <row r="764" ht="15.75" customHeight="1">
      <c r="C764" s="42"/>
    </row>
    <row r="765" ht="15.75" customHeight="1">
      <c r="C765" s="42"/>
    </row>
    <row r="766" ht="15.75" customHeight="1">
      <c r="C766" s="42"/>
    </row>
    <row r="767" ht="15.75" customHeight="1">
      <c r="C767" s="42"/>
    </row>
    <row r="768" ht="15.75" customHeight="1">
      <c r="C768" s="42"/>
    </row>
    <row r="769" ht="15.75" customHeight="1">
      <c r="C769" s="42"/>
    </row>
    <row r="770" ht="15.75" customHeight="1">
      <c r="C770" s="42"/>
    </row>
    <row r="771" ht="15.75" customHeight="1">
      <c r="C771" s="42"/>
    </row>
    <row r="772" ht="15.75" customHeight="1">
      <c r="C772" s="42"/>
    </row>
    <row r="773" ht="15.75" customHeight="1">
      <c r="C773" s="42"/>
    </row>
    <row r="774" ht="15.75" customHeight="1">
      <c r="C774" s="42"/>
    </row>
    <row r="775" ht="15.75" customHeight="1">
      <c r="C775" s="42"/>
    </row>
    <row r="776" ht="15.75" customHeight="1">
      <c r="C776" s="42"/>
    </row>
    <row r="777" ht="15.75" customHeight="1">
      <c r="C777" s="42"/>
    </row>
    <row r="778" ht="15.75" customHeight="1">
      <c r="C778" s="42"/>
    </row>
    <row r="779" ht="15.75" customHeight="1">
      <c r="C779" s="42"/>
    </row>
    <row r="780" ht="15.75" customHeight="1">
      <c r="C780" s="42"/>
    </row>
    <row r="781" ht="15.75" customHeight="1">
      <c r="C781" s="42"/>
    </row>
    <row r="782" ht="15.75" customHeight="1">
      <c r="C782" s="42"/>
    </row>
    <row r="783" ht="15.75" customHeight="1">
      <c r="C783" s="42"/>
    </row>
    <row r="784" ht="15.75" customHeight="1">
      <c r="C784" s="42"/>
    </row>
    <row r="785" ht="15.75" customHeight="1">
      <c r="C785" s="42"/>
    </row>
    <row r="786" ht="15.75" customHeight="1">
      <c r="C786" s="42"/>
    </row>
    <row r="787" ht="15.75" customHeight="1">
      <c r="C787" s="42"/>
    </row>
    <row r="788" ht="15.75" customHeight="1">
      <c r="C788" s="42"/>
    </row>
    <row r="789" ht="15.75" customHeight="1">
      <c r="C789" s="42"/>
    </row>
    <row r="790" ht="15.75" customHeight="1">
      <c r="C790" s="42"/>
    </row>
    <row r="791" ht="15.75" customHeight="1">
      <c r="C791" s="42"/>
    </row>
    <row r="792" ht="15.75" customHeight="1">
      <c r="C792" s="42"/>
    </row>
    <row r="793" ht="15.75" customHeight="1">
      <c r="C793" s="42"/>
    </row>
    <row r="794" ht="15.75" customHeight="1">
      <c r="C794" s="42"/>
    </row>
    <row r="795" ht="15.75" customHeight="1">
      <c r="C795" s="42"/>
    </row>
    <row r="796" ht="15.75" customHeight="1">
      <c r="C796" s="42"/>
    </row>
    <row r="797" ht="15.75" customHeight="1">
      <c r="C797" s="42"/>
    </row>
    <row r="798" ht="15.75" customHeight="1">
      <c r="C798" s="42"/>
    </row>
    <row r="799" ht="15.75" customHeight="1">
      <c r="C799" s="42"/>
    </row>
    <row r="800" ht="15.75" customHeight="1">
      <c r="C800" s="42"/>
    </row>
    <row r="801" ht="15.75" customHeight="1">
      <c r="C801" s="42"/>
    </row>
    <row r="802" ht="15.75" customHeight="1">
      <c r="C802" s="42"/>
    </row>
    <row r="803" ht="15.75" customHeight="1">
      <c r="C803" s="42"/>
    </row>
    <row r="804" ht="15.75" customHeight="1">
      <c r="C804" s="42"/>
    </row>
    <row r="805" ht="15.75" customHeight="1">
      <c r="C805" s="42"/>
    </row>
    <row r="806" ht="15.75" customHeight="1">
      <c r="C806" s="42"/>
    </row>
    <row r="807" ht="15.75" customHeight="1">
      <c r="C807" s="42"/>
    </row>
    <row r="808" ht="15.75" customHeight="1">
      <c r="C808" s="42"/>
    </row>
    <row r="809" ht="15.75" customHeight="1">
      <c r="C809" s="42"/>
    </row>
    <row r="810" ht="15.75" customHeight="1">
      <c r="C810" s="42"/>
    </row>
    <row r="811" ht="15.75" customHeight="1">
      <c r="C811" s="42"/>
    </row>
    <row r="812" ht="15.75" customHeight="1">
      <c r="C812" s="42"/>
    </row>
    <row r="813" ht="15.75" customHeight="1">
      <c r="C813" s="42"/>
    </row>
    <row r="814" ht="15.75" customHeight="1">
      <c r="C814" s="42"/>
    </row>
    <row r="815" ht="15.75" customHeight="1">
      <c r="C815" s="42"/>
    </row>
    <row r="816" ht="15.75" customHeight="1">
      <c r="C816" s="42"/>
    </row>
    <row r="817" ht="15.75" customHeight="1">
      <c r="C817" s="42"/>
    </row>
    <row r="818" ht="15.75" customHeight="1">
      <c r="C818" s="42"/>
    </row>
    <row r="819" ht="15.75" customHeight="1">
      <c r="C819" s="42"/>
    </row>
    <row r="820" ht="15.75" customHeight="1">
      <c r="C820" s="42"/>
    </row>
    <row r="821" ht="15.75" customHeight="1">
      <c r="C821" s="42"/>
    </row>
    <row r="822" ht="15.75" customHeight="1">
      <c r="C822" s="42"/>
    </row>
    <row r="823" ht="15.75" customHeight="1">
      <c r="C823" s="42"/>
    </row>
    <row r="824" ht="15.75" customHeight="1">
      <c r="C824" s="42"/>
    </row>
    <row r="825" ht="15.75" customHeight="1">
      <c r="C825" s="42"/>
    </row>
    <row r="826" ht="15.75" customHeight="1">
      <c r="C826" s="42"/>
    </row>
    <row r="827" ht="15.75" customHeight="1">
      <c r="C827" s="42"/>
    </row>
    <row r="828" ht="15.75" customHeight="1">
      <c r="C828" s="42"/>
    </row>
    <row r="829" ht="15.75" customHeight="1">
      <c r="C829" s="42"/>
    </row>
    <row r="830" ht="15.75" customHeight="1">
      <c r="C830" s="42"/>
    </row>
    <row r="831" ht="15.75" customHeight="1">
      <c r="C831" s="42"/>
    </row>
    <row r="832" ht="15.75" customHeight="1">
      <c r="C832" s="42"/>
    </row>
    <row r="833" ht="15.75" customHeight="1">
      <c r="C833" s="42"/>
    </row>
    <row r="834" ht="15.75" customHeight="1">
      <c r="C834" s="42"/>
    </row>
    <row r="835" ht="15.75" customHeight="1">
      <c r="C835" s="42"/>
    </row>
    <row r="836" ht="15.75" customHeight="1">
      <c r="C836" s="42"/>
    </row>
    <row r="837" ht="15.75" customHeight="1">
      <c r="C837" s="42"/>
    </row>
    <row r="838" ht="15.75" customHeight="1">
      <c r="C838" s="42"/>
    </row>
    <row r="839" ht="15.75" customHeight="1">
      <c r="C839" s="42"/>
    </row>
    <row r="840" ht="15.75" customHeight="1">
      <c r="C840" s="42"/>
    </row>
    <row r="841" ht="15.75" customHeight="1">
      <c r="C841" s="42"/>
    </row>
    <row r="842" ht="15.75" customHeight="1">
      <c r="C842" s="42"/>
    </row>
    <row r="843" ht="15.75" customHeight="1">
      <c r="C843" s="42"/>
    </row>
    <row r="844" ht="15.75" customHeight="1">
      <c r="C844" s="42"/>
    </row>
    <row r="845" ht="15.75" customHeight="1">
      <c r="C845" s="42"/>
    </row>
    <row r="846" ht="15.75" customHeight="1">
      <c r="C846" s="42"/>
    </row>
    <row r="847" ht="15.75" customHeight="1">
      <c r="C847" s="42"/>
    </row>
    <row r="848" ht="15.75" customHeight="1">
      <c r="C848" s="42"/>
    </row>
    <row r="849" ht="15.75" customHeight="1">
      <c r="C849" s="42"/>
    </row>
    <row r="850" ht="15.75" customHeight="1">
      <c r="C850" s="42"/>
    </row>
    <row r="851" ht="15.75" customHeight="1">
      <c r="C851" s="42"/>
    </row>
    <row r="852" ht="15.75" customHeight="1">
      <c r="C852" s="42"/>
    </row>
    <row r="853" ht="15.75" customHeight="1">
      <c r="C853" s="42"/>
    </row>
    <row r="854" ht="15.75" customHeight="1">
      <c r="C854" s="42"/>
    </row>
    <row r="855" ht="15.75" customHeight="1">
      <c r="C855" s="42"/>
    </row>
    <row r="856" ht="15.75" customHeight="1">
      <c r="C856" s="42"/>
    </row>
    <row r="857" ht="15.75" customHeight="1">
      <c r="C857" s="42"/>
    </row>
    <row r="858" ht="15.75" customHeight="1">
      <c r="C858" s="42"/>
    </row>
    <row r="859" ht="15.75" customHeight="1">
      <c r="C859" s="42"/>
    </row>
    <row r="860" ht="15.75" customHeight="1">
      <c r="C860" s="42"/>
    </row>
    <row r="861" ht="15.75" customHeight="1">
      <c r="C861" s="42"/>
    </row>
    <row r="862" ht="15.75" customHeight="1">
      <c r="C862" s="42"/>
    </row>
    <row r="863" ht="15.75" customHeight="1">
      <c r="C863" s="42"/>
    </row>
    <row r="864" ht="15.75" customHeight="1">
      <c r="C864" s="42"/>
    </row>
    <row r="865" ht="15.75" customHeight="1">
      <c r="C865" s="42"/>
    </row>
    <row r="866" ht="15.75" customHeight="1">
      <c r="C866" s="42"/>
    </row>
    <row r="867" ht="15.75" customHeight="1">
      <c r="C867" s="42"/>
    </row>
    <row r="868" ht="15.75" customHeight="1">
      <c r="C868" s="42"/>
    </row>
    <row r="869" ht="15.75" customHeight="1">
      <c r="C869" s="42"/>
    </row>
    <row r="870" ht="15.75" customHeight="1">
      <c r="C870" s="42"/>
    </row>
    <row r="871" ht="15.75" customHeight="1">
      <c r="C871" s="42"/>
    </row>
    <row r="872" ht="15.75" customHeight="1">
      <c r="C872" s="42"/>
    </row>
    <row r="873" ht="15.75" customHeight="1">
      <c r="C873" s="42"/>
    </row>
    <row r="874" ht="15.75" customHeight="1">
      <c r="C874" s="42"/>
    </row>
    <row r="875" ht="15.75" customHeight="1">
      <c r="C875" s="42"/>
    </row>
    <row r="876" ht="15.75" customHeight="1">
      <c r="C876" s="42"/>
    </row>
    <row r="877" ht="15.75" customHeight="1">
      <c r="C877" s="42"/>
    </row>
    <row r="878" ht="15.75" customHeight="1">
      <c r="C878" s="42"/>
    </row>
    <row r="879" ht="15.75" customHeight="1">
      <c r="C879" s="42"/>
    </row>
    <row r="880" ht="15.75" customHeight="1">
      <c r="C880" s="42"/>
    </row>
    <row r="881" ht="15.75" customHeight="1">
      <c r="C881" s="42"/>
    </row>
    <row r="882" ht="15.75" customHeight="1">
      <c r="C882" s="42"/>
    </row>
    <row r="883" ht="15.75" customHeight="1">
      <c r="C883" s="42"/>
    </row>
    <row r="884" ht="15.75" customHeight="1">
      <c r="C884" s="42"/>
    </row>
    <row r="885" ht="15.75" customHeight="1">
      <c r="C885" s="42"/>
    </row>
    <row r="886" ht="15.75" customHeight="1">
      <c r="C886" s="42"/>
    </row>
    <row r="887" ht="15.75" customHeight="1">
      <c r="C887" s="42"/>
    </row>
    <row r="888" ht="15.75" customHeight="1">
      <c r="C888" s="42"/>
    </row>
    <row r="889" ht="15.75" customHeight="1">
      <c r="C889" s="42"/>
    </row>
    <row r="890" ht="15.75" customHeight="1">
      <c r="C890" s="42"/>
    </row>
    <row r="891" ht="15.75" customHeight="1">
      <c r="C891" s="42"/>
    </row>
    <row r="892" ht="15.75" customHeight="1">
      <c r="C892" s="42"/>
    </row>
    <row r="893" ht="15.75" customHeight="1">
      <c r="C893" s="42"/>
    </row>
    <row r="894" ht="15.75" customHeight="1">
      <c r="C894" s="42"/>
    </row>
    <row r="895" ht="15.75" customHeight="1">
      <c r="C895" s="42"/>
    </row>
    <row r="896" ht="15.75" customHeight="1">
      <c r="C896" s="42"/>
    </row>
    <row r="897" ht="15.75" customHeight="1">
      <c r="C897" s="42"/>
    </row>
    <row r="898" ht="15.75" customHeight="1">
      <c r="C898" s="42"/>
    </row>
    <row r="899" ht="15.75" customHeight="1">
      <c r="C899" s="42"/>
    </row>
    <row r="900" ht="15.75" customHeight="1">
      <c r="C900" s="42"/>
    </row>
    <row r="901" ht="15.75" customHeight="1">
      <c r="C901" s="42"/>
    </row>
    <row r="902" ht="15.75" customHeight="1">
      <c r="C902" s="42"/>
    </row>
    <row r="903" ht="15.75" customHeight="1">
      <c r="C903" s="42"/>
    </row>
    <row r="904" ht="15.75" customHeight="1">
      <c r="C904" s="42"/>
    </row>
    <row r="905" ht="15.75" customHeight="1">
      <c r="C905" s="42"/>
    </row>
    <row r="906" ht="15.75" customHeight="1">
      <c r="C906" s="42"/>
    </row>
    <row r="907" ht="15.75" customHeight="1">
      <c r="C907" s="42"/>
    </row>
    <row r="908" ht="15.75" customHeight="1">
      <c r="C908" s="42"/>
    </row>
    <row r="909" ht="15.75" customHeight="1">
      <c r="C909" s="42"/>
    </row>
    <row r="910" ht="15.75" customHeight="1">
      <c r="C910" s="42"/>
    </row>
    <row r="911" ht="15.75" customHeight="1">
      <c r="C911" s="42"/>
    </row>
    <row r="912" ht="15.75" customHeight="1">
      <c r="C912" s="42"/>
    </row>
    <row r="913" ht="15.75" customHeight="1">
      <c r="C913" s="42"/>
    </row>
    <row r="914" ht="15.75" customHeight="1">
      <c r="C914" s="42"/>
    </row>
    <row r="915" ht="15.75" customHeight="1">
      <c r="C915" s="42"/>
    </row>
    <row r="916" ht="15.75" customHeight="1">
      <c r="C916" s="42"/>
    </row>
    <row r="917" ht="15.75" customHeight="1">
      <c r="C917" s="42"/>
    </row>
    <row r="918" ht="15.75" customHeight="1">
      <c r="C918" s="42"/>
    </row>
    <row r="919" ht="15.75" customHeight="1">
      <c r="C919" s="42"/>
    </row>
    <row r="920" ht="15.75" customHeight="1">
      <c r="C920" s="42"/>
    </row>
    <row r="921" ht="15.75" customHeight="1">
      <c r="C921" s="42"/>
    </row>
    <row r="922" ht="15.75" customHeight="1">
      <c r="C922" s="42"/>
    </row>
    <row r="923" ht="15.75" customHeight="1">
      <c r="C923" s="42"/>
    </row>
    <row r="924" ht="15.75" customHeight="1">
      <c r="C924" s="42"/>
    </row>
    <row r="925" ht="15.75" customHeight="1">
      <c r="C925" s="42"/>
    </row>
    <row r="926" ht="15.75" customHeight="1">
      <c r="C926" s="42"/>
    </row>
    <row r="927" ht="15.75" customHeight="1">
      <c r="C927" s="42"/>
    </row>
    <row r="928" ht="15.75" customHeight="1">
      <c r="C928" s="42"/>
    </row>
    <row r="929" ht="15.75" customHeight="1">
      <c r="C929" s="42"/>
    </row>
    <row r="930" ht="15.75" customHeight="1">
      <c r="C930" s="42"/>
    </row>
    <row r="931" ht="15.75" customHeight="1">
      <c r="C931" s="42"/>
    </row>
    <row r="932" ht="15.75" customHeight="1">
      <c r="C932" s="42"/>
    </row>
    <row r="933" ht="15.75" customHeight="1">
      <c r="C933" s="42"/>
    </row>
    <row r="934" ht="15.75" customHeight="1">
      <c r="C934" s="42"/>
    </row>
    <row r="935" ht="15.75" customHeight="1">
      <c r="C935" s="42"/>
    </row>
    <row r="936" ht="15.75" customHeight="1">
      <c r="C936" s="42"/>
    </row>
    <row r="937" ht="15.75" customHeight="1">
      <c r="C937" s="42"/>
    </row>
    <row r="938" ht="15.75" customHeight="1">
      <c r="C938" s="42"/>
    </row>
    <row r="939" ht="15.75" customHeight="1">
      <c r="C939" s="42"/>
    </row>
    <row r="940" ht="15.75" customHeight="1">
      <c r="C940" s="42"/>
    </row>
    <row r="941" ht="15.75" customHeight="1">
      <c r="C941" s="42"/>
    </row>
    <row r="942" ht="15.75" customHeight="1">
      <c r="C942" s="42"/>
    </row>
    <row r="943" ht="15.75" customHeight="1">
      <c r="C943" s="42"/>
    </row>
    <row r="944" ht="15.75" customHeight="1">
      <c r="C944" s="42"/>
    </row>
    <row r="945" ht="15.75" customHeight="1">
      <c r="C945" s="42"/>
    </row>
    <row r="946" ht="15.75" customHeight="1">
      <c r="C946" s="42"/>
    </row>
    <row r="947" ht="15.75" customHeight="1">
      <c r="C947" s="42"/>
    </row>
    <row r="948" ht="15.75" customHeight="1">
      <c r="C948" s="42"/>
    </row>
    <row r="949" ht="15.75" customHeight="1">
      <c r="C949" s="42"/>
    </row>
    <row r="950" ht="15.75" customHeight="1">
      <c r="C950" s="42"/>
    </row>
    <row r="951" ht="15.75" customHeight="1">
      <c r="C951" s="42"/>
    </row>
    <row r="952" ht="15.75" customHeight="1">
      <c r="C952" s="42"/>
    </row>
    <row r="953" ht="15.75" customHeight="1">
      <c r="C953" s="42"/>
    </row>
    <row r="954" ht="15.75" customHeight="1">
      <c r="C954" s="42"/>
    </row>
    <row r="955" ht="15.75" customHeight="1">
      <c r="C955" s="42"/>
    </row>
    <row r="956" ht="15.75" customHeight="1">
      <c r="C956" s="42"/>
    </row>
    <row r="957" ht="15.75" customHeight="1">
      <c r="C957" s="42"/>
    </row>
    <row r="958" ht="15.75" customHeight="1">
      <c r="C958" s="42"/>
    </row>
    <row r="959" ht="15.75" customHeight="1">
      <c r="C959" s="42"/>
    </row>
    <row r="960" ht="15.75" customHeight="1">
      <c r="C960" s="42"/>
    </row>
    <row r="961" ht="15.75" customHeight="1">
      <c r="C961" s="42"/>
    </row>
    <row r="962" ht="15.75" customHeight="1">
      <c r="C962" s="42"/>
    </row>
    <row r="963" ht="15.75" customHeight="1">
      <c r="C963" s="42"/>
    </row>
    <row r="964" ht="15.75" customHeight="1">
      <c r="C964" s="42"/>
    </row>
    <row r="965" ht="15.75" customHeight="1">
      <c r="C965" s="42"/>
    </row>
    <row r="966" ht="15.75" customHeight="1">
      <c r="C966" s="42"/>
    </row>
    <row r="967" ht="15.75" customHeight="1">
      <c r="C967" s="42"/>
    </row>
    <row r="968" ht="15.75" customHeight="1">
      <c r="C968" s="42"/>
    </row>
    <row r="969" ht="15.75" customHeight="1">
      <c r="C969" s="42"/>
    </row>
    <row r="970" ht="15.75" customHeight="1">
      <c r="C970" s="42"/>
    </row>
    <row r="971" ht="15.75" customHeight="1">
      <c r="C971" s="42"/>
    </row>
    <row r="972" ht="15.75" customHeight="1">
      <c r="C972" s="42"/>
    </row>
    <row r="973" ht="15.75" customHeight="1">
      <c r="C973" s="42"/>
    </row>
    <row r="974" ht="15.75" customHeight="1">
      <c r="C974" s="42"/>
    </row>
    <row r="975" ht="15.75" customHeight="1">
      <c r="C975" s="42"/>
    </row>
    <row r="976" ht="15.75" customHeight="1">
      <c r="C976" s="42"/>
    </row>
    <row r="977" ht="15.75" customHeight="1">
      <c r="C977" s="42"/>
    </row>
    <row r="978" ht="15.75" customHeight="1">
      <c r="C978" s="42"/>
    </row>
    <row r="979" ht="15.75" customHeight="1">
      <c r="C979" s="42"/>
    </row>
    <row r="980" ht="15.75" customHeight="1">
      <c r="C980" s="42"/>
    </row>
    <row r="981" ht="15.75" customHeight="1">
      <c r="C981" s="42"/>
    </row>
    <row r="982" ht="15.75" customHeight="1">
      <c r="C982" s="42"/>
    </row>
    <row r="983" ht="15.75" customHeight="1">
      <c r="C983" s="42"/>
    </row>
    <row r="984" ht="15.75" customHeight="1">
      <c r="C984" s="42"/>
    </row>
    <row r="985" ht="15.75" customHeight="1">
      <c r="C985" s="42"/>
    </row>
    <row r="986" ht="15.75" customHeight="1">
      <c r="C986" s="42"/>
    </row>
    <row r="987" ht="15.75" customHeight="1">
      <c r="C987" s="42"/>
    </row>
    <row r="988" ht="15.75" customHeight="1">
      <c r="C988" s="42"/>
    </row>
    <row r="989" ht="15.75" customHeight="1">
      <c r="C989" s="42"/>
    </row>
    <row r="990" ht="15.75" customHeight="1">
      <c r="C990" s="42"/>
    </row>
    <row r="991" ht="15.75" customHeight="1">
      <c r="C991" s="42"/>
    </row>
    <row r="992" ht="15.75" customHeight="1">
      <c r="C992" s="42"/>
    </row>
    <row r="993" ht="15.75" customHeight="1">
      <c r="C993" s="42"/>
    </row>
    <row r="994" ht="15.75" customHeight="1">
      <c r="C994" s="42"/>
    </row>
    <row r="995" ht="15.75" customHeight="1">
      <c r="C995" s="42"/>
    </row>
  </sheetData>
  <mergeCells count="2">
    <mergeCell ref="F1:G2"/>
    <mergeCell ref="B2:C2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8.57"/>
    <col customWidth="1" min="3" max="10" width="9.43"/>
    <col customWidth="1" min="11" max="11" width="8.14"/>
  </cols>
  <sheetData>
    <row r="1" ht="14.25" customHeight="1">
      <c r="M1" s="19" t="s">
        <v>96</v>
      </c>
    </row>
    <row r="2" ht="14.25" customHeight="1">
      <c r="B2" s="20" t="s">
        <v>110</v>
      </c>
      <c r="C2" s="20"/>
      <c r="D2" s="20"/>
      <c r="E2" s="20"/>
      <c r="F2" s="20"/>
      <c r="G2" s="20"/>
      <c r="H2" s="20"/>
      <c r="I2" s="20"/>
      <c r="J2" s="20"/>
      <c r="K2" s="20"/>
    </row>
    <row r="3" ht="14.25" customHeight="1">
      <c r="B3" s="21" t="s">
        <v>98</v>
      </c>
      <c r="C3" s="22"/>
      <c r="D3" s="22">
        <v>43830.0</v>
      </c>
      <c r="E3" s="22">
        <v>44196.0</v>
      </c>
      <c r="F3" s="22">
        <v>44561.0</v>
      </c>
      <c r="G3" s="23">
        <v>44926.0</v>
      </c>
      <c r="H3" s="23">
        <v>45291.0</v>
      </c>
      <c r="I3" s="23">
        <v>45657.0</v>
      </c>
      <c r="J3" s="23">
        <v>46022.0</v>
      </c>
      <c r="K3" s="23">
        <v>46387.0</v>
      </c>
      <c r="M3" s="26" t="s">
        <v>159</v>
      </c>
    </row>
    <row r="4" ht="14.25" customHeight="1">
      <c r="B4" s="25" t="s">
        <v>139</v>
      </c>
      <c r="C4" s="14"/>
      <c r="D4" s="14"/>
      <c r="E4" s="14"/>
      <c r="F4" s="14"/>
      <c r="G4" s="14"/>
      <c r="H4" s="14"/>
      <c r="I4" s="14"/>
      <c r="J4" s="14"/>
      <c r="K4" s="14"/>
      <c r="M4" s="26" t="s">
        <v>160</v>
      </c>
    </row>
    <row r="5" ht="14.25" customHeight="1">
      <c r="M5" s="26" t="s">
        <v>161</v>
      </c>
    </row>
    <row r="6" ht="14.25" customHeight="1">
      <c r="B6" s="25" t="s">
        <v>162</v>
      </c>
      <c r="G6" s="25">
        <v>1.0</v>
      </c>
      <c r="H6" s="25">
        <v>2.0</v>
      </c>
      <c r="I6" s="25">
        <v>3.0</v>
      </c>
      <c r="J6" s="25">
        <v>4.0</v>
      </c>
      <c r="K6" s="25">
        <v>5.0</v>
      </c>
      <c r="M6" s="26" t="s">
        <v>163</v>
      </c>
    </row>
    <row r="7" ht="14.25" customHeight="1">
      <c r="B7" s="27" t="s">
        <v>164</v>
      </c>
      <c r="C7" s="27"/>
      <c r="D7" s="27"/>
      <c r="E7" s="27"/>
      <c r="F7" s="27"/>
      <c r="G7" s="28"/>
      <c r="H7" s="28"/>
      <c r="I7" s="28"/>
      <c r="J7" s="28"/>
      <c r="K7" s="28"/>
      <c r="M7" s="26" t="s">
        <v>165</v>
      </c>
    </row>
    <row r="8" ht="14.25" customHeight="1">
      <c r="M8" s="24" t="s">
        <v>166</v>
      </c>
    </row>
    <row r="9" ht="14.25" customHeight="1">
      <c r="B9" s="43" t="s">
        <v>167</v>
      </c>
      <c r="C9" s="44"/>
      <c r="M9" s="26" t="s">
        <v>168</v>
      </c>
    </row>
    <row r="10" ht="14.25" customHeight="1">
      <c r="B10" s="52" t="s">
        <v>169</v>
      </c>
      <c r="C10" s="14"/>
      <c r="M10" s="26" t="s">
        <v>170</v>
      </c>
    </row>
    <row r="11" ht="14.25" customHeight="1">
      <c r="B11" s="52" t="s">
        <v>171</v>
      </c>
      <c r="C11" s="57">
        <v>0.03</v>
      </c>
      <c r="M11" s="26" t="s">
        <v>172</v>
      </c>
    </row>
    <row r="12" ht="15.0" customHeight="1">
      <c r="B12" s="52" t="s">
        <v>158</v>
      </c>
      <c r="C12" s="31"/>
      <c r="M12" s="26" t="s">
        <v>173</v>
      </c>
    </row>
    <row r="13" ht="14.25" customHeight="1">
      <c r="B13" s="52" t="s">
        <v>174</v>
      </c>
      <c r="C13" s="14"/>
    </row>
    <row r="14" ht="14.25" customHeight="1">
      <c r="B14" s="52" t="s">
        <v>175</v>
      </c>
      <c r="C14" s="14"/>
      <c r="D14" s="14"/>
    </row>
    <row r="15" ht="14.25" customHeight="1">
      <c r="B15" s="52" t="s">
        <v>176</v>
      </c>
      <c r="C15" s="14"/>
    </row>
    <row r="16" ht="14.25" customHeight="1">
      <c r="B16" s="40" t="s">
        <v>177</v>
      </c>
      <c r="C16" s="14"/>
    </row>
    <row r="17" ht="14.25" customHeight="1">
      <c r="B17" s="40" t="s">
        <v>178</v>
      </c>
      <c r="C17" s="14"/>
    </row>
    <row r="18" ht="14.25" customHeight="1">
      <c r="B18" s="40" t="s">
        <v>179</v>
      </c>
      <c r="C18" s="14"/>
    </row>
    <row r="19" ht="14.25" customHeight="1">
      <c r="A19" s="58"/>
      <c r="B19" s="59" t="s">
        <v>180</v>
      </c>
      <c r="C19" s="60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rintOptions/>
  <pageMargins bottom="0.75" footer="0.0" header="0.0" left="0.7" right="0.7" top="0.75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1.29"/>
  </cols>
  <sheetData>
    <row r="1">
      <c r="A1" s="61" t="s">
        <v>181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26" t="s">
        <v>182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26" t="s">
        <v>183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26" t="s">
        <v>184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26" t="s">
        <v>185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26" t="s">
        <v>186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26" t="s">
        <v>187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</sheetData>
  <drawing r:id="rId1"/>
</worksheet>
</file>