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4" i="1" l="1"/>
  <c r="AH24" i="1"/>
  <c r="AR24" i="1" s="1"/>
  <c r="AH13" i="1"/>
  <c r="AR13" i="1" s="1"/>
  <c r="AM13" i="1"/>
  <c r="BW18" i="1"/>
  <c r="CE18" i="1" s="1"/>
  <c r="BW17" i="1"/>
  <c r="CE17" i="1" s="1"/>
  <c r="BW12" i="1"/>
  <c r="CE12" i="1" s="1"/>
  <c r="BW11" i="1"/>
  <c r="BW19" i="1" l="1"/>
  <c r="CE19" i="1" s="1"/>
  <c r="BW13" i="1"/>
  <c r="CE13" i="1" s="1"/>
  <c r="CE11" i="1"/>
  <c r="BL31" i="1"/>
  <c r="BL32" i="1" s="1"/>
  <c r="BL23" i="1"/>
  <c r="BL24" i="1" s="1"/>
  <c r="BL15" i="1"/>
  <c r="BL16" i="1" s="1"/>
  <c r="BL7" i="1"/>
  <c r="BL8" i="1" s="1"/>
  <c r="AR18" i="1"/>
  <c r="AR19" i="1" s="1"/>
  <c r="AR20" i="1" s="1"/>
  <c r="AR21" i="1" s="1"/>
  <c r="AR22" i="1" s="1"/>
  <c r="AR23" i="1" s="1"/>
  <c r="AR7" i="1"/>
  <c r="AR8" i="1" s="1"/>
  <c r="AR9" i="1" s="1"/>
  <c r="AR10" i="1" s="1"/>
  <c r="AR11" i="1" s="1"/>
  <c r="AR12" i="1" s="1"/>
  <c r="O9" i="1" l="1"/>
  <c r="O10" i="1"/>
  <c r="O20" i="1"/>
  <c r="O21" i="1"/>
  <c r="O19" i="1"/>
  <c r="O8" i="1"/>
  <c r="O11" i="1" l="1"/>
  <c r="O22" i="1"/>
</calcChain>
</file>

<file path=xl/sharedStrings.xml><?xml version="1.0" encoding="utf-8"?>
<sst xmlns="http://schemas.openxmlformats.org/spreadsheetml/2006/main" count="108" uniqueCount="30">
  <si>
    <t>PAYMENT RECORD</t>
  </si>
  <si>
    <t>STOCK REGISTER</t>
  </si>
  <si>
    <t>SALE RECIEPT</t>
  </si>
  <si>
    <t>PAYMENT BILL</t>
  </si>
  <si>
    <t>Techno Mobile City</t>
  </si>
  <si>
    <t>Indian contact: 12345678</t>
  </si>
  <si>
    <t>BILL NO</t>
  </si>
  <si>
    <t>DATE</t>
  </si>
  <si>
    <t>QTY</t>
  </si>
  <si>
    <t>PARTICULAR</t>
  </si>
  <si>
    <t>RATE</t>
  </si>
  <si>
    <t>AMOUNT</t>
  </si>
  <si>
    <t>TOTAL</t>
  </si>
  <si>
    <t>SIGNATURE</t>
  </si>
  <si>
    <t>QMOBILE</t>
  </si>
  <si>
    <t>OPPO</t>
  </si>
  <si>
    <t>PARTICULARS</t>
  </si>
  <si>
    <t>RECEIPT QTY</t>
  </si>
  <si>
    <t>SOLD QTY</t>
  </si>
  <si>
    <t>BALANCE QTY</t>
  </si>
  <si>
    <r>
      <t xml:space="preserve">       </t>
    </r>
    <r>
      <rPr>
        <b/>
        <sz val="18"/>
        <color theme="0"/>
        <rFont val="Calibri"/>
        <family val="2"/>
        <scheme val="minor"/>
      </rPr>
      <t>STOCK NAME                         QMOBILE                               RATE 2500</t>
    </r>
  </si>
  <si>
    <r>
      <t xml:space="preserve">       </t>
    </r>
    <r>
      <rPr>
        <b/>
        <sz val="18"/>
        <color theme="0"/>
        <rFont val="Calibri"/>
        <family val="2"/>
        <scheme val="minor"/>
      </rPr>
      <t>STOCK NAME                         OPPO                               RATE 5000</t>
    </r>
  </si>
  <si>
    <t>PURCHASE</t>
  </si>
  <si>
    <t>SM TRADERS</t>
  </si>
  <si>
    <t>SOLD</t>
  </si>
  <si>
    <t>PRICE</t>
  </si>
  <si>
    <t>PURCHASE
RATE</t>
  </si>
  <si>
    <t>SALE
RATE</t>
  </si>
  <si>
    <t>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</si>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</sst>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[$₹-4009]\ * #,##0.00_ ;_ [$₹-4009]\ * \-#,##0.00_ ;_ [$₹-4009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2" fillId="0" borderId="0" xfId="0" applyFont="1" applyBorder="1" applyAlignment="1"/>
    <xf numFmtId="0" fontId="7" fillId="0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15" fontId="0" fillId="0" borderId="1" xfId="0" applyNumberFormat="1" applyBorder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4" fontId="0" fillId="0" borderId="0" xfId="1" applyNumberFormat="1" applyFont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3"/>
  <sheetViews>
    <sheetView tabSelected="1" topLeftCell="A10" zoomScale="80" zoomScaleNormal="80" workbookViewId="0">
      <selection activeCell="AH24" sqref="AH24:AV24"/>
    </sheetView>
  </sheetViews>
  <sheetFormatPr defaultColWidth="3.7109375" defaultRowHeight="15" x14ac:dyDescent="0.25"/>
  <cols>
    <col min="1" max="1" width="5.5703125" customWidth="1"/>
    <col min="20" max="20" width="3.7109375" style="4"/>
    <col min="23" max="23" width="3.7109375" customWidth="1"/>
    <col min="50" max="50" width="5.140625" customWidth="1"/>
    <col min="69" max="72" width="3.7109375" style="25"/>
  </cols>
  <sheetData>
    <row r="1" spans="1:88" s="40" customFormat="1" ht="30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8" t="s">
        <v>1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X1" s="38" t="s">
        <v>2</v>
      </c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41"/>
      <c r="BR1" s="41"/>
      <c r="BS1" s="41"/>
      <c r="BT1" s="30" t="s">
        <v>25</v>
      </c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8"/>
    </row>
    <row r="2" spans="1:88" s="40" customFormat="1" ht="30" customHeight="1" x14ac:dyDescent="0.25">
      <c r="T2" s="39"/>
      <c r="BQ2" s="42"/>
      <c r="BR2" s="42"/>
      <c r="BS2" s="42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8"/>
    </row>
    <row r="3" spans="1:88" ht="15" customHeight="1" x14ac:dyDescent="0.4">
      <c r="A3" s="17" t="s">
        <v>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U3" s="16" t="s">
        <v>20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X3" s="11" t="s">
        <v>23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26"/>
      <c r="BR3" s="26"/>
      <c r="BS3" s="26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8"/>
    </row>
    <row r="4" spans="1:88" ht="23.25" customHeight="1" x14ac:dyDescent="0.4">
      <c r="A4" s="18" t="s">
        <v>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26"/>
      <c r="BR4" s="26"/>
      <c r="BS4" s="26"/>
      <c r="BT4" s="31" t="s">
        <v>26</v>
      </c>
      <c r="BU4" s="31"/>
      <c r="BV4" s="31"/>
      <c r="BW4" s="31"/>
      <c r="BX4" s="31"/>
      <c r="BY4" s="31"/>
      <c r="BZ4" s="31"/>
      <c r="CA4" s="31"/>
      <c r="CB4" s="31"/>
      <c r="CC4" s="31"/>
      <c r="CD4" s="31" t="s">
        <v>27</v>
      </c>
      <c r="CE4" s="31"/>
      <c r="CF4" s="31"/>
      <c r="CG4" s="31"/>
      <c r="CH4" s="31"/>
      <c r="CI4" s="31"/>
    </row>
    <row r="5" spans="1:88" ht="15" customHeight="1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X5" s="10" t="s">
        <v>6</v>
      </c>
      <c r="AY5" s="10"/>
      <c r="AZ5" s="10"/>
      <c r="BA5" s="2"/>
      <c r="BB5" s="10">
        <v>101</v>
      </c>
      <c r="BC5" s="10"/>
      <c r="BD5" s="10"/>
      <c r="BE5" s="10"/>
      <c r="BF5" s="10"/>
      <c r="BG5" s="10"/>
      <c r="BH5" s="10"/>
      <c r="BI5" s="10"/>
      <c r="BJ5" s="10" t="s">
        <v>7</v>
      </c>
      <c r="BK5" s="10"/>
      <c r="BL5" s="10"/>
      <c r="BM5" s="12">
        <v>43923</v>
      </c>
      <c r="BN5" s="10"/>
      <c r="BO5" s="10"/>
      <c r="BP5" s="10"/>
      <c r="BQ5" s="27"/>
      <c r="BR5" s="27"/>
      <c r="BS5" s="27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</row>
    <row r="6" spans="1:88" ht="15" customHeight="1" x14ac:dyDescent="0.25">
      <c r="A6" s="10" t="s">
        <v>6</v>
      </c>
      <c r="B6" s="10"/>
      <c r="C6" s="10"/>
      <c r="D6" s="2"/>
      <c r="E6" s="10">
        <v>12345</v>
      </c>
      <c r="F6" s="10"/>
      <c r="G6" s="10"/>
      <c r="H6" s="10"/>
      <c r="I6" s="10"/>
      <c r="J6" s="10"/>
      <c r="K6" s="10"/>
      <c r="L6" s="10"/>
      <c r="M6" s="10" t="s">
        <v>7</v>
      </c>
      <c r="N6" s="10"/>
      <c r="O6" s="10"/>
      <c r="P6" s="12">
        <v>43922</v>
      </c>
      <c r="Q6" s="10"/>
      <c r="R6" s="10"/>
      <c r="S6" s="10"/>
      <c r="U6" s="10" t="s">
        <v>7</v>
      </c>
      <c r="V6" s="10"/>
      <c r="W6" s="10"/>
      <c r="X6" s="10" t="s">
        <v>16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17</v>
      </c>
      <c r="AI6" s="10"/>
      <c r="AJ6" s="10"/>
      <c r="AK6" s="10"/>
      <c r="AL6" s="10"/>
      <c r="AM6" s="10" t="s">
        <v>18</v>
      </c>
      <c r="AN6" s="10"/>
      <c r="AO6" s="10"/>
      <c r="AP6" s="10"/>
      <c r="AQ6" s="10"/>
      <c r="AR6" s="10" t="s">
        <v>19</v>
      </c>
      <c r="AS6" s="10"/>
      <c r="AT6" s="10"/>
      <c r="AU6" s="10"/>
      <c r="AV6" s="10"/>
      <c r="AX6" s="3" t="s">
        <v>8</v>
      </c>
      <c r="AY6" s="10" t="s">
        <v>9</v>
      </c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 t="s">
        <v>10</v>
      </c>
      <c r="BK6" s="10"/>
      <c r="BL6" s="10" t="s">
        <v>11</v>
      </c>
      <c r="BM6" s="10"/>
      <c r="BN6" s="10"/>
      <c r="BO6" s="10"/>
      <c r="BP6" s="10"/>
      <c r="BQ6" s="27"/>
      <c r="BR6" s="27"/>
      <c r="BS6" s="27"/>
      <c r="BT6" s="32" t="s">
        <v>14</v>
      </c>
      <c r="BU6" s="32"/>
      <c r="BV6" s="32"/>
      <c r="BW6" s="32"/>
      <c r="BX6" s="9">
        <v>2500</v>
      </c>
      <c r="BY6" s="9"/>
      <c r="BZ6" s="9"/>
      <c r="CA6" s="9"/>
      <c r="CB6" s="9"/>
      <c r="CC6" s="9"/>
      <c r="CD6" s="9">
        <v>3000</v>
      </c>
      <c r="CE6" s="9"/>
      <c r="CF6" s="9"/>
      <c r="CG6" s="9"/>
      <c r="CH6" s="9"/>
      <c r="CI6" s="9"/>
    </row>
    <row r="7" spans="1:88" ht="15.75" x14ac:dyDescent="0.25">
      <c r="A7" s="3" t="s">
        <v>8</v>
      </c>
      <c r="B7" s="10" t="s">
        <v>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 t="s">
        <v>10</v>
      </c>
      <c r="N7" s="10"/>
      <c r="O7" s="22" t="s">
        <v>11</v>
      </c>
      <c r="P7" s="23"/>
      <c r="Q7" s="23"/>
      <c r="R7" s="23"/>
      <c r="S7" s="24"/>
      <c r="U7" s="15">
        <v>43922</v>
      </c>
      <c r="V7" s="15"/>
      <c r="W7" s="15"/>
      <c r="X7" s="10" t="s">
        <v>22</v>
      </c>
      <c r="Y7" s="10"/>
      <c r="Z7" s="10"/>
      <c r="AA7" s="10"/>
      <c r="AB7" s="10"/>
      <c r="AC7" s="10"/>
      <c r="AD7" s="10"/>
      <c r="AE7" s="10"/>
      <c r="AF7" s="10"/>
      <c r="AG7" s="10"/>
      <c r="AH7" s="14">
        <v>50</v>
      </c>
      <c r="AI7" s="14"/>
      <c r="AJ7" s="14"/>
      <c r="AK7" s="14"/>
      <c r="AL7" s="14"/>
      <c r="AM7" s="14"/>
      <c r="AN7" s="14"/>
      <c r="AO7" s="14"/>
      <c r="AP7" s="14"/>
      <c r="AQ7" s="14"/>
      <c r="AR7" s="14">
        <f>AH7</f>
        <v>50</v>
      </c>
      <c r="AS7" s="14"/>
      <c r="AT7" s="14"/>
      <c r="AU7" s="14"/>
      <c r="AV7" s="14"/>
      <c r="AX7" s="1">
        <v>5</v>
      </c>
      <c r="AY7" s="10" t="s">
        <v>14</v>
      </c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9">
        <v>3000</v>
      </c>
      <c r="BK7" s="9"/>
      <c r="BL7" s="9">
        <f>BJ7*AX7</f>
        <v>15000</v>
      </c>
      <c r="BM7" s="9"/>
      <c r="BN7" s="9"/>
      <c r="BO7" s="9"/>
      <c r="BP7" s="9"/>
      <c r="BQ7" s="28"/>
      <c r="BR7" s="28"/>
      <c r="BS7" s="28"/>
      <c r="BT7" s="32" t="s">
        <v>15</v>
      </c>
      <c r="BU7" s="32"/>
      <c r="BV7" s="32"/>
      <c r="BW7" s="32"/>
      <c r="BX7" s="9">
        <v>5000</v>
      </c>
      <c r="BY7" s="9"/>
      <c r="BZ7" s="9"/>
      <c r="CA7" s="9"/>
      <c r="CB7" s="9"/>
      <c r="CC7" s="9"/>
      <c r="CD7" s="9">
        <v>6000</v>
      </c>
      <c r="CE7" s="9"/>
      <c r="CF7" s="9"/>
      <c r="CG7" s="9"/>
      <c r="CH7" s="9"/>
      <c r="CI7" s="9"/>
    </row>
    <row r="8" spans="1:88" ht="15.75" x14ac:dyDescent="0.25">
      <c r="A8" s="1">
        <v>50</v>
      </c>
      <c r="B8" s="10" t="s">
        <v>14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9">
        <v>2500</v>
      </c>
      <c r="N8" s="21"/>
      <c r="O8" s="19">
        <f>M8*A8</f>
        <v>125000</v>
      </c>
      <c r="P8" s="20"/>
      <c r="Q8" s="20"/>
      <c r="R8" s="20"/>
      <c r="S8" s="21"/>
      <c r="U8" s="15">
        <v>43923</v>
      </c>
      <c r="V8" s="15"/>
      <c r="W8" s="15"/>
      <c r="X8" s="10" t="s">
        <v>24</v>
      </c>
      <c r="Y8" s="10"/>
      <c r="Z8" s="10"/>
      <c r="AA8" s="10"/>
      <c r="AB8" s="10"/>
      <c r="AC8" s="10"/>
      <c r="AD8" s="10"/>
      <c r="AE8" s="10"/>
      <c r="AF8" s="10"/>
      <c r="AG8" s="10"/>
      <c r="AH8" s="14"/>
      <c r="AI8" s="14"/>
      <c r="AJ8" s="14"/>
      <c r="AK8" s="14"/>
      <c r="AL8" s="14"/>
      <c r="AM8" s="14">
        <v>5</v>
      </c>
      <c r="AN8" s="14"/>
      <c r="AO8" s="14"/>
      <c r="AP8" s="14"/>
      <c r="AQ8" s="14"/>
      <c r="AR8" s="14">
        <f>AR7+AH8-AM8</f>
        <v>45</v>
      </c>
      <c r="AS8" s="14"/>
      <c r="AT8" s="14"/>
      <c r="AU8" s="14"/>
      <c r="AV8" s="14"/>
      <c r="AX8" s="9"/>
      <c r="AY8" s="9"/>
      <c r="AZ8" s="9"/>
      <c r="BA8" s="9"/>
      <c r="BB8" s="9"/>
      <c r="BC8" s="9"/>
      <c r="BD8" s="9"/>
      <c r="BE8" s="9"/>
      <c r="BF8" s="9"/>
      <c r="BG8" s="9" t="s">
        <v>12</v>
      </c>
      <c r="BH8" s="9"/>
      <c r="BI8" s="9"/>
      <c r="BJ8" s="9"/>
      <c r="BK8" s="9"/>
      <c r="BL8" s="10">
        <f>SUM(BL7)</f>
        <v>15000</v>
      </c>
      <c r="BM8" s="10"/>
      <c r="BN8" s="10"/>
      <c r="BO8" s="10"/>
      <c r="BP8" s="10"/>
      <c r="BQ8" s="27"/>
      <c r="BR8" s="27"/>
      <c r="BS8" s="27"/>
    </row>
    <row r="9" spans="1:88" ht="15.75" x14ac:dyDescent="0.25">
      <c r="A9" s="1">
        <v>50</v>
      </c>
      <c r="B9" s="10" t="s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9">
        <v>5000</v>
      </c>
      <c r="N9" s="9"/>
      <c r="O9" s="19">
        <f t="shared" ref="O9:O10" si="0">M9*A9</f>
        <v>250000</v>
      </c>
      <c r="P9" s="20"/>
      <c r="Q9" s="20"/>
      <c r="R9" s="20"/>
      <c r="S9" s="21"/>
      <c r="U9" s="15">
        <v>43924</v>
      </c>
      <c r="V9" s="15"/>
      <c r="W9" s="15"/>
      <c r="X9" s="10" t="s">
        <v>22</v>
      </c>
      <c r="Y9" s="10"/>
      <c r="Z9" s="10"/>
      <c r="AA9" s="10"/>
      <c r="AB9" s="10"/>
      <c r="AC9" s="10"/>
      <c r="AD9" s="10"/>
      <c r="AE9" s="10"/>
      <c r="AF9" s="10"/>
      <c r="AG9" s="10"/>
      <c r="AH9" s="14">
        <v>100</v>
      </c>
      <c r="AI9" s="14"/>
      <c r="AJ9" s="14"/>
      <c r="AK9" s="14"/>
      <c r="AL9" s="14"/>
      <c r="AM9" s="14"/>
      <c r="AN9" s="14"/>
      <c r="AO9" s="14"/>
      <c r="AP9" s="14"/>
      <c r="AQ9" s="14"/>
      <c r="AR9" s="14">
        <f t="shared" ref="AR9:AR12" si="1">AR8+AH9-AM9</f>
        <v>145</v>
      </c>
      <c r="AS9" s="14"/>
      <c r="AT9" s="14"/>
      <c r="AU9" s="14"/>
      <c r="AV9" s="14"/>
      <c r="AX9" s="10" t="s">
        <v>13</v>
      </c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27"/>
      <c r="BR9" s="27"/>
      <c r="BS9" s="27"/>
      <c r="BT9" s="33" t="s">
        <v>14</v>
      </c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8" ht="15.75" customHeight="1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9">
        <f t="shared" si="0"/>
        <v>0</v>
      </c>
      <c r="P10" s="20"/>
      <c r="Q10" s="20"/>
      <c r="R10" s="20"/>
      <c r="S10" s="21"/>
      <c r="U10" s="15">
        <v>43926</v>
      </c>
      <c r="V10" s="15"/>
      <c r="W10" s="15"/>
      <c r="X10" s="10" t="s">
        <v>24</v>
      </c>
      <c r="Y10" s="10"/>
      <c r="Z10" s="10"/>
      <c r="AA10" s="10"/>
      <c r="AB10" s="10"/>
      <c r="AC10" s="10"/>
      <c r="AD10" s="10"/>
      <c r="AE10" s="10"/>
      <c r="AF10" s="10"/>
      <c r="AG10" s="10"/>
      <c r="AH10" s="14"/>
      <c r="AI10" s="14"/>
      <c r="AJ10" s="14"/>
      <c r="AK10" s="14"/>
      <c r="AL10" s="14"/>
      <c r="AM10" s="14">
        <v>15</v>
      </c>
      <c r="AN10" s="14"/>
      <c r="AO10" s="14"/>
      <c r="AP10" s="14"/>
      <c r="AQ10" s="14"/>
      <c r="AR10" s="14">
        <f t="shared" si="1"/>
        <v>130</v>
      </c>
      <c r="AS10" s="14"/>
      <c r="AT10" s="14"/>
      <c r="AU10" s="14"/>
      <c r="AV10" s="14"/>
      <c r="BK10" s="6"/>
      <c r="BL10" s="7"/>
      <c r="BM10" s="7"/>
      <c r="BN10" s="7"/>
      <c r="BO10" s="7"/>
      <c r="BP10" s="7"/>
      <c r="BQ10" s="29"/>
      <c r="BR10" s="29"/>
      <c r="BS10" s="29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8" ht="26.25" customHeight="1" x14ac:dyDescent="0.4">
      <c r="A11" s="9"/>
      <c r="B11" s="9"/>
      <c r="C11" s="9"/>
      <c r="D11" s="9"/>
      <c r="E11" s="9"/>
      <c r="F11" s="9"/>
      <c r="G11" s="9"/>
      <c r="H11" s="9"/>
      <c r="I11" s="10" t="s">
        <v>12</v>
      </c>
      <c r="J11" s="10"/>
      <c r="K11" s="10"/>
      <c r="L11" s="10"/>
      <c r="M11" s="9"/>
      <c r="N11" s="9"/>
      <c r="O11" s="9">
        <f>SUM(O8:S10)</f>
        <v>375000</v>
      </c>
      <c r="P11" s="9"/>
      <c r="Q11" s="9"/>
      <c r="R11" s="9"/>
      <c r="S11" s="9"/>
      <c r="U11" s="13"/>
      <c r="V11" s="13"/>
      <c r="W11" s="13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>
        <f t="shared" si="1"/>
        <v>130</v>
      </c>
      <c r="AS11" s="14"/>
      <c r="AT11" s="14"/>
      <c r="AU11" s="14"/>
      <c r="AV11" s="14"/>
      <c r="AX11" s="11" t="s">
        <v>23</v>
      </c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26"/>
      <c r="BR11" s="26"/>
      <c r="BS11" s="26"/>
      <c r="BT11" s="34" t="s">
        <v>22</v>
      </c>
      <c r="BU11" s="35"/>
      <c r="BV11" s="35"/>
      <c r="BW11" s="36">
        <f ca="1">SUMIF(X6:AG12,BT11,AH6:AL12)</f>
        <v>150</v>
      </c>
      <c r="BX11" s="36"/>
      <c r="BY11" s="36"/>
      <c r="BZ11" s="36"/>
      <c r="CA11" s="36"/>
      <c r="CB11" s="36" t="s">
        <v>11</v>
      </c>
      <c r="CC11" s="36"/>
      <c r="CD11" s="36"/>
      <c r="CE11" s="36">
        <f ca="1">BX6*BW11</f>
        <v>375000</v>
      </c>
      <c r="CF11" s="36"/>
      <c r="CG11" s="36"/>
      <c r="CH11" s="36"/>
      <c r="CI11" s="36"/>
    </row>
    <row r="12" spans="1:88" ht="26.25" x14ac:dyDescent="0.4">
      <c r="A12" s="10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U12" s="13"/>
      <c r="V12" s="13"/>
      <c r="W12" s="13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>
        <f t="shared" si="1"/>
        <v>130</v>
      </c>
      <c r="AS12" s="14"/>
      <c r="AT12" s="14"/>
      <c r="AU12" s="14"/>
      <c r="AV12" s="14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26"/>
      <c r="BR12" s="26"/>
      <c r="BS12" s="26"/>
      <c r="BT12" s="35" t="s">
        <v>24</v>
      </c>
      <c r="BU12" s="35"/>
      <c r="BV12" s="35"/>
      <c r="BW12" s="36">
        <f ca="1">SUMIF(X6:AG12,BT12,AM6:AQ12)</f>
        <v>20</v>
      </c>
      <c r="BX12" s="36"/>
      <c r="BY12" s="36"/>
      <c r="BZ12" s="36"/>
      <c r="CA12" s="36"/>
      <c r="CB12" s="36" t="s">
        <v>11</v>
      </c>
      <c r="CC12" s="36"/>
      <c r="CD12" s="36"/>
      <c r="CE12" s="36">
        <f ca="1">BW12*CD6</f>
        <v>60000</v>
      </c>
      <c r="CF12" s="36"/>
      <c r="CG12" s="36"/>
      <c r="CH12" s="36"/>
      <c r="CI12" s="36"/>
    </row>
    <row r="13" spans="1:88" x14ac:dyDescent="0.25">
      <c r="U13" s="5"/>
      <c r="V13" s="5"/>
      <c r="W13" s="5"/>
      <c r="AH13" s="48">
        <f>SUM(AH7:AL12)</f>
        <v>150</v>
      </c>
      <c r="AI13" s="48"/>
      <c r="AJ13" s="48"/>
      <c r="AK13" s="48"/>
      <c r="AL13" s="48"/>
      <c r="AM13" s="48">
        <f>SUM(AM7:AQ12)</f>
        <v>20</v>
      </c>
      <c r="AN13" s="48"/>
      <c r="AO13" s="48"/>
      <c r="AP13" s="48"/>
      <c r="AQ13" s="48"/>
      <c r="AR13" s="48">
        <f>AH13-AM13</f>
        <v>130</v>
      </c>
      <c r="AS13" s="48"/>
      <c r="AT13" s="48"/>
      <c r="AU13" s="48"/>
      <c r="AV13" s="48"/>
      <c r="AX13" s="10" t="s">
        <v>6</v>
      </c>
      <c r="AY13" s="10"/>
      <c r="AZ13" s="10"/>
      <c r="BA13" s="2"/>
      <c r="BB13" s="10">
        <v>102</v>
      </c>
      <c r="BC13" s="10"/>
      <c r="BD13" s="10"/>
      <c r="BE13" s="10"/>
      <c r="BF13" s="10"/>
      <c r="BG13" s="10"/>
      <c r="BH13" s="10"/>
      <c r="BI13" s="10"/>
      <c r="BJ13" s="10" t="s">
        <v>7</v>
      </c>
      <c r="BK13" s="10"/>
      <c r="BL13" s="10"/>
      <c r="BM13" s="12">
        <v>43924</v>
      </c>
      <c r="BN13" s="10"/>
      <c r="BO13" s="10"/>
      <c r="BP13" s="10"/>
      <c r="BQ13" s="27"/>
      <c r="BR13" s="27"/>
      <c r="BS13" s="27"/>
      <c r="BT13" s="37" t="s">
        <v>28</v>
      </c>
      <c r="BU13" s="37"/>
      <c r="BV13" s="37"/>
      <c r="BW13" s="9">
        <f ca="1">BW11-BW12</f>
        <v>130</v>
      </c>
      <c r="BX13" s="9"/>
      <c r="BY13" s="9"/>
      <c r="BZ13" s="9"/>
      <c r="CA13" s="9"/>
      <c r="CB13" s="22" t="s">
        <v>29</v>
      </c>
      <c r="CC13" s="23"/>
      <c r="CD13" s="24"/>
      <c r="CE13" s="44">
        <f ca="1">BW13*BX6</f>
        <v>325000</v>
      </c>
      <c r="CF13" s="45"/>
      <c r="CG13" s="45"/>
      <c r="CH13" s="45"/>
      <c r="CI13" s="46"/>
    </row>
    <row r="14" spans="1:88" ht="15" customHeight="1" x14ac:dyDescent="0.25">
      <c r="A14" s="17" t="s">
        <v>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6" t="s">
        <v>21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X14" s="3" t="s">
        <v>8</v>
      </c>
      <c r="AY14" s="10" t="s">
        <v>9</v>
      </c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 t="s">
        <v>10</v>
      </c>
      <c r="BK14" s="10"/>
      <c r="BL14" s="10" t="s">
        <v>11</v>
      </c>
      <c r="BM14" s="10"/>
      <c r="BN14" s="10"/>
      <c r="BO14" s="10"/>
      <c r="BP14" s="10"/>
      <c r="BQ14" s="27"/>
      <c r="BR14" s="27"/>
      <c r="BS14" s="27"/>
    </row>
    <row r="15" spans="1:88" ht="21.75" customHeight="1" x14ac:dyDescent="0.35">
      <c r="A15" s="18" t="s">
        <v>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X15" s="1">
        <v>10</v>
      </c>
      <c r="AY15" s="10" t="s">
        <v>15</v>
      </c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9">
        <v>6000</v>
      </c>
      <c r="BK15" s="9"/>
      <c r="BL15" s="9">
        <f>BJ15*AX15</f>
        <v>60000</v>
      </c>
      <c r="BM15" s="9"/>
      <c r="BN15" s="9"/>
      <c r="BO15" s="9"/>
      <c r="BP15" s="9"/>
      <c r="BQ15" s="28"/>
      <c r="BR15" s="28"/>
      <c r="BS15" s="28"/>
      <c r="BT15" s="33" t="s">
        <v>15</v>
      </c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8" x14ac:dyDescent="0.25">
      <c r="A16" s="10" t="s">
        <v>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X16" s="9"/>
      <c r="AY16" s="9"/>
      <c r="AZ16" s="9"/>
      <c r="BA16" s="9"/>
      <c r="BB16" s="9"/>
      <c r="BC16" s="9"/>
      <c r="BD16" s="9"/>
      <c r="BE16" s="9"/>
      <c r="BF16" s="9"/>
      <c r="BG16" s="9" t="s">
        <v>12</v>
      </c>
      <c r="BH16" s="9"/>
      <c r="BI16" s="9"/>
      <c r="BJ16" s="9"/>
      <c r="BK16" s="9"/>
      <c r="BL16" s="10">
        <f>SUM(BL15)</f>
        <v>60000</v>
      </c>
      <c r="BM16" s="10"/>
      <c r="BN16" s="10"/>
      <c r="BO16" s="10"/>
      <c r="BP16" s="10"/>
      <c r="BQ16" s="27"/>
      <c r="BR16" s="27"/>
      <c r="BS16" s="27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x14ac:dyDescent="0.25">
      <c r="A17" s="10" t="s">
        <v>6</v>
      </c>
      <c r="B17" s="10"/>
      <c r="C17" s="10"/>
      <c r="D17" s="2"/>
      <c r="E17" s="10">
        <v>12346</v>
      </c>
      <c r="F17" s="10"/>
      <c r="G17" s="10"/>
      <c r="H17" s="10"/>
      <c r="I17" s="10"/>
      <c r="J17" s="10"/>
      <c r="K17" s="10"/>
      <c r="L17" s="10"/>
      <c r="M17" s="10" t="s">
        <v>7</v>
      </c>
      <c r="N17" s="10"/>
      <c r="O17" s="10"/>
      <c r="P17" s="12">
        <v>43924</v>
      </c>
      <c r="Q17" s="10"/>
      <c r="R17" s="10"/>
      <c r="S17" s="10"/>
      <c r="U17" s="10" t="s">
        <v>7</v>
      </c>
      <c r="V17" s="10"/>
      <c r="W17" s="10"/>
      <c r="X17" s="10" t="s">
        <v>16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 t="s">
        <v>17</v>
      </c>
      <c r="AI17" s="10"/>
      <c r="AJ17" s="10"/>
      <c r="AK17" s="10"/>
      <c r="AL17" s="10"/>
      <c r="AM17" s="10" t="s">
        <v>18</v>
      </c>
      <c r="AN17" s="10"/>
      <c r="AO17" s="10"/>
      <c r="AP17" s="10"/>
      <c r="AQ17" s="10"/>
      <c r="AR17" s="10" t="s">
        <v>19</v>
      </c>
      <c r="AS17" s="10"/>
      <c r="AT17" s="10"/>
      <c r="AU17" s="10"/>
      <c r="AV17" s="10"/>
      <c r="AX17" s="10" t="s">
        <v>13</v>
      </c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27"/>
      <c r="BR17" s="27"/>
      <c r="BS17" s="27"/>
      <c r="BT17" s="34" t="s">
        <v>22</v>
      </c>
      <c r="BU17" s="35"/>
      <c r="BV17" s="35"/>
      <c r="BW17" s="36">
        <f ca="1">SUMIF(X17:AG23,BT17,AH17:AL23)</f>
        <v>150</v>
      </c>
      <c r="BX17" s="36"/>
      <c r="BY17" s="36"/>
      <c r="BZ17" s="36"/>
      <c r="CA17" s="36"/>
      <c r="CB17" s="36" t="s">
        <v>11</v>
      </c>
      <c r="CC17" s="36"/>
      <c r="CD17" s="36"/>
      <c r="CE17" s="36">
        <f ca="1">BW17*BX7</f>
        <v>750000</v>
      </c>
      <c r="CF17" s="36"/>
      <c r="CG17" s="36"/>
      <c r="CH17" s="36"/>
      <c r="CI17" s="36"/>
    </row>
    <row r="18" spans="1:87" ht="15.75" x14ac:dyDescent="0.25">
      <c r="A18" s="3" t="s">
        <v>8</v>
      </c>
      <c r="B18" s="10" t="s">
        <v>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 t="s">
        <v>10</v>
      </c>
      <c r="N18" s="10"/>
      <c r="O18" s="22" t="s">
        <v>11</v>
      </c>
      <c r="P18" s="23"/>
      <c r="Q18" s="23"/>
      <c r="R18" s="23"/>
      <c r="S18" s="24"/>
      <c r="U18" s="15">
        <v>43922</v>
      </c>
      <c r="V18" s="15"/>
      <c r="W18" s="15"/>
      <c r="X18" s="10" t="s">
        <v>22</v>
      </c>
      <c r="Y18" s="10"/>
      <c r="Z18" s="10"/>
      <c r="AA18" s="10"/>
      <c r="AB18" s="10"/>
      <c r="AC18" s="10"/>
      <c r="AD18" s="10"/>
      <c r="AE18" s="10"/>
      <c r="AF18" s="10"/>
      <c r="AG18" s="10"/>
      <c r="AH18" s="14">
        <v>50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>
        <f>AH18</f>
        <v>50</v>
      </c>
      <c r="AS18" s="14"/>
      <c r="AT18" s="14"/>
      <c r="AU18" s="14"/>
      <c r="AV18" s="14"/>
      <c r="BT18" s="35" t="s">
        <v>24</v>
      </c>
      <c r="BU18" s="35"/>
      <c r="BV18" s="35"/>
      <c r="BW18" s="36">
        <f ca="1">SUMIF(X17:AG23,BT18,AM17:AQ23)</f>
        <v>35</v>
      </c>
      <c r="BX18" s="36"/>
      <c r="BY18" s="36"/>
      <c r="BZ18" s="36"/>
      <c r="CA18" s="36"/>
      <c r="CB18" s="36" t="s">
        <v>11</v>
      </c>
      <c r="CC18" s="36"/>
      <c r="CD18" s="36"/>
      <c r="CE18" s="36">
        <f ca="1">BW18*CD7</f>
        <v>210000</v>
      </c>
      <c r="CF18" s="36"/>
      <c r="CG18" s="36"/>
      <c r="CH18" s="36"/>
      <c r="CI18" s="36"/>
    </row>
    <row r="19" spans="1:87" ht="26.25" x14ac:dyDescent="0.4">
      <c r="A19" s="1">
        <v>100</v>
      </c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9">
        <v>2500</v>
      </c>
      <c r="N19" s="21"/>
      <c r="O19" s="19">
        <f>M19*A19</f>
        <v>250000</v>
      </c>
      <c r="P19" s="20"/>
      <c r="Q19" s="20"/>
      <c r="R19" s="20"/>
      <c r="S19" s="21"/>
      <c r="U19" s="15">
        <v>43924</v>
      </c>
      <c r="V19" s="15"/>
      <c r="W19" s="15"/>
      <c r="X19" s="10" t="s">
        <v>24</v>
      </c>
      <c r="Y19" s="10"/>
      <c r="Z19" s="10"/>
      <c r="AA19" s="10"/>
      <c r="AB19" s="10"/>
      <c r="AC19" s="10"/>
      <c r="AD19" s="10"/>
      <c r="AE19" s="10"/>
      <c r="AF19" s="10"/>
      <c r="AG19" s="10"/>
      <c r="AH19" s="14"/>
      <c r="AI19" s="14"/>
      <c r="AJ19" s="14"/>
      <c r="AK19" s="14"/>
      <c r="AL19" s="14"/>
      <c r="AM19" s="14">
        <v>10</v>
      </c>
      <c r="AN19" s="14"/>
      <c r="AO19" s="14"/>
      <c r="AP19" s="14"/>
      <c r="AQ19" s="14"/>
      <c r="AR19" s="14">
        <f>AR18+AH19-AM19</f>
        <v>40</v>
      </c>
      <c r="AS19" s="14"/>
      <c r="AT19" s="14"/>
      <c r="AU19" s="14"/>
      <c r="AV19" s="14"/>
      <c r="AX19" s="11" t="s">
        <v>23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26"/>
      <c r="BR19" s="26"/>
      <c r="BS19" s="26"/>
      <c r="BT19" s="37" t="s">
        <v>28</v>
      </c>
      <c r="BU19" s="37"/>
      <c r="BV19" s="37"/>
      <c r="BW19" s="9">
        <f ca="1">BW17-BW18</f>
        <v>115</v>
      </c>
      <c r="BX19" s="9"/>
      <c r="BY19" s="9"/>
      <c r="BZ19" s="9"/>
      <c r="CA19" s="9"/>
      <c r="CB19" s="22" t="s">
        <v>29</v>
      </c>
      <c r="CC19" s="23"/>
      <c r="CD19" s="24"/>
      <c r="CE19" s="47">
        <f ca="1">BW19*BX7</f>
        <v>575000</v>
      </c>
      <c r="CF19" s="47"/>
      <c r="CG19" s="47"/>
      <c r="CH19" s="47"/>
      <c r="CI19" s="47"/>
    </row>
    <row r="20" spans="1:87" ht="26.25" x14ac:dyDescent="0.4">
      <c r="A20" s="1">
        <v>100</v>
      </c>
      <c r="B20" s="10" t="s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>
        <v>5000</v>
      </c>
      <c r="N20" s="9"/>
      <c r="O20" s="19">
        <f t="shared" ref="O20:O21" si="2">M20*A20</f>
        <v>500000</v>
      </c>
      <c r="P20" s="20"/>
      <c r="Q20" s="20"/>
      <c r="R20" s="20"/>
      <c r="S20" s="21"/>
      <c r="U20" s="15">
        <v>43924</v>
      </c>
      <c r="V20" s="15"/>
      <c r="W20" s="15"/>
      <c r="X20" s="10" t="s">
        <v>22</v>
      </c>
      <c r="Y20" s="10"/>
      <c r="Z20" s="10"/>
      <c r="AA20" s="10"/>
      <c r="AB20" s="10"/>
      <c r="AC20" s="10"/>
      <c r="AD20" s="10"/>
      <c r="AE20" s="10"/>
      <c r="AF20" s="10"/>
      <c r="AG20" s="10"/>
      <c r="AH20" s="14">
        <v>100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>
        <f t="shared" ref="AR20:AR23" si="3">AR19+AH20-AM20</f>
        <v>140</v>
      </c>
      <c r="AS20" s="14"/>
      <c r="AT20" s="14"/>
      <c r="AU20" s="14"/>
      <c r="AV20" s="14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26"/>
      <c r="BR20" s="26"/>
      <c r="BS20" s="26"/>
    </row>
    <row r="21" spans="1:87" ht="15.7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9">
        <f t="shared" si="2"/>
        <v>0</v>
      </c>
      <c r="P21" s="20"/>
      <c r="Q21" s="20"/>
      <c r="R21" s="20"/>
      <c r="S21" s="21"/>
      <c r="U21" s="15">
        <v>43926</v>
      </c>
      <c r="V21" s="15"/>
      <c r="W21" s="15"/>
      <c r="X21" s="10" t="s">
        <v>24</v>
      </c>
      <c r="Y21" s="10"/>
      <c r="Z21" s="10"/>
      <c r="AA21" s="10"/>
      <c r="AB21" s="10"/>
      <c r="AC21" s="10"/>
      <c r="AD21" s="10"/>
      <c r="AE21" s="10"/>
      <c r="AF21" s="10"/>
      <c r="AG21" s="10"/>
      <c r="AH21" s="14"/>
      <c r="AI21" s="14"/>
      <c r="AJ21" s="14"/>
      <c r="AK21" s="14"/>
      <c r="AL21" s="14"/>
      <c r="AM21" s="14">
        <v>25</v>
      </c>
      <c r="AN21" s="14"/>
      <c r="AO21" s="14"/>
      <c r="AP21" s="14"/>
      <c r="AQ21" s="14"/>
      <c r="AR21" s="14">
        <f t="shared" si="3"/>
        <v>115</v>
      </c>
      <c r="AS21" s="14"/>
      <c r="AT21" s="14"/>
      <c r="AU21" s="14"/>
      <c r="AV21" s="14"/>
      <c r="AX21" s="10" t="s">
        <v>6</v>
      </c>
      <c r="AY21" s="10"/>
      <c r="AZ21" s="10"/>
      <c r="BA21" s="2"/>
      <c r="BB21" s="10">
        <v>103</v>
      </c>
      <c r="BC21" s="10"/>
      <c r="BD21" s="10"/>
      <c r="BE21" s="10"/>
      <c r="BF21" s="10"/>
      <c r="BG21" s="10"/>
      <c r="BH21" s="10"/>
      <c r="BI21" s="10"/>
      <c r="BJ21" s="10" t="s">
        <v>7</v>
      </c>
      <c r="BK21" s="10"/>
      <c r="BL21" s="10"/>
      <c r="BM21" s="12">
        <v>43926</v>
      </c>
      <c r="BN21" s="10"/>
      <c r="BO21" s="10"/>
      <c r="BP21" s="10"/>
      <c r="BQ21" s="27"/>
      <c r="BR21" s="27"/>
      <c r="BS21" s="27"/>
      <c r="BW21" s="43"/>
    </row>
    <row r="22" spans="1:87" ht="15.75" x14ac:dyDescent="0.25">
      <c r="A22" s="9"/>
      <c r="B22" s="9"/>
      <c r="C22" s="9"/>
      <c r="D22" s="9"/>
      <c r="E22" s="9"/>
      <c r="F22" s="9"/>
      <c r="G22" s="9"/>
      <c r="H22" s="9"/>
      <c r="I22" s="10" t="s">
        <v>12</v>
      </c>
      <c r="J22" s="10"/>
      <c r="K22" s="10"/>
      <c r="L22" s="10"/>
      <c r="M22" s="9"/>
      <c r="N22" s="9"/>
      <c r="O22" s="9">
        <f>SUM(O19:S21)</f>
        <v>750000</v>
      </c>
      <c r="P22" s="9"/>
      <c r="Q22" s="9"/>
      <c r="R22" s="9"/>
      <c r="S22" s="9"/>
      <c r="U22" s="13"/>
      <c r="V22" s="13"/>
      <c r="W22" s="13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>
        <f t="shared" si="3"/>
        <v>115</v>
      </c>
      <c r="AS22" s="14"/>
      <c r="AT22" s="14"/>
      <c r="AU22" s="14"/>
      <c r="AV22" s="14"/>
      <c r="AX22" s="3" t="s">
        <v>8</v>
      </c>
      <c r="AY22" s="10" t="s">
        <v>9</v>
      </c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 t="s">
        <v>10</v>
      </c>
      <c r="BK22" s="10"/>
      <c r="BL22" s="10" t="s">
        <v>11</v>
      </c>
      <c r="BM22" s="10"/>
      <c r="BN22" s="10"/>
      <c r="BO22" s="10"/>
      <c r="BP22" s="10"/>
      <c r="BQ22" s="27"/>
      <c r="BR22" s="27"/>
      <c r="BS22" s="27"/>
    </row>
    <row r="23" spans="1:87" ht="15.75" x14ac:dyDescent="0.25">
      <c r="A23" s="10" t="s">
        <v>13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U23" s="13"/>
      <c r="V23" s="13"/>
      <c r="W23" s="13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>
        <f t="shared" si="3"/>
        <v>115</v>
      </c>
      <c r="AS23" s="14"/>
      <c r="AT23" s="14"/>
      <c r="AU23" s="14"/>
      <c r="AV23" s="14"/>
      <c r="AX23" s="1">
        <v>15</v>
      </c>
      <c r="AY23" s="10" t="s">
        <v>14</v>
      </c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9">
        <v>3000</v>
      </c>
      <c r="BK23" s="9"/>
      <c r="BL23" s="9">
        <f>BJ23*AX23</f>
        <v>45000</v>
      </c>
      <c r="BM23" s="9"/>
      <c r="BN23" s="9"/>
      <c r="BO23" s="9"/>
      <c r="BP23" s="9"/>
      <c r="BQ23" s="28"/>
      <c r="BR23" s="28"/>
      <c r="BS23" s="28"/>
    </row>
    <row r="24" spans="1:87" x14ac:dyDescent="0.25">
      <c r="AH24" s="48">
        <f>SUM(AH18:AL23)</f>
        <v>150</v>
      </c>
      <c r="AI24" s="48"/>
      <c r="AJ24" s="48"/>
      <c r="AK24" s="48"/>
      <c r="AL24" s="48"/>
      <c r="AM24" s="48">
        <f>SUM(AM18:AQ23)</f>
        <v>35</v>
      </c>
      <c r="AN24" s="48"/>
      <c r="AO24" s="48"/>
      <c r="AP24" s="48"/>
      <c r="AQ24" s="48"/>
      <c r="AR24" s="48">
        <f>AH24-AM24</f>
        <v>115</v>
      </c>
      <c r="AS24" s="48"/>
      <c r="AT24" s="48"/>
      <c r="AU24" s="48"/>
      <c r="AV24" s="48"/>
      <c r="AX24" s="9"/>
      <c r="AY24" s="9"/>
      <c r="AZ24" s="9"/>
      <c r="BA24" s="9"/>
      <c r="BB24" s="9"/>
      <c r="BC24" s="9"/>
      <c r="BD24" s="9"/>
      <c r="BE24" s="9"/>
      <c r="BF24" s="9"/>
      <c r="BG24" s="9" t="s">
        <v>12</v>
      </c>
      <c r="BH24" s="9"/>
      <c r="BI24" s="9"/>
      <c r="BJ24" s="9"/>
      <c r="BK24" s="9"/>
      <c r="BL24" s="10">
        <f>SUM(BL23)</f>
        <v>45000</v>
      </c>
      <c r="BM24" s="10"/>
      <c r="BN24" s="10"/>
      <c r="BO24" s="10"/>
      <c r="BP24" s="10"/>
      <c r="BQ24" s="27"/>
      <c r="BR24" s="27"/>
      <c r="BS24" s="27"/>
    </row>
    <row r="25" spans="1:87" x14ac:dyDescent="0.25">
      <c r="AX25" s="10" t="s">
        <v>13</v>
      </c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27"/>
      <c r="BR25" s="27"/>
      <c r="BS25" s="27"/>
    </row>
    <row r="27" spans="1:87" ht="26.25" x14ac:dyDescent="0.4">
      <c r="AX27" s="11" t="s">
        <v>23</v>
      </c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26"/>
      <c r="BR27" s="26"/>
      <c r="BS27" s="26"/>
    </row>
    <row r="28" spans="1:87" ht="26.25" x14ac:dyDescent="0.4"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26"/>
      <c r="BR28" s="26"/>
      <c r="BS28" s="26"/>
    </row>
    <row r="29" spans="1:87" x14ac:dyDescent="0.25">
      <c r="AX29" s="10" t="s">
        <v>6</v>
      </c>
      <c r="AY29" s="10"/>
      <c r="AZ29" s="10"/>
      <c r="BA29" s="2"/>
      <c r="BB29" s="10">
        <v>104</v>
      </c>
      <c r="BC29" s="10"/>
      <c r="BD29" s="10"/>
      <c r="BE29" s="10"/>
      <c r="BF29" s="10"/>
      <c r="BG29" s="10"/>
      <c r="BH29" s="10"/>
      <c r="BI29" s="10"/>
      <c r="BJ29" s="10" t="s">
        <v>7</v>
      </c>
      <c r="BK29" s="10"/>
      <c r="BL29" s="10"/>
      <c r="BM29" s="12">
        <v>43926</v>
      </c>
      <c r="BN29" s="10"/>
      <c r="BO29" s="10"/>
      <c r="BP29" s="10"/>
      <c r="BQ29" s="27"/>
      <c r="BR29" s="27"/>
      <c r="BS29" s="27"/>
      <c r="BT29" s="27"/>
    </row>
    <row r="30" spans="1:87" x14ac:dyDescent="0.25">
      <c r="AX30" s="3" t="s">
        <v>8</v>
      </c>
      <c r="AY30" s="10" t="s">
        <v>9</v>
      </c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 t="s">
        <v>10</v>
      </c>
      <c r="BK30" s="10"/>
      <c r="BL30" s="10" t="s">
        <v>11</v>
      </c>
      <c r="BM30" s="10"/>
      <c r="BN30" s="10"/>
      <c r="BO30" s="10"/>
      <c r="BP30" s="10"/>
      <c r="BQ30" s="27"/>
      <c r="BR30" s="27"/>
      <c r="BS30" s="27"/>
      <c r="BT30" s="27"/>
    </row>
    <row r="31" spans="1:87" x14ac:dyDescent="0.25">
      <c r="AX31" s="1">
        <v>25</v>
      </c>
      <c r="AY31" s="10" t="s">
        <v>15</v>
      </c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9">
        <v>6000</v>
      </c>
      <c r="BK31" s="9"/>
      <c r="BL31" s="9">
        <f>BJ31*AX31</f>
        <v>150000</v>
      </c>
      <c r="BM31" s="9"/>
      <c r="BN31" s="9"/>
      <c r="BO31" s="9"/>
      <c r="BP31" s="9"/>
      <c r="BQ31" s="28"/>
      <c r="BR31" s="28"/>
      <c r="BS31" s="28"/>
      <c r="BT31" s="28"/>
    </row>
    <row r="32" spans="1:87" x14ac:dyDescent="0.25">
      <c r="AX32" s="9"/>
      <c r="AY32" s="9"/>
      <c r="AZ32" s="9"/>
      <c r="BA32" s="9"/>
      <c r="BB32" s="9"/>
      <c r="BC32" s="9"/>
      <c r="BD32" s="9"/>
      <c r="BE32" s="9"/>
      <c r="BF32" s="9"/>
      <c r="BG32" s="9" t="s">
        <v>12</v>
      </c>
      <c r="BH32" s="9"/>
      <c r="BI32" s="9"/>
      <c r="BJ32" s="9"/>
      <c r="BK32" s="9"/>
      <c r="BL32" s="10">
        <f>SUM(BL31)</f>
        <v>150000</v>
      </c>
      <c r="BM32" s="10"/>
      <c r="BN32" s="10"/>
      <c r="BO32" s="10"/>
      <c r="BP32" s="10"/>
      <c r="BQ32" s="27"/>
      <c r="BR32" s="27"/>
      <c r="BS32" s="27"/>
      <c r="BT32" s="27"/>
    </row>
    <row r="33" spans="50:72" x14ac:dyDescent="0.25">
      <c r="AX33" s="10" t="s">
        <v>13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27"/>
      <c r="BR33" s="27"/>
      <c r="BS33" s="27"/>
      <c r="BT33" s="27"/>
    </row>
  </sheetData>
  <mergeCells count="224">
    <mergeCell ref="AH13:AL13"/>
    <mergeCell ref="AM13:AQ13"/>
    <mergeCell ref="AR13:AV13"/>
    <mergeCell ref="AH24:AL24"/>
    <mergeCell ref="AM24:AQ24"/>
    <mergeCell ref="AR24:AV24"/>
    <mergeCell ref="BT19:BV19"/>
    <mergeCell ref="BW13:CA13"/>
    <mergeCell ref="CE19:CI19"/>
    <mergeCell ref="BW19:CA19"/>
    <mergeCell ref="CE13:CI13"/>
    <mergeCell ref="CB13:CD13"/>
    <mergeCell ref="CB19:CD19"/>
    <mergeCell ref="CE12:CI12"/>
    <mergeCell ref="BT15:CI16"/>
    <mergeCell ref="BT17:BV17"/>
    <mergeCell ref="BW17:CA17"/>
    <mergeCell ref="CB17:CD17"/>
    <mergeCell ref="CE17:CI17"/>
    <mergeCell ref="BT18:BV18"/>
    <mergeCell ref="BW18:CA18"/>
    <mergeCell ref="CB18:CD18"/>
    <mergeCell ref="CE18:CI18"/>
    <mergeCell ref="BT13:BV13"/>
    <mergeCell ref="CD7:CI7"/>
    <mergeCell ref="BT7:BW7"/>
    <mergeCell ref="BT1:CI3"/>
    <mergeCell ref="BX7:CC7"/>
    <mergeCell ref="BT4:CC5"/>
    <mergeCell ref="CD4:CI5"/>
    <mergeCell ref="BT6:BW6"/>
    <mergeCell ref="BX6:CC6"/>
    <mergeCell ref="CD6:CI6"/>
    <mergeCell ref="BT9:CI10"/>
    <mergeCell ref="BT11:BV11"/>
    <mergeCell ref="BT12:BV12"/>
    <mergeCell ref="CB11:CD11"/>
    <mergeCell ref="CB12:CD12"/>
    <mergeCell ref="BW11:CA11"/>
    <mergeCell ref="BW12:CA12"/>
    <mergeCell ref="CE11:CI11"/>
    <mergeCell ref="A23:S23"/>
    <mergeCell ref="B21:L21"/>
    <mergeCell ref="M21:N21"/>
    <mergeCell ref="O21:S21"/>
    <mergeCell ref="A22:H22"/>
    <mergeCell ref="I22:L22"/>
    <mergeCell ref="M22:N22"/>
    <mergeCell ref="O22:S22"/>
    <mergeCell ref="E17:L17"/>
    <mergeCell ref="M17:O17"/>
    <mergeCell ref="P17:S17"/>
    <mergeCell ref="B19:L19"/>
    <mergeCell ref="M19:N19"/>
    <mergeCell ref="O19:S19"/>
    <mergeCell ref="B20:L20"/>
    <mergeCell ref="M20:N20"/>
    <mergeCell ref="O20:S20"/>
    <mergeCell ref="O10:S10"/>
    <mergeCell ref="O11:S11"/>
    <mergeCell ref="A12:S12"/>
    <mergeCell ref="A11:H11"/>
    <mergeCell ref="B7:L7"/>
    <mergeCell ref="M7:N7"/>
    <mergeCell ref="B18:L18"/>
    <mergeCell ref="M18:N18"/>
    <mergeCell ref="O18:S18"/>
    <mergeCell ref="O7:S7"/>
    <mergeCell ref="B8:L8"/>
    <mergeCell ref="B9:L9"/>
    <mergeCell ref="B10:L10"/>
    <mergeCell ref="A14:S14"/>
    <mergeCell ref="A15:S15"/>
    <mergeCell ref="I11:L11"/>
    <mergeCell ref="M8:N8"/>
    <mergeCell ref="O8:S8"/>
    <mergeCell ref="M9:N9"/>
    <mergeCell ref="M10:N10"/>
    <mergeCell ref="M11:N11"/>
    <mergeCell ref="O9:S9"/>
    <mergeCell ref="A16:S16"/>
    <mergeCell ref="A17:C17"/>
    <mergeCell ref="U1:AV1"/>
    <mergeCell ref="AX1:BP1"/>
    <mergeCell ref="A3:S3"/>
    <mergeCell ref="A4:S4"/>
    <mergeCell ref="A5:S5"/>
    <mergeCell ref="AX3:BP4"/>
    <mergeCell ref="A6:C6"/>
    <mergeCell ref="E6:L6"/>
    <mergeCell ref="M6:O6"/>
    <mergeCell ref="P6:S6"/>
    <mergeCell ref="A1:S1"/>
    <mergeCell ref="AH7:AL7"/>
    <mergeCell ref="AH8:AL8"/>
    <mergeCell ref="AH9:AL9"/>
    <mergeCell ref="AH10:AL10"/>
    <mergeCell ref="U11:W11"/>
    <mergeCell ref="U12:W12"/>
    <mergeCell ref="X6:AG6"/>
    <mergeCell ref="X7:AG7"/>
    <mergeCell ref="X8:AG8"/>
    <mergeCell ref="X9:AG9"/>
    <mergeCell ref="X10:AG10"/>
    <mergeCell ref="X11:AG11"/>
    <mergeCell ref="X12:AG12"/>
    <mergeCell ref="U6:W6"/>
    <mergeCell ref="U7:W7"/>
    <mergeCell ref="U8:W8"/>
    <mergeCell ref="U9:W9"/>
    <mergeCell ref="U10:W10"/>
    <mergeCell ref="AR11:AV11"/>
    <mergeCell ref="AR12:AV12"/>
    <mergeCell ref="U3:AV5"/>
    <mergeCell ref="U14:AV16"/>
    <mergeCell ref="U17:W17"/>
    <mergeCell ref="X17:AG17"/>
    <mergeCell ref="AH17:AL17"/>
    <mergeCell ref="AM17:AQ17"/>
    <mergeCell ref="AR17:AV17"/>
    <mergeCell ref="AR6:AV6"/>
    <mergeCell ref="AR7:AV7"/>
    <mergeCell ref="AR8:AV8"/>
    <mergeCell ref="AR9:AV9"/>
    <mergeCell ref="AR10:AV10"/>
    <mergeCell ref="AH11:AL11"/>
    <mergeCell ref="AH12:AL12"/>
    <mergeCell ref="AM6:AQ6"/>
    <mergeCell ref="AM7:AQ7"/>
    <mergeCell ref="AM8:AQ8"/>
    <mergeCell ref="AM9:AQ9"/>
    <mergeCell ref="AM10:AQ10"/>
    <mergeCell ref="AM11:AQ11"/>
    <mergeCell ref="AM12:AQ12"/>
    <mergeCell ref="AH6:AL6"/>
    <mergeCell ref="U19:W19"/>
    <mergeCell ref="X19:AG19"/>
    <mergeCell ref="AH19:AL19"/>
    <mergeCell ref="AM19:AQ19"/>
    <mergeCell ref="AR19:AV19"/>
    <mergeCell ref="U18:W18"/>
    <mergeCell ref="X18:AG18"/>
    <mergeCell ref="AH18:AL18"/>
    <mergeCell ref="AM18:AQ18"/>
    <mergeCell ref="AR18:AV18"/>
    <mergeCell ref="U21:W21"/>
    <mergeCell ref="X21:AG21"/>
    <mergeCell ref="AH21:AL21"/>
    <mergeCell ref="AM21:AQ21"/>
    <mergeCell ref="AR21:AV21"/>
    <mergeCell ref="U20:W20"/>
    <mergeCell ref="X20:AG20"/>
    <mergeCell ref="AH20:AL20"/>
    <mergeCell ref="AM20:AQ20"/>
    <mergeCell ref="AR20:AV20"/>
    <mergeCell ref="U23:W23"/>
    <mergeCell ref="X23:AG23"/>
    <mergeCell ref="AH23:AL23"/>
    <mergeCell ref="AM23:AQ23"/>
    <mergeCell ref="AR23:AV23"/>
    <mergeCell ref="U22:W22"/>
    <mergeCell ref="X22:AG22"/>
    <mergeCell ref="AH22:AL22"/>
    <mergeCell ref="AM22:AQ22"/>
    <mergeCell ref="AR22:AV22"/>
    <mergeCell ref="AX8:BF8"/>
    <mergeCell ref="BG8:BK8"/>
    <mergeCell ref="BL8:BP8"/>
    <mergeCell ref="AX9:BP9"/>
    <mergeCell ref="AX5:AZ5"/>
    <mergeCell ref="BB5:BI5"/>
    <mergeCell ref="BJ5:BL5"/>
    <mergeCell ref="BM5:BP5"/>
    <mergeCell ref="AY6:BI6"/>
    <mergeCell ref="BJ6:BK6"/>
    <mergeCell ref="BL6:BP6"/>
    <mergeCell ref="AY7:BI7"/>
    <mergeCell ref="BJ7:BK7"/>
    <mergeCell ref="BL7:BP7"/>
    <mergeCell ref="AY14:BI14"/>
    <mergeCell ref="BJ14:BK14"/>
    <mergeCell ref="BL14:BP14"/>
    <mergeCell ref="AY15:BI15"/>
    <mergeCell ref="BJ15:BK15"/>
    <mergeCell ref="BL15:BP15"/>
    <mergeCell ref="AX11:BP12"/>
    <mergeCell ref="AX13:AZ13"/>
    <mergeCell ref="BB13:BI13"/>
    <mergeCell ref="BJ13:BL13"/>
    <mergeCell ref="BM13:BP13"/>
    <mergeCell ref="BL24:BP24"/>
    <mergeCell ref="AX21:AZ21"/>
    <mergeCell ref="BB21:BI21"/>
    <mergeCell ref="BJ21:BL21"/>
    <mergeCell ref="BM21:BP21"/>
    <mergeCell ref="AY22:BI22"/>
    <mergeCell ref="BJ22:BK22"/>
    <mergeCell ref="BL22:BP22"/>
    <mergeCell ref="AX16:BF16"/>
    <mergeCell ref="BG16:BK16"/>
    <mergeCell ref="BL16:BP16"/>
    <mergeCell ref="AX17:BP17"/>
    <mergeCell ref="AX19:BP20"/>
    <mergeCell ref="AX32:BF32"/>
    <mergeCell ref="BG32:BK32"/>
    <mergeCell ref="BL32:BP32"/>
    <mergeCell ref="AX33:BP33"/>
    <mergeCell ref="AY30:BI30"/>
    <mergeCell ref="BJ30:BK30"/>
    <mergeCell ref="BL30:BP30"/>
    <mergeCell ref="AY31:BI31"/>
    <mergeCell ref="BJ31:BK31"/>
    <mergeCell ref="BL31:BP31"/>
    <mergeCell ref="AX25:BP25"/>
    <mergeCell ref="AX27:BP28"/>
    <mergeCell ref="AX29:AZ29"/>
    <mergeCell ref="BB29:BI29"/>
    <mergeCell ref="BJ29:BL29"/>
    <mergeCell ref="BM29:BP29"/>
    <mergeCell ref="AY23:BI23"/>
    <mergeCell ref="BJ23:BK23"/>
    <mergeCell ref="BL23:BP23"/>
    <mergeCell ref="AX24:BF24"/>
    <mergeCell ref="BG24:B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2022-12-20T14:22:51Z</dcterms:created>
  <dcterms:modified xsi:type="dcterms:W3CDTF">2022-12-20T16:59:33Z</dcterms:modified>
</cp:coreProperties>
</file>