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huljain/Desktop/General Work/Git Projects/General-Jupyter-Analysis/eCasPortfolioAnalysis/"/>
    </mc:Choice>
  </mc:AlternateContent>
  <xr:revisionPtr revIDLastSave="0" documentId="13_ncr:1_{77ABF441-542B-6541-A6B4-19D982055F55}" xr6:coauthVersionLast="47" xr6:coauthVersionMax="47" xr10:uidLastSave="{00000000-0000-0000-0000-000000000000}"/>
  <bookViews>
    <workbookView xWindow="380" yWindow="460" windowWidth="26840" windowHeight="15100" activeTab="1" xr2:uid="{A71F32A5-E699-CF4A-8CB0-6219FEC03F4A}"/>
  </bookViews>
  <sheets>
    <sheet name="data" sheetId="1" r:id="rId1"/>
    <sheet name="Summary" sheetId="2" r:id="rId2"/>
    <sheet name="MF Analysis" sheetId="4" r:id="rId3"/>
  </sheets>
  <definedNames>
    <definedName name="_xlnm._FilterDatabase" localSheetId="0" hidden="1">data!#REF!</definedName>
    <definedName name="_xlnm._FilterDatabase" localSheetId="2" hidden="1">'MF Analysis'!$R$1:$Z$101</definedName>
  </definedNames>
  <calcPr calcId="191029"/>
  <pivotCaches>
    <pivotCache cacheId="318" r:id="rId4"/>
    <pivotCache cacheId="319" r:id="rId5"/>
    <pivotCache cacheId="320" r:id="rId6"/>
    <pivotCache cacheId="3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9" i="4" l="1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X101" i="4"/>
  <c r="Y101" i="4" s="1"/>
  <c r="Z101" i="4" s="1"/>
  <c r="X100" i="4"/>
  <c r="Y100" i="4" s="1"/>
  <c r="Z100" i="4" s="1"/>
  <c r="X99" i="4"/>
  <c r="Y99" i="4" s="1"/>
  <c r="Z99" i="4" s="1"/>
  <c r="X98" i="4"/>
  <c r="Y98" i="4" s="1"/>
  <c r="Z98" i="4" s="1"/>
  <c r="X97" i="4"/>
  <c r="Y97" i="4" s="1"/>
  <c r="Z97" i="4" s="1"/>
  <c r="X96" i="4"/>
  <c r="Y96" i="4" s="1"/>
  <c r="Z96" i="4" s="1"/>
  <c r="X95" i="4"/>
  <c r="Y95" i="4" s="1"/>
  <c r="Z95" i="4" s="1"/>
  <c r="X94" i="4"/>
  <c r="Y94" i="4" s="1"/>
  <c r="Z94" i="4" s="1"/>
  <c r="X93" i="4"/>
  <c r="Y93" i="4" s="1"/>
  <c r="Z93" i="4" s="1"/>
  <c r="X92" i="4"/>
  <c r="Y92" i="4" s="1"/>
  <c r="Z92" i="4" s="1"/>
  <c r="X91" i="4"/>
  <c r="Y91" i="4" s="1"/>
  <c r="Z91" i="4" s="1"/>
  <c r="X90" i="4"/>
  <c r="Y90" i="4" s="1"/>
  <c r="Z90" i="4" s="1"/>
  <c r="X89" i="4"/>
  <c r="Y89" i="4" s="1"/>
  <c r="Z89" i="4" s="1"/>
  <c r="X88" i="4"/>
  <c r="Y88" i="4" s="1"/>
  <c r="Z88" i="4" s="1"/>
  <c r="X87" i="4"/>
  <c r="Y87" i="4" s="1"/>
  <c r="Z87" i="4" s="1"/>
  <c r="X86" i="4"/>
  <c r="Y86" i="4" s="1"/>
  <c r="Z86" i="4" s="1"/>
  <c r="X85" i="4"/>
  <c r="Y85" i="4" s="1"/>
  <c r="Z85" i="4" s="1"/>
  <c r="X84" i="4"/>
  <c r="Y84" i="4" s="1"/>
  <c r="Z84" i="4" s="1"/>
  <c r="X83" i="4"/>
  <c r="Y83" i="4" s="1"/>
  <c r="Z83" i="4" s="1"/>
  <c r="X82" i="4"/>
  <c r="Y82" i="4" s="1"/>
  <c r="Z82" i="4" s="1"/>
  <c r="X81" i="4"/>
  <c r="Y81" i="4" s="1"/>
  <c r="Z81" i="4" s="1"/>
  <c r="X80" i="4"/>
  <c r="Y80" i="4" s="1"/>
  <c r="Z80" i="4" s="1"/>
  <c r="X79" i="4"/>
  <c r="Y79" i="4" s="1"/>
  <c r="Z79" i="4" s="1"/>
  <c r="X78" i="4"/>
  <c r="Y78" i="4" s="1"/>
  <c r="Z78" i="4" s="1"/>
  <c r="X77" i="4"/>
  <c r="Y77" i="4" s="1"/>
  <c r="Z77" i="4" s="1"/>
  <c r="X76" i="4"/>
  <c r="Y76" i="4" s="1"/>
  <c r="Z76" i="4" s="1"/>
  <c r="X75" i="4"/>
  <c r="Y75" i="4" s="1"/>
  <c r="Z75" i="4" s="1"/>
  <c r="X74" i="4"/>
  <c r="Y74" i="4" s="1"/>
  <c r="Z74" i="4" s="1"/>
  <c r="X73" i="4"/>
  <c r="Y73" i="4" s="1"/>
  <c r="Z73" i="4" s="1"/>
  <c r="X72" i="4"/>
  <c r="Y72" i="4" s="1"/>
  <c r="Z72" i="4" s="1"/>
  <c r="X71" i="4"/>
  <c r="Y71" i="4" s="1"/>
  <c r="Z71" i="4" s="1"/>
  <c r="X70" i="4"/>
  <c r="Y70" i="4" s="1"/>
  <c r="Z70" i="4" s="1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2" i="4" l="1"/>
  <c r="X1" i="4"/>
  <c r="Y53" i="4" s="1"/>
  <c r="Z53" i="4" s="1"/>
  <c r="J2" i="4"/>
  <c r="Y43" i="4" l="1"/>
  <c r="Z43" i="4" s="1"/>
  <c r="Y49" i="4"/>
  <c r="Z49" i="4" s="1"/>
  <c r="Y39" i="4"/>
  <c r="Z39" i="4" s="1"/>
  <c r="Y60" i="4"/>
  <c r="Z60" i="4" s="1"/>
  <c r="Y35" i="4"/>
  <c r="Z35" i="4" s="1"/>
  <c r="Y41" i="4"/>
  <c r="Z41" i="4" s="1"/>
  <c r="Y62" i="4"/>
  <c r="Z62" i="4" s="1"/>
  <c r="Y52" i="4"/>
  <c r="Z52" i="4" s="1"/>
  <c r="Y33" i="4"/>
  <c r="Z33" i="4" s="1"/>
  <c r="Y44" i="4"/>
  <c r="Z44" i="4" s="1"/>
  <c r="Y69" i="4"/>
  <c r="Z69" i="4" s="1"/>
  <c r="Y56" i="4"/>
  <c r="Z56" i="4" s="1"/>
  <c r="Y46" i="4"/>
  <c r="Z46" i="4" s="1"/>
  <c r="Y36" i="4"/>
  <c r="Z36" i="4" s="1"/>
  <c r="Y68" i="4"/>
  <c r="Z68" i="4" s="1"/>
  <c r="Y50" i="4"/>
  <c r="Z50" i="4" s="1"/>
  <c r="Y48" i="4"/>
  <c r="Z48" i="4" s="1"/>
  <c r="Y38" i="4"/>
  <c r="Z38" i="4" s="1"/>
  <c r="Y65" i="4"/>
  <c r="Z65" i="4" s="1"/>
  <c r="Y66" i="4"/>
  <c r="Z66" i="4" s="1"/>
  <c r="Y54" i="4"/>
  <c r="Z54" i="4" s="1"/>
  <c r="Y58" i="4"/>
  <c r="Z58" i="4" s="1"/>
  <c r="Y67" i="4"/>
  <c r="Z67" i="4" s="1"/>
  <c r="Y42" i="4"/>
  <c r="Z42" i="4" s="1"/>
  <c r="Y40" i="4"/>
  <c r="Z40" i="4" s="1"/>
  <c r="Y61" i="4"/>
  <c r="Z61" i="4" s="1"/>
  <c r="Y64" i="4"/>
  <c r="Z64" i="4" s="1"/>
  <c r="Y59" i="4"/>
  <c r="Z59" i="4" s="1"/>
  <c r="Y34" i="4"/>
  <c r="Z34" i="4" s="1"/>
  <c r="Y55" i="4"/>
  <c r="Z55" i="4" s="1"/>
  <c r="Y45" i="4"/>
  <c r="Z45" i="4" s="1"/>
  <c r="Y63" i="4"/>
  <c r="Z63" i="4" s="1"/>
  <c r="Y51" i="4"/>
  <c r="Z51" i="4" s="1"/>
  <c r="Y57" i="4"/>
  <c r="Z57" i="4" s="1"/>
  <c r="Y47" i="4"/>
  <c r="Z47" i="4" s="1"/>
  <c r="Y37" i="4"/>
  <c r="Z37" i="4" s="1"/>
  <c r="Y25" i="4"/>
  <c r="Z25" i="4" s="1"/>
  <c r="Y20" i="4"/>
  <c r="Z20" i="4" s="1"/>
  <c r="Y26" i="4"/>
  <c r="Z26" i="4" s="1"/>
  <c r="Y31" i="4"/>
  <c r="Z31" i="4" s="1"/>
  <c r="Y6" i="4"/>
  <c r="Z6" i="4" s="1"/>
  <c r="Y29" i="4"/>
  <c r="Z29" i="4" s="1"/>
  <c r="Y14" i="4"/>
  <c r="Z14" i="4" s="1"/>
  <c r="Y15" i="4"/>
  <c r="Z15" i="4" s="1"/>
  <c r="Y27" i="4"/>
  <c r="Z27" i="4" s="1"/>
  <c r="Y10" i="4"/>
  <c r="Z10" i="4" s="1"/>
  <c r="Y16" i="4"/>
  <c r="Z16" i="4" s="1"/>
  <c r="Y28" i="4"/>
  <c r="Z28" i="4" s="1"/>
  <c r="Y8" i="4"/>
  <c r="Z8" i="4" s="1"/>
  <c r="Y12" i="4"/>
  <c r="Z12" i="4" s="1"/>
  <c r="Y21" i="4"/>
  <c r="Z21" i="4" s="1"/>
  <c r="Y4" i="4"/>
  <c r="Z4" i="4" s="1"/>
  <c r="Y22" i="4"/>
  <c r="Z22" i="4" s="1"/>
  <c r="Y7" i="4"/>
  <c r="Z7" i="4" s="1"/>
  <c r="Y11" i="4"/>
  <c r="Z11" i="4" s="1"/>
  <c r="Y24" i="4"/>
  <c r="Z24" i="4" s="1"/>
  <c r="Y18" i="4"/>
  <c r="Z18" i="4" s="1"/>
  <c r="Y13" i="4"/>
  <c r="Z13" i="4" s="1"/>
  <c r="Y19" i="4"/>
  <c r="Z19" i="4" s="1"/>
  <c r="Y9" i="4"/>
  <c r="Z9" i="4" s="1"/>
  <c r="Y17" i="4"/>
  <c r="Z17" i="4" s="1"/>
  <c r="Y5" i="4"/>
  <c r="Z5" i="4" s="1"/>
  <c r="Y30" i="4"/>
  <c r="Z30" i="4" s="1"/>
  <c r="Y32" i="4"/>
  <c r="Z32" i="4" s="1"/>
  <c r="Y23" i="4"/>
  <c r="Z23" i="4" s="1"/>
</calcChain>
</file>

<file path=xl/sharedStrings.xml><?xml version="1.0" encoding="utf-8"?>
<sst xmlns="http://schemas.openxmlformats.org/spreadsheetml/2006/main" count="411" uniqueCount="190">
  <si>
    <t>asset</t>
  </si>
  <si>
    <t>scheme_category</t>
  </si>
  <si>
    <t>category</t>
  </si>
  <si>
    <t>MF</t>
  </si>
  <si>
    <t>Debt Scheme - Ultra Short Duration Fund</t>
  </si>
  <si>
    <t>Debt Scheme</t>
  </si>
  <si>
    <t>Equity Scheme - Sectoral/ Thematic</t>
  </si>
  <si>
    <t>Equity Scheme</t>
  </si>
  <si>
    <t>Equity Scheme - ELSS</t>
  </si>
  <si>
    <t>Stock</t>
  </si>
  <si>
    <t>Other Scheme - FoF Overseas</t>
  </si>
  <si>
    <t>Other Scheme</t>
  </si>
  <si>
    <t>Equity Scheme - Mid Cap Fund</t>
  </si>
  <si>
    <t>Debt Scheme - Corporate Bond Fund</t>
  </si>
  <si>
    <t>Debt Scheme - Money Market Fund</t>
  </si>
  <si>
    <t>Debt Scheme - Short Duration Fund</t>
  </si>
  <si>
    <t>Other Scheme - FoF Domestic</t>
  </si>
  <si>
    <t>Other Scheme - Index Funds</t>
  </si>
  <si>
    <t>Equity Scheme - Small Cap Fund</t>
  </si>
  <si>
    <t>Debt Scheme - Gilt Fund with 10 year constant duration</t>
  </si>
  <si>
    <t>Debt Scheme - Gilt Fund</t>
  </si>
  <si>
    <t>Debt Scheme - Medium Duration Fund</t>
  </si>
  <si>
    <t>Equity Scheme - Large Cap Fund</t>
  </si>
  <si>
    <t>Debt Scheme - Credit Risk Fund</t>
  </si>
  <si>
    <t>Equity Scheme - Value Fund</t>
  </si>
  <si>
    <t>Debt Scheme - Dynamic Bond</t>
  </si>
  <si>
    <t>Hybrid Scheme - Aggressive Hybrid Fund</t>
  </si>
  <si>
    <t>Hybrid Scheme</t>
  </si>
  <si>
    <t>Hybrid Scheme - Multi Asset Allocation</t>
  </si>
  <si>
    <t>Debt Scheme - Low Duration Fund</t>
  </si>
  <si>
    <t>Hybrid Scheme - Dynamic Asset Allocation or Balanced Advantage</t>
  </si>
  <si>
    <t>Debt Scheme - Liquid Fund</t>
  </si>
  <si>
    <t>Equity Scheme - Flexi Cap Fund</t>
  </si>
  <si>
    <t>Equity Scheme - Contra Fund</t>
  </si>
  <si>
    <t>Equity Scheme - Dividend Yield Fund</t>
  </si>
  <si>
    <t>Row Labels</t>
  </si>
  <si>
    <t>Grand Total</t>
  </si>
  <si>
    <t>MF Total</t>
  </si>
  <si>
    <t>Debt Scheme Total</t>
  </si>
  <si>
    <t>Stock Total</t>
  </si>
  <si>
    <t>Equity Scheme Total</t>
  </si>
  <si>
    <t>Hybrid Scheme Total</t>
  </si>
  <si>
    <t>Other Scheme Total</t>
  </si>
  <si>
    <t>Count of isin</t>
  </si>
  <si>
    <t>Current Value</t>
  </si>
  <si>
    <t>% Portfolio</t>
  </si>
  <si>
    <t>Valuation</t>
  </si>
  <si>
    <t>Return (ann.)</t>
  </si>
  <si>
    <t>Risk (ann.)</t>
  </si>
  <si>
    <t>Sharpe Ratio</t>
  </si>
  <si>
    <t>Best Month</t>
  </si>
  <si>
    <t>Worst Month</t>
  </si>
  <si>
    <t>May</t>
  </si>
  <si>
    <t>April</t>
  </si>
  <si>
    <t>February</t>
  </si>
  <si>
    <t>November</t>
  </si>
  <si>
    <t>March</t>
  </si>
  <si>
    <t>July</t>
  </si>
  <si>
    <t>August</t>
  </si>
  <si>
    <t>June</t>
  </si>
  <si>
    <t>September</t>
  </si>
  <si>
    <t>January</t>
  </si>
  <si>
    <t>(All)</t>
  </si>
  <si>
    <t>scheme_name</t>
  </si>
  <si>
    <t>Aditya Birla Sun Life Savings Fund - Growth - Direct Plan</t>
  </si>
  <si>
    <t>Aditya Birla Sun Life Manufacturing Equity Fund - Direct - IDCW</t>
  </si>
  <si>
    <t>Axis Long Term Equity Fund - Direct Plan - Growth Option</t>
  </si>
  <si>
    <t>Edelweiss Emerging Markets Opportunities Equity Offshore Fund - Direct Plan - Growth Option</t>
  </si>
  <si>
    <t>Franklin India Prima Fund - Direct - Growth</t>
  </si>
  <si>
    <t>HDFC Corporate Bond Fund - Growth Option - Direct Plan</t>
  </si>
  <si>
    <t>HDFC Money Market Fund - Growth Option - Direct Plan</t>
  </si>
  <si>
    <t>HDFC Short Term  Debt Fund - Growth Option - Direct Plan</t>
  </si>
  <si>
    <t>ICICI Prudential Regular Gold Savings Fund (FOF) - Direct Plan -  IDCW</t>
  </si>
  <si>
    <t>ICICI Prudential Sensex Index Fund - Direct Plan - Cumulative Option</t>
  </si>
  <si>
    <t>ICICI Prudential Short Term Fund - Direct Plan - Growth Option</t>
  </si>
  <si>
    <t>Kotak Bond Short Term Plan-(Growth) - Direct</t>
  </si>
  <si>
    <t>Kotak-Small Cap Fund - Growth - Direct</t>
  </si>
  <si>
    <t>L&amp;T Infrastructure Fund -Direct Plan-Growth</t>
  </si>
  <si>
    <t>Mirae Asset Great Consumer Fund - Direct Plan - Growth</t>
  </si>
  <si>
    <t>Nippon India US Equity Opportunites Fund- Direct Plan- Growth Plan- Growth Option</t>
  </si>
  <si>
    <t>SBI BANKING &amp; FINANCIAL SERVICES FUND - DIRECT PLAN - GROWTH</t>
  </si>
  <si>
    <t>SBI MAGNUM CONSTANT MATURITY FUND - DIRECT PLAN - GROWTH</t>
  </si>
  <si>
    <t>SBI MAGNUM GILT FUND - DIRECT PLAN - GROWTH</t>
  </si>
  <si>
    <t>SBI MAGNUM MEDIUM DURATION FUND - DIRECT PLAN - GROWTH</t>
  </si>
  <si>
    <t>Sundaram Money Market Fund Direct Plan - Growth</t>
  </si>
  <si>
    <t>Aditya Birla Sun Life Short Term Fund - Growth - Direct Plan</t>
  </si>
  <si>
    <t>Aditya Birla Sun Life Small Cap Fund - Growth - Direct Plan</t>
  </si>
  <si>
    <t>Aditya Birla Sun Life Banking and Financial Services Fund - Direct Plan - Growth</t>
  </si>
  <si>
    <t>Axis Bluechip Fund - Direct Plan - Growth</t>
  </si>
  <si>
    <t>Axis Bluechip Fund - Regular Plan - Growth</t>
  </si>
  <si>
    <t>DSP Government Securities Fund - Direct Plan - Growth</t>
  </si>
  <si>
    <t>DSP World Gold Fund - Direct Plan - Growth</t>
  </si>
  <si>
    <t>Edelweiss Greater China Equity Off-shore Fund - Direct Plan - Growth Option</t>
  </si>
  <si>
    <t>Edelweiss Money Market Fund - Direct Plan - Growth Option</t>
  </si>
  <si>
    <t>Franklin India Opportunities Fund - Growth</t>
  </si>
  <si>
    <t>Franklin India Bluechip Fund- Direct - Growth</t>
  </si>
  <si>
    <t>Franklin India Credit Risk Fund - Direct - Growth</t>
  </si>
  <si>
    <t>HDFC Capital Builder Value Fund - Growth Option - Direct Plan</t>
  </si>
  <si>
    <t>HDFC Corporate Bond Fund - Growth Option</t>
  </si>
  <si>
    <t>HDFC Dynamic Debt Fund - Growth Option - Direct Plan</t>
  </si>
  <si>
    <t>HDFC Hybrid Equity Fund - Growth Option - Direct Plan</t>
  </si>
  <si>
    <t>HDFC Hybrid Equity Fund - Growth Plan</t>
  </si>
  <si>
    <t>HDFC Multi-Asset Fund - Growth Option - Direct Plan</t>
  </si>
  <si>
    <t>HDFC Low Duration  Fund - Direct Plan - Growth</t>
  </si>
  <si>
    <t>ICICI Prudential Banking and Financial Services Fund - Direct Plan -  Growth</t>
  </si>
  <si>
    <t>ICICI Prudential Money Market Fund Option - Direct Plan -  Growth</t>
  </si>
  <si>
    <t>ICICI Prudential Savings Fund - Direct Plan - Growth</t>
  </si>
  <si>
    <t>ICICI Prudential Bluechip Fund - Direct Plan - Growth</t>
  </si>
  <si>
    <t>ICICI Prudential Balanced Advantage Fund - Growth</t>
  </si>
  <si>
    <t>ICICI Prudential Medium Term Bond Fund - Growth</t>
  </si>
  <si>
    <t>ICICI Prudential Corporate Bond Fund - Growth</t>
  </si>
  <si>
    <t xml:space="preserve">IDFC Infrastructure Fund-Direct Plan-Growth </t>
  </si>
  <si>
    <t>IDFC Cash Fund -Direct Plan-Growth</t>
  </si>
  <si>
    <t>IDFC Government Securities Fund-  Investment Plan-Direct Plan-Growth</t>
  </si>
  <si>
    <t>Kotak Flexicap Fund - Growth - Direct</t>
  </si>
  <si>
    <t>Kotak India EQ Contra Fund - Growth - Direct</t>
  </si>
  <si>
    <t>L&amp;T Money Market Fund -Direct Plan- Growth</t>
  </si>
  <si>
    <t>Nippon India Pharma Fund - Direct Plan Growth Plan - Growth Option</t>
  </si>
  <si>
    <t>Nippon India Liquid Fund - Direct Plan Growth Plan - Growth Option</t>
  </si>
  <si>
    <t>Nippon India Small Cap Fund - Direct Plan Growth Plan - Growth Option</t>
  </si>
  <si>
    <t>Principal Dividend Yield Fund - Direct Plan - Growth Option</t>
  </si>
  <si>
    <t>quant Liquid Fund - Growth Option - Direct Plan</t>
  </si>
  <si>
    <t>Invesco India Contra Fund - Direct Plan - Growth</t>
  </si>
  <si>
    <t>SBI HEALTHCARE OPPORTUNITIES FUND - DIRECT PLAN -GROWTH</t>
  </si>
  <si>
    <t>SBI INFRASTRUCTURE FUND -  DIRECT PLAN - GROWTH</t>
  </si>
  <si>
    <t>SBI Magnum MIDCAP FUND - DIRECT PLAN - GROWTH</t>
  </si>
  <si>
    <t>SBI BLUE CHIP FUND-DIRECT PLAN -GROWTH</t>
  </si>
  <si>
    <t>SBI Magnum COMMA Fund - DIRECT PLAN - Growth</t>
  </si>
  <si>
    <t>SBI EQUITY HYBRID FUND - REGULAR PLAN -Growth</t>
  </si>
  <si>
    <t>UTI Nifty Next 50 Index Fund - Direct Plan - Growth Option</t>
  </si>
  <si>
    <t>Current Amount</t>
  </si>
  <si>
    <t>% of MF</t>
  </si>
  <si>
    <t>Weights</t>
  </si>
  <si>
    <t>Return Contribution</t>
  </si>
  <si>
    <t>October</t>
  </si>
  <si>
    <t>Best Return</t>
  </si>
  <si>
    <t>Worst Return</t>
  </si>
  <si>
    <t>2.53%</t>
  </si>
  <si>
    <t>1.2%</t>
  </si>
  <si>
    <t>2.34%</t>
  </si>
  <si>
    <t>2.19%</t>
  </si>
  <si>
    <t>5.68%</t>
  </si>
  <si>
    <t>0.62%</t>
  </si>
  <si>
    <t>3.75%</t>
  </si>
  <si>
    <t>1.28%</t>
  </si>
  <si>
    <t>2.69%</t>
  </si>
  <si>
    <t>0.29%</t>
  </si>
  <si>
    <t>0.2%</t>
  </si>
  <si>
    <t>3.68%</t>
  </si>
  <si>
    <t>1.02%</t>
  </si>
  <si>
    <t>Allocation</t>
  </si>
  <si>
    <t>Risk Profile</t>
  </si>
  <si>
    <t>Convert</t>
  </si>
  <si>
    <t>Score</t>
  </si>
  <si>
    <t>Total Return --&gt;</t>
  </si>
  <si>
    <t>4.1%</t>
  </si>
  <si>
    <t>1.07%</t>
  </si>
  <si>
    <t>6.14%</t>
  </si>
  <si>
    <t>2.58%</t>
  </si>
  <si>
    <t>3.94%</t>
  </si>
  <si>
    <t>5.88%</t>
  </si>
  <si>
    <t>6.03%</t>
  </si>
  <si>
    <t>5.18%</t>
  </si>
  <si>
    <t>3.49%</t>
  </si>
  <si>
    <t>5.91%</t>
  </si>
  <si>
    <t>3.65%</t>
  </si>
  <si>
    <t>6.32%</t>
  </si>
  <si>
    <t>2.47%</t>
  </si>
  <si>
    <t>3.09%</t>
  </si>
  <si>
    <t>6.37%</t>
  </si>
  <si>
    <t>6.45%</t>
  </si>
  <si>
    <t>3.99%</t>
  </si>
  <si>
    <t>0.78%</t>
  </si>
  <si>
    <t>2.52%</t>
  </si>
  <si>
    <t>5.96%</t>
  </si>
  <si>
    <t>4.56%</t>
  </si>
  <si>
    <t>2.21%</t>
  </si>
  <si>
    <t>1.4%</t>
  </si>
  <si>
    <t>4.89%</t>
  </si>
  <si>
    <t>3.73%</t>
  </si>
  <si>
    <t>1.03%</t>
  </si>
  <si>
    <t>4.65%</t>
  </si>
  <si>
    <t>5.48%</t>
  </si>
  <si>
    <t>1.93%</t>
  </si>
  <si>
    <t>6.13%</t>
  </si>
  <si>
    <t>3.58%</t>
  </si>
  <si>
    <t>3.32%</t>
  </si>
  <si>
    <t>2.66%</t>
  </si>
  <si>
    <t>0.28%</t>
  </si>
  <si>
    <t>3.37%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</si>
</sst>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-0.249977111117893"/>
        <bgColor theme="5" tint="-0.249977111117893"/>
      </patternFill>
    </fill>
  </fills>
  <borders count="3">
    <border>
      <left/>
      <right/>
      <top/>
      <bottom/>
      <diagonal/>
    </border>
    <border>
      <left/>
      <right/>
      <top style="medium">
        <color theme="5" tint="-0.249977111117893"/>
      </top>
      <bottom/>
      <diagonal/>
    </border>
    <border>
      <left/>
      <right/>
      <top/>
      <bottom style="thin">
        <color theme="5" tint="0.7999816888943144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  <xf numFmtId="10" fontId="0" fillId="0" borderId="0" xfId="0" pivotButton="1" applyNumberFormat="1"/>
    <xf numFmtId="2" fontId="0" fillId="0" borderId="0" xfId="0" applyNumberFormat="1"/>
    <xf numFmtId="10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0" pivotButton="1" applyNumberFormat="1"/>
    <xf numFmtId="10" fontId="1" fillId="2" borderId="1" xfId="0" applyNumberFormat="1" applyFont="1" applyFill="1" applyBorder="1"/>
    <xf numFmtId="2" fontId="0" fillId="0" borderId="0" xfId="0" applyNumberFormat="1" applyBorder="1"/>
    <xf numFmtId="0" fontId="2" fillId="3" borderId="2" xfId="0" applyFont="1" applyFill="1" applyBorder="1"/>
  </cellXfs>
  <cellStyles count="1">
    <cellStyle name="Normal" xfId="0" builtinId="0"/>
  </cellStyles>
  <dxfs count="37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[CAS_REPORT_TEMPLATE.xlsx]Summary!PivotTable2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Allocation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536343503937005"/>
          <c:y val="0.2719181235820099"/>
          <c:w val="0.51644562007874018"/>
          <c:h val="0.62837489895512111"/>
        </c:manualLayout>
      </c:layout>
      <c:pieChart>
        <c:varyColors val="1"/>
        <c:ser>
          <c:idx val="0"/>
          <c:order val="0"/>
          <c:tx>
            <c:strRef>
              <c:f>Summary!$I$2</c:f>
              <c:strCache>
                <c:ptCount val="1"/>
                <c:pt idx="0">
                  <c:v>Valuation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A4-AF4F-A7D9-388E4CFCE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A4-AF4F-A7D9-388E4CFCE2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A4-AF4F-A7D9-388E4CFCE2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A4-AF4F-A7D9-388E4CFCE2A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F857-114E-BB5E-3EDA4CDFE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Summary!$H$3:$H$7</c:f>
              <c:strCache>
                <c:ptCount val="4"/>
                <c:pt idx="0">
                  <c:v>Debt Scheme</c:v>
                </c:pt>
                <c:pt idx="1">
                  <c:v>Equity Scheme</c:v>
                </c:pt>
                <c:pt idx="2">
                  <c:v>Hybrid Scheme</c:v>
                </c:pt>
                <c:pt idx="3">
                  <c:v>Other Scheme</c:v>
                </c:pt>
              </c:strCache>
            </c:strRef>
          </c:cat>
          <c:val>
            <c:numRef>
              <c:f>Summary!$I$3:$I$7</c:f>
              <c:numCache>
                <c:formatCode>#,##0.00</c:formatCode>
                <c:ptCount val="4"/>
                <c:pt idx="0">
                  <c:v>817323.54</c:v>
                </c:pt>
                <c:pt idx="1">
                  <c:v>1503821.2500000002</c:v>
                </c:pt>
                <c:pt idx="2">
                  <c:v>156116.68999999997</c:v>
                </c:pt>
                <c:pt idx="3">
                  <c:v>248873.78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B-FE47-BD5A-0809E47269A2}"/>
            </c:ext>
          </c:extLst>
        </c:ser>
        <c:ser>
          <c:idx val="1"/>
          <c:order val="1"/>
          <c:tx>
            <c:strRef>
              <c:f>Summary!$J$2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857-114E-BB5E-3EDA4CDFE4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57-114E-BB5E-3EDA4CDFE4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57-114E-BB5E-3EDA4CDFE4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857-114E-BB5E-3EDA4CDFE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Summary!$H$3:$H$7</c:f>
              <c:strCache>
                <c:ptCount val="4"/>
                <c:pt idx="0">
                  <c:v>Debt Scheme</c:v>
                </c:pt>
                <c:pt idx="1">
                  <c:v>Equity Scheme</c:v>
                </c:pt>
                <c:pt idx="2">
                  <c:v>Hybrid Scheme</c:v>
                </c:pt>
                <c:pt idx="3">
                  <c:v>Other Scheme</c:v>
                </c:pt>
              </c:strCache>
            </c:strRef>
          </c:cat>
          <c:val>
            <c:numRef>
              <c:f>Summary!$J$3:$J$7</c:f>
              <c:numCache>
                <c:formatCode>0.00%</c:formatCode>
                <c:ptCount val="4"/>
                <c:pt idx="0">
                  <c:v>0.29981034029837539</c:v>
                </c:pt>
                <c:pt idx="1">
                  <c:v>0.55163119455782261</c:v>
                </c:pt>
                <c:pt idx="2">
                  <c:v>5.7266670620004373E-2</c:v>
                </c:pt>
                <c:pt idx="3">
                  <c:v>9.1291794523797778E-2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57-114E-BB5E-3EDA4CDFE4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0</xdr:rowOff>
    </xdr:from>
    <xdr:to>
      <xdr:col>11</xdr:col>
      <xdr:colOff>723900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B8F8D-4B44-A047-AEBD-C6D4B5B3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60.005180555556" createdVersion="7" refreshedVersion="7" minRefreshableVersion="3" recordCount="103" xr:uid="{13527348-2B1A-9D46-84F4-9511C2046087}">
  <cacheSource type="worksheet">
    <worksheetSource ref="B1:J1048576" sheet="data"/>
  </cacheSource>
  <cacheFields count="9">
    <cacheField name="isin" numFmtId="0">
      <sharedItems containsBlank="1"/>
    </cacheField>
    <cacheField name="quantity" numFmtId="0">
      <sharedItems containsString="0" containsBlank="1" containsNumber="1" minValue="0" maxValue="4520.96"/>
    </cacheField>
    <cacheField name="price" numFmtId="0">
      <sharedItems containsString="0" containsBlank="1" containsNumber="1" minValue="0.19" maxValue="6455.65"/>
    </cacheField>
    <cacheField name="amount" numFmtId="0">
      <sharedItems containsString="0" containsBlank="1" containsNumber="1" minValue="0.22" maxValue="154176.87" count="102">
        <n v="50811"/>
        <n v="21874.53"/>
        <n v="84543.99"/>
        <n v="4556.5"/>
        <n v="56608.27"/>
        <n v="45832.38"/>
        <n v="65830.45"/>
        <n v="26010.01"/>
        <n v="55620.23"/>
        <n v="71141.83"/>
        <n v="53146.62"/>
        <n v="154176.87"/>
        <n v="4896"/>
        <n v="6544.65"/>
        <n v="8219.25"/>
        <n v="1005"/>
        <n v="4578.5"/>
        <n v="30390.75"/>
        <n v="44965.74"/>
        <n v="64368.2"/>
        <n v="79644.240000000005"/>
        <n v="32350"/>
        <n v="5583.75"/>
        <n v="40914"/>
        <n v="1559"/>
        <n v="9094.5"/>
        <n v="9972.25"/>
        <n v="52032.01"/>
        <n v="133381.85"/>
        <n v="35987.550000000003"/>
        <n v="35632.559999999998"/>
        <n v="2626"/>
        <n v="44528.27"/>
        <n v="3395"/>
        <n v="6234"/>
        <n v="13695.5"/>
        <n v="9862"/>
        <n v="6229.25"/>
        <n v="2303.1"/>
        <n v="1565.63"/>
        <n v="17914"/>
        <n v="7150"/>
        <n v="12911.3"/>
        <n v="77580"/>
        <n v="3118"/>
        <n v="29917.5"/>
        <n v="115.42"/>
        <n v="47.5"/>
        <n v="465.6"/>
        <n v="7275"/>
        <n v="2784"/>
        <n v="6609.24"/>
        <n v="70639.89"/>
        <n v="6385.7"/>
        <n v="12732.71"/>
        <n v="19648.740000000002"/>
        <n v="15883.48"/>
        <n v="7319.87"/>
        <n v="12188.09"/>
        <n v="10359.31"/>
        <n v="84659.1"/>
        <n v="69523.67"/>
        <n v="13991.57"/>
        <n v="53713.27"/>
        <n v="8.44"/>
        <n v="0.22"/>
        <n v="87024.66"/>
        <n v="31945.48"/>
        <n v="12.54"/>
        <n v="52541.27"/>
        <n v="6177.25"/>
        <n v="109.04"/>
        <n v="111.27"/>
        <n v="8834.5"/>
        <n v="3092.86"/>
        <n v="3541.4"/>
        <n v="19310.419999999998"/>
        <n v="18459.25"/>
        <n v="16283.39"/>
        <n v="6745.38"/>
        <n v="15507.7"/>
        <n v="3479.5"/>
        <n v="16182.19"/>
        <n v="39810.97"/>
        <n v="63465.89"/>
        <n v="11807.1"/>
        <n v="16952.79"/>
        <n v="97500.38"/>
        <n v="1004.14"/>
        <n v="7683.71"/>
        <n v="16114.75"/>
        <n v="16268.26"/>
        <n v="6344.64"/>
        <n v="11940.67"/>
        <n v="38963.94"/>
        <n v="27390.12"/>
        <n v="72307.86"/>
        <n v="11956.36"/>
        <n v="6320.04"/>
        <n v="17823.59"/>
        <n v="48469.1"/>
        <m/>
      </sharedItems>
    </cacheField>
    <cacheField name="invested" numFmtId="0">
      <sharedItems containsString="0" containsBlank="1" containsNumber="1" minValue="0" maxValue="70035.8"/>
    </cacheField>
    <cacheField name="asset" numFmtId="0">
      <sharedItems containsBlank="1" count="3">
        <s v="MF"/>
        <s v="Stock"/>
        <m/>
      </sharedItems>
    </cacheField>
    <cacheField name="scheme_category" numFmtId="0">
      <sharedItems containsBlank="1" count="28">
        <s v="Debt Scheme - Ultra Short Duration Fund"/>
        <s v="Equity Scheme - Sectoral/ Thematic"/>
        <s v="Equity Scheme - ELSS"/>
        <s v="Stock"/>
        <s v="Other Scheme - FoF Overseas"/>
        <s v="Equity Scheme - Mid Cap Fund"/>
        <s v="Debt Scheme - Corporate Bond Fund"/>
        <s v="Debt Scheme - Money Market Fund"/>
        <s v="Debt Scheme - Short Duration Fund"/>
        <s v="Other Scheme - FoF Domestic"/>
        <s v="Other Scheme - Index Funds"/>
        <s v="Equity Scheme - Small Cap Fund"/>
        <s v="Debt Scheme - Gilt Fund with 10 year constant duration"/>
        <s v="Debt Scheme - Gilt Fund"/>
        <s v="Debt Scheme - Medium Duration Fund"/>
        <s v="Equity Scheme - Large Cap Fund"/>
        <s v="Debt Scheme - Credit Risk Fund"/>
        <s v="Equity Scheme - Value Fund"/>
        <s v="Debt Scheme - Dynamic Bond"/>
        <s v="Hybrid Scheme - Aggressive Hybrid Fund"/>
        <s v="Hybrid Scheme - Multi Asset Allocation"/>
        <s v="Debt Scheme - Low Duration Fund"/>
        <s v="Hybrid Scheme - Dynamic Asset Allocation or Balanced Advantage"/>
        <s v="Debt Scheme - Liquid Fund"/>
        <s v="Equity Scheme - Flexi Cap Fund"/>
        <s v="Equity Scheme - Contra Fund"/>
        <s v="Equity Scheme - Dividend Yield Fund"/>
        <m/>
      </sharedItems>
    </cacheField>
    <cacheField name="scheme_name" numFmtId="0">
      <sharedItems containsBlank="1"/>
    </cacheField>
    <cacheField name="category" numFmtId="0">
      <sharedItems containsBlank="1" count="5">
        <s v="Debt Scheme"/>
        <s v="Equity Scheme"/>
        <s v="Other Scheme"/>
        <s v="Hybrid Sche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60.005267476852" createdVersion="7" refreshedVersion="7" minRefreshableVersion="3" recordCount="103" xr:uid="{BA7B29DC-6A32-F947-BD5B-F6C17D33613D}">
  <cacheSource type="worksheet">
    <worksheetSource ref="B1:X1048576" sheet="data"/>
  </cacheSource>
  <cacheFields count="23">
    <cacheField name="isin" numFmtId="0">
      <sharedItems containsBlank="1"/>
    </cacheField>
    <cacheField name="quantity" numFmtId="0">
      <sharedItems containsString="0" containsBlank="1" containsNumber="1" minValue="0" maxValue="4520.96"/>
    </cacheField>
    <cacheField name="price" numFmtId="0">
      <sharedItems containsString="0" containsBlank="1" containsNumber="1" minValue="0.19" maxValue="6455.65"/>
    </cacheField>
    <cacheField name="amount" numFmtId="0">
      <sharedItems containsString="0" containsBlank="1" containsNumber="1" minValue="0.22" maxValue="154176.87"/>
    </cacheField>
    <cacheField name="invested" numFmtId="0">
      <sharedItems containsString="0" containsBlank="1" containsNumber="1" minValue="0" maxValue="70035.8"/>
    </cacheField>
    <cacheField name="asset" numFmtId="0">
      <sharedItems containsBlank="1" count="3">
        <s v="MF"/>
        <s v="Stock"/>
        <m/>
      </sharedItems>
    </cacheField>
    <cacheField name="scheme_category" numFmtId="0">
      <sharedItems containsBlank="1" count="28">
        <s v="Debt Scheme - Ultra Short Duration Fund"/>
        <s v="Equity Scheme - Sectoral/ Thematic"/>
        <s v="Equity Scheme - ELSS"/>
        <s v="Stock"/>
        <s v="Other Scheme - FoF Overseas"/>
        <s v="Equity Scheme - Mid Cap Fund"/>
        <s v="Debt Scheme - Corporate Bond Fund"/>
        <s v="Debt Scheme - Money Market Fund"/>
        <s v="Debt Scheme - Short Duration Fund"/>
        <s v="Other Scheme - FoF Domestic"/>
        <s v="Other Scheme - Index Funds"/>
        <s v="Equity Scheme - Small Cap Fund"/>
        <s v="Debt Scheme - Gilt Fund with 10 year constant duration"/>
        <s v="Debt Scheme - Gilt Fund"/>
        <s v="Debt Scheme - Medium Duration Fund"/>
        <s v="Equity Scheme - Large Cap Fund"/>
        <s v="Debt Scheme - Credit Risk Fund"/>
        <s v="Equity Scheme - Value Fund"/>
        <s v="Debt Scheme - Dynamic Bond"/>
        <s v="Hybrid Scheme - Aggressive Hybrid Fund"/>
        <s v="Hybrid Scheme - Multi Asset Allocation"/>
        <s v="Debt Scheme - Low Duration Fund"/>
        <s v="Hybrid Scheme - Dynamic Asset Allocation or Balanced Advantage"/>
        <s v="Debt Scheme - Liquid Fund"/>
        <s v="Equity Scheme - Flexi Cap Fund"/>
        <s v="Equity Scheme - Contra Fund"/>
        <s v="Equity Scheme - Dividend Yield Fund"/>
        <m/>
      </sharedItems>
    </cacheField>
    <cacheField name="scheme_name" numFmtId="0">
      <sharedItems containsBlank="1"/>
    </cacheField>
    <cacheField name="category" numFmtId="0">
      <sharedItems containsBlank="1" count="5">
        <s v="Debt Scheme"/>
        <s v="Equity Scheme"/>
        <s v="Other Scheme"/>
        <s v="Hybrid Scheme"/>
        <m/>
      </sharedItems>
    </cacheField>
    <cacheField name="Period Start Date" numFmtId="0">
      <sharedItems containsNonDate="0" containsDate="1" containsString="0" containsBlank="1" minDate="2020-01-31T00:00:00" maxDate="2020-02-01T00:00:00"/>
    </cacheField>
    <cacheField name="Period End Date" numFmtId="0">
      <sharedItems containsNonDate="0" containsDate="1" containsString="0" containsBlank="1" minDate="2021-06-11T00:00:00" maxDate="2021-06-12T00:00:00"/>
    </cacheField>
    <cacheField name="Period Start Value" numFmtId="0">
      <sharedItems containsString="0" containsBlank="1" containsNumber="1" minValue="10.1868" maxValue="4804.5493999999999"/>
    </cacheField>
    <cacheField name="Period End Value" numFmtId="0">
      <sharedItems containsString="0" containsBlank="1" containsNumber="1" minValue="11.788600000000001" maxValue="5064.6512000000002"/>
    </cacheField>
    <cacheField name="Return (ann.)" numFmtId="0">
      <sharedItems containsString="0" containsBlank="1" containsNumber="1" minValue="2.53E-2" maxValue="0.3392"/>
    </cacheField>
    <cacheField name="Risk (ann.)" numFmtId="0">
      <sharedItems containsString="0" containsBlank="1" containsNumber="1" minValue="2E-3" maxValue="0.35980000000000001"/>
    </cacheField>
    <cacheField name="Sharpe Ratio" numFmtId="0">
      <sharedItems containsString="0" containsBlank="1" containsNumber="1" minValue="0.28647214854111402" maxValue="16.95"/>
    </cacheField>
    <cacheField name="Best Day" numFmtId="0">
      <sharedItems containsString="0" containsBlank="1" containsNumber="1" minValue="1E-3" maxValue="0.17030000000000001"/>
    </cacheField>
    <cacheField name="Worst Day" numFmtId="0">
      <sharedItems containsString="0" containsBlank="1" containsNumber="1" minValue="-0.18" maxValue="-2.0000000000000001E-4"/>
    </cacheField>
    <cacheField name="Max Drawdown" numFmtId="0">
      <sharedItems containsString="0" containsBlank="1" containsNumber="1" minValue="-0.47170000000000001" maxValue="-2.0000000000000001E-4"/>
    </cacheField>
    <cacheField name="Best Month" numFmtId="0">
      <sharedItems containsBlank="1"/>
    </cacheField>
    <cacheField name="Best Month Return (abs)" numFmtId="0">
      <sharedItems containsString="0" containsBlank="1" containsNumber="1" minValue="4.1000000000000003E-3" maxValue="0.25819999999999999"/>
    </cacheField>
    <cacheField name="Worst Month" numFmtId="0">
      <sharedItems containsBlank="1"/>
    </cacheField>
    <cacheField name="Worst Month Return (abs)" numFmtId="0">
      <sharedItems containsString="0" containsBlank="1" containsNumber="1" minValue="-0.20430000000000001" maxValue="2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60.016379398148" createdVersion="7" refreshedVersion="7" minRefreshableVersion="3" recordCount="101" xr:uid="{ECD1D151-A4C0-D54B-9591-874A914BDA28}">
  <cacheSource type="worksheet">
    <worksheetSource ref="B1:X101" sheet="data"/>
  </cacheSource>
  <cacheFields count="23">
    <cacheField name="isin" numFmtId="0">
      <sharedItems/>
    </cacheField>
    <cacheField name="quantity" numFmtId="0">
      <sharedItems containsSemiMixedTypes="0" containsString="0" containsNumber="1" minValue="0" maxValue="4520.96"/>
    </cacheField>
    <cacheField name="price" numFmtId="0">
      <sharedItems containsSemiMixedTypes="0" containsString="0" containsNumber="1" minValue="0.19" maxValue="6455.65"/>
    </cacheField>
    <cacheField name="amount" numFmtId="0">
      <sharedItems containsSemiMixedTypes="0" containsString="0" containsNumber="1" minValue="0.22" maxValue="154176.87"/>
    </cacheField>
    <cacheField name="invested" numFmtId="0">
      <sharedItems containsSemiMixedTypes="0" containsString="0" containsNumber="1" minValue="0" maxValue="70035.8"/>
    </cacheField>
    <cacheField name="asset" numFmtId="0">
      <sharedItems count="2">
        <s v="MF"/>
        <s v="Stock"/>
      </sharedItems>
    </cacheField>
    <cacheField name="scheme_category" numFmtId="0">
      <sharedItems/>
    </cacheField>
    <cacheField name="scheme_name" numFmtId="0">
      <sharedItems containsBlank="1" count="67">
        <s v="Aditya Birla Sun Life Savings Fund - Growth - Direct Plan"/>
        <s v="Aditya Birla Sun Life Manufacturing Equity Fund - Direct - IDCW"/>
        <s v="Axis Long Term Equity Fund - Direct Plan - Growth Option"/>
        <m/>
        <s v="Edelweiss Emerging Markets Opportunities Equity Offshore Fund - Direct Plan - Growth Option"/>
        <s v="Franklin India Prima Fund - Direct - Growth"/>
        <s v="HDFC Corporate Bond Fund - Growth Option - Direct Plan"/>
        <s v="HDFC Money Market Fund - Growth Option - Direct Plan"/>
        <s v="HDFC Short Term  Debt Fund - Growth Option - Direct Plan"/>
        <s v="ICICI Prudential Regular Gold Savings Fund (FOF) - Direct Plan -  IDCW"/>
        <s v="ICICI Prudential Sensex Index Fund - Direct Plan - Cumulative Option"/>
        <s v="ICICI Prudential Short Term Fund - Direct Plan - Growth Option"/>
        <s v="Kotak Bond Short Term Plan-(Growth) - Direct"/>
        <s v="Kotak-Small Cap Fund - Growth - Direct"/>
        <s v="L&amp;T Infrastructure Fund -Direct Plan-Growth"/>
        <s v="Mirae Asset Great Consumer Fund - Direct Plan - Growth"/>
        <s v="Nippon India US Equity Opportunites Fund- Direct Plan- Growth Plan- Growth Option"/>
        <s v="SBI BANKING &amp; FINANCIAL SERVICES FUND - DIRECT PLAN - GROWTH"/>
        <s v="SBI MAGNUM CONSTANT MATURITY FUND - DIRECT PLAN - GROWTH"/>
        <s v="SBI MAGNUM GILT FUND - DIRECT PLAN - GROWTH"/>
        <s v="SBI MAGNUM MEDIUM DURATION FUND - DIRECT PLAN - GROWTH"/>
        <s v="Sundaram Money Market Fund Direct Plan - Growth"/>
        <s v="Aditya Birla Sun Life Short Term Fund - Growth - Direct Plan"/>
        <s v="Aditya Birla Sun Life Small Cap Fund - Growth - Direct Plan"/>
        <s v="Aditya Birla Sun Life Banking and Financial Services Fund - Direct Plan - Growth"/>
        <s v="Axis Bluechip Fund - Direct Plan - Growth"/>
        <s v="Axis Bluechip Fund - Regular Plan - Growth"/>
        <s v="DSP Government Securities Fund - Direct Plan - Growth"/>
        <s v="DSP World Gold Fund - Direct Plan - Growth"/>
        <s v="Edelweiss Greater China Equity Off-shore Fund - Direct Plan - Growth Option"/>
        <s v="Edelweiss Money Market Fund - Direct Plan - Growth Option"/>
        <s v="Franklin India Opportunities Fund - Growth"/>
        <s v="Franklin India Bluechip Fund- Direct - Growth"/>
        <s v="Franklin India Credit Risk Fund - Direct - Growth"/>
        <s v="HDFC Capital Builder Value Fund - Growth Option - Direct Plan"/>
        <s v="HDFC Corporate Bond Fund - Growth Option"/>
        <s v="HDFC Dynamic Debt Fund - Growth Option - Direct Plan"/>
        <s v="HDFC Hybrid Equity Fund - Growth Option - Direct Plan"/>
        <s v="HDFC Hybrid Equity Fund - Growth Plan"/>
        <s v="HDFC Multi-Asset Fund - Growth Option - Direct Plan"/>
        <s v="HDFC Low Duration  Fund - Direct Plan - Growth"/>
        <s v="ICICI Prudential Banking and Financial Services Fund - Direct Plan -  Growth"/>
        <s v="ICICI Prudential Money Market Fund Option - Direct Plan -  Growth"/>
        <s v="ICICI Prudential Savings Fund - Direct Plan - Growth"/>
        <s v="ICICI Prudential Bluechip Fund - Direct Plan - Growth"/>
        <s v="ICICI Prudential Balanced Advantage Fund - Growth"/>
        <s v="ICICI Prudential Medium Term Bond Fund - Growth"/>
        <s v="ICICI Prudential Corporate Bond Fund - Growth"/>
        <s v="IDFC Infrastructure Fund-Direct Plan-Growth "/>
        <s v="IDFC Cash Fund -Direct Plan-Growth"/>
        <s v="IDFC Government Securities Fund-  Investment Plan-Direct Plan-Growth"/>
        <s v="Kotak Flexicap Fund - Growth - Direct"/>
        <s v="Kotak India EQ Contra Fund - Growth - Direct"/>
        <s v="L&amp;T Money Market Fund -Direct Plan- Growth"/>
        <s v="Nippon India Pharma Fund - Direct Plan Growth Plan - Growth Option"/>
        <s v="Nippon India Liquid Fund - Direct Plan Growth Plan - Growth Option"/>
        <s v="Nippon India Small Cap Fund - Direct Plan Growth Plan - Growth Option"/>
        <s v="Principal Dividend Yield Fund - Direct Plan - Growth Option"/>
        <s v="quant Liquid Fund - Growth Option - Direct Plan"/>
        <s v="Invesco India Contra Fund - Direct Plan - Growth"/>
        <s v="SBI HEALTHCARE OPPORTUNITIES FUND - DIRECT PLAN -GROWTH"/>
        <s v="SBI INFRASTRUCTURE FUND -  DIRECT PLAN - GROWTH"/>
        <s v="SBI Magnum MIDCAP FUND - DIRECT PLAN - GROWTH"/>
        <s v="SBI BLUE CHIP FUND-DIRECT PLAN -GROWTH"/>
        <s v="SBI Magnum COMMA Fund - DIRECT PLAN - Growth"/>
        <s v="SBI EQUITY HYBRID FUND - REGULAR PLAN -Growth"/>
        <s v="UTI Nifty Next 50 Index Fund - Direct Plan - Growth Option"/>
      </sharedItems>
    </cacheField>
    <cacheField name="category" numFmtId="0">
      <sharedItems count="4">
        <s v="Debt Scheme"/>
        <s v="Equity Scheme"/>
        <s v="Other Scheme"/>
        <s v="Hybrid Scheme"/>
      </sharedItems>
    </cacheField>
    <cacheField name="Period Start Date" numFmtId="0">
      <sharedItems containsNonDate="0" containsDate="1" containsString="0" containsBlank="1" minDate="2020-01-31T00:00:00" maxDate="2020-02-01T00:00:00"/>
    </cacheField>
    <cacheField name="Period End Date" numFmtId="0">
      <sharedItems containsNonDate="0" containsDate="1" containsString="0" containsBlank="1" minDate="2021-06-11T00:00:00" maxDate="2021-06-12T00:00:00"/>
    </cacheField>
    <cacheField name="Period Start Value" numFmtId="0">
      <sharedItems containsString="0" containsBlank="1" containsNumber="1" minValue="10.1868" maxValue="4804.5493999999999"/>
    </cacheField>
    <cacheField name="Period End Value" numFmtId="2">
      <sharedItems containsString="0" containsBlank="1" containsNumber="1" minValue="11.788600000000001" maxValue="5064.6512000000002"/>
    </cacheField>
    <cacheField name="Return (ann.)" numFmtId="0">
      <sharedItems containsString="0" containsBlank="1" containsNumber="1" minValue="2.53E-2" maxValue="0.3392" count="66">
        <n v="4.1300000000000003E-2"/>
        <n v="0.1288"/>
        <n v="0.14449999999999999"/>
        <m/>
        <n v="0.156"/>
        <n v="0.17299999999999999"/>
        <n v="6.3399999999999998E-2"/>
        <n v="3.95E-2"/>
        <n v="6.0400000000000002E-2"/>
        <n v="8.8900000000000007E-2"/>
        <n v="0.1371"/>
        <n v="6.2199999999999998E-2"/>
        <n v="5.6800000000000003E-2"/>
        <n v="0.2873"/>
        <n v="0.1225"/>
        <n v="0.13300000000000001"/>
        <n v="0.17369999999999999"/>
        <n v="9.4600000000000004E-2"/>
        <n v="5.8700000000000002E-2"/>
        <n v="6.3299999999999995E-2"/>
        <n v="6.4899999999999999E-2"/>
        <n v="3.1E-2"/>
        <n v="6.5100000000000005E-2"/>
        <n v="0.22309999999999999"/>
        <n v="9.2700000000000005E-2"/>
        <n v="0.1386"/>
        <n v="0.13009999999999999"/>
        <n v="7.0300000000000001E-2"/>
        <n v="0.15540000000000001"/>
        <n v="0.2848"/>
        <n v="4.1500000000000002E-2"/>
        <n v="0.19009999999999999"/>
        <n v="0.17530000000000001"/>
        <n v="5.7799999999999997E-2"/>
        <n v="0.15629999999999999"/>
        <n v="6.1499999999999999E-2"/>
        <n v="4.8099999999999997E-2"/>
        <n v="0.1449"/>
        <n v="0.1406"/>
        <n v="0.1376"/>
        <n v="4.9299999999999997E-2"/>
        <n v="8.6400000000000005E-2"/>
        <n v="3.7400000000000003E-2"/>
        <n v="4.7100000000000003E-2"/>
        <n v="0.14360000000000001"/>
        <n v="9.7799999999999998E-2"/>
        <n v="6.08E-2"/>
        <n v="5.6000000000000001E-2"/>
        <n v="0.2064"/>
        <n v="2.53E-2"/>
        <n v="6.9699999999999998E-2"/>
        <n v="0.1308"/>
        <n v="0.1603"/>
        <n v="3.3399999999999999E-2"/>
        <n v="0.3392"/>
        <n v="2.6700000000000002E-2"/>
        <n v="0.28050000000000003"/>
        <n v="3.39E-2"/>
        <n v="0.17560000000000001"/>
        <n v="0.32179999999999997"/>
        <n v="0.1585"/>
        <n v="0.22520000000000001"/>
        <n v="0.14729999999999999"/>
        <n v="0.28249999999999997"/>
        <n v="0.1148"/>
        <n v="0.16889999999999999"/>
      </sharedItems>
    </cacheField>
    <cacheField name="Risk (ann.)" numFmtId="0">
      <sharedItems containsString="0" containsBlank="1" containsNumber="1" minValue="2E-3" maxValue="0.35980000000000001" count="61">
        <n v="1.0800000000000001E-2"/>
        <n v="0.2019"/>
        <n v="0.21390000000000001"/>
        <m/>
        <n v="0.20569999999999999"/>
        <n v="0.20230000000000001"/>
        <n v="2.5899999999999999E-2"/>
        <n v="1.2E-2"/>
        <n v="2.3400000000000001E-2"/>
        <n v="0.13919999999999999"/>
        <n v="0.2409"/>
        <n v="2.1899999999999999E-2"/>
        <n v="3.2399999999999998E-2"/>
        <n v="0.19489999999999999"/>
        <n v="0.21940000000000001"/>
        <n v="0.24909999999999999"/>
        <n v="0.2974"/>
        <n v="3.5499999999999997E-2"/>
        <n v="3.6700000000000003E-2"/>
        <n v="2.4799999999999999E-2"/>
        <n v="6.1999999999999998E-3"/>
        <n v="2.53E-2"/>
        <n v="0.22109999999999999"/>
        <n v="0.31390000000000001"/>
        <n v="0.19919999999999999"/>
        <n v="0.19900000000000001"/>
        <n v="3.7100000000000001E-2"/>
        <n v="0.35980000000000001"/>
        <n v="0.20619999999999999"/>
        <n v="8.0999999999999996E-3"/>
        <n v="0.21679999999999999"/>
        <n v="0.2354"/>
        <n v="3.7499999999999999E-2"/>
        <n v="0.22989999999999999"/>
        <n v="2.2200000000000001E-2"/>
        <n v="0.17130000000000001"/>
        <n v="0.1459"/>
        <n v="1.2800000000000001E-2"/>
        <n v="0.30159999999999998"/>
        <n v="1.04E-2"/>
        <n v="1.41E-2"/>
        <n v="0.22670000000000001"/>
        <n v="0.15210000000000001"/>
        <n v="2.69E-2"/>
        <n v="1.9400000000000001E-2"/>
        <n v="0.2293"/>
        <n v="2.8999999999999998E-3"/>
        <n v="3.6799999999999999E-2"/>
        <n v="0.2233"/>
        <n v="0.22689999999999999"/>
        <n v="1.0200000000000001E-2"/>
        <n v="0.2034"/>
        <n v="0.2135"/>
        <n v="0.20269999999999999"/>
        <n v="2E-3"/>
        <n v="0.22439999999999999"/>
        <n v="0.1978"/>
        <n v="0.23130000000000001"/>
        <n v="0.21929999999999999"/>
        <n v="0.17560000000000001"/>
        <n v="0.21060000000000001"/>
      </sharedItems>
    </cacheField>
    <cacheField name="Sharpe Ratio" numFmtId="164">
      <sharedItems containsString="0" containsBlank="1" containsNumber="1" minValue="0.28647214854111402" maxValue="16.95" count="67">
        <n v="3.82407407407407"/>
        <n v="0.63793957404655699"/>
        <n v="0.67554932211313601"/>
        <m/>
        <n v="0.75838599902770998"/>
        <n v="0.85516559565002404"/>
        <n v="2.4478764478764399"/>
        <n v="3.2916666666666599"/>
        <n v="2.58119658119658"/>
        <n v="0.63864942528735602"/>
        <n v="0.56911581569115799"/>
        <n v="2.8401826484018202"/>
        <n v="1.75308641975308"/>
        <n v="1.4740892765520699"/>
        <n v="0.55834092980856798"/>
        <n v="0.65874195146111902"/>
        <n v="0.69731031714170999"/>
        <n v="0.31809011432414203"/>
        <n v="1.6535211267605601"/>
        <n v="1.72479564032697"/>
        <n v="2.61693548387096"/>
        <n v="5"/>
        <n v="2.5731225296442601"/>
        <n v="1.0090456806874699"/>
        <n v="0.29531697992991301"/>
        <n v="0.69578313253012003"/>
        <n v="0.65376884422110504"/>
        <n v="1.8948787061994601"/>
        <n v="0.43190661478599202"/>
        <n v="1.3811833171677901"/>
        <n v="5.1234567901234502"/>
        <n v="0.87684501845018403"/>
        <n v="0.74468988954970206"/>
        <n v="1.5413333333333299"/>
        <n v="0.67986080904741197"/>
        <n v="2.37451737451737"/>
        <n v="2.1666666666666599"/>
        <n v="0.84588441330998199"/>
        <n v="0.82078225335668398"/>
        <n v="0.943111720356408"/>
        <n v="3.8515624999999898"/>
        <n v="0.28647214854111402"/>
        <n v="3.59615384615384"/>
        <n v="3.3404255319148901"/>
        <n v="0.63343625937362102"/>
        <n v="0.64299802761341196"/>
        <n v="2.2602230483271302"/>
        <n v="2.8865979381443299"/>
        <n v="0.90013083296990803"/>
        <n v="8.7241379310344804"/>
        <n v="1.8940217391304299"/>
        <n v="0.585759068517689"/>
        <n v="0.70647862494490898"/>
        <n v="3.2745098039215601"/>
        <n v="1.66764995083579"/>
        <n v="9.2068965517241299"/>
        <n v="1.3138173302107701"/>
        <n v="0.85347804637395097"/>
        <n v="16.95"/>
        <n v="0.78253119429590001"/>
        <n v="1.62689585439838"/>
        <n v="0.70980743394536505"/>
        <n v="1.1305220883534099"/>
        <n v="0.63683527885862501"/>
        <n v="1.28818969448244"/>
        <n v="0.65375854214122997"/>
        <n v="0.80199430199430199"/>
      </sharedItems>
    </cacheField>
    <cacheField name="Best Day" numFmtId="0">
      <sharedItems containsString="0" containsBlank="1" containsNumber="1" minValue="1E-3" maxValue="0.17030000000000001"/>
    </cacheField>
    <cacheField name="Worst Day" numFmtId="0">
      <sharedItems containsString="0" containsBlank="1" containsNumber="1" minValue="-0.18" maxValue="-2.0000000000000001E-4"/>
    </cacheField>
    <cacheField name="Max Drawdown" numFmtId="0">
      <sharedItems containsString="0" containsBlank="1" containsNumber="1" minValue="-0.47170000000000001" maxValue="-2.0000000000000001E-4"/>
    </cacheField>
    <cacheField name="Best Month" numFmtId="0">
      <sharedItems containsBlank="1" count="9">
        <s v="May"/>
        <s v="November"/>
        <m/>
        <s v="October"/>
        <s v="July"/>
        <s v="April"/>
        <s v="January"/>
        <s v="February"/>
        <s v="March"/>
      </sharedItems>
    </cacheField>
    <cacheField name="Best Month Return (abs)" numFmtId="0">
      <sharedItems containsString="0" containsBlank="1" containsNumber="1" minValue="4.1000000000000003E-3" maxValue="0.25819999999999999" count="64">
        <n v="8.0999999999999996E-3"/>
        <n v="9.5899999999999999E-2"/>
        <n v="0.14419999999999999"/>
        <m/>
        <n v="0.12559999999999999"/>
        <n v="0.14779999999999999"/>
        <n v="1.54E-2"/>
        <n v="7.4999999999999997E-3"/>
        <n v="1.52E-2"/>
        <n v="0.1028"/>
        <n v="0.1139"/>
        <n v="1.4200000000000001E-2"/>
        <n v="1.37E-2"/>
        <n v="0.14199999999999999"/>
        <n v="0.12540000000000001"/>
        <n v="9.4600000000000004E-2"/>
        <n v="0.1201"/>
        <n v="0.1996"/>
        <n v="1.7399999999999999E-2"/>
        <n v="0.02"/>
        <n v="4.8999999999999998E-3"/>
        <n v="1.9E-2"/>
        <n v="0.12870000000000001"/>
        <n v="0.25819999999999999"/>
        <n v="0.1096"/>
        <n v="0.1089"/>
        <n v="1.83E-2"/>
        <n v="0.23930000000000001"/>
        <n v="9.0399999999999994E-2"/>
        <n v="1.0500000000000001E-2"/>
        <n v="0.12609999999999999"/>
        <n v="0.13689999999999999"/>
        <n v="2.52E-2"/>
        <n v="0.1018"/>
        <n v="1.4E-2"/>
        <n v="0.10630000000000001"/>
        <n v="0.10580000000000001"/>
        <n v="8.2400000000000001E-2"/>
        <n v="0.2079"/>
        <n v="7.4000000000000003E-3"/>
        <n v="1.06E-2"/>
        <n v="0.114"/>
        <n v="6.6900000000000001E-2"/>
        <n v="1.8700000000000001E-2"/>
        <n v="1.3100000000000001E-2"/>
        <n v="0.1273"/>
        <n v="4.1000000000000003E-3"/>
        <n v="2.01E-2"/>
        <n v="0.1119"/>
        <n v="0.11169999999999999"/>
        <n v="6.1999999999999998E-3"/>
        <n v="0.1802"/>
        <n v="4.3E-3"/>
        <n v="0.12839999999999999"/>
        <n v="9.9599999999999994E-2"/>
        <n v="4.7000000000000002E-3"/>
        <n v="0.11749999999999999"/>
        <n v="0.16"/>
        <n v="8.7499999999999994E-2"/>
        <n v="0.13489999999999999"/>
        <n v="0.1406"/>
        <n v="0.1308"/>
        <n v="0.1004"/>
        <n v="0.11020000000000001"/>
      </sharedItems>
    </cacheField>
    <cacheField name="Worst Month" numFmtId="0">
      <sharedItems containsBlank="1" count="9">
        <s v="January"/>
        <s v="March"/>
        <m/>
        <s v="August"/>
        <s v="September"/>
        <s v="February"/>
        <s v="July"/>
        <s v="April"/>
        <s v="June"/>
      </sharedItems>
    </cacheField>
    <cacheField name="Worst Month Return (abs)" numFmtId="0">
      <sharedItems containsString="0" containsBlank="1" containsNumber="1" minValue="-0.20430000000000001" maxValue="2.5000000000000001E-3" count="63">
        <n v="1.4E-3"/>
        <n v="-7.3899999999999993E-2"/>
        <n v="-0.1012"/>
        <m/>
        <n v="-5.9299999999999999E-2"/>
        <n v="-0.13250000000000001"/>
        <n v="-4.1999999999999997E-3"/>
        <n v="2.2000000000000001E-3"/>
        <n v="1E-4"/>
        <n v="-3.5099999999999999E-2"/>
        <n v="-0.1079"/>
        <n v="-8.0000000000000004E-4"/>
        <n v="-1.9E-3"/>
        <n v="-0.13239999999999999"/>
        <n v="-0.13389999999999999"/>
        <n v="-0.1038"/>
        <n v="-4.3799999999999999E-2"/>
        <n v="-0.18190000000000001"/>
        <n v="-1.44E-2"/>
        <n v="-1.6799999999999999E-2"/>
        <n v="-1.6000000000000001E-3"/>
        <n v="2.3999999999999998E-3"/>
        <n v="-4.0000000000000002E-4"/>
        <n v="-0.15140000000000001"/>
        <n v="-0.19409999999999999"/>
        <n v="-8.2600000000000007E-2"/>
        <n v="-8.3599999999999994E-2"/>
        <n v="-1.6199999999999999E-2"/>
        <n v="-8.2699999999999996E-2"/>
        <n v="-3.6200000000000003E-2"/>
        <n v="1.8E-3"/>
        <n v="-0.12180000000000001"/>
        <n v="-0.1212"/>
        <n v="-1.61E-2"/>
        <n v="-0.13059999999999999"/>
        <n v="-4.4999999999999997E-3"/>
        <n v="-2.8E-3"/>
        <n v="-9.7799999999999998E-2"/>
        <n v="-9.8299999999999998E-2"/>
        <n v="-8.3500000000000005E-2"/>
        <n v="-0.20430000000000001"/>
        <n v="1.6000000000000001E-3"/>
        <n v="-0.1133"/>
        <n v="-8.5400000000000004E-2"/>
        <n v="-3.7000000000000002E-3"/>
        <n v="-0.129"/>
        <n v="2E-3"/>
        <n v="-2.0199999999999999E-2"/>
        <n v="-0.1154"/>
        <n v="-0.1216"/>
        <n v="1.9E-3"/>
        <n v="-3.6499999999999998E-2"/>
        <n v="-0.1303"/>
        <n v="-7.9000000000000001E-2"/>
        <n v="2.5000000000000001E-3"/>
        <n v="-0.1249"/>
        <n v="-3.85E-2"/>
        <n v="-0.1326"/>
        <n v="-0.13519999999999999"/>
        <n v="-0.115"/>
        <n v="-0.09"/>
        <n v="-8.5699999999999998E-2"/>
        <n v="-0.101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64.066236805556" createdVersion="7" refreshedVersion="7" minRefreshableVersion="3" recordCount="102" xr:uid="{BFA52899-A4D0-F34B-B329-750C3691F77E}">
  <cacheSource type="worksheet">
    <worksheetSource ref="B1:X1" sheet="data"/>
  </cacheSource>
  <cacheFields count="23">
    <cacheField name="isin" numFmtId="0">
      <sharedItems containsBlank="1"/>
    </cacheField>
    <cacheField name="quantity" numFmtId="0">
      <sharedItems containsString="0" containsBlank="1" containsNumber="1" minValue="0" maxValue="4791.2529999999997"/>
    </cacheField>
    <cacheField name="price" numFmtId="0">
      <sharedItems containsString="0" containsBlank="1" containsNumber="1" minValue="0.19" maxValue="7649.6"/>
    </cacheField>
    <cacheField name="amount" numFmtId="0">
      <sharedItems containsString="0" containsBlank="1" containsNumber="1" minValue="0.22" maxValue="135374.67000000001"/>
    </cacheField>
    <cacheField name="invested" numFmtId="0">
      <sharedItems containsString="0" containsBlank="1" containsNumber="1" minValue="0" maxValue="65389.52"/>
    </cacheField>
    <cacheField name="asset" numFmtId="0">
      <sharedItems containsBlank="1"/>
    </cacheField>
    <cacheField name="scheme_category" numFmtId="0">
      <sharedItems containsBlank="1" count="28">
        <s v="Debt Scheme - Ultra Short Duration Fund"/>
        <s v="Equity Scheme - Sectoral/ Thematic"/>
        <s v="Equity Scheme - ELSS"/>
        <s v="Stock"/>
        <s v="Other Scheme - FoF Overseas"/>
        <s v="Equity Scheme - Mid Cap Fund"/>
        <s v="Debt Scheme - Corporate Bond Fund"/>
        <s v="Debt Scheme - Money Market Fund"/>
        <s v="Debt Scheme - Short Duration Fund"/>
        <s v="Other Scheme - FoF Domestic"/>
        <s v="Other Scheme - Index Funds"/>
        <s v="Equity Scheme - Small Cap Fund"/>
        <s v="Debt Scheme - Gilt Fund with 10 year constant duration"/>
        <s v="Debt Scheme - Gilt Fund"/>
        <s v="Debt Scheme - Medium Duration Fund"/>
        <s v="Equity Scheme - Large Cap Fund"/>
        <s v="Debt Scheme - Credit Risk Fund"/>
        <s v="Equity Scheme - Value Fund"/>
        <s v="Debt Scheme - Dynamic Bond"/>
        <s v="Hybrid Scheme - Aggressive Hybrid Fund"/>
        <s v="Hybrid Scheme - Multi Asset Allocation"/>
        <s v="Debt Scheme - Low Duration Fund"/>
        <s v="Hybrid Scheme - Dynamic Asset Allocation or Balanced Advantage"/>
        <s v="Debt Scheme - Liquid Fund"/>
        <s v="Equity Scheme - Contra Fund"/>
        <s v="Equity Scheme - Flexi Cap Fund"/>
        <s v="Equity Scheme - Dividend Yield Fund"/>
        <m/>
      </sharedItems>
    </cacheField>
    <cacheField name="scheme_name" numFmtId="0">
      <sharedItems containsBlank="1" count="66">
        <s v="Aditya Birla Sun Life Savings Fund - Growth - Direct Plan"/>
        <s v="Aditya Birla Sun Life Manufacturing Equity Fund - Direct - IDCW"/>
        <s v="Axis Long Term Equity Fund - Direct Plan - Growth Option"/>
        <m/>
        <s v="Edelweiss Emerging Markets Opportunities Equity Offshore Fund - Direct Plan - Growth Option"/>
        <s v="Franklin India Prima Fund - Direct - Growth"/>
        <s v="HDFC Corporate Bond Fund - Growth Option - Direct Plan"/>
        <s v="HDFC Money Market Fund - Growth Option - Direct Plan"/>
        <s v="HDFC Short Term  Debt Fund - Growth Option - Direct Plan"/>
        <s v="ICICI Prudential Regular Gold Savings Fund (FOF) - Direct Plan -  IDCW"/>
        <s v="ICICI Prudential Sensex Index Fund - Direct Plan - Cumulative Option"/>
        <s v="ICICI Prudential Short Term Fund - Direct Plan - Growth Option"/>
        <s v="Kotak-Small Cap Fund - Growth - Direct"/>
        <s v="L&amp;T Infrastructure Fund -Direct Plan-Growth"/>
        <s v="Mirae Asset Great Consumer Fund - Direct Plan - Growth"/>
        <s v="Nippon India US Equity Opportunites Fund- Direct Plan- Growth Plan- Growth Option"/>
        <s v="SBI BANKING &amp; FINANCIAL SERVICES FUND - DIRECT PLAN - GROWTH"/>
        <s v="SBI MAGNUM CONSTANT MATURITY FUND - DIRECT PLAN - GROWTH"/>
        <s v="SBI MAGNUM GILT FUND - DIRECT PLAN - GROWTH"/>
        <s v="SBI MAGNUM MEDIUM DURATION FUND - DIRECT PLAN - GROWTH"/>
        <s v="Sundaram Money Market Fund Direct Plan - Growth"/>
        <s v="Aditya Birla Sun Life Short Term Fund - Growth - Direct Plan"/>
        <s v="Aditya Birla Sun Life Small Cap Fund - Growth - Direct Plan"/>
        <s v="Aditya Birla Sun Life Banking and Financial Services Fund - Direct Plan - Growth"/>
        <s v="Axis Bluechip Fund - Direct Plan - Growth"/>
        <s v="Axis Bluechip Fund - Regular Plan - Growth"/>
        <s v="DSP Government Securities Fund - Direct Plan - Growth"/>
        <s v="DSP World Gold Fund - Direct Plan - Growth"/>
        <s v="Edelweiss Greater China Equity Off-shore Fund - Direct Plan - Growth Option"/>
        <s v="Edelweiss Money Market Fund - Direct Plan - Growth Option"/>
        <s v="Franklin India Opportunities Fund - Growth"/>
        <s v="Franklin India Bluechip Fund- Direct - Growth"/>
        <s v="Franklin India Credit Risk Fund - Direct - Growth"/>
        <s v="HDFC Capital Builder Value Fund - Growth Option - Direct Plan"/>
        <s v="HDFC Corporate Bond Fund - Growth Option"/>
        <s v="HDFC Dynamic Debt Fund - Growth Option - Direct Plan"/>
        <s v="HDFC Hybrid Equity Fund - Growth Option - Direct Plan"/>
        <s v="HDFC Hybrid Equity Fund - Growth Plan"/>
        <s v="HDFC Multi-Asset Fund - Growth Option - Direct Plan"/>
        <s v="HDFC Low Duration  Fund - Direct Plan - Growth"/>
        <s v="ICICI Prudential Banking and Financial Services Fund - Direct Plan -  Growth"/>
        <s v="ICICI Prudential Money Market Fund Option - Direct Plan -  Growth"/>
        <s v="ICICI Prudential Savings Fund - Direct Plan - Growth"/>
        <s v="ICICI Prudential Bluechip Fund - Direct Plan - Growth"/>
        <s v="ICICI Prudential Balanced Advantage Fund - Growth"/>
        <s v="ICICI Prudential Medium Term Bond Fund - Growth"/>
        <s v="ICICI Prudential Corporate Bond Fund - Growth"/>
        <s v="IDFC Infrastructure Fund-Direct Plan-Growth "/>
        <s v="IDFC Cash Fund -Direct Plan-Growth"/>
        <s v="IDFC Government Securities Fund-  Investment Plan-Direct Plan-Growth"/>
        <s v="Kotak India EQ Contra Fund - Growth - Direct"/>
        <s v="Kotak Flexicap Fund - Growth - Direct"/>
        <s v="L&amp;T Money Market Fund -Direct Plan- Growth"/>
        <s v="Nippon India Pharma Fund - Direct Plan Growth Plan - Growth Option"/>
        <s v="Nippon India Liquid Fund - Direct Plan Growth Plan - Growth Option"/>
        <s v="Nippon India Small Cap Fund - Direct Plan Growth Plan - Growth Option"/>
        <s v="Principal Dividend Yield Fund - Direct Plan - Growth Option"/>
        <s v="quant Liquid Fund - Growth Option - Direct Plan"/>
        <s v="Invesco India Contra Fund - Direct Plan - Growth"/>
        <s v="SBI HEALTHCARE OPPORTUNITIES FUND - DIRECT PLAN -GROWTH"/>
        <s v="SBI INFRASTRUCTURE FUND -  DIRECT PLAN - GROWTH"/>
        <s v="SBI Magnum MIDCAP FUND - DIRECT PLAN - GROWTH"/>
        <s v="SBI BLUE CHIP FUND-DIRECT PLAN -GROWTH"/>
        <s v="SBI Magnum COMMA Fund - DIRECT PLAN - Growth"/>
        <s v="SBI EQUITY HYBRID FUND - REGULAR PLAN -Growth"/>
        <s v="UTI Nifty Next 50 Index Fund - Direct Plan - Growth Option"/>
      </sharedItems>
    </cacheField>
    <cacheField name="category" numFmtId="0">
      <sharedItems containsBlank="1" count="5">
        <s v="Debt Scheme"/>
        <s v="Equity Scheme"/>
        <s v="Other Scheme"/>
        <s v="Hybrid Scheme"/>
        <m/>
      </sharedItems>
    </cacheField>
    <cacheField name="Period Start Date" numFmtId="0">
      <sharedItems containsNonDate="0" containsDate="1" containsString="0" containsBlank="1" minDate="2020-02-04T00:00:00" maxDate="2020-02-05T00:00:00"/>
    </cacheField>
    <cacheField name="Period End Date" numFmtId="0">
      <sharedItems containsNonDate="0" containsDate="1" containsString="0" containsBlank="1" minDate="2021-06-15T00:00:00" maxDate="2021-06-16T00:00:00"/>
    </cacheField>
    <cacheField name="Period Start Value" numFmtId="0">
      <sharedItems containsString="0" containsBlank="1" containsNumber="1" minValue="10.1225" maxValue="4807.2853999999998"/>
    </cacheField>
    <cacheField name="Period End Value" numFmtId="0">
      <sharedItems containsString="0" containsBlank="1" containsNumber="1" minValue="11.7936" maxValue="5066.4372999999996"/>
    </cacheField>
    <cacheField name="Return (ann.)" numFmtId="0">
      <sharedItems containsBlank="1" count="65">
        <s v="4.1%"/>
        <s v="12.83%"/>
        <s v="14.27%"/>
        <m/>
        <s v="14.38%"/>
        <s v="17.55%"/>
        <s v="6.14%"/>
        <s v="3.94%"/>
        <s v="5.88%"/>
        <s v="8.7%"/>
        <s v="13.94%"/>
        <s v="6.03%"/>
        <s v="28.91%"/>
        <s v="12.64%"/>
        <s v="13.54%"/>
        <s v="16.75%"/>
        <s v="9.9%"/>
        <s v="5.18%"/>
        <s v="5.91%"/>
        <s v="6.32%"/>
        <s v="3.09%"/>
        <s v="6.37%"/>
        <s v="22.9%"/>
        <s v="9.8%"/>
        <s v="13.57%"/>
        <s v="12.72%"/>
        <s v="6.45%"/>
        <s v="16.01%"/>
        <s v="27.54%"/>
        <s v="3.99%"/>
        <s v="19.0%"/>
        <s v="17.73%"/>
        <s v="5.68%"/>
        <s v="16.18%"/>
        <s v="5.96%"/>
        <s v="4.56%"/>
        <s v="14.96%"/>
        <s v="14.53%"/>
        <s v="14.04%"/>
        <s v="4.89%"/>
        <s v="9.89%"/>
        <s v="3.73%"/>
        <s v="4.65%"/>
        <s v="14.79%"/>
        <s v="9.85%"/>
        <s v="5.48%"/>
        <s v="21.85%"/>
        <s v="2.52%"/>
        <s v="6.13%"/>
        <s v="16.42%"/>
        <s v="13.34%"/>
        <s v="3.32%"/>
        <s v="32.91%"/>
        <s v="2.66%"/>
        <s v="28.49%"/>
        <s v="17.35%"/>
        <s v="3.37%"/>
        <s v="17.53%"/>
        <s v="31.8%"/>
        <s v="16.05%"/>
        <s v="22.72%"/>
        <s v="15.24%"/>
        <s v="28.15%"/>
        <s v="11.29%"/>
        <s v="17.15%"/>
      </sharedItems>
    </cacheField>
    <cacheField name="Risk (ann.)" numFmtId="0">
      <sharedItems containsBlank="1" count="63">
        <s v="1.07%"/>
        <s v="20.15%"/>
        <s v="21.35%"/>
        <m/>
        <s v="20.53%"/>
        <s v="20.22%"/>
        <s v="2.58%"/>
        <s v="1.2%"/>
        <s v="2.34%"/>
        <s v="13.94%"/>
        <s v="23.99%"/>
        <s v="2.19%"/>
        <s v="19.45%"/>
        <s v="21.84%"/>
        <s v="20.14%"/>
        <s v="24.9%"/>
        <s v="29.63%"/>
        <s v="3.49%"/>
        <s v="3.65%"/>
        <s v="2.47%"/>
        <s v="0.62%"/>
        <s v="2.53%"/>
        <s v="22.01%"/>
        <s v="31.31%"/>
        <s v="19.87%"/>
        <s v="19.85%"/>
        <s v="3.68%"/>
        <s v="35.96%"/>
        <s v="0.78%"/>
        <s v="21.59%"/>
        <s v="23.44%"/>
        <s v="3.75%"/>
        <s v="22.85%"/>
        <s v="2.21%"/>
        <s v="17.02%"/>
        <s v="14.5%"/>
        <s v="1.28%"/>
        <s v="29.97%"/>
        <s v="1.03%"/>
        <s v="1.4%"/>
        <s v="22.56%"/>
        <s v="15.17%"/>
        <s v="2.69%"/>
        <s v="1.93%"/>
        <s v="22.81%"/>
        <s v="0.29%"/>
        <s v="3.58%"/>
        <s v="22.61%"/>
        <s v="22.26%"/>
        <s v="1.02%"/>
        <s v="20.33%"/>
        <s v="0.28%"/>
        <s v="21.27%"/>
        <s v="20.23%"/>
        <s v="0.2%"/>
        <s v="22.37%"/>
        <s v="19.77%"/>
        <s v="22.24%"/>
        <s v="19.9%"/>
        <s v="22.99%"/>
        <s v="21.88%"/>
        <s v="17.52%"/>
        <s v="20.92%"/>
      </sharedItems>
    </cacheField>
    <cacheField name="Sharpe Ratio" numFmtId="0">
      <sharedItems containsString="0" containsBlank="1" containsNumber="1" minValue="0.31299904183966792" maxValue="16.850000000000001" count="66">
        <n v="3.8317757009345792"/>
        <n v="0.6367245657568239"/>
        <n v="0.66838407494145191"/>
        <m/>
        <n v="0.70043838285435944"/>
        <n v="0.86795252225519293"/>
        <n v="2.3798449612403099"/>
        <n v="3.2833333333333332"/>
        <n v="2.5128205128205132"/>
        <n v="0.6241032998565279"/>
        <n v="0.58107544810337641"/>
        <n v="2.7534246575342469"/>
        <n v="1.486375321336761"/>
        <n v="0.57875457875457881"/>
        <n v="0.67229394240317775"/>
        <n v="0.67269076305220887"/>
        <n v="0.3341208234897064"/>
        <n v="1.484240687679083"/>
        <n v="1.6191780821917809"/>
        <n v="2.5587044534412948"/>
        <n v="4.9838709677419351"/>
        <n v="2.5177865612648218"/>
        <n v="1.040436165379373"/>
        <n v="0.31299904183966792"/>
        <n v="0.68293910417715142"/>
        <n v="0.64080604534005037"/>
        <n v="1.7527173913043479"/>
        <n v="0.44521690767519467"/>
        <n v="1.34145153433999"/>
        <n v="5.1153846153846159"/>
        <n v="0.88003705419175549"/>
        <n v="0.7563993174061433"/>
        <n v="1.514666666666667"/>
        <n v="0.70809628008752734"/>
        <n v="2.3100775193798451"/>
        <n v="2.063348416289593"/>
        <n v="0.87896592244418337"/>
        <n v="0.85370152761457108"/>
        <n v="0.96827586206896543"/>
        <n v="3.8203125"/>
        <n v="0.32999666332999672"/>
        <n v="3.621359223300971"/>
        <n v="3.3214285714285721"/>
        <n v="0.65558510638297873"/>
        <n v="0.64930784442979561"/>
        <n v="2.1970260223048328"/>
        <n v="2.8393782383419688"/>
        <n v="0.95791319596668134"/>
        <n v="8.6896551724137936"/>
        <n v="1.712290502793296"/>
        <n v="0.72622733303847864"/>
        <n v="0.59928122192273126"/>
        <n v="3.2549019607843142"/>
        <n v="1.6187899655681259"/>
        <n v="9.5"/>
        <n v="1.3394452280206861"/>
        <n v="0.8576371725160653"/>
        <n v="16.850000000000001"/>
        <n v="0.78363880196692004"/>
        <n v="1.6084977238239759"/>
        <n v="0.72167266187050372"/>
        <n v="1.141708542713568"/>
        <n v="0.6628969117007395"/>
        <n v="1.286563071297989"/>
        <n v="0.64440639269406386"/>
        <n v="0.81978967495219868"/>
      </sharedItems>
    </cacheField>
    <cacheField name="Best Day" numFmtId="0">
      <sharedItems containsBlank="1"/>
    </cacheField>
    <cacheField name="Worst Day" numFmtId="0">
      <sharedItems containsBlank="1"/>
    </cacheField>
    <cacheField name="Max Drawdown" numFmtId="0">
      <sharedItems containsBlank="1"/>
    </cacheField>
    <cacheField name="Best Month" numFmtId="0">
      <sharedItems containsBlank="1"/>
    </cacheField>
    <cacheField name="Best Month Return (abs)" numFmtId="0">
      <sharedItems containsBlank="1"/>
    </cacheField>
    <cacheField name="Worst Month" numFmtId="0">
      <sharedItems containsBlank="1"/>
    </cacheField>
    <cacheField name="Worst Month Return (ab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INF209K01UR9"/>
    <n v="118.563"/>
    <n v="428.55700000000002"/>
    <x v="0"/>
    <n v="0"/>
    <x v="0"/>
    <x v="0"/>
    <s v="Aditya Birla Sun Life Savings Fund - Growth - Direct Plan"/>
    <x v="0"/>
  </r>
  <r>
    <s v="INF209KA1YL8"/>
    <n v="1625.1510000000001"/>
    <n v="13.46"/>
    <x v="1"/>
    <n v="0"/>
    <x v="0"/>
    <x v="1"/>
    <s v="Aditya Birla Sun Life Manufacturing Equity Fund - Direct - IDCW"/>
    <x v="1"/>
  </r>
  <r>
    <s v="INF846K01EW2"/>
    <n v="1242.7639999999999"/>
    <n v="68.028999999999996"/>
    <x v="2"/>
    <n v="0"/>
    <x v="0"/>
    <x v="2"/>
    <s v="Axis Long Term Equity Fund - Direct Plan - Growth Option"/>
    <x v="1"/>
  </r>
  <r>
    <s v="INE059A01026"/>
    <n v="5"/>
    <n v="911.3"/>
    <x v="3"/>
    <n v="0"/>
    <x v="1"/>
    <x v="3"/>
    <m/>
    <x v="1"/>
  </r>
  <r>
    <s v="INF843K01IZ3"/>
    <n v="2933.0709999999999"/>
    <n v="19.3"/>
    <x v="4"/>
    <n v="0"/>
    <x v="0"/>
    <x v="4"/>
    <s v="Edelweiss Emerging Markets Opportunities Equity Offshore Fund - Direct Plan - Growth Option"/>
    <x v="2"/>
  </r>
  <r>
    <s v="INF090I01FH9"/>
    <n v="33.546999999999997"/>
    <n v="1366.2139999999999"/>
    <x v="5"/>
    <n v="0"/>
    <x v="0"/>
    <x v="5"/>
    <s v="Franklin India Prima Fund - Direct - Growth"/>
    <x v="1"/>
  </r>
  <r>
    <s v="INF179K01XD8"/>
    <n v="2594.9169999999999"/>
    <n v="25.369"/>
    <x v="6"/>
    <n v="0"/>
    <x v="0"/>
    <x v="6"/>
    <s v="HDFC Corporate Bond Fund - Growth Option - Direct Plan"/>
    <x v="0"/>
  </r>
  <r>
    <s v="INF179KB1HU9"/>
    <n v="5.7930000000000001"/>
    <n v="4489.9040000000005"/>
    <x v="7"/>
    <n v="0"/>
    <x v="0"/>
    <x v="7"/>
    <s v="HDFC Money Market Fund - Growth Option - Direct Plan"/>
    <x v="0"/>
  </r>
  <r>
    <s v="INF179K01YM7"/>
    <n v="2213.1239999999998"/>
    <n v="25.132000000000001"/>
    <x v="8"/>
    <n v="0"/>
    <x v="0"/>
    <x v="8"/>
    <s v="HDFC Short Term  Debt Fund - Growth Option - Direct Plan"/>
    <x v="0"/>
  </r>
  <r>
    <s v="INF109K01U76"/>
    <n v="4520.96"/>
    <n v="15.736000000000001"/>
    <x v="9"/>
    <n v="0"/>
    <x v="0"/>
    <x v="9"/>
    <s v="ICICI Prudential Regular Gold Savings Fund (FOF) - Direct Plan -  IDCW"/>
    <x v="2"/>
  </r>
  <r>
    <s v="INF109KB10X0"/>
    <n v="3368.4"/>
    <n v="15.778"/>
    <x v="10"/>
    <n v="0"/>
    <x v="0"/>
    <x v="10"/>
    <s v="ICICI Prudential Sensex Index Fund - Direct Plan - Cumulative Option"/>
    <x v="2"/>
  </r>
  <r>
    <s v="INF109K013N3"/>
    <n v="3150.453"/>
    <n v="48.938000000000002"/>
    <x v="11"/>
    <n v="0"/>
    <x v="0"/>
    <x v="8"/>
    <s v="ICICI Prudential Short Term Fund - Direct Plan - Growth Option"/>
    <x v="0"/>
  </r>
  <r>
    <s v="INE383A01012"/>
    <n v="30"/>
    <n v="163.19999999999999"/>
    <x v="12"/>
    <n v="0"/>
    <x v="1"/>
    <x v="3"/>
    <m/>
    <x v="1"/>
  </r>
  <r>
    <s v="INE095A01012"/>
    <n v="7"/>
    <n v="934.95"/>
    <x v="13"/>
    <n v="0"/>
    <x v="1"/>
    <x v="3"/>
    <m/>
    <x v="1"/>
  </r>
  <r>
    <s v="INE646L01027"/>
    <n v="5"/>
    <n v="1643.85"/>
    <x v="14"/>
    <n v="0"/>
    <x v="1"/>
    <x v="3"/>
    <m/>
    <x v="1"/>
  </r>
  <r>
    <s v="INE544H01014"/>
    <n v="50"/>
    <n v="20.100000000000001"/>
    <x v="15"/>
    <n v="0"/>
    <x v="1"/>
    <x v="3"/>
    <m/>
    <x v="1"/>
  </r>
  <r>
    <s v="INE217B01036"/>
    <n v="5"/>
    <n v="915.7"/>
    <x v="16"/>
    <n v="0"/>
    <x v="1"/>
    <x v="3"/>
    <m/>
    <x v="1"/>
  </r>
  <r>
    <s v="INF174K01JI7"/>
    <n v="694.59799999999996"/>
    <n v="43.753"/>
    <x v="17"/>
    <n v="0"/>
    <x v="0"/>
    <x v="8"/>
    <s v="Kotak Bond Short Term Plan-(Growth) - Direct"/>
    <x v="0"/>
  </r>
  <r>
    <s v="INF174K01KT2"/>
    <n v="327.79599999999999"/>
    <n v="137.17599999999999"/>
    <x v="18"/>
    <n v="0"/>
    <x v="0"/>
    <x v="11"/>
    <s v="Kotak-Small Cap Fund - Growth - Direct"/>
    <x v="1"/>
  </r>
  <r>
    <s v="INF917K01FW8"/>
    <n v="3309.4189999999999"/>
    <n v="19.45"/>
    <x v="19"/>
    <n v="0"/>
    <x v="0"/>
    <x v="1"/>
    <s v="L&amp;T Infrastructure Fund -Direct Plan-Growth"/>
    <x v="1"/>
  </r>
  <r>
    <s v="INF769K01BL5"/>
    <n v="1588.7539999999999"/>
    <n v="50.13"/>
    <x v="20"/>
    <n v="0"/>
    <x v="0"/>
    <x v="1"/>
    <s v="Mirae Asset Great Consumer Fund - Direct Plan - Growth"/>
    <x v="1"/>
  </r>
  <r>
    <s v="INE139A01034"/>
    <n v="500"/>
    <n v="64.7"/>
    <x v="21"/>
    <n v="0"/>
    <x v="1"/>
    <x v="3"/>
    <m/>
    <x v="1"/>
  </r>
  <r>
    <s v="INE868B01028"/>
    <n v="75"/>
    <n v="74.45"/>
    <x v="22"/>
    <n v="0"/>
    <x v="1"/>
    <x v="3"/>
    <m/>
    <x v="1"/>
  </r>
  <r>
    <s v="INF204KA15G5"/>
    <n v="1544.9739999999999"/>
    <n v="26.481999999999999"/>
    <x v="23"/>
    <n v="0"/>
    <x v="0"/>
    <x v="1"/>
    <s v="Nippon India US Equity Opportunites Fund- Direct Plan- Growth Plan- Growth Option"/>
    <x v="1"/>
  </r>
  <r>
    <s v="INE818B01023"/>
    <n v="100"/>
    <n v="15.59"/>
    <x v="24"/>
    <n v="0"/>
    <x v="1"/>
    <x v="3"/>
    <m/>
    <x v="1"/>
  </r>
  <r>
    <s v="INE318A01026"/>
    <n v="5"/>
    <n v="1818.9"/>
    <x v="25"/>
    <n v="0"/>
    <x v="1"/>
    <x v="3"/>
    <m/>
    <x v="1"/>
  </r>
  <r>
    <s v="INE002A01018"/>
    <n v="5"/>
    <n v="1994.45"/>
    <x v="26"/>
    <n v="0"/>
    <x v="1"/>
    <x v="3"/>
    <m/>
    <x v="1"/>
  </r>
  <r>
    <s v="INF200KA1507"/>
    <n v="2155.0700000000002"/>
    <n v="24.143999999999998"/>
    <x v="27"/>
    <n v="0"/>
    <x v="0"/>
    <x v="1"/>
    <s v="SBI BANKING &amp; FINANCIAL SERVICES FUND - DIRECT PLAN - GROWTH"/>
    <x v="1"/>
  </r>
  <r>
    <s v="INF200K01SK7"/>
    <n v="2624.1289999999999"/>
    <n v="50.829000000000001"/>
    <x v="28"/>
    <n v="0"/>
    <x v="0"/>
    <x v="12"/>
    <s v="SBI MAGNUM CONSTANT MATURITY FUND - DIRECT PLAN - GROWTH"/>
    <x v="0"/>
  </r>
  <r>
    <s v="INF200K01SH3"/>
    <n v="683.92700000000002"/>
    <n v="52.619"/>
    <x v="29"/>
    <n v="0"/>
    <x v="0"/>
    <x v="13"/>
    <s v="SBI MAGNUM GILT FUND - DIRECT PLAN - GROWTH"/>
    <x v="0"/>
  </r>
  <r>
    <s v="INF200K01VB0"/>
    <n v="852.37199999999996"/>
    <n v="41.804000000000002"/>
    <x v="30"/>
    <n v="0"/>
    <x v="0"/>
    <x v="14"/>
    <s v="SBI MAGNUM MEDIUM DURATION FUND - DIRECT PLAN - GROWTH"/>
    <x v="0"/>
  </r>
  <r>
    <s v="INE818A01017"/>
    <n v="20"/>
    <n v="131.30000000000001"/>
    <x v="31"/>
    <n v="0"/>
    <x v="1"/>
    <x v="3"/>
    <m/>
    <x v="1"/>
  </r>
  <r>
    <s v="INF903JA1FR6"/>
    <n v="3791.2530000000002"/>
    <n v="11.744999999999999"/>
    <x v="32"/>
    <n v="0"/>
    <x v="0"/>
    <x v="7"/>
    <s v="Sundaram Money Market Fund Direct Plan - Growth"/>
    <x v="0"/>
  </r>
  <r>
    <s v="INE886H01027"/>
    <n v="100"/>
    <n v="33.950000000000003"/>
    <x v="33"/>
    <n v="0"/>
    <x v="1"/>
    <x v="3"/>
    <m/>
    <x v="1"/>
  </r>
  <r>
    <s v="INE854D01024"/>
    <n v="12"/>
    <n v="519.5"/>
    <x v="34"/>
    <n v="0"/>
    <x v="1"/>
    <x v="3"/>
    <m/>
    <x v="1"/>
  </r>
  <r>
    <s v="INE176A01028"/>
    <n v="0"/>
    <n v="1369.55"/>
    <x v="35"/>
    <n v="0"/>
    <x v="1"/>
    <x v="3"/>
    <m/>
    <x v="1"/>
  </r>
  <r>
    <s v="INE475E01026"/>
    <n v="0"/>
    <n v="493.1"/>
    <x v="36"/>
    <n v="0"/>
    <x v="1"/>
    <x v="3"/>
    <m/>
    <x v="1"/>
  </r>
  <r>
    <s v="INE738I01010"/>
    <n v="0"/>
    <n v="1245.8499999999999"/>
    <x v="37"/>
    <n v="0"/>
    <x v="1"/>
    <x v="3"/>
    <m/>
    <x v="1"/>
  </r>
  <r>
    <s v="INE545A01016"/>
    <n v="0"/>
    <n v="2303.1"/>
    <x v="38"/>
    <n v="0"/>
    <x v="1"/>
    <x v="3"/>
    <m/>
    <x v="1"/>
  </r>
  <r>
    <s v="INE191I01012"/>
    <n v="0"/>
    <n v="4.7300000000000004"/>
    <x v="39"/>
    <n v="0"/>
    <x v="1"/>
    <x v="3"/>
    <m/>
    <x v="1"/>
  </r>
  <r>
    <s v="INE335Y01012"/>
    <n v="0"/>
    <n v="1791.4"/>
    <x v="40"/>
    <n v="0"/>
    <x v="1"/>
    <x v="3"/>
    <m/>
    <x v="1"/>
  </r>
  <r>
    <s v="INE750C01026"/>
    <n v="0"/>
    <n v="71.5"/>
    <x v="41"/>
    <n v="0"/>
    <x v="1"/>
    <x v="3"/>
    <m/>
    <x v="1"/>
  </r>
  <r>
    <s v="INE585B01010"/>
    <n v="0"/>
    <n v="6455.65"/>
    <x v="42"/>
    <n v="0"/>
    <x v="1"/>
    <x v="3"/>
    <m/>
    <x v="1"/>
  </r>
  <r>
    <s v="INE139A01034"/>
    <n v="0"/>
    <n v="64.650000000000006"/>
    <x v="43"/>
    <n v="0"/>
    <x v="1"/>
    <x v="3"/>
    <m/>
    <x v="1"/>
  </r>
  <r>
    <s v="INE818B01023"/>
    <n v="0"/>
    <n v="15.59"/>
    <x v="44"/>
    <n v="0"/>
    <x v="1"/>
    <x v="3"/>
    <m/>
    <x v="1"/>
  </r>
  <r>
    <s v="INE002A01018"/>
    <n v="0"/>
    <n v="1994.5"/>
    <x v="45"/>
    <n v="0"/>
    <x v="1"/>
    <x v="3"/>
    <m/>
    <x v="1"/>
  </r>
  <r>
    <s v="INE890C01046"/>
    <n v="0"/>
    <n v="0.57999999999999996"/>
    <x v="46"/>
    <n v="0"/>
    <x v="1"/>
    <x v="3"/>
    <m/>
    <x v="1"/>
  </r>
  <r>
    <s v="INE338O01025"/>
    <n v="0"/>
    <n v="0.19"/>
    <x v="47"/>
    <n v="0"/>
    <x v="1"/>
    <x v="3"/>
    <m/>
    <x v="1"/>
  </r>
  <r>
    <s v="INE040H01021"/>
    <n v="0"/>
    <n v="4.8"/>
    <x v="48"/>
    <n v="0"/>
    <x v="1"/>
    <x v="3"/>
    <m/>
    <x v="1"/>
  </r>
  <r>
    <s v="INE528G01035"/>
    <n v="0"/>
    <n v="14.55"/>
    <x v="49"/>
    <n v="0"/>
    <x v="1"/>
    <x v="3"/>
    <m/>
    <x v="1"/>
  </r>
  <r>
    <s v="INE256A01028"/>
    <n v="0"/>
    <n v="185.6"/>
    <x v="50"/>
    <n v="0"/>
    <x v="1"/>
    <x v="3"/>
    <m/>
    <x v="1"/>
  </r>
  <r>
    <s v="INF209K01XK8"/>
    <n v="170.547"/>
    <n v="38.7532"/>
    <x v="51"/>
    <n v="5000"/>
    <x v="0"/>
    <x v="8"/>
    <s v="Aditya Birla Sun Life Short Term Fund - Growth - Direct Plan"/>
    <x v="0"/>
  </r>
  <r>
    <s v="INF209K01WN4"/>
    <n v="1479.2270000000001"/>
    <n v="47.754600000000003"/>
    <x v="52"/>
    <n v="60170.2"/>
    <x v="0"/>
    <x v="11"/>
    <s v="Aditya Birla Sun Life Small Cap Fund - Growth - Direct Plan"/>
    <x v="1"/>
  </r>
  <r>
    <s v="INF209K014W1"/>
    <n v="178.571"/>
    <n v="35.76"/>
    <x v="53"/>
    <n v="5000"/>
    <x v="0"/>
    <x v="1"/>
    <s v="Aditya Birla Sun Life Banking and Financial Services Fund - Direct Plan - Growth"/>
    <x v="1"/>
  </r>
  <r>
    <s v="INF846K01DP8"/>
    <n v="298.12"/>
    <n v="42.71"/>
    <x v="54"/>
    <n v="10699.76"/>
    <x v="0"/>
    <x v="15"/>
    <s v="Axis Bluechip Fund - Direct Plan - Growth"/>
    <x v="1"/>
  </r>
  <r>
    <s v="INF846K01164"/>
    <n v="507.45699999999999"/>
    <n v="38.72"/>
    <x v="55"/>
    <n v="17999.099999999999"/>
    <x v="0"/>
    <x v="15"/>
    <s v="Axis Bluechip Fund - Regular Plan - Growth"/>
    <x v="1"/>
  </r>
  <r>
    <s v="INF740K01NF3"/>
    <n v="206.208"/>
    <n v="77.026499999999999"/>
    <x v="56"/>
    <n v="15000"/>
    <x v="0"/>
    <x v="13"/>
    <s v="DSP Government Securities Fund - Direct Plan - Growth"/>
    <x v="0"/>
  </r>
  <r>
    <s v="INF740K01OZ9"/>
    <n v="381.29700000000003"/>
    <n v="19.197299999999998"/>
    <x v="57"/>
    <n v="7700"/>
    <x v="0"/>
    <x v="4"/>
    <s v="DSP World Gold Fund - Direct Plan - Growth"/>
    <x v="2"/>
  </r>
  <r>
    <s v="INF843K01AU1"/>
    <n v="203.47399999999999"/>
    <n v="59.9"/>
    <x v="58"/>
    <n v="9499.7000000000007"/>
    <x v="0"/>
    <x v="4"/>
    <s v="Edelweiss Greater China Equity Off-shore Fund - Direct Plan - Growth Option"/>
    <x v="2"/>
  </r>
  <r>
    <s v="INF843K01CE1"/>
    <n v="423.85500000000002"/>
    <n v="24.4407"/>
    <x v="59"/>
    <n v="9999.75"/>
    <x v="0"/>
    <x v="7"/>
    <s v="Edelweiss Money Market Fund - Direct Plan - Growth Option"/>
    <x v="0"/>
  </r>
  <r>
    <s v="INF090I01841"/>
    <n v="849.57899999999995"/>
    <n v="99.648300000000006"/>
    <x v="60"/>
    <n v="55041.47"/>
    <x v="0"/>
    <x v="1"/>
    <s v="Franklin India Opportunities Fund - Growth"/>
    <x v="1"/>
  </r>
  <r>
    <s v="INF090I01FN7"/>
    <n v="108.283"/>
    <n v="642.05529999999999"/>
    <x v="61"/>
    <n v="50000.29"/>
    <x v="0"/>
    <x v="15"/>
    <s v="Franklin India Bluechip Fund- Direct - Growth"/>
    <x v="1"/>
  </r>
  <r>
    <s v="INF090I01JL3"/>
    <n v="620.30899999999997"/>
    <n v="22.555800000000001"/>
    <x v="62"/>
    <n v="12539.23"/>
    <x v="0"/>
    <x v="16"/>
    <s v="Franklin India Credit Risk Fund - Direct - Growth"/>
    <x v="0"/>
  </r>
  <r>
    <s v="INF179K01VC4"/>
    <n v="143.68100000000001"/>
    <n v="373.83699999999999"/>
    <x v="63"/>
    <n v="43255.85"/>
    <x v="0"/>
    <x v="17"/>
    <s v="HDFC Capital Builder Value Fund - Growth Option - Direct Plan"/>
    <x v="1"/>
  </r>
  <r>
    <s v="INF179K01DC2"/>
    <n v="0.33600000000000002"/>
    <n v="25.119700000000002"/>
    <x v="64"/>
    <n v="6.43"/>
    <x v="0"/>
    <x v="6"/>
    <s v="HDFC Corporate Bond Fund - Growth Option"/>
    <x v="0"/>
  </r>
  <r>
    <s v="INF179K01WB4"/>
    <n v="3.0000000000000001E-3"/>
    <n v="72.271699999999996"/>
    <x v="65"/>
    <n v="0.17"/>
    <x v="0"/>
    <x v="18"/>
    <s v="HDFC Dynamic Debt Fund - Growth Option - Direct Plan"/>
    <x v="0"/>
  </r>
  <r>
    <s v="INF179K01XZ1"/>
    <n v="1220.9190000000001"/>
    <n v="71.278000000000006"/>
    <x v="66"/>
    <n v="65389.52"/>
    <x v="0"/>
    <x v="19"/>
    <s v="HDFC Hybrid Equity Fund - Growth Option - Direct Plan"/>
    <x v="3"/>
  </r>
  <r>
    <s v="INF179K01AS4"/>
    <n v="472.85300000000001"/>
    <n v="67.558999999999997"/>
    <x v="67"/>
    <n v="24106.880000000001"/>
    <x v="0"/>
    <x v="19"/>
    <s v="HDFC Hybrid Equity Fund - Growth Plan"/>
    <x v="3"/>
  </r>
  <r>
    <s v="INF179K01XW8"/>
    <n v="0.28499999999999998"/>
    <n v="43.984000000000002"/>
    <x v="68"/>
    <n v="7.36"/>
    <x v="0"/>
    <x v="20"/>
    <s v="HDFC Multi-Asset Fund - Growth Option - Direct Plan"/>
    <x v="3"/>
  </r>
  <r>
    <s v="INF179K01VF7"/>
    <n v="1099.682"/>
    <n v="47.778599999999997"/>
    <x v="69"/>
    <n v="51000"/>
    <x v="0"/>
    <x v="21"/>
    <s v="HDFC Low Duration  Fund - Direct Plan - Growth"/>
    <x v="0"/>
  </r>
  <r>
    <s v="INF109K013J1"/>
    <n v="79.491"/>
    <n v="77.709999999999994"/>
    <x v="70"/>
    <n v="5000"/>
    <x v="0"/>
    <x v="1"/>
    <s v="ICICI Prudential Banking and Financial Services Fund - Direct Plan -  Growth"/>
    <x v="1"/>
  </r>
  <r>
    <s v="INF109K01R14"/>
    <n v="0.36799999999999999"/>
    <n v="296.30790000000002"/>
    <x v="71"/>
    <n v="100"/>
    <x v="0"/>
    <x v="7"/>
    <s v="ICICI Prudential Money Market Fund Option - Direct Plan -  Growth"/>
    <x v="0"/>
  </r>
  <r>
    <s v="INF109K01O82"/>
    <n v="0.26400000000000001"/>
    <n v="421.49489999999997"/>
    <x v="72"/>
    <n v="100"/>
    <x v="0"/>
    <x v="21"/>
    <s v="ICICI Prudential Savings Fund - Direct Plan - Growth"/>
    <x v="0"/>
  </r>
  <r>
    <s v="INF109K016L0"/>
    <n v="153.43"/>
    <n v="57.58"/>
    <x v="73"/>
    <n v="6900"/>
    <x v="0"/>
    <x v="15"/>
    <s v="ICICI Prudential Bluechip Fund - Direct Plan - Growth"/>
    <x v="1"/>
  </r>
  <r>
    <s v="INF109K01R14"/>
    <n v="10.438000000000001"/>
    <n v="296.30790000000002"/>
    <x v="74"/>
    <n v="3001"/>
    <x v="0"/>
    <x v="7"/>
    <s v="ICICI Prudential Money Market Fund Option - Direct Plan -  Growth"/>
    <x v="0"/>
  </r>
  <r>
    <s v="INF109K01O82"/>
    <n v="8.4019999999999992"/>
    <n v="421.49489999999997"/>
    <x v="75"/>
    <n v="3400"/>
    <x v="0"/>
    <x v="21"/>
    <s v="ICICI Prudential Savings Fund - Direct Plan - Growth"/>
    <x v="0"/>
  </r>
  <r>
    <s v="INF109K01BH2"/>
    <n v="433.94200000000001"/>
    <n v="44.5"/>
    <x v="76"/>
    <n v="18000"/>
    <x v="0"/>
    <x v="22"/>
    <s v="ICICI Prudential Balanced Advantage Fund - Growth"/>
    <x v="3"/>
  </r>
  <r>
    <s v="INF109K01AH4"/>
    <n v="538.928"/>
    <n v="34.251800000000003"/>
    <x v="77"/>
    <n v="18000"/>
    <x v="0"/>
    <x v="14"/>
    <s v="ICICI Prudential Medium Term Bond Fund - Growth"/>
    <x v="0"/>
  </r>
  <r>
    <s v="INF109K01CQ1"/>
    <n v="713.88"/>
    <n v="22.809699999999999"/>
    <x v="78"/>
    <n v="16000"/>
    <x v="0"/>
    <x v="6"/>
    <s v="ICICI Prudential Corporate Bond Fund - Growth"/>
    <x v="0"/>
  </r>
  <r>
    <s v="INF109K013J1"/>
    <n v="86.802000000000007"/>
    <n v="77.709999999999994"/>
    <x v="79"/>
    <n v="5576.19"/>
    <x v="0"/>
    <x v="1"/>
    <s v="ICICI Prudential Banking and Financial Services Fund - Direct Plan -  Growth"/>
    <x v="1"/>
  </r>
  <r>
    <s v="INF194K01X46"/>
    <n v="761.30100000000004"/>
    <n v="20.37"/>
    <x v="80"/>
    <n v="10000"/>
    <x v="0"/>
    <x v="1"/>
    <s v="IDFC Infrastructure Fund-Direct Plan-Growth "/>
    <x v="1"/>
  </r>
  <r>
    <s v="INF194K01I60"/>
    <n v="1.3959999999999999"/>
    <n v="2492.4803000000002"/>
    <x v="81"/>
    <n v="3400"/>
    <x v="0"/>
    <x v="23"/>
    <s v="IDFC Cash Fund -Direct Plan-Growth"/>
    <x v="0"/>
  </r>
  <r>
    <s v="INF194K01Q29"/>
    <n v="553.43399999999997"/>
    <n v="29.239599999999999"/>
    <x v="82"/>
    <n v="16000"/>
    <x v="0"/>
    <x v="13"/>
    <s v="IDFC Government Securities Fund-  Investment Plan-Direct Plan-Growth"/>
    <x v="0"/>
  </r>
  <r>
    <s v="INF174K01LS2"/>
    <n v="817.22199999999998"/>
    <n v="48.715000000000003"/>
    <x v="83"/>
    <n v="27500"/>
    <x v="0"/>
    <x v="24"/>
    <s v="Kotak Flexicap Fund - Growth - Direct"/>
    <x v="1"/>
  </r>
  <r>
    <s v="INF174K01KZ9"/>
    <n v="823.64400000000001"/>
    <n v="77.055000000000007"/>
    <x v="84"/>
    <n v="47791.3"/>
    <x v="0"/>
    <x v="25"/>
    <s v="Kotak India EQ Contra Fund - Growth - Direct"/>
    <x v="1"/>
  </r>
  <r>
    <s v="INF174K01LS2"/>
    <n v="242.37100000000001"/>
    <n v="48.715000000000003"/>
    <x v="85"/>
    <n v="9500"/>
    <x v="0"/>
    <x v="24"/>
    <s v="Kotak Flexicap Fund - Growth - Direct"/>
    <x v="1"/>
  </r>
  <r>
    <s v="INF917K01FE6"/>
    <n v="787.89700000000005"/>
    <n v="21.516500000000001"/>
    <x v="86"/>
    <n v="16000"/>
    <x v="0"/>
    <x v="7"/>
    <s v="L&amp;T Money Market Fund -Direct Plan- Growth"/>
    <x v="0"/>
  </r>
  <r>
    <s v="INF204K01I50"/>
    <n v="328.86700000000002"/>
    <n v="296.47359999999998"/>
    <x v="87"/>
    <n v="70035.8"/>
    <x v="0"/>
    <x v="1"/>
    <s v="Nippon India Pharma Fund - Direct Plan Growth Plan - Growth Option"/>
    <x v="1"/>
  </r>
  <r>
    <s v="INF204K01ZH0"/>
    <n v="0.19900000000000001"/>
    <n v="5045.9466000000002"/>
    <x v="88"/>
    <n v="999.96"/>
    <x v="0"/>
    <x v="23"/>
    <s v="Nippon India Liquid Fund - Direct Plan Growth Plan - Growth Option"/>
    <x v="0"/>
  </r>
  <r>
    <s v="INF204K01I50"/>
    <n v="25.917000000000002"/>
    <n v="296.47359999999998"/>
    <x v="89"/>
    <n v="6499.72"/>
    <x v="0"/>
    <x v="1"/>
    <s v="Nippon India Pharma Fund - Direct Plan Growth Plan - Growth Option"/>
    <x v="1"/>
  </r>
  <r>
    <s v="INF204K01K15"/>
    <n v="239.75399999999999"/>
    <n v="67.213700000000003"/>
    <x v="90"/>
    <n v="10699.7"/>
    <x v="0"/>
    <x v="11"/>
    <s v="Nippon India Small Cap Fund - Direct Plan Growth Plan - Growth Option"/>
    <x v="1"/>
  </r>
  <r>
    <s v="INF173K01EV3"/>
    <n v="217.72300000000001"/>
    <n v="74.72"/>
    <x v="91"/>
    <n v="12499.7"/>
    <x v="0"/>
    <x v="26"/>
    <s v="Principal Dividend Yield Fund - Direct Plan - Growth Option"/>
    <x v="1"/>
  </r>
  <r>
    <s v="INF966L01820"/>
    <n v="191.989"/>
    <n v="33.046900000000001"/>
    <x v="92"/>
    <n v="5999.95"/>
    <x v="0"/>
    <x v="23"/>
    <s v="quant Liquid Fund - Growth Option - Direct Plan"/>
    <x v="0"/>
  </r>
  <r>
    <s v="INF205K01LE4"/>
    <n v="169.66"/>
    <n v="70.38"/>
    <x v="93"/>
    <n v="9499.7000000000007"/>
    <x v="0"/>
    <x v="25"/>
    <s v="Invesco India Contra Fund - Direct Plan - Growth"/>
    <x v="1"/>
  </r>
  <r>
    <s v="INF200K01UP2"/>
    <n v="167.06"/>
    <n v="233.23320000000001"/>
    <x v="94"/>
    <n v="31785.85"/>
    <x v="0"/>
    <x v="1"/>
    <s v="SBI HEALTHCARE OPPORTUNITIES FUND - DIRECT PLAN -GROWTH"/>
    <x v="1"/>
  </r>
  <r>
    <s v="INF200K01RS2"/>
    <n v="1344.6369999999999"/>
    <n v="20.369900000000001"/>
    <x v="95"/>
    <n v="20000"/>
    <x v="0"/>
    <x v="1"/>
    <s v="SBI INFRASTRUCTURE FUND -  DIRECT PLAN - GROWTH"/>
    <x v="1"/>
  </r>
  <r>
    <s v="INF200K01TP4"/>
    <n v="610.23"/>
    <n v="118.4928"/>
    <x v="96"/>
    <n v="47984.19"/>
    <x v="0"/>
    <x v="5"/>
    <s v="SBI Magnum MIDCAP FUND - DIRECT PLAN - GROWTH"/>
    <x v="1"/>
  </r>
  <r>
    <s v="INF200K01QX4"/>
    <n v="217.28800000000001"/>
    <n v="55.025399999999998"/>
    <x v="97"/>
    <n v="9500"/>
    <x v="0"/>
    <x v="15"/>
    <s v="SBI BLUE CHIP FUND-DIRECT PLAN -GROWTH"/>
    <x v="1"/>
  </r>
  <r>
    <s v="INF200K01SB6"/>
    <n v="100.521"/>
    <n v="62.872799999999998"/>
    <x v="98"/>
    <n v="5000"/>
    <x v="0"/>
    <x v="1"/>
    <s v="SBI Magnum COMMA Fund - DIRECT PLAN - Growth"/>
    <x v="1"/>
  </r>
  <r>
    <s v="INF200K01107"/>
    <n v="102.41200000000001"/>
    <n v="174.03809999999999"/>
    <x v="99"/>
    <n v="16000"/>
    <x v="0"/>
    <x v="19"/>
    <s v="SBI EQUITY HYBRID FUND - REGULAR PLAN -Growth"/>
    <x v="3"/>
  </r>
  <r>
    <s v="INF789FC12T1"/>
    <n v="3853.85"/>
    <n v="12.5768"/>
    <x v="100"/>
    <n v="37125"/>
    <x v="0"/>
    <x v="10"/>
    <s v="UTI Nifty Next 50 Index Fund - Direct Plan - Growth Option"/>
    <x v="2"/>
  </r>
  <r>
    <m/>
    <m/>
    <m/>
    <x v="101"/>
    <m/>
    <x v="2"/>
    <x v="27"/>
    <m/>
    <x v="4"/>
  </r>
  <r>
    <m/>
    <m/>
    <m/>
    <x v="101"/>
    <m/>
    <x v="2"/>
    <x v="27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INF209K01UR9"/>
    <n v="118.563"/>
    <n v="428.55700000000002"/>
    <n v="50811"/>
    <n v="0"/>
    <x v="0"/>
    <x v="0"/>
    <s v="Aditya Birla Sun Life Savings Fund - Growth - Direct Plan"/>
    <x v="0"/>
    <d v="2020-01-31T00:00:00"/>
    <d v="2021-06-11T00:00:00"/>
    <n v="397.13339999999999"/>
    <n v="430.8295"/>
    <n v="4.1300000000000003E-2"/>
    <n v="1.0800000000000001E-2"/>
    <n v="3.82407407407407"/>
    <n v="1.26E-2"/>
    <n v="-4.1999999999999997E-3"/>
    <n v="-1.21E-2"/>
    <s v="May"/>
    <n v="8.0999999999999996E-3"/>
    <s v="January"/>
    <n v="1.4E-3"/>
  </r>
  <r>
    <s v="INF209KA1YL8"/>
    <n v="1625.1510000000001"/>
    <n v="13.46"/>
    <n v="21874.53"/>
    <n v="0"/>
    <x v="0"/>
    <x v="1"/>
    <s v="Aditya Birla Sun Life Manufacturing Equity Fund - Direct - IDCW"/>
    <x v="1"/>
    <d v="2020-01-31T00:00:00"/>
    <d v="2021-06-11T00:00:00"/>
    <n v="11.45"/>
    <n v="14.76"/>
    <n v="0.1288"/>
    <n v="0.2019"/>
    <n v="0.63793957404655699"/>
    <n v="6.3399999999999998E-2"/>
    <n v="-0.1114"/>
    <n v="-0.35510000000000003"/>
    <s v="November"/>
    <n v="9.5899999999999999E-2"/>
    <s v="March"/>
    <n v="-7.3899999999999993E-2"/>
  </r>
  <r>
    <s v="INF846K01EW2"/>
    <n v="1242.7639999999999"/>
    <n v="68.028999999999996"/>
    <n v="84543.99"/>
    <n v="0"/>
    <x v="0"/>
    <x v="2"/>
    <s v="Axis Long Term Equity Fund - Direct Plan - Growth Option"/>
    <x v="1"/>
    <d v="2020-01-31T00:00:00"/>
    <d v="2021-06-11T00:00:00"/>
    <n v="54.338799999999999"/>
    <n v="72.252899999999997"/>
    <n v="0.14449999999999999"/>
    <n v="0.21390000000000001"/>
    <n v="0.67554932211313601"/>
    <n v="6.5600000000000006E-2"/>
    <n v="-0.12239999999999999"/>
    <n v="-0.33510000000000001"/>
    <s v="November"/>
    <n v="0.14419999999999999"/>
    <s v="March"/>
    <n v="-0.1012"/>
  </r>
  <r>
    <s v="INE059A01026"/>
    <n v="5"/>
    <n v="911.3"/>
    <n v="4556.5"/>
    <n v="0"/>
    <x v="1"/>
    <x v="3"/>
    <m/>
    <x v="1"/>
    <m/>
    <m/>
    <m/>
    <m/>
    <m/>
    <m/>
    <m/>
    <m/>
    <m/>
    <m/>
    <m/>
    <m/>
    <m/>
    <m/>
  </r>
  <r>
    <s v="INF843K01IZ3"/>
    <n v="2933.0709999999999"/>
    <n v="19.3"/>
    <n v="56608.27"/>
    <n v="0"/>
    <x v="0"/>
    <x v="4"/>
    <s v="Edelweiss Emerging Markets Opportunities Equity Offshore Fund - Direct Plan - Growth Option"/>
    <x v="2"/>
    <d v="2020-01-31T00:00:00"/>
    <d v="2021-06-11T00:00:00"/>
    <n v="13.940200000000001"/>
    <n v="18.9617"/>
    <n v="0.156"/>
    <n v="0.20569999999999999"/>
    <n v="0.75838599902770998"/>
    <n v="7.3700000000000002E-2"/>
    <n v="-7.8600000000000003E-2"/>
    <n v="-0.26869999999999999"/>
    <s v="November"/>
    <n v="0.12559999999999999"/>
    <s v="March"/>
    <n v="-5.9299999999999999E-2"/>
  </r>
  <r>
    <s v="INF090I01FH9"/>
    <n v="33.546999999999997"/>
    <n v="1366.2139999999999"/>
    <n v="45832.38"/>
    <n v="0"/>
    <x v="0"/>
    <x v="5"/>
    <s v="Franklin India Prima Fund - Direct - Growth"/>
    <x v="1"/>
    <d v="2020-01-31T00:00:00"/>
    <d v="2021-06-11T00:00:00"/>
    <n v="1064.0137999999999"/>
    <n v="1496.595"/>
    <n v="0.17299999999999999"/>
    <n v="0.20230000000000001"/>
    <n v="0.85516559565002404"/>
    <n v="4.3099999999999999E-2"/>
    <n v="-0.1215"/>
    <n v="-0.35610000000000003"/>
    <s v="November"/>
    <n v="0.14779999999999999"/>
    <s v="March"/>
    <n v="-0.13250000000000001"/>
  </r>
  <r>
    <s v="INF179K01XD8"/>
    <n v="2594.9169999999999"/>
    <n v="25.369"/>
    <n v="65830.45"/>
    <n v="0"/>
    <x v="0"/>
    <x v="6"/>
    <s v="HDFC Corporate Bond Fund - Growth Option - Direct Plan"/>
    <x v="0"/>
    <d v="2020-01-31T00:00:00"/>
    <d v="2021-06-11T00:00:00"/>
    <n v="22.6252"/>
    <n v="25.638200000000001"/>
    <n v="6.3399999999999998E-2"/>
    <n v="2.5899999999999999E-2"/>
    <n v="2.4478764478764399"/>
    <n v="2.53E-2"/>
    <n v="-7.9000000000000008E-3"/>
    <n v="-2.7400000000000001E-2"/>
    <s v="October"/>
    <n v="1.54E-2"/>
    <s v="August"/>
    <n v="-4.1999999999999997E-3"/>
  </r>
  <r>
    <s v="INF179KB1HU9"/>
    <n v="5.7930000000000001"/>
    <n v="4489.9040000000005"/>
    <n v="26010.01"/>
    <n v="0"/>
    <x v="0"/>
    <x v="7"/>
    <s v="HDFC Money Market Fund - Growth Option - Direct Plan"/>
    <x v="0"/>
    <d v="2020-01-31T00:00:00"/>
    <d v="2021-06-11T00:00:00"/>
    <n v="4172.3693000000003"/>
    <n v="4510.308"/>
    <n v="3.95E-2"/>
    <n v="1.2E-2"/>
    <n v="3.2916666666666599"/>
    <n v="1.35E-2"/>
    <n v="-5.4000000000000003E-3"/>
    <n v="-1.3899999999999999E-2"/>
    <s v="May"/>
    <n v="7.4999999999999997E-3"/>
    <s v="January"/>
    <n v="2.2000000000000001E-3"/>
  </r>
  <r>
    <s v="INF179K01YM7"/>
    <n v="2213.1239999999998"/>
    <n v="25.132000000000001"/>
    <n v="55620.23"/>
    <n v="0"/>
    <x v="0"/>
    <x v="8"/>
    <s v="HDFC Short Term  Debt Fund - Growth Option - Direct Plan"/>
    <x v="0"/>
    <d v="2020-01-31T00:00:00"/>
    <d v="2021-06-11T00:00:00"/>
    <n v="22.528600000000001"/>
    <n v="25.380700000000001"/>
    <n v="6.0400000000000002E-2"/>
    <n v="2.3400000000000001E-2"/>
    <n v="2.58119658119658"/>
    <n v="2.4E-2"/>
    <n v="-7.7999999999999996E-3"/>
    <n v="-2.6700000000000002E-2"/>
    <s v="July"/>
    <n v="1.52E-2"/>
    <s v="August"/>
    <n v="1E-4"/>
  </r>
  <r>
    <s v="INF109K01U76"/>
    <n v="4520.96"/>
    <n v="15.736000000000001"/>
    <n v="71141.83"/>
    <n v="0"/>
    <x v="0"/>
    <x v="9"/>
    <s v="ICICI Prudential Regular Gold Savings Fund (FOF) - Direct Plan -  IDCW"/>
    <x v="2"/>
    <d v="2020-01-31T00:00:00"/>
    <d v="2021-06-11T00:00:00"/>
    <n v="13.7936"/>
    <n v="16.4358"/>
    <n v="8.8900000000000007E-2"/>
    <n v="0.13919999999999999"/>
    <n v="0.63864942528735602"/>
    <n v="4.7100000000000003E-2"/>
    <n v="-4.1500000000000002E-2"/>
    <n v="-0.2117"/>
    <s v="July"/>
    <n v="0.1028"/>
    <s v="August"/>
    <n v="-3.5099999999999999E-2"/>
  </r>
  <r>
    <s v="INF109KB10X0"/>
    <n v="3368.4"/>
    <n v="15.778"/>
    <n v="53146.62"/>
    <n v="0"/>
    <x v="0"/>
    <x v="10"/>
    <s v="ICICI Prudential Sensex Index Fund - Direct Plan - Cumulative Option"/>
    <x v="2"/>
    <d v="2020-01-31T00:00:00"/>
    <d v="2021-06-11T00:00:00"/>
    <n v="12.735200000000001"/>
    <n v="16.6892"/>
    <n v="0.1371"/>
    <n v="0.2409"/>
    <n v="0.56911581569115799"/>
    <n v="8.72E-2"/>
    <n v="-0.12690000000000001"/>
    <n v="-0.36659999999999998"/>
    <s v="November"/>
    <n v="0.1139"/>
    <s v="March"/>
    <n v="-0.1079"/>
  </r>
  <r>
    <s v="INF109K013N3"/>
    <n v="3150.453"/>
    <n v="48.938000000000002"/>
    <n v="154176.87"/>
    <n v="0"/>
    <x v="0"/>
    <x v="8"/>
    <s v="ICICI Prudential Short Term Fund - Direct Plan - Growth Option"/>
    <x v="0"/>
    <d v="2020-01-31T00:00:00"/>
    <d v="2021-06-11T00:00:00"/>
    <n v="43.722299999999997"/>
    <n v="49.430300000000003"/>
    <n v="6.2199999999999998E-2"/>
    <n v="2.1899999999999999E-2"/>
    <n v="2.8401826484018202"/>
    <n v="2.1299999999999999E-2"/>
    <n v="-7.1999999999999998E-3"/>
    <n v="-2.4199999999999999E-2"/>
    <s v="July"/>
    <n v="1.4200000000000001E-2"/>
    <s v="August"/>
    <n v="-8.0000000000000004E-4"/>
  </r>
  <r>
    <s v="INE383A01012"/>
    <n v="30"/>
    <n v="163.19999999999999"/>
    <n v="4896"/>
    <n v="0"/>
    <x v="1"/>
    <x v="3"/>
    <m/>
    <x v="1"/>
    <m/>
    <m/>
    <m/>
    <m/>
    <m/>
    <m/>
    <m/>
    <m/>
    <m/>
    <m/>
    <m/>
    <m/>
    <m/>
    <m/>
  </r>
  <r>
    <s v="INE095A01012"/>
    <n v="7"/>
    <n v="934.95"/>
    <n v="6544.65"/>
    <n v="0"/>
    <x v="1"/>
    <x v="3"/>
    <m/>
    <x v="1"/>
    <m/>
    <m/>
    <m/>
    <m/>
    <m/>
    <m/>
    <m/>
    <m/>
    <m/>
    <m/>
    <m/>
    <m/>
    <m/>
    <m/>
  </r>
  <r>
    <s v="INE646L01027"/>
    <n v="5"/>
    <n v="1643.85"/>
    <n v="8219.25"/>
    <n v="0"/>
    <x v="1"/>
    <x v="3"/>
    <m/>
    <x v="1"/>
    <m/>
    <m/>
    <m/>
    <m/>
    <m/>
    <m/>
    <m/>
    <m/>
    <m/>
    <m/>
    <m/>
    <m/>
    <m/>
    <m/>
  </r>
  <r>
    <s v="INE544H01014"/>
    <n v="50"/>
    <n v="20.100000000000001"/>
    <n v="1005"/>
    <n v="0"/>
    <x v="1"/>
    <x v="3"/>
    <m/>
    <x v="1"/>
    <m/>
    <m/>
    <m/>
    <m/>
    <m/>
    <m/>
    <m/>
    <m/>
    <m/>
    <m/>
    <m/>
    <m/>
    <m/>
    <m/>
  </r>
  <r>
    <s v="INE217B01036"/>
    <n v="5"/>
    <n v="915.7"/>
    <n v="4578.5"/>
    <n v="0"/>
    <x v="1"/>
    <x v="3"/>
    <m/>
    <x v="1"/>
    <m/>
    <m/>
    <m/>
    <m/>
    <m/>
    <m/>
    <m/>
    <m/>
    <m/>
    <m/>
    <m/>
    <m/>
    <m/>
    <m/>
  </r>
  <r>
    <s v="INF174K01JI7"/>
    <n v="694.59799999999996"/>
    <n v="43.753"/>
    <n v="30390.75"/>
    <n v="0"/>
    <x v="0"/>
    <x v="8"/>
    <s v="Kotak Bond Short Term Plan-(Growth) - Direct"/>
    <x v="0"/>
    <d v="2020-01-31T00:00:00"/>
    <d v="2021-06-11T00:00:00"/>
    <n v="39.4953"/>
    <n v="44.173099999999998"/>
    <n v="5.6800000000000003E-2"/>
    <n v="3.2399999999999998E-2"/>
    <n v="1.75308641975308"/>
    <n v="2.64E-2"/>
    <n v="-2.3800000000000002E-2"/>
    <n v="-2.3800000000000002E-2"/>
    <s v="October"/>
    <n v="1.37E-2"/>
    <s v="August"/>
    <n v="-1.9E-3"/>
  </r>
  <r>
    <s v="INF174K01KT2"/>
    <n v="327.79599999999999"/>
    <n v="137.17599999999999"/>
    <n v="44965.74"/>
    <n v="0"/>
    <x v="0"/>
    <x v="11"/>
    <s v="Kotak-Small Cap Fund - Growth - Direct"/>
    <x v="1"/>
    <d v="2020-01-31T00:00:00"/>
    <d v="2021-06-11T00:00:00"/>
    <n v="87.027000000000001"/>
    <n v="153.36199999999999"/>
    <n v="0.2873"/>
    <n v="0.19489999999999999"/>
    <n v="1.4740892765520699"/>
    <n v="5.1400000000000001E-2"/>
    <n v="-0.1096"/>
    <n v="-0.38550000000000001"/>
    <s v="November"/>
    <n v="0.14199999999999999"/>
    <s v="March"/>
    <n v="-0.13239999999999999"/>
  </r>
  <r>
    <s v="INF917K01FW8"/>
    <n v="3309.4189999999999"/>
    <n v="19.45"/>
    <n v="64368.2"/>
    <n v="0"/>
    <x v="0"/>
    <x v="1"/>
    <s v="L&amp;T Infrastructure Fund -Direct Plan-Growth"/>
    <x v="1"/>
    <d v="2020-01-31T00:00:00"/>
    <d v="2021-06-11T00:00:00"/>
    <n v="16.95"/>
    <n v="21.58"/>
    <n v="0.1225"/>
    <n v="0.21940000000000001"/>
    <n v="0.55834092980856798"/>
    <n v="5.0200000000000002E-2"/>
    <n v="-0.13400000000000001"/>
    <n v="-0.4083"/>
    <s v="November"/>
    <n v="0.12540000000000001"/>
    <s v="March"/>
    <n v="-0.13389999999999999"/>
  </r>
  <r>
    <s v="INF769K01BL5"/>
    <n v="1588.7539999999999"/>
    <n v="50.13"/>
    <n v="79644.240000000005"/>
    <n v="0"/>
    <x v="0"/>
    <x v="1"/>
    <s v="Mirae Asset Great Consumer Fund - Direct Plan - Growth"/>
    <x v="1"/>
    <d v="2020-01-31T00:00:00"/>
    <d v="2021-06-11T00:00:00"/>
    <n v="41.81"/>
    <n v="54.35"/>
    <n v="0.13300000000000001"/>
    <n v="0.2019"/>
    <n v="0.65874195146111902"/>
    <n v="7.2800000000000004E-2"/>
    <n v="-0.1273"/>
    <n v="-0.34970000000000001"/>
    <s v="November"/>
    <n v="9.4600000000000004E-2"/>
    <s v="March"/>
    <n v="-0.1038"/>
  </r>
  <r>
    <s v="INE139A01034"/>
    <n v="500"/>
    <n v="64.7"/>
    <n v="32350"/>
    <n v="0"/>
    <x v="1"/>
    <x v="3"/>
    <m/>
    <x v="1"/>
    <m/>
    <m/>
    <m/>
    <m/>
    <m/>
    <m/>
    <m/>
    <m/>
    <m/>
    <m/>
    <m/>
    <m/>
    <m/>
    <m/>
  </r>
  <r>
    <s v="INE868B01028"/>
    <n v="75"/>
    <n v="74.45"/>
    <n v="5583.75"/>
    <n v="0"/>
    <x v="1"/>
    <x v="3"/>
    <m/>
    <x v="1"/>
    <m/>
    <m/>
    <m/>
    <m/>
    <m/>
    <m/>
    <m/>
    <m/>
    <m/>
    <m/>
    <m/>
    <m/>
    <m/>
    <m/>
  </r>
  <r>
    <s v="INF204KA15G5"/>
    <n v="1544.9739999999999"/>
    <n v="26.481999999999999"/>
    <n v="40914"/>
    <n v="0"/>
    <x v="0"/>
    <x v="1"/>
    <s v="Nippon India US Equity Opportunites Fund- Direct Plan- Growth Plan- Growth Option"/>
    <x v="1"/>
    <d v="2020-01-31T00:00:00"/>
    <d v="2021-06-11T00:00:00"/>
    <n v="18.357700000000001"/>
    <n v="25.856300000000001"/>
    <n v="0.17369999999999999"/>
    <n v="0.24909999999999999"/>
    <n v="0.69731031714170999"/>
    <n v="0.1018"/>
    <n v="-0.1229"/>
    <n v="-0.30780000000000002"/>
    <s v="November"/>
    <n v="0.1201"/>
    <s v="September"/>
    <n v="-4.3799999999999999E-2"/>
  </r>
  <r>
    <s v="INE818B01023"/>
    <n v="100"/>
    <n v="15.59"/>
    <n v="1559"/>
    <n v="0"/>
    <x v="1"/>
    <x v="3"/>
    <m/>
    <x v="1"/>
    <m/>
    <m/>
    <m/>
    <m/>
    <m/>
    <m/>
    <m/>
    <m/>
    <m/>
    <m/>
    <m/>
    <m/>
    <m/>
    <m/>
  </r>
  <r>
    <s v="INE318A01026"/>
    <n v="5"/>
    <n v="1818.9"/>
    <n v="9094.5"/>
    <n v="0"/>
    <x v="1"/>
    <x v="3"/>
    <m/>
    <x v="1"/>
    <m/>
    <m/>
    <m/>
    <m/>
    <m/>
    <m/>
    <m/>
    <m/>
    <m/>
    <m/>
    <m/>
    <m/>
    <m/>
    <m/>
  </r>
  <r>
    <s v="INE002A01018"/>
    <n v="5"/>
    <n v="1994.45"/>
    <n v="9972.25"/>
    <n v="0"/>
    <x v="1"/>
    <x v="3"/>
    <m/>
    <x v="1"/>
    <m/>
    <m/>
    <m/>
    <m/>
    <m/>
    <m/>
    <m/>
    <m/>
    <m/>
    <m/>
    <m/>
    <m/>
    <m/>
    <m/>
  </r>
  <r>
    <s v="INF200KA1507"/>
    <n v="2155.0700000000002"/>
    <n v="24.143999999999998"/>
    <n v="52032.01"/>
    <n v="0"/>
    <x v="0"/>
    <x v="1"/>
    <s v="SBI BANKING &amp; FINANCIAL SERVICES FUND - DIRECT PLAN - GROWTH"/>
    <x v="1"/>
    <d v="2020-01-31T00:00:00"/>
    <d v="2021-06-11T00:00:00"/>
    <n v="21.1616"/>
    <n v="25.5001"/>
    <n v="9.4600000000000004E-2"/>
    <n v="0.2974"/>
    <n v="0.31809011432414203"/>
    <n v="8.3900000000000002E-2"/>
    <n v="-0.16259999999999999"/>
    <n v="-0.43809999999999999"/>
    <s v="November"/>
    <n v="0.1996"/>
    <s v="March"/>
    <n v="-0.18190000000000001"/>
  </r>
  <r>
    <s v="INF200K01SK7"/>
    <n v="2624.1289999999999"/>
    <n v="50.829000000000001"/>
    <n v="133381.85"/>
    <n v="0"/>
    <x v="0"/>
    <x v="12"/>
    <s v="SBI MAGNUM CONSTANT MATURITY FUND - DIRECT PLAN - GROWTH"/>
    <x v="0"/>
    <d v="2020-01-31T00:00:00"/>
    <d v="2021-06-11T00:00:00"/>
    <n v="45.858699999999999"/>
    <n v="51.483199999999997"/>
    <n v="5.8700000000000002E-2"/>
    <n v="3.5499999999999997E-2"/>
    <n v="1.6535211267605601"/>
    <n v="1.34E-2"/>
    <n v="-9.7999999999999997E-3"/>
    <n v="-3.3000000000000002E-2"/>
    <s v="October"/>
    <n v="1.7399999999999999E-2"/>
    <s v="August"/>
    <n v="-1.44E-2"/>
  </r>
  <r>
    <s v="INF200K01SH3"/>
    <n v="683.92700000000002"/>
    <n v="52.619"/>
    <n v="35987.550000000003"/>
    <n v="0"/>
    <x v="0"/>
    <x v="13"/>
    <s v="SBI MAGNUM GILT FUND - DIRECT PLAN - GROWTH"/>
    <x v="0"/>
    <d v="2020-01-31T00:00:00"/>
    <d v="2021-06-11T00:00:00"/>
    <n v="46.7898"/>
    <n v="53.010100000000001"/>
    <n v="6.3299999999999995E-2"/>
    <n v="3.6700000000000003E-2"/>
    <n v="1.72479564032697"/>
    <n v="1.6400000000000001E-2"/>
    <n v="-1.0999999999999999E-2"/>
    <n v="-2.86E-2"/>
    <s v="October"/>
    <n v="0.02"/>
    <s v="August"/>
    <n v="-1.6799999999999999E-2"/>
  </r>
  <r>
    <s v="INF200K01VB0"/>
    <n v="852.37199999999996"/>
    <n v="41.804000000000002"/>
    <n v="35632.559999999998"/>
    <n v="0"/>
    <x v="0"/>
    <x v="14"/>
    <s v="SBI MAGNUM MEDIUM DURATION FUND - DIRECT PLAN - GROWTH"/>
    <x v="0"/>
    <d v="2020-01-31T00:00:00"/>
    <d v="2021-06-11T00:00:00"/>
    <n v="37.153500000000001"/>
    <n v="42.228200000000001"/>
    <n v="6.4899999999999999E-2"/>
    <n v="2.4799999999999999E-2"/>
    <n v="2.61693548387096"/>
    <n v="2.0899999999999998E-2"/>
    <n v="-9.1999999999999998E-3"/>
    <n v="-2.7099999999999999E-2"/>
    <s v="October"/>
    <n v="0.02"/>
    <s v="August"/>
    <n v="-1.6000000000000001E-3"/>
  </r>
  <r>
    <s v="INE818A01017"/>
    <n v="20"/>
    <n v="131.30000000000001"/>
    <n v="2626"/>
    <n v="0"/>
    <x v="1"/>
    <x v="3"/>
    <m/>
    <x v="1"/>
    <m/>
    <m/>
    <m/>
    <m/>
    <m/>
    <m/>
    <m/>
    <m/>
    <m/>
    <m/>
    <m/>
    <m/>
    <m/>
    <m/>
  </r>
  <r>
    <s v="INF903JA1FR6"/>
    <n v="3791.2530000000002"/>
    <n v="11.744999999999999"/>
    <n v="44528.27"/>
    <n v="0"/>
    <x v="0"/>
    <x v="7"/>
    <s v="Sundaram Money Market Fund Direct Plan - Growth"/>
    <x v="0"/>
    <d v="2020-01-31T00:00:00"/>
    <d v="2021-06-11T00:00:00"/>
    <n v="11.088900000000001"/>
    <n v="11.788600000000001"/>
    <n v="3.1E-2"/>
    <n v="6.1999999999999998E-3"/>
    <n v="5"/>
    <n v="6.7999999999999996E-3"/>
    <n v="-3.0999999999999999E-3"/>
    <n v="-6.8999999999999999E-3"/>
    <s v="May"/>
    <n v="4.8999999999999998E-3"/>
    <s v="January"/>
    <n v="2.3999999999999998E-3"/>
  </r>
  <r>
    <s v="INE886H01027"/>
    <n v="100"/>
    <n v="33.950000000000003"/>
    <n v="3395"/>
    <n v="0"/>
    <x v="1"/>
    <x v="3"/>
    <m/>
    <x v="1"/>
    <m/>
    <m/>
    <m/>
    <m/>
    <m/>
    <m/>
    <m/>
    <m/>
    <m/>
    <m/>
    <m/>
    <m/>
    <m/>
    <m/>
  </r>
  <r>
    <s v="INE854D01024"/>
    <n v="12"/>
    <n v="519.5"/>
    <n v="6234"/>
    <n v="0"/>
    <x v="1"/>
    <x v="3"/>
    <m/>
    <x v="1"/>
    <m/>
    <m/>
    <m/>
    <m/>
    <m/>
    <m/>
    <m/>
    <m/>
    <m/>
    <m/>
    <m/>
    <m/>
    <m/>
    <m/>
  </r>
  <r>
    <s v="INE176A01028"/>
    <n v="0"/>
    <n v="1369.55"/>
    <n v="13695.5"/>
    <n v="0"/>
    <x v="1"/>
    <x v="3"/>
    <m/>
    <x v="1"/>
    <m/>
    <m/>
    <m/>
    <m/>
    <m/>
    <m/>
    <m/>
    <m/>
    <m/>
    <m/>
    <m/>
    <m/>
    <m/>
    <m/>
  </r>
  <r>
    <s v="INE475E01026"/>
    <n v="0"/>
    <n v="493.1"/>
    <n v="9862"/>
    <n v="0"/>
    <x v="1"/>
    <x v="3"/>
    <m/>
    <x v="1"/>
    <m/>
    <m/>
    <m/>
    <m/>
    <m/>
    <m/>
    <m/>
    <m/>
    <m/>
    <m/>
    <m/>
    <m/>
    <m/>
    <m/>
  </r>
  <r>
    <s v="INE738I01010"/>
    <n v="0"/>
    <n v="1245.8499999999999"/>
    <n v="6229.25"/>
    <n v="0"/>
    <x v="1"/>
    <x v="3"/>
    <m/>
    <x v="1"/>
    <m/>
    <m/>
    <m/>
    <m/>
    <m/>
    <m/>
    <m/>
    <m/>
    <m/>
    <m/>
    <m/>
    <m/>
    <m/>
    <m/>
  </r>
  <r>
    <s v="INE545A01016"/>
    <n v="0"/>
    <n v="2303.1"/>
    <n v="2303.1"/>
    <n v="0"/>
    <x v="1"/>
    <x v="3"/>
    <m/>
    <x v="1"/>
    <m/>
    <m/>
    <m/>
    <m/>
    <m/>
    <m/>
    <m/>
    <m/>
    <m/>
    <m/>
    <m/>
    <m/>
    <m/>
    <m/>
  </r>
  <r>
    <s v="INE191I01012"/>
    <n v="0"/>
    <n v="4.7300000000000004"/>
    <n v="1565.63"/>
    <n v="0"/>
    <x v="1"/>
    <x v="3"/>
    <m/>
    <x v="1"/>
    <m/>
    <m/>
    <m/>
    <m/>
    <m/>
    <m/>
    <m/>
    <m/>
    <m/>
    <m/>
    <m/>
    <m/>
    <m/>
    <m/>
  </r>
  <r>
    <s v="INE335Y01012"/>
    <n v="0"/>
    <n v="1791.4"/>
    <n v="17914"/>
    <n v="0"/>
    <x v="1"/>
    <x v="3"/>
    <m/>
    <x v="1"/>
    <m/>
    <m/>
    <m/>
    <m/>
    <m/>
    <m/>
    <m/>
    <m/>
    <m/>
    <m/>
    <m/>
    <m/>
    <m/>
    <m/>
  </r>
  <r>
    <s v="INE750C01026"/>
    <n v="0"/>
    <n v="71.5"/>
    <n v="7150"/>
    <n v="0"/>
    <x v="1"/>
    <x v="3"/>
    <m/>
    <x v="1"/>
    <m/>
    <m/>
    <m/>
    <m/>
    <m/>
    <m/>
    <m/>
    <m/>
    <m/>
    <m/>
    <m/>
    <m/>
    <m/>
    <m/>
  </r>
  <r>
    <s v="INE585B01010"/>
    <n v="0"/>
    <n v="6455.65"/>
    <n v="12911.3"/>
    <n v="0"/>
    <x v="1"/>
    <x v="3"/>
    <m/>
    <x v="1"/>
    <m/>
    <m/>
    <m/>
    <m/>
    <m/>
    <m/>
    <m/>
    <m/>
    <m/>
    <m/>
    <m/>
    <m/>
    <m/>
    <m/>
  </r>
  <r>
    <s v="INE139A01034"/>
    <n v="0"/>
    <n v="64.650000000000006"/>
    <n v="77580"/>
    <n v="0"/>
    <x v="1"/>
    <x v="3"/>
    <m/>
    <x v="1"/>
    <m/>
    <m/>
    <m/>
    <m/>
    <m/>
    <m/>
    <m/>
    <m/>
    <m/>
    <m/>
    <m/>
    <m/>
    <m/>
    <m/>
  </r>
  <r>
    <s v="INE818B01023"/>
    <n v="0"/>
    <n v="15.59"/>
    <n v="3118"/>
    <n v="0"/>
    <x v="1"/>
    <x v="3"/>
    <m/>
    <x v="1"/>
    <m/>
    <m/>
    <m/>
    <m/>
    <m/>
    <m/>
    <m/>
    <m/>
    <m/>
    <m/>
    <m/>
    <m/>
    <m/>
    <m/>
  </r>
  <r>
    <s v="INE002A01018"/>
    <n v="0"/>
    <n v="1994.5"/>
    <n v="29917.5"/>
    <n v="0"/>
    <x v="1"/>
    <x v="3"/>
    <m/>
    <x v="1"/>
    <m/>
    <m/>
    <m/>
    <m/>
    <m/>
    <m/>
    <m/>
    <m/>
    <m/>
    <m/>
    <m/>
    <m/>
    <m/>
    <m/>
  </r>
  <r>
    <s v="INE890C01046"/>
    <n v="0"/>
    <n v="0.57999999999999996"/>
    <n v="115.42"/>
    <n v="0"/>
    <x v="1"/>
    <x v="3"/>
    <m/>
    <x v="1"/>
    <m/>
    <m/>
    <m/>
    <m/>
    <m/>
    <m/>
    <m/>
    <m/>
    <m/>
    <m/>
    <m/>
    <m/>
    <m/>
    <m/>
  </r>
  <r>
    <s v="INE338O01025"/>
    <n v="0"/>
    <n v="0.19"/>
    <n v="47.5"/>
    <n v="0"/>
    <x v="1"/>
    <x v="3"/>
    <m/>
    <x v="1"/>
    <m/>
    <m/>
    <m/>
    <m/>
    <m/>
    <m/>
    <m/>
    <m/>
    <m/>
    <m/>
    <m/>
    <m/>
    <m/>
    <m/>
  </r>
  <r>
    <s v="INE040H01021"/>
    <n v="0"/>
    <n v="4.8"/>
    <n v="465.6"/>
    <n v="0"/>
    <x v="1"/>
    <x v="3"/>
    <m/>
    <x v="1"/>
    <m/>
    <m/>
    <m/>
    <m/>
    <m/>
    <m/>
    <m/>
    <m/>
    <m/>
    <m/>
    <m/>
    <m/>
    <m/>
    <m/>
  </r>
  <r>
    <s v="INE528G01035"/>
    <n v="0"/>
    <n v="14.55"/>
    <n v="7275"/>
    <n v="0"/>
    <x v="1"/>
    <x v="3"/>
    <m/>
    <x v="1"/>
    <m/>
    <m/>
    <m/>
    <m/>
    <m/>
    <m/>
    <m/>
    <m/>
    <m/>
    <m/>
    <m/>
    <m/>
    <m/>
    <m/>
  </r>
  <r>
    <s v="INE256A01028"/>
    <n v="0"/>
    <n v="185.6"/>
    <n v="2784"/>
    <n v="0"/>
    <x v="1"/>
    <x v="3"/>
    <m/>
    <x v="1"/>
    <m/>
    <m/>
    <m/>
    <m/>
    <m/>
    <m/>
    <m/>
    <m/>
    <m/>
    <m/>
    <m/>
    <m/>
    <m/>
    <m/>
  </r>
  <r>
    <s v="INF209K01XK8"/>
    <n v="170.547"/>
    <n v="38.7532"/>
    <n v="6609.24"/>
    <n v="5000"/>
    <x v="0"/>
    <x v="8"/>
    <s v="Aditya Birla Sun Life Short Term Fund - Growth - Direct Plan"/>
    <x v="0"/>
    <d v="2020-01-31T00:00:00"/>
    <d v="2021-06-11T00:00:00"/>
    <n v="34.384300000000003"/>
    <n v="39.095300000000002"/>
    <n v="6.5100000000000005E-2"/>
    <n v="2.53E-2"/>
    <n v="2.5731225296442601"/>
    <n v="2.3599999999999999E-2"/>
    <n v="-1.0699999999999999E-2"/>
    <n v="-2.75E-2"/>
    <s v="July"/>
    <n v="1.9E-2"/>
    <s v="January"/>
    <n v="-4.0000000000000002E-4"/>
  </r>
  <r>
    <s v="INF209K01WN4"/>
    <n v="1479.2270000000001"/>
    <n v="47.754600000000003"/>
    <n v="70639.89"/>
    <n v="60170.2"/>
    <x v="0"/>
    <x v="11"/>
    <s v="Aditya Birla Sun Life Small Cap Fund - Growth - Direct Plan"/>
    <x v="1"/>
    <d v="2020-01-31T00:00:00"/>
    <d v="2021-06-11T00:00:00"/>
    <n v="34.635899999999999"/>
    <n v="53.776200000000003"/>
    <n v="0.22309999999999999"/>
    <n v="0.22109999999999999"/>
    <n v="1.0090456806874699"/>
    <n v="4.9500000000000002E-2"/>
    <n v="-0.12939999999999999"/>
    <n v="-0.4133"/>
    <s v="November"/>
    <n v="0.12870000000000001"/>
    <s v="March"/>
    <n v="-0.15140000000000001"/>
  </r>
  <r>
    <s v="INF209K014W1"/>
    <n v="178.571"/>
    <n v="35.76"/>
    <n v="6385.7"/>
    <n v="5000"/>
    <x v="0"/>
    <x v="1"/>
    <s v="Aditya Birla Sun Life Banking and Financial Services Fund - Direct Plan - Growth"/>
    <x v="1"/>
    <d v="2020-01-31T00:00:00"/>
    <d v="2021-06-11T00:00:00"/>
    <n v="32.71"/>
    <n v="39.270000000000003"/>
    <n v="9.2700000000000005E-2"/>
    <n v="0.31390000000000001"/>
    <n v="0.29531697992991301"/>
    <n v="7.6100000000000001E-2"/>
    <n v="-0.18"/>
    <n v="-0.47120000000000001"/>
    <s v="November"/>
    <n v="0.25819999999999999"/>
    <s v="March"/>
    <n v="-0.19409999999999999"/>
  </r>
  <r>
    <s v="INF846K01DP8"/>
    <n v="298.12"/>
    <n v="42.71"/>
    <n v="12732.71"/>
    <n v="10699.76"/>
    <x v="0"/>
    <x v="15"/>
    <s v="Axis Bluechip Fund - Direct Plan - Growth"/>
    <x v="1"/>
    <d v="2020-01-31T00:00:00"/>
    <d v="2021-06-11T00:00:00"/>
    <n v="35.020000000000003"/>
    <n v="46.03"/>
    <n v="0.1386"/>
    <n v="0.19919999999999999"/>
    <n v="0.69578313253012003"/>
    <n v="6.93E-2"/>
    <n v="-0.1067"/>
    <n v="-0.30099999999999999"/>
    <s v="November"/>
    <n v="0.1096"/>
    <s v="March"/>
    <n v="-8.2600000000000007E-2"/>
  </r>
  <r>
    <s v="INF846K01164"/>
    <n v="507.45699999999999"/>
    <n v="38.72"/>
    <n v="19648.740000000002"/>
    <n v="17999.099999999999"/>
    <x v="0"/>
    <x v="15"/>
    <s v="Axis Bluechip Fund - Regular Plan - Growth"/>
    <x v="1"/>
    <d v="2020-01-31T00:00:00"/>
    <d v="2021-06-11T00:00:00"/>
    <n v="32.24"/>
    <n v="41.67"/>
    <n v="0.13009999999999999"/>
    <n v="0.19900000000000001"/>
    <n v="0.65376884422110504"/>
    <n v="6.8900000000000003E-2"/>
    <n v="-0.1069"/>
    <n v="-0.30180000000000001"/>
    <s v="November"/>
    <n v="0.1089"/>
    <s v="March"/>
    <n v="-8.3599999999999994E-2"/>
  </r>
  <r>
    <s v="INF740K01NF3"/>
    <n v="206.208"/>
    <n v="77.026499999999999"/>
    <n v="15883.48"/>
    <n v="15000"/>
    <x v="0"/>
    <x v="13"/>
    <s v="DSP Government Securities Fund - Direct Plan - Growth"/>
    <x v="0"/>
    <d v="2020-01-31T00:00:00"/>
    <d v="2021-06-11T00:00:00"/>
    <n v="67.823899999999995"/>
    <n v="77.913399999999996"/>
    <n v="7.0300000000000001E-2"/>
    <n v="3.7100000000000001E-2"/>
    <n v="1.8948787061994601"/>
    <n v="1.7000000000000001E-2"/>
    <n v="-1.0999999999999999E-2"/>
    <n v="-2.7199999999999998E-2"/>
    <s v="October"/>
    <n v="1.83E-2"/>
    <s v="August"/>
    <n v="-1.6199999999999999E-2"/>
  </r>
  <r>
    <s v="INF740K01OZ9"/>
    <n v="381.29700000000003"/>
    <n v="19.197299999999998"/>
    <n v="7319.87"/>
    <n v="7700"/>
    <x v="0"/>
    <x v="4"/>
    <s v="DSP World Gold Fund - Direct Plan - Growth"/>
    <x v="2"/>
    <d v="2020-01-31T00:00:00"/>
    <d v="2021-06-11T00:00:00"/>
    <n v="15.210800000000001"/>
    <n v="20.667899999999999"/>
    <n v="0.15540000000000001"/>
    <n v="0.35980000000000001"/>
    <n v="0.43190661478599202"/>
    <n v="0.17030000000000001"/>
    <n v="-0.1111"/>
    <n v="-0.3256"/>
    <s v="April"/>
    <n v="0.23930000000000001"/>
    <s v="February"/>
    <n v="-8.2699999999999996E-2"/>
  </r>
  <r>
    <s v="INF843K01AU1"/>
    <n v="203.47399999999999"/>
    <n v="59.9"/>
    <n v="12188.09"/>
    <n v="9499.7000000000007"/>
    <x v="0"/>
    <x v="4"/>
    <s v="Edelweiss Greater China Equity Off-shore Fund - Direct Plan - Growth Option"/>
    <x v="2"/>
    <d v="2020-01-31T00:00:00"/>
    <d v="2021-06-11T00:00:00"/>
    <n v="33.890999999999998"/>
    <n v="59.43"/>
    <n v="0.2848"/>
    <n v="0.20619999999999999"/>
    <n v="1.3811833171677901"/>
    <n v="5.74E-2"/>
    <n v="-7.8299999999999995E-2"/>
    <n v="-0.19370000000000001"/>
    <s v="January"/>
    <n v="9.0399999999999994E-2"/>
    <s v="March"/>
    <n v="-3.6200000000000003E-2"/>
  </r>
  <r>
    <s v="INF843K01CE1"/>
    <n v="423.85500000000002"/>
    <n v="24.4407"/>
    <n v="10359.31"/>
    <n v="9999.75"/>
    <x v="0"/>
    <x v="7"/>
    <s v="Edelweiss Money Market Fund - Direct Plan - Growth Option"/>
    <x v="0"/>
    <d v="2020-01-31T00:00:00"/>
    <d v="2021-06-11T00:00:00"/>
    <n v="22.606999999999999"/>
    <n v="24.535299999999999"/>
    <n v="4.1500000000000002E-2"/>
    <n v="8.0999999999999996E-3"/>
    <n v="5.1234567901234502"/>
    <n v="5.4000000000000003E-3"/>
    <n v="-2.8999999999999998E-3"/>
    <n v="-2.8999999999999998E-3"/>
    <s v="February"/>
    <n v="1.0500000000000001E-2"/>
    <s v="January"/>
    <n v="1.8E-3"/>
  </r>
  <r>
    <s v="INF090I01841"/>
    <n v="849.57899999999995"/>
    <n v="99.648300000000006"/>
    <n v="84659.1"/>
    <n v="55041.47"/>
    <x v="0"/>
    <x v="1"/>
    <s v="Franklin India Opportunities Fund - Growth"/>
    <x v="1"/>
    <d v="2020-01-31T00:00:00"/>
    <d v="2021-06-11T00:00:00"/>
    <n v="74.183199999999999"/>
    <n v="107.9188"/>
    <n v="0.19009999999999999"/>
    <n v="0.21679999999999999"/>
    <n v="0.87684501845018403"/>
    <n v="8.6900000000000005E-2"/>
    <n v="-0.1173"/>
    <n v="-0.36570000000000003"/>
    <s v="November"/>
    <n v="0.12609999999999999"/>
    <s v="March"/>
    <n v="-0.12180000000000001"/>
  </r>
  <r>
    <s v="INF090I01FN7"/>
    <n v="108.283"/>
    <n v="642.05529999999999"/>
    <n v="69523.67"/>
    <n v="50000.29"/>
    <x v="0"/>
    <x v="15"/>
    <s v="Franklin India Bluechip Fund- Direct - Growth"/>
    <x v="1"/>
    <d v="2020-01-31T00:00:00"/>
    <d v="2021-06-11T00:00:00"/>
    <n v="497.7534"/>
    <n v="703.28480000000002"/>
    <n v="0.17530000000000001"/>
    <n v="0.2354"/>
    <n v="0.74468988954970206"/>
    <n v="8.4000000000000005E-2"/>
    <n v="-0.1137"/>
    <n v="-0.35599999999999998"/>
    <s v="November"/>
    <n v="0.13689999999999999"/>
    <s v="March"/>
    <n v="-0.1212"/>
  </r>
  <r>
    <s v="INF090I01JL3"/>
    <n v="620.30899999999997"/>
    <n v="22.555800000000001"/>
    <n v="13991.57"/>
    <n v="12539.23"/>
    <x v="0"/>
    <x v="16"/>
    <s v="Franklin India Credit Risk Fund - Direct - Growth"/>
    <x v="0"/>
    <d v="2020-01-31T00:00:00"/>
    <d v="2021-06-11T00:00:00"/>
    <n v="20.303699999999999"/>
    <n v="22.753399999999999"/>
    <n v="5.7799999999999997E-2"/>
    <n v="3.7499999999999999E-2"/>
    <n v="1.5413333333333299"/>
    <n v="2.0299999999999999E-2"/>
    <n v="-2.3099999999999999E-2"/>
    <n v="-6.6600000000000006E-2"/>
    <s v="November"/>
    <n v="2.52E-2"/>
    <s v="July"/>
    <n v="-1.61E-2"/>
  </r>
  <r>
    <s v="INF179K01VC4"/>
    <n v="143.68100000000001"/>
    <n v="373.83699999999999"/>
    <n v="53713.27"/>
    <n v="43255.85"/>
    <x v="0"/>
    <x v="17"/>
    <s v="HDFC Capital Builder Value Fund - Growth Option - Direct Plan"/>
    <x v="1"/>
    <d v="2020-01-31T00:00:00"/>
    <d v="2021-06-11T00:00:00"/>
    <n v="302.47000000000003"/>
    <n v="411.68900000000002"/>
    <n v="0.15629999999999999"/>
    <n v="0.22989999999999999"/>
    <n v="0.67986080904741197"/>
    <n v="7.2400000000000006E-2"/>
    <n v="-0.13370000000000001"/>
    <n v="-0.40139999999999998"/>
    <s v="November"/>
    <n v="0.1018"/>
    <s v="March"/>
    <n v="-0.13059999999999999"/>
  </r>
  <r>
    <s v="INF179K01DC2"/>
    <n v="0.33600000000000002"/>
    <n v="25.119700000000002"/>
    <n v="8.44"/>
    <n v="6.43"/>
    <x v="0"/>
    <x v="6"/>
    <s v="HDFC Corporate Bond Fund - Growth Option"/>
    <x v="0"/>
    <d v="2020-01-31T00:00:00"/>
    <d v="2021-06-11T00:00:00"/>
    <n v="22.464400000000001"/>
    <n v="25.3627"/>
    <n v="6.1499999999999999E-2"/>
    <n v="2.5899999999999999E-2"/>
    <n v="2.37451737451737"/>
    <n v="2.53E-2"/>
    <n v="-7.9000000000000008E-3"/>
    <n v="-2.75E-2"/>
    <s v="October"/>
    <n v="1.52E-2"/>
    <s v="August"/>
    <n v="-4.4999999999999997E-3"/>
  </r>
  <r>
    <s v="INF179K01WB4"/>
    <n v="3.0000000000000001E-3"/>
    <n v="72.271699999999996"/>
    <n v="0.22"/>
    <n v="0.17"/>
    <x v="0"/>
    <x v="18"/>
    <s v="HDFC Dynamic Debt Fund - Growth Option - Direct Plan"/>
    <x v="0"/>
    <d v="2020-01-31T00:00:00"/>
    <d v="2021-06-11T00:00:00"/>
    <n v="66.262900000000002"/>
    <n v="72.859200000000001"/>
    <n v="4.8099999999999997E-2"/>
    <n v="2.2200000000000001E-2"/>
    <n v="2.1666666666666599"/>
    <n v="1.78E-2"/>
    <n v="-6.7000000000000002E-3"/>
    <n v="-2.5600000000000001E-2"/>
    <s v="May"/>
    <n v="1.4E-2"/>
    <s v="August"/>
    <n v="-2.8E-3"/>
  </r>
  <r>
    <s v="INF179K01XZ1"/>
    <n v="1220.9190000000001"/>
    <n v="71.278000000000006"/>
    <n v="87024.66"/>
    <n v="65389.52"/>
    <x v="0"/>
    <x v="19"/>
    <s v="HDFC Hybrid Equity Fund - Growth Option - Direct Plan"/>
    <x v="3"/>
    <d v="2020-01-31T00:00:00"/>
    <d v="2021-06-11T00:00:00"/>
    <n v="57.814"/>
    <n v="76.944999999999993"/>
    <n v="0.1449"/>
    <n v="0.17130000000000001"/>
    <n v="0.84588441330998199"/>
    <n v="4.7899999999999998E-2"/>
    <n v="-9.1700000000000004E-2"/>
    <n v="-0.29609999999999997"/>
    <s v="November"/>
    <n v="0.10630000000000001"/>
    <s v="March"/>
    <n v="-9.7799999999999998E-2"/>
  </r>
  <r>
    <s v="INF179K01AS4"/>
    <n v="472.85300000000001"/>
    <n v="67.558999999999997"/>
    <n v="31945.48"/>
    <n v="24106.880000000001"/>
    <x v="0"/>
    <x v="19"/>
    <s v="HDFC Hybrid Equity Fund - Growth Plan"/>
    <x v="3"/>
    <d v="2020-01-31T00:00:00"/>
    <d v="2021-06-11T00:00:00"/>
    <n v="55.225999999999999"/>
    <n v="72.878"/>
    <n v="0.1406"/>
    <n v="0.17130000000000001"/>
    <n v="0.82078225335668398"/>
    <n v="4.7899999999999998E-2"/>
    <n v="-9.1800000000000007E-2"/>
    <n v="-0.29659999999999997"/>
    <s v="November"/>
    <n v="0.10580000000000001"/>
    <s v="March"/>
    <n v="-9.8299999999999998E-2"/>
  </r>
  <r>
    <s v="INF179K01XW8"/>
    <n v="0.28499999999999998"/>
    <n v="43.984000000000002"/>
    <n v="12.54"/>
    <n v="7.36"/>
    <x v="0"/>
    <x v="20"/>
    <s v="HDFC Multi-Asset Fund - Growth Option - Direct Plan"/>
    <x v="3"/>
    <d v="2020-01-31T00:00:00"/>
    <d v="2021-06-11T00:00:00"/>
    <n v="35.598999999999997"/>
    <n v="46.698999999999998"/>
    <n v="0.1376"/>
    <n v="0.1459"/>
    <n v="0.943111720356408"/>
    <n v="4.02E-2"/>
    <n v="-8.4400000000000003E-2"/>
    <n v="-0.27079999999999999"/>
    <s v="July"/>
    <n v="8.2400000000000001E-2"/>
    <s v="March"/>
    <n v="-8.3500000000000005E-2"/>
  </r>
  <r>
    <s v="INF179K01VF7"/>
    <n v="1099.682"/>
    <n v="47.778599999999997"/>
    <n v="52541.27"/>
    <n v="51000"/>
    <x v="0"/>
    <x v="21"/>
    <s v="HDFC Low Duration  Fund - Direct Plan - Growth"/>
    <x v="0"/>
    <d v="2020-01-31T00:00:00"/>
    <d v="2021-06-11T00:00:00"/>
    <n v="43.677"/>
    <n v="48.139499999999998"/>
    <n v="4.9299999999999997E-2"/>
    <n v="1.2800000000000001E-2"/>
    <n v="3.8515624999999898"/>
    <n v="1.35E-2"/>
    <n v="-4.3E-3"/>
    <n v="-1.26E-2"/>
    <s v="May"/>
    <n v="1.0500000000000001E-2"/>
    <s v="April"/>
    <n v="1.4E-3"/>
  </r>
  <r>
    <s v="INF109K013J1"/>
    <n v="79.491"/>
    <n v="77.709999999999994"/>
    <n v="6177.25"/>
    <n v="5000"/>
    <x v="0"/>
    <x v="1"/>
    <s v="ICICI Prudential Banking and Financial Services Fund - Direct Plan -  Growth"/>
    <x v="1"/>
    <d v="2020-01-31T00:00:00"/>
    <d v="2021-06-11T00:00:00"/>
    <n v="74.650000000000006"/>
    <n v="88.52"/>
    <n v="8.6400000000000005E-2"/>
    <n v="0.30159999999999998"/>
    <n v="0.28647214854111402"/>
    <n v="7.1400000000000005E-2"/>
    <n v="-0.1736"/>
    <n v="-0.47170000000000001"/>
    <s v="November"/>
    <n v="0.2079"/>
    <s v="March"/>
    <n v="-0.20430000000000001"/>
  </r>
  <r>
    <s v="INF109K01R14"/>
    <n v="0.36799999999999999"/>
    <n v="296.30790000000002"/>
    <n v="109.04"/>
    <n v="100"/>
    <x v="0"/>
    <x v="7"/>
    <s v="ICICI Prudential Money Market Fund Option - Direct Plan -  Growth"/>
    <x v="0"/>
    <d v="2020-01-31T00:00:00"/>
    <d v="2021-06-11T00:00:00"/>
    <n v="276.39210000000003"/>
    <n v="297.54849999999999"/>
    <n v="3.7400000000000003E-2"/>
    <n v="1.04E-2"/>
    <n v="3.59615384615384"/>
    <n v="1.1900000000000001E-2"/>
    <n v="-4.4000000000000003E-3"/>
    <n v="-1.23E-2"/>
    <s v="May"/>
    <n v="7.4000000000000003E-3"/>
    <s v="January"/>
    <n v="2.2000000000000001E-3"/>
  </r>
  <r>
    <s v="INF109K01O82"/>
    <n v="0.26400000000000001"/>
    <n v="421.49489999999997"/>
    <n v="111.27"/>
    <n v="100"/>
    <x v="0"/>
    <x v="21"/>
    <s v="ICICI Prudential Savings Fund - Direct Plan - Growth"/>
    <x v="0"/>
    <d v="2020-01-31T00:00:00"/>
    <d v="2021-06-11T00:00:00"/>
    <n v="386.99709999999999"/>
    <n v="424.6909"/>
    <n v="4.7100000000000003E-2"/>
    <n v="1.41E-2"/>
    <n v="3.3404255319148901"/>
    <n v="1.55E-2"/>
    <n v="-5.1000000000000004E-3"/>
    <n v="-1.6199999999999999E-2"/>
    <s v="May"/>
    <n v="1.06E-2"/>
    <s v="March"/>
    <n v="1.6000000000000001E-3"/>
  </r>
  <r>
    <s v="INF109K016L0"/>
    <n v="153.43"/>
    <n v="57.58"/>
    <n v="8834.5"/>
    <n v="6900"/>
    <x v="0"/>
    <x v="15"/>
    <s v="ICICI Prudential Bluechip Fund - Direct Plan - Growth"/>
    <x v="1"/>
    <d v="2020-01-31T00:00:00"/>
    <d v="2021-06-11T00:00:00"/>
    <n v="46.73"/>
    <n v="62.03"/>
    <n v="0.14360000000000001"/>
    <n v="0.22670000000000001"/>
    <n v="0.63343625937362102"/>
    <n v="8.3900000000000002E-2"/>
    <n v="-0.12520000000000001"/>
    <n v="-0.36620000000000003"/>
    <s v="November"/>
    <n v="0.114"/>
    <s v="March"/>
    <n v="-0.1133"/>
  </r>
  <r>
    <s v="INF109K01R14"/>
    <n v="10.438000000000001"/>
    <n v="296.30790000000002"/>
    <n v="3092.86"/>
    <n v="3001"/>
    <x v="0"/>
    <x v="7"/>
    <s v="ICICI Prudential Money Market Fund Option - Direct Plan -  Growth"/>
    <x v="0"/>
    <d v="2020-01-31T00:00:00"/>
    <d v="2021-06-11T00:00:00"/>
    <n v="276.39210000000003"/>
    <n v="297.54849999999999"/>
    <n v="3.7400000000000003E-2"/>
    <n v="1.04E-2"/>
    <n v="3.59615384615384"/>
    <n v="1.1900000000000001E-2"/>
    <n v="-4.4000000000000003E-3"/>
    <n v="-1.23E-2"/>
    <s v="May"/>
    <n v="7.4000000000000003E-3"/>
    <s v="January"/>
    <n v="2.2000000000000001E-3"/>
  </r>
  <r>
    <s v="INF109K01O82"/>
    <n v="8.4019999999999992"/>
    <n v="421.49489999999997"/>
    <n v="3541.4"/>
    <n v="3400"/>
    <x v="0"/>
    <x v="21"/>
    <s v="ICICI Prudential Savings Fund - Direct Plan - Growth"/>
    <x v="0"/>
    <d v="2020-01-31T00:00:00"/>
    <d v="2021-06-11T00:00:00"/>
    <n v="386.99709999999999"/>
    <n v="424.6909"/>
    <n v="4.7100000000000003E-2"/>
    <n v="1.41E-2"/>
    <n v="3.3404255319148901"/>
    <n v="1.55E-2"/>
    <n v="-5.1000000000000004E-3"/>
    <n v="-1.6199999999999999E-2"/>
    <s v="May"/>
    <n v="1.06E-2"/>
    <s v="March"/>
    <n v="1.6000000000000001E-3"/>
  </r>
  <r>
    <s v="INF109K01BH2"/>
    <n v="433.94200000000001"/>
    <n v="44.5"/>
    <n v="19310.419999999998"/>
    <n v="18000"/>
    <x v="0"/>
    <x v="22"/>
    <s v="ICICI Prudential Balanced Advantage Fund - Growth"/>
    <x v="3"/>
    <d v="2020-01-31T00:00:00"/>
    <d v="2021-06-11T00:00:00"/>
    <n v="38.159999999999997"/>
    <n v="46.28"/>
    <n v="9.7799999999999998E-2"/>
    <n v="0.15210000000000001"/>
    <n v="0.64299802761341196"/>
    <n v="5.6099999999999997E-2"/>
    <n v="-9.3799999999999994E-2"/>
    <n v="-0.2707"/>
    <s v="November"/>
    <n v="6.6900000000000001E-2"/>
    <s v="March"/>
    <n v="-8.5400000000000004E-2"/>
  </r>
  <r>
    <s v="INF109K01AH4"/>
    <n v="538.928"/>
    <n v="34.251800000000003"/>
    <n v="18459.25"/>
    <n v="18000"/>
    <x v="0"/>
    <x v="14"/>
    <s v="ICICI Prudential Medium Term Bond Fund - Growth"/>
    <x v="0"/>
    <d v="2020-01-31T00:00:00"/>
    <d v="2021-06-11T00:00:00"/>
    <n v="30.732900000000001"/>
    <n v="34.651299999999999"/>
    <n v="6.08E-2"/>
    <n v="2.69E-2"/>
    <n v="2.2602230483271302"/>
    <n v="2.5999999999999999E-2"/>
    <n v="-7.1000000000000004E-3"/>
    <n v="-2.9700000000000001E-2"/>
    <s v="July"/>
    <n v="1.8700000000000001E-2"/>
    <s v="April"/>
    <n v="-3.7000000000000002E-3"/>
  </r>
  <r>
    <s v="INF109K01CQ1"/>
    <n v="713.88"/>
    <n v="22.809699999999999"/>
    <n v="16283.39"/>
    <n v="16000"/>
    <x v="0"/>
    <x v="6"/>
    <s v="ICICI Prudential Corporate Bond Fund - Growth"/>
    <x v="0"/>
    <d v="2020-01-31T00:00:00"/>
    <d v="2021-06-11T00:00:00"/>
    <n v="20.582699999999999"/>
    <n v="22.988099999999999"/>
    <n v="5.6000000000000001E-2"/>
    <n v="1.9400000000000001E-2"/>
    <n v="2.8865979381443299"/>
    <n v="1.8200000000000001E-2"/>
    <n v="-6.7000000000000002E-3"/>
    <n v="-2.0199999999999999E-2"/>
    <s v="October"/>
    <n v="1.3100000000000001E-2"/>
    <s v="August"/>
    <n v="-2.8E-3"/>
  </r>
  <r>
    <s v="INF109K013J1"/>
    <n v="86.802000000000007"/>
    <n v="77.709999999999994"/>
    <n v="6745.38"/>
    <n v="5576.19"/>
    <x v="0"/>
    <x v="1"/>
    <s v="ICICI Prudential Banking and Financial Services Fund - Direct Plan -  Growth"/>
    <x v="1"/>
    <d v="2020-01-31T00:00:00"/>
    <d v="2021-06-11T00:00:00"/>
    <n v="74.650000000000006"/>
    <n v="88.52"/>
    <n v="8.6400000000000005E-2"/>
    <n v="0.30159999999999998"/>
    <n v="0.28647214854111402"/>
    <n v="7.1400000000000005E-2"/>
    <n v="-0.1736"/>
    <n v="-0.47170000000000001"/>
    <s v="November"/>
    <n v="0.2079"/>
    <s v="March"/>
    <n v="-0.20430000000000001"/>
  </r>
  <r>
    <s v="INF194K01X46"/>
    <n v="761.30100000000004"/>
    <n v="20.37"/>
    <n v="15507.7"/>
    <n v="10000"/>
    <x v="0"/>
    <x v="1"/>
    <s v="IDFC Infrastructure Fund-Direct Plan-Growth "/>
    <x v="1"/>
    <d v="2020-01-31T00:00:00"/>
    <d v="2021-06-11T00:00:00"/>
    <n v="15.84"/>
    <n v="23.8"/>
    <n v="0.2064"/>
    <n v="0.2293"/>
    <n v="0.90013083296990803"/>
    <n v="4.5699999999999998E-2"/>
    <n v="-0.13120000000000001"/>
    <n v="-0.41099999999999998"/>
    <s v="November"/>
    <n v="0.1273"/>
    <s v="March"/>
    <n v="-0.129"/>
  </r>
  <r>
    <s v="INF194K01I60"/>
    <n v="1.3959999999999999"/>
    <n v="2492.4803000000002"/>
    <n v="3479.5"/>
    <n v="3400"/>
    <x v="0"/>
    <x v="23"/>
    <s v="IDFC Cash Fund -Direct Plan-Growth"/>
    <x v="0"/>
    <d v="2020-01-31T00:00:00"/>
    <d v="2021-06-11T00:00:00"/>
    <n v="2379.8427000000001"/>
    <n v="2501.6446000000001"/>
    <n v="2.53E-2"/>
    <n v="2.8999999999999998E-3"/>
    <n v="8.7241379310344804"/>
    <n v="3.3E-3"/>
    <n v="-1.1000000000000001E-3"/>
    <n v="-2.3E-3"/>
    <s v="March"/>
    <n v="4.1000000000000003E-3"/>
    <s v="June"/>
    <n v="2E-3"/>
  </r>
  <r>
    <s v="INF194K01Q29"/>
    <n v="553.43399999999997"/>
    <n v="29.239599999999999"/>
    <n v="16182.19"/>
    <n v="16000"/>
    <x v="0"/>
    <x v="13"/>
    <s v="IDFC Government Securities Fund-  Investment Plan-Direct Plan-Growth"/>
    <x v="0"/>
    <d v="2020-01-31T00:00:00"/>
    <d v="2021-06-11T00:00:00"/>
    <n v="25.760999999999999"/>
    <n v="29.559000000000001"/>
    <n v="6.9699999999999998E-2"/>
    <n v="3.6799999999999999E-2"/>
    <n v="1.8940217391304299"/>
    <n v="1.5699999999999999E-2"/>
    <n v="-1.12E-2"/>
    <n v="-3.2399999999999998E-2"/>
    <s v="October"/>
    <n v="2.01E-2"/>
    <s v="August"/>
    <n v="-2.0199999999999999E-2"/>
  </r>
  <r>
    <s v="INF174K01LS2"/>
    <n v="817.22199999999998"/>
    <n v="48.715000000000003"/>
    <n v="39810.97"/>
    <n v="27500"/>
    <x v="0"/>
    <x v="24"/>
    <s v="Kotak Flexicap Fund - Growth - Direct"/>
    <x v="1"/>
    <d v="2020-01-31T00:00:00"/>
    <d v="2021-06-11T00:00:00"/>
    <n v="40.511000000000003"/>
    <n v="52.436999999999998"/>
    <n v="0.1308"/>
    <n v="0.2233"/>
    <n v="0.585759068517689"/>
    <n v="7.6899999999999996E-2"/>
    <n v="-0.12640000000000001"/>
    <n v="-0.3715"/>
    <s v="November"/>
    <n v="0.1119"/>
    <s v="March"/>
    <n v="-0.1154"/>
  </r>
  <r>
    <s v="INF174K01KZ9"/>
    <n v="823.64400000000001"/>
    <n v="77.055000000000007"/>
    <n v="63465.89"/>
    <n v="47791.3"/>
    <x v="0"/>
    <x v="25"/>
    <s v="Kotak India EQ Contra Fund - Growth - Direct"/>
    <x v="1"/>
    <d v="2020-01-31T00:00:00"/>
    <d v="2021-06-11T00:00:00"/>
    <n v="61.164000000000001"/>
    <n v="83.911000000000001"/>
    <n v="0.1603"/>
    <n v="0.22689999999999999"/>
    <n v="0.70647862494490898"/>
    <n v="8.3099999999999993E-2"/>
    <n v="-0.13120000000000001"/>
    <n v="-0.37469999999999998"/>
    <s v="November"/>
    <n v="0.11169999999999999"/>
    <s v="March"/>
    <n v="-0.1216"/>
  </r>
  <r>
    <s v="INF174K01LS2"/>
    <n v="242.37100000000001"/>
    <n v="48.715000000000003"/>
    <n v="11807.1"/>
    <n v="9500"/>
    <x v="0"/>
    <x v="24"/>
    <s v="Kotak Flexicap Fund - Growth - Direct"/>
    <x v="1"/>
    <d v="2020-01-31T00:00:00"/>
    <d v="2021-06-11T00:00:00"/>
    <n v="40.511000000000003"/>
    <n v="52.436999999999998"/>
    <n v="0.1308"/>
    <n v="0.2233"/>
    <n v="0.585759068517689"/>
    <n v="7.6899999999999996E-2"/>
    <n v="-0.12640000000000001"/>
    <n v="-0.3715"/>
    <s v="November"/>
    <n v="0.1119"/>
    <s v="March"/>
    <n v="-0.1154"/>
  </r>
  <r>
    <s v="INF917K01FE6"/>
    <n v="787.89700000000005"/>
    <n v="21.516500000000001"/>
    <n v="16952.79"/>
    <n v="16000"/>
    <x v="0"/>
    <x v="7"/>
    <s v="L&amp;T Money Market Fund -Direct Plan- Growth"/>
    <x v="0"/>
    <d v="2020-01-31T00:00:00"/>
    <d v="2021-06-11T00:00:00"/>
    <n v="20.217300000000002"/>
    <n v="21.594999999999999"/>
    <n v="3.3399999999999999E-2"/>
    <n v="1.0200000000000001E-2"/>
    <n v="3.2745098039215601"/>
    <n v="1.17E-2"/>
    <n v="-4.5999999999999999E-3"/>
    <n v="-1.2200000000000001E-2"/>
    <s v="May"/>
    <n v="6.1999999999999998E-3"/>
    <s v="January"/>
    <n v="1.9E-3"/>
  </r>
  <r>
    <s v="INF204K01I50"/>
    <n v="328.86700000000002"/>
    <n v="296.47359999999998"/>
    <n v="97500.38"/>
    <n v="70035.8"/>
    <x v="0"/>
    <x v="1"/>
    <s v="Nippon India Pharma Fund - Direct Plan Growth Plan - Growth Option"/>
    <x v="1"/>
    <d v="2020-01-31T00:00:00"/>
    <d v="2021-06-11T00:00:00"/>
    <n v="165.5145"/>
    <n v="323.1551"/>
    <n v="0.3392"/>
    <n v="0.2034"/>
    <n v="1.66764995083579"/>
    <n v="8.7599999999999997E-2"/>
    <n v="-7.5399999999999995E-2"/>
    <n v="-0.21179999999999999"/>
    <s v="April"/>
    <n v="0.1802"/>
    <s v="January"/>
    <n v="-3.6499999999999998E-2"/>
  </r>
  <r>
    <s v="INF204K01ZH0"/>
    <n v="0.19900000000000001"/>
    <n v="5045.9466000000002"/>
    <n v="1004.14"/>
    <n v="999.96"/>
    <x v="0"/>
    <x v="23"/>
    <s v="Nippon India Liquid Fund - Direct Plan Growth Plan - Growth Option"/>
    <x v="0"/>
    <d v="2020-01-31T00:00:00"/>
    <d v="2021-06-11T00:00:00"/>
    <n v="4804.5493999999999"/>
    <n v="5064.6512000000002"/>
    <n v="2.6700000000000002E-2"/>
    <n v="2.8999999999999998E-3"/>
    <n v="9.2068965517241299"/>
    <n v="3.3E-3"/>
    <n v="-1.1000000000000001E-3"/>
    <n v="-2.2000000000000001E-3"/>
    <s v="March"/>
    <n v="4.3E-3"/>
    <s v="June"/>
    <n v="2.2000000000000001E-3"/>
  </r>
  <r>
    <s v="INF204K01I50"/>
    <n v="25.917000000000002"/>
    <n v="296.47359999999998"/>
    <n v="7683.71"/>
    <n v="6499.72"/>
    <x v="0"/>
    <x v="1"/>
    <s v="Nippon India Pharma Fund - Direct Plan Growth Plan - Growth Option"/>
    <x v="1"/>
    <d v="2020-01-31T00:00:00"/>
    <d v="2021-06-11T00:00:00"/>
    <n v="165.5145"/>
    <n v="323.1551"/>
    <n v="0.3392"/>
    <n v="0.2034"/>
    <n v="1.66764995083579"/>
    <n v="8.7599999999999997E-2"/>
    <n v="-7.5399999999999995E-2"/>
    <n v="-0.21179999999999999"/>
    <s v="April"/>
    <n v="0.1802"/>
    <s v="January"/>
    <n v="-3.6499999999999998E-2"/>
  </r>
  <r>
    <s v="INF204K01K15"/>
    <n v="239.75399999999999"/>
    <n v="67.213700000000003"/>
    <n v="16114.75"/>
    <n v="10699.7"/>
    <x v="0"/>
    <x v="11"/>
    <s v="Nippon India Small Cap Fund - Direct Plan Growth Plan - Growth Option"/>
    <x v="1"/>
    <d v="2020-01-31T00:00:00"/>
    <d v="2021-06-11T00:00:00"/>
    <n v="44.108199999999997"/>
    <n v="76.700699999999998"/>
    <n v="0.28050000000000003"/>
    <n v="0.2135"/>
    <n v="1.3138173302107701"/>
    <n v="4.7699999999999999E-2"/>
    <n v="-0.1221"/>
    <n v="-0.40300000000000002"/>
    <s v="November"/>
    <n v="0.12839999999999999"/>
    <s v="March"/>
    <n v="-0.1303"/>
  </r>
  <r>
    <s v="INF173K01EV3"/>
    <n v="217.72300000000001"/>
    <n v="74.72"/>
    <n v="16268.26"/>
    <n v="12499.7"/>
    <x v="0"/>
    <x v="26"/>
    <s v="Principal Dividend Yield Fund - Direct Plan - Growth Option"/>
    <x v="1"/>
    <d v="2020-01-31T00:00:00"/>
    <d v="2021-06-11T00:00:00"/>
    <n v="57.17"/>
    <n v="80.41"/>
    <n v="0.17299999999999999"/>
    <n v="0.20269999999999999"/>
    <n v="0.85347804637395097"/>
    <n v="7.2300000000000003E-2"/>
    <n v="-0.1188"/>
    <n v="-0.32600000000000001"/>
    <s v="November"/>
    <n v="9.9599999999999994E-2"/>
    <s v="March"/>
    <n v="-7.9000000000000001E-2"/>
  </r>
  <r>
    <s v="INF966L01820"/>
    <n v="191.989"/>
    <n v="33.046900000000001"/>
    <n v="6344.64"/>
    <n v="5999.95"/>
    <x v="0"/>
    <x v="23"/>
    <s v="quant Liquid Fund - Growth Option - Direct Plan"/>
    <x v="0"/>
    <d v="2020-01-31T00:00:00"/>
    <d v="2021-06-11T00:00:00"/>
    <n v="31.0687"/>
    <n v="33.214700000000001"/>
    <n v="3.39E-2"/>
    <n v="2E-3"/>
    <n v="16.95"/>
    <n v="1E-3"/>
    <n v="-2.0000000000000001E-4"/>
    <n v="-2.0000000000000001E-4"/>
    <s v="March"/>
    <n v="4.7000000000000002E-3"/>
    <s v="June"/>
    <n v="2.5000000000000001E-3"/>
  </r>
  <r>
    <s v="INF205K01LE4"/>
    <n v="169.66"/>
    <n v="70.38"/>
    <n v="11940.67"/>
    <n v="9499.7000000000007"/>
    <x v="0"/>
    <x v="25"/>
    <s v="Invesco India Contra Fund - Direct Plan - Growth"/>
    <x v="1"/>
    <d v="2020-01-31T00:00:00"/>
    <d v="2021-06-11T00:00:00"/>
    <n v="55.01"/>
    <n v="77.77"/>
    <n v="0.17560000000000001"/>
    <n v="0.22439999999999999"/>
    <n v="0.78253119429590001"/>
    <n v="7.4499999999999997E-2"/>
    <n v="-0.12620000000000001"/>
    <n v="-0.36520000000000002"/>
    <s v="November"/>
    <n v="0.11749999999999999"/>
    <s v="March"/>
    <n v="-0.1249"/>
  </r>
  <r>
    <s v="INF200K01UP2"/>
    <n v="167.06"/>
    <n v="233.23320000000001"/>
    <n v="38963.94"/>
    <n v="31785.85"/>
    <x v="0"/>
    <x v="1"/>
    <s v="SBI HEALTHCARE OPPORTUNITIES FUND - DIRECT PLAN -GROWTH"/>
    <x v="1"/>
    <d v="2020-01-31T00:00:00"/>
    <d v="2021-06-11T00:00:00"/>
    <n v="134.13210000000001"/>
    <n v="253.0333"/>
    <n v="0.32179999999999997"/>
    <n v="0.1978"/>
    <n v="1.62689585439838"/>
    <n v="7.3200000000000001E-2"/>
    <n v="-7.8600000000000003E-2"/>
    <n v="-0.2273"/>
    <s v="April"/>
    <n v="0.16"/>
    <s v="March"/>
    <n v="-3.85E-2"/>
  </r>
  <r>
    <s v="INF200K01RS2"/>
    <n v="1344.6369999999999"/>
    <n v="20.369900000000001"/>
    <n v="27390.12"/>
    <n v="20000"/>
    <x v="0"/>
    <x v="1"/>
    <s v="SBI INFRASTRUCTURE FUND -  DIRECT PLAN - GROWTH"/>
    <x v="1"/>
    <d v="2020-01-31T00:00:00"/>
    <d v="2021-06-11T00:00:00"/>
    <n v="16.784800000000001"/>
    <n v="22.946400000000001"/>
    <n v="0.1585"/>
    <n v="0.2233"/>
    <n v="0.70980743394536505"/>
    <n v="6.0400000000000002E-2"/>
    <n v="-0.1361"/>
    <n v="-0.3821"/>
    <s v="November"/>
    <n v="8.7499999999999994E-2"/>
    <s v="March"/>
    <n v="-0.1326"/>
  </r>
  <r>
    <s v="INF200K01TP4"/>
    <n v="610.23"/>
    <n v="118.4928"/>
    <n v="72307.86"/>
    <n v="47984.19"/>
    <x v="0"/>
    <x v="5"/>
    <s v="SBI Magnum MIDCAP FUND - DIRECT PLAN - GROWTH"/>
    <x v="1"/>
    <d v="2020-01-31T00:00:00"/>
    <d v="2021-06-11T00:00:00"/>
    <n v="81.951300000000003"/>
    <n v="127.77209999999999"/>
    <n v="0.22520000000000001"/>
    <n v="0.19919999999999999"/>
    <n v="1.1305220883534099"/>
    <n v="4.4400000000000002E-2"/>
    <n v="-0.12239999999999999"/>
    <n v="-0.36709999999999998"/>
    <s v="November"/>
    <n v="0.13489999999999999"/>
    <s v="March"/>
    <n v="-0.13519999999999999"/>
  </r>
  <r>
    <s v="INF200K01QX4"/>
    <n v="217.28800000000001"/>
    <n v="55.025399999999998"/>
    <n v="11956.36"/>
    <n v="9500"/>
    <x v="0"/>
    <x v="15"/>
    <s v="SBI BLUE CHIP FUND-DIRECT PLAN -GROWTH"/>
    <x v="1"/>
    <d v="2020-01-31T00:00:00"/>
    <d v="2021-06-11T00:00:00"/>
    <n v="44.3611"/>
    <n v="59.310899999999997"/>
    <n v="0.14729999999999999"/>
    <n v="0.23130000000000001"/>
    <n v="0.63683527885862501"/>
    <n v="7.7299999999999994E-2"/>
    <n v="-0.1288"/>
    <n v="-0.36770000000000003"/>
    <s v="November"/>
    <n v="0.1406"/>
    <s v="March"/>
    <n v="-0.115"/>
  </r>
  <r>
    <s v="INF200K01SB6"/>
    <n v="100.521"/>
    <n v="62.872799999999998"/>
    <n v="6320.04"/>
    <n v="5000"/>
    <x v="0"/>
    <x v="1"/>
    <s v="SBI Magnum COMMA Fund - DIRECT PLAN - Growth"/>
    <x v="1"/>
    <d v="2020-01-31T00:00:00"/>
    <d v="2021-06-11T00:00:00"/>
    <n v="39.750999999999998"/>
    <n v="69.391400000000004"/>
    <n v="0.28249999999999997"/>
    <n v="0.21929999999999999"/>
    <n v="1.28818969448244"/>
    <n v="6.7199999999999996E-2"/>
    <n v="-9.7799999999999998E-2"/>
    <n v="-0.3352"/>
    <s v="April"/>
    <n v="0.1308"/>
    <s v="March"/>
    <n v="-0.09"/>
  </r>
  <r>
    <s v="INF200K01107"/>
    <n v="102.41200000000001"/>
    <n v="174.03809999999999"/>
    <n v="17823.59"/>
    <n v="16000"/>
    <x v="0"/>
    <x v="19"/>
    <s v="SBI EQUITY HYBRID FUND - REGULAR PLAN -Growth"/>
    <x v="3"/>
    <d v="2020-01-31T00:00:00"/>
    <d v="2021-06-11T00:00:00"/>
    <n v="147.4461"/>
    <n v="184.9076"/>
    <n v="0.1148"/>
    <n v="0.17560000000000001"/>
    <n v="0.65375854214122997"/>
    <n v="5.9799999999999999E-2"/>
    <n v="-0.12590000000000001"/>
    <n v="-0.27529999999999999"/>
    <s v="November"/>
    <n v="0.1004"/>
    <s v="March"/>
    <n v="-8.5699999999999998E-2"/>
  </r>
  <r>
    <s v="INF789FC12T1"/>
    <n v="3853.85"/>
    <n v="12.5768"/>
    <n v="48469.1"/>
    <n v="37125"/>
    <x v="0"/>
    <x v="10"/>
    <s v="UTI Nifty Next 50 Index Fund - Direct Plan - Growth Option"/>
    <x v="2"/>
    <d v="2020-01-31T00:00:00"/>
    <d v="2021-06-11T00:00:00"/>
    <n v="10.1868"/>
    <n v="14.2128"/>
    <n v="0.16889999999999999"/>
    <n v="0.21060000000000001"/>
    <n v="0.80199430199430199"/>
    <n v="6.3700000000000007E-2"/>
    <n v="-0.1158"/>
    <n v="-0.36070000000000002"/>
    <s v="November"/>
    <n v="0.11020000000000001"/>
    <s v="March"/>
    <n v="-0.10150000000000001"/>
  </r>
  <r>
    <m/>
    <m/>
    <m/>
    <m/>
    <m/>
    <x v="2"/>
    <x v="27"/>
    <m/>
    <x v="4"/>
    <m/>
    <m/>
    <m/>
    <m/>
    <m/>
    <m/>
    <m/>
    <m/>
    <m/>
    <m/>
    <m/>
    <m/>
    <m/>
    <m/>
  </r>
  <r>
    <m/>
    <m/>
    <m/>
    <m/>
    <m/>
    <x v="2"/>
    <x v="27"/>
    <m/>
    <x v="4"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INF209K01UR9"/>
    <n v="118.563"/>
    <n v="428.55700000000002"/>
    <n v="50811"/>
    <n v="0"/>
    <x v="0"/>
    <s v="Debt Scheme - Ultra Short Duration Fund"/>
    <x v="0"/>
    <x v="0"/>
    <d v="2020-01-31T00:00:00"/>
    <d v="2021-06-11T00:00:00"/>
    <n v="397.13339999999999"/>
    <n v="430.8295"/>
    <x v="0"/>
    <x v="0"/>
    <x v="0"/>
    <n v="1.26E-2"/>
    <n v="-4.1999999999999997E-3"/>
    <n v="-1.21E-2"/>
    <x v="0"/>
    <x v="0"/>
    <x v="0"/>
    <x v="0"/>
  </r>
  <r>
    <s v="INF209KA1YL8"/>
    <n v="1625.1510000000001"/>
    <n v="13.46"/>
    <n v="21874.53"/>
    <n v="0"/>
    <x v="0"/>
    <s v="Equity Scheme - Sectoral/ Thematic"/>
    <x v="1"/>
    <x v="1"/>
    <d v="2020-01-31T00:00:00"/>
    <d v="2021-06-11T00:00:00"/>
    <n v="11.45"/>
    <n v="14.76"/>
    <x v="1"/>
    <x v="1"/>
    <x v="1"/>
    <n v="6.3399999999999998E-2"/>
    <n v="-0.1114"/>
    <n v="-0.35510000000000003"/>
    <x v="1"/>
    <x v="1"/>
    <x v="1"/>
    <x v="1"/>
  </r>
  <r>
    <s v="INF846K01EW2"/>
    <n v="1242.7639999999999"/>
    <n v="68.028999999999996"/>
    <n v="84543.99"/>
    <n v="0"/>
    <x v="0"/>
    <s v="Equity Scheme - ELSS"/>
    <x v="2"/>
    <x v="1"/>
    <d v="2020-01-31T00:00:00"/>
    <d v="2021-06-11T00:00:00"/>
    <n v="54.338799999999999"/>
    <n v="72.252899999999997"/>
    <x v="2"/>
    <x v="2"/>
    <x v="2"/>
    <n v="6.5600000000000006E-2"/>
    <n v="-0.12239999999999999"/>
    <n v="-0.33510000000000001"/>
    <x v="1"/>
    <x v="2"/>
    <x v="1"/>
    <x v="2"/>
  </r>
  <r>
    <s v="INE059A01026"/>
    <n v="5"/>
    <n v="911.3"/>
    <n v="4556.5"/>
    <n v="0"/>
    <x v="1"/>
    <s v="Stock"/>
    <x v="3"/>
    <x v="1"/>
    <m/>
    <m/>
    <m/>
    <m/>
    <x v="3"/>
    <x v="3"/>
    <x v="3"/>
    <m/>
    <m/>
    <m/>
    <x v="2"/>
    <x v="3"/>
    <x v="2"/>
    <x v="3"/>
  </r>
  <r>
    <s v="INF843K01IZ3"/>
    <n v="2933.0709999999999"/>
    <n v="19.3"/>
    <n v="56608.27"/>
    <n v="0"/>
    <x v="0"/>
    <s v="Other Scheme - FoF Overseas"/>
    <x v="4"/>
    <x v="2"/>
    <d v="2020-01-31T00:00:00"/>
    <d v="2021-06-11T00:00:00"/>
    <n v="13.940200000000001"/>
    <n v="18.9617"/>
    <x v="4"/>
    <x v="4"/>
    <x v="4"/>
    <n v="7.3700000000000002E-2"/>
    <n v="-7.8600000000000003E-2"/>
    <n v="-0.26869999999999999"/>
    <x v="1"/>
    <x v="4"/>
    <x v="1"/>
    <x v="4"/>
  </r>
  <r>
    <s v="INF090I01FH9"/>
    <n v="33.546999999999997"/>
    <n v="1366.2139999999999"/>
    <n v="45832.38"/>
    <n v="0"/>
    <x v="0"/>
    <s v="Equity Scheme - Mid Cap Fund"/>
    <x v="5"/>
    <x v="1"/>
    <d v="2020-01-31T00:00:00"/>
    <d v="2021-06-11T00:00:00"/>
    <n v="1064.0137999999999"/>
    <n v="1496.595"/>
    <x v="5"/>
    <x v="5"/>
    <x v="5"/>
    <n v="4.3099999999999999E-2"/>
    <n v="-0.1215"/>
    <n v="-0.35610000000000003"/>
    <x v="1"/>
    <x v="5"/>
    <x v="1"/>
    <x v="5"/>
  </r>
  <r>
    <s v="INF179K01XD8"/>
    <n v="2594.9169999999999"/>
    <n v="25.369"/>
    <n v="65830.45"/>
    <n v="0"/>
    <x v="0"/>
    <s v="Debt Scheme - Corporate Bond Fund"/>
    <x v="6"/>
    <x v="0"/>
    <d v="2020-01-31T00:00:00"/>
    <d v="2021-06-11T00:00:00"/>
    <n v="22.6252"/>
    <n v="25.638200000000001"/>
    <x v="6"/>
    <x v="6"/>
    <x v="6"/>
    <n v="2.53E-2"/>
    <n v="-7.9000000000000008E-3"/>
    <n v="-2.7400000000000001E-2"/>
    <x v="3"/>
    <x v="6"/>
    <x v="3"/>
    <x v="6"/>
  </r>
  <r>
    <s v="INF179KB1HU9"/>
    <n v="5.7930000000000001"/>
    <n v="4489.9040000000005"/>
    <n v="26010.01"/>
    <n v="0"/>
    <x v="0"/>
    <s v="Debt Scheme - Money Market Fund"/>
    <x v="7"/>
    <x v="0"/>
    <d v="2020-01-31T00:00:00"/>
    <d v="2021-06-11T00:00:00"/>
    <n v="4172.3693000000003"/>
    <n v="4510.308"/>
    <x v="7"/>
    <x v="7"/>
    <x v="7"/>
    <n v="1.35E-2"/>
    <n v="-5.4000000000000003E-3"/>
    <n v="-1.3899999999999999E-2"/>
    <x v="0"/>
    <x v="7"/>
    <x v="0"/>
    <x v="7"/>
  </r>
  <r>
    <s v="INF179K01YM7"/>
    <n v="2213.1239999999998"/>
    <n v="25.132000000000001"/>
    <n v="55620.23"/>
    <n v="0"/>
    <x v="0"/>
    <s v="Debt Scheme - Short Duration Fund"/>
    <x v="8"/>
    <x v="0"/>
    <d v="2020-01-31T00:00:00"/>
    <d v="2021-06-11T00:00:00"/>
    <n v="22.528600000000001"/>
    <n v="25.380700000000001"/>
    <x v="8"/>
    <x v="8"/>
    <x v="8"/>
    <n v="2.4E-2"/>
    <n v="-7.7999999999999996E-3"/>
    <n v="-2.6700000000000002E-2"/>
    <x v="4"/>
    <x v="8"/>
    <x v="3"/>
    <x v="8"/>
  </r>
  <r>
    <s v="INF109K01U76"/>
    <n v="4520.96"/>
    <n v="15.736000000000001"/>
    <n v="71141.83"/>
    <n v="0"/>
    <x v="0"/>
    <s v="Other Scheme - FoF Domestic"/>
    <x v="9"/>
    <x v="2"/>
    <d v="2020-01-31T00:00:00"/>
    <d v="2021-06-11T00:00:00"/>
    <n v="13.7936"/>
    <n v="16.4358"/>
    <x v="9"/>
    <x v="9"/>
    <x v="9"/>
    <n v="4.7100000000000003E-2"/>
    <n v="-4.1500000000000002E-2"/>
    <n v="-0.2117"/>
    <x v="4"/>
    <x v="9"/>
    <x v="3"/>
    <x v="9"/>
  </r>
  <r>
    <s v="INF109KB10X0"/>
    <n v="3368.4"/>
    <n v="15.778"/>
    <n v="53146.62"/>
    <n v="0"/>
    <x v="0"/>
    <s v="Other Scheme - Index Funds"/>
    <x v="10"/>
    <x v="2"/>
    <d v="2020-01-31T00:00:00"/>
    <d v="2021-06-11T00:00:00"/>
    <n v="12.735200000000001"/>
    <n v="16.6892"/>
    <x v="10"/>
    <x v="10"/>
    <x v="10"/>
    <n v="8.72E-2"/>
    <n v="-0.12690000000000001"/>
    <n v="-0.36659999999999998"/>
    <x v="1"/>
    <x v="10"/>
    <x v="1"/>
    <x v="10"/>
  </r>
  <r>
    <s v="INF109K013N3"/>
    <n v="3150.453"/>
    <n v="48.938000000000002"/>
    <n v="154176.87"/>
    <n v="0"/>
    <x v="0"/>
    <s v="Debt Scheme - Short Duration Fund"/>
    <x v="11"/>
    <x v="0"/>
    <d v="2020-01-31T00:00:00"/>
    <d v="2021-06-11T00:00:00"/>
    <n v="43.722299999999997"/>
    <n v="49.430300000000003"/>
    <x v="11"/>
    <x v="11"/>
    <x v="11"/>
    <n v="2.1299999999999999E-2"/>
    <n v="-7.1999999999999998E-3"/>
    <n v="-2.4199999999999999E-2"/>
    <x v="4"/>
    <x v="11"/>
    <x v="3"/>
    <x v="11"/>
  </r>
  <r>
    <s v="INE383A01012"/>
    <n v="30"/>
    <n v="163.19999999999999"/>
    <n v="4896"/>
    <n v="0"/>
    <x v="1"/>
    <s v="Stock"/>
    <x v="3"/>
    <x v="1"/>
    <m/>
    <m/>
    <m/>
    <m/>
    <x v="3"/>
    <x v="3"/>
    <x v="3"/>
    <m/>
    <m/>
    <m/>
    <x v="2"/>
    <x v="3"/>
    <x v="2"/>
    <x v="3"/>
  </r>
  <r>
    <s v="INE095A01012"/>
    <n v="7"/>
    <n v="934.95"/>
    <n v="6544.65"/>
    <n v="0"/>
    <x v="1"/>
    <s v="Stock"/>
    <x v="3"/>
    <x v="1"/>
    <m/>
    <m/>
    <m/>
    <m/>
    <x v="3"/>
    <x v="3"/>
    <x v="3"/>
    <m/>
    <m/>
    <m/>
    <x v="2"/>
    <x v="3"/>
    <x v="2"/>
    <x v="3"/>
  </r>
  <r>
    <s v="INE646L01027"/>
    <n v="5"/>
    <n v="1643.85"/>
    <n v="8219.25"/>
    <n v="0"/>
    <x v="1"/>
    <s v="Stock"/>
    <x v="3"/>
    <x v="1"/>
    <m/>
    <m/>
    <m/>
    <m/>
    <x v="3"/>
    <x v="3"/>
    <x v="3"/>
    <m/>
    <m/>
    <m/>
    <x v="2"/>
    <x v="3"/>
    <x v="2"/>
    <x v="3"/>
  </r>
  <r>
    <s v="INE544H01014"/>
    <n v="50"/>
    <n v="20.100000000000001"/>
    <n v="1005"/>
    <n v="0"/>
    <x v="1"/>
    <s v="Stock"/>
    <x v="3"/>
    <x v="1"/>
    <m/>
    <m/>
    <m/>
    <m/>
    <x v="3"/>
    <x v="3"/>
    <x v="3"/>
    <m/>
    <m/>
    <m/>
    <x v="2"/>
    <x v="3"/>
    <x v="2"/>
    <x v="3"/>
  </r>
  <r>
    <s v="INE217B01036"/>
    <n v="5"/>
    <n v="915.7"/>
    <n v="4578.5"/>
    <n v="0"/>
    <x v="1"/>
    <s v="Stock"/>
    <x v="3"/>
    <x v="1"/>
    <m/>
    <m/>
    <m/>
    <m/>
    <x v="3"/>
    <x v="3"/>
    <x v="3"/>
    <m/>
    <m/>
    <m/>
    <x v="2"/>
    <x v="3"/>
    <x v="2"/>
    <x v="3"/>
  </r>
  <r>
    <s v="INF174K01JI7"/>
    <n v="694.59799999999996"/>
    <n v="43.753"/>
    <n v="30390.75"/>
    <n v="0"/>
    <x v="0"/>
    <s v="Debt Scheme - Short Duration Fund"/>
    <x v="12"/>
    <x v="0"/>
    <d v="2020-01-31T00:00:00"/>
    <d v="2021-06-11T00:00:00"/>
    <n v="39.4953"/>
    <n v="44.173099999999998"/>
    <x v="12"/>
    <x v="12"/>
    <x v="12"/>
    <n v="2.64E-2"/>
    <n v="-2.3800000000000002E-2"/>
    <n v="-2.3800000000000002E-2"/>
    <x v="3"/>
    <x v="12"/>
    <x v="3"/>
    <x v="12"/>
  </r>
  <r>
    <s v="INF174K01KT2"/>
    <n v="327.79599999999999"/>
    <n v="137.17599999999999"/>
    <n v="44965.74"/>
    <n v="0"/>
    <x v="0"/>
    <s v="Equity Scheme - Small Cap Fund"/>
    <x v="13"/>
    <x v="1"/>
    <d v="2020-01-31T00:00:00"/>
    <d v="2021-06-11T00:00:00"/>
    <n v="87.027000000000001"/>
    <n v="153.36199999999999"/>
    <x v="13"/>
    <x v="13"/>
    <x v="13"/>
    <n v="5.1400000000000001E-2"/>
    <n v="-0.1096"/>
    <n v="-0.38550000000000001"/>
    <x v="1"/>
    <x v="13"/>
    <x v="1"/>
    <x v="13"/>
  </r>
  <r>
    <s v="INF917K01FW8"/>
    <n v="3309.4189999999999"/>
    <n v="19.45"/>
    <n v="64368.2"/>
    <n v="0"/>
    <x v="0"/>
    <s v="Equity Scheme - Sectoral/ Thematic"/>
    <x v="14"/>
    <x v="1"/>
    <d v="2020-01-31T00:00:00"/>
    <d v="2021-06-11T00:00:00"/>
    <n v="16.95"/>
    <n v="21.58"/>
    <x v="14"/>
    <x v="14"/>
    <x v="14"/>
    <n v="5.0200000000000002E-2"/>
    <n v="-0.13400000000000001"/>
    <n v="-0.4083"/>
    <x v="1"/>
    <x v="14"/>
    <x v="1"/>
    <x v="14"/>
  </r>
  <r>
    <s v="INF769K01BL5"/>
    <n v="1588.7539999999999"/>
    <n v="50.13"/>
    <n v="79644.240000000005"/>
    <n v="0"/>
    <x v="0"/>
    <s v="Equity Scheme - Sectoral/ Thematic"/>
    <x v="15"/>
    <x v="1"/>
    <d v="2020-01-31T00:00:00"/>
    <d v="2021-06-11T00:00:00"/>
    <n v="41.81"/>
    <n v="54.35"/>
    <x v="15"/>
    <x v="1"/>
    <x v="15"/>
    <n v="7.2800000000000004E-2"/>
    <n v="-0.1273"/>
    <n v="-0.34970000000000001"/>
    <x v="1"/>
    <x v="15"/>
    <x v="1"/>
    <x v="15"/>
  </r>
  <r>
    <s v="INE139A01034"/>
    <n v="500"/>
    <n v="64.7"/>
    <n v="32350"/>
    <n v="0"/>
    <x v="1"/>
    <s v="Stock"/>
    <x v="3"/>
    <x v="1"/>
    <m/>
    <m/>
    <m/>
    <m/>
    <x v="3"/>
    <x v="3"/>
    <x v="3"/>
    <m/>
    <m/>
    <m/>
    <x v="2"/>
    <x v="3"/>
    <x v="2"/>
    <x v="3"/>
  </r>
  <r>
    <s v="INE868B01028"/>
    <n v="75"/>
    <n v="74.45"/>
    <n v="5583.75"/>
    <n v="0"/>
    <x v="1"/>
    <s v="Stock"/>
    <x v="3"/>
    <x v="1"/>
    <m/>
    <m/>
    <m/>
    <m/>
    <x v="3"/>
    <x v="3"/>
    <x v="3"/>
    <m/>
    <m/>
    <m/>
    <x v="2"/>
    <x v="3"/>
    <x v="2"/>
    <x v="3"/>
  </r>
  <r>
    <s v="INF204KA15G5"/>
    <n v="1544.9739999999999"/>
    <n v="26.481999999999999"/>
    <n v="40914"/>
    <n v="0"/>
    <x v="0"/>
    <s v="Equity Scheme - Sectoral/ Thematic"/>
    <x v="16"/>
    <x v="1"/>
    <d v="2020-01-31T00:00:00"/>
    <d v="2021-06-11T00:00:00"/>
    <n v="18.357700000000001"/>
    <n v="25.856300000000001"/>
    <x v="16"/>
    <x v="15"/>
    <x v="16"/>
    <n v="0.1018"/>
    <n v="-0.1229"/>
    <n v="-0.30780000000000002"/>
    <x v="1"/>
    <x v="16"/>
    <x v="4"/>
    <x v="16"/>
  </r>
  <r>
    <s v="INE818B01023"/>
    <n v="100"/>
    <n v="15.59"/>
    <n v="1559"/>
    <n v="0"/>
    <x v="1"/>
    <s v="Stock"/>
    <x v="3"/>
    <x v="1"/>
    <m/>
    <m/>
    <m/>
    <m/>
    <x v="3"/>
    <x v="3"/>
    <x v="3"/>
    <m/>
    <m/>
    <m/>
    <x v="2"/>
    <x v="3"/>
    <x v="2"/>
    <x v="3"/>
  </r>
  <r>
    <s v="INE318A01026"/>
    <n v="5"/>
    <n v="1818.9"/>
    <n v="9094.5"/>
    <n v="0"/>
    <x v="1"/>
    <s v="Stock"/>
    <x v="3"/>
    <x v="1"/>
    <m/>
    <m/>
    <m/>
    <m/>
    <x v="3"/>
    <x v="3"/>
    <x v="3"/>
    <m/>
    <m/>
    <m/>
    <x v="2"/>
    <x v="3"/>
    <x v="2"/>
    <x v="3"/>
  </r>
  <r>
    <s v="INE002A01018"/>
    <n v="5"/>
    <n v="1994.45"/>
    <n v="9972.25"/>
    <n v="0"/>
    <x v="1"/>
    <s v="Stock"/>
    <x v="3"/>
    <x v="1"/>
    <m/>
    <m/>
    <m/>
    <m/>
    <x v="3"/>
    <x v="3"/>
    <x v="3"/>
    <m/>
    <m/>
    <m/>
    <x v="2"/>
    <x v="3"/>
    <x v="2"/>
    <x v="3"/>
  </r>
  <r>
    <s v="INF200KA1507"/>
    <n v="2155.0700000000002"/>
    <n v="24.143999999999998"/>
    <n v="52032.01"/>
    <n v="0"/>
    <x v="0"/>
    <s v="Equity Scheme - Sectoral/ Thematic"/>
    <x v="17"/>
    <x v="1"/>
    <d v="2020-01-31T00:00:00"/>
    <d v="2021-06-11T00:00:00"/>
    <n v="21.1616"/>
    <n v="25.5001"/>
    <x v="17"/>
    <x v="16"/>
    <x v="17"/>
    <n v="8.3900000000000002E-2"/>
    <n v="-0.16259999999999999"/>
    <n v="-0.43809999999999999"/>
    <x v="1"/>
    <x v="17"/>
    <x v="1"/>
    <x v="17"/>
  </r>
  <r>
    <s v="INF200K01SK7"/>
    <n v="2624.1289999999999"/>
    <n v="50.829000000000001"/>
    <n v="133381.85"/>
    <n v="0"/>
    <x v="0"/>
    <s v="Debt Scheme - Gilt Fund with 10 year constant duration"/>
    <x v="18"/>
    <x v="0"/>
    <d v="2020-01-31T00:00:00"/>
    <d v="2021-06-11T00:00:00"/>
    <n v="45.858699999999999"/>
    <n v="51.483199999999997"/>
    <x v="18"/>
    <x v="17"/>
    <x v="18"/>
    <n v="1.34E-2"/>
    <n v="-9.7999999999999997E-3"/>
    <n v="-3.3000000000000002E-2"/>
    <x v="3"/>
    <x v="18"/>
    <x v="3"/>
    <x v="18"/>
  </r>
  <r>
    <s v="INF200K01SH3"/>
    <n v="683.92700000000002"/>
    <n v="52.619"/>
    <n v="35987.550000000003"/>
    <n v="0"/>
    <x v="0"/>
    <s v="Debt Scheme - Gilt Fund"/>
    <x v="19"/>
    <x v="0"/>
    <d v="2020-01-31T00:00:00"/>
    <d v="2021-06-11T00:00:00"/>
    <n v="46.7898"/>
    <n v="53.010100000000001"/>
    <x v="19"/>
    <x v="18"/>
    <x v="19"/>
    <n v="1.6400000000000001E-2"/>
    <n v="-1.0999999999999999E-2"/>
    <n v="-2.86E-2"/>
    <x v="3"/>
    <x v="19"/>
    <x v="3"/>
    <x v="19"/>
  </r>
  <r>
    <s v="INF200K01VB0"/>
    <n v="852.37199999999996"/>
    <n v="41.804000000000002"/>
    <n v="35632.559999999998"/>
    <n v="0"/>
    <x v="0"/>
    <s v="Debt Scheme - Medium Duration Fund"/>
    <x v="20"/>
    <x v="0"/>
    <d v="2020-01-31T00:00:00"/>
    <d v="2021-06-11T00:00:00"/>
    <n v="37.153500000000001"/>
    <n v="42.228200000000001"/>
    <x v="20"/>
    <x v="19"/>
    <x v="20"/>
    <n v="2.0899999999999998E-2"/>
    <n v="-9.1999999999999998E-3"/>
    <n v="-2.7099999999999999E-2"/>
    <x v="3"/>
    <x v="19"/>
    <x v="3"/>
    <x v="20"/>
  </r>
  <r>
    <s v="INE818A01017"/>
    <n v="20"/>
    <n v="131.30000000000001"/>
    <n v="2626"/>
    <n v="0"/>
    <x v="1"/>
    <s v="Stock"/>
    <x v="3"/>
    <x v="1"/>
    <m/>
    <m/>
    <m/>
    <m/>
    <x v="3"/>
    <x v="3"/>
    <x v="3"/>
    <m/>
    <m/>
    <m/>
    <x v="2"/>
    <x v="3"/>
    <x v="2"/>
    <x v="3"/>
  </r>
  <r>
    <s v="INF903JA1FR6"/>
    <n v="3791.2530000000002"/>
    <n v="11.744999999999999"/>
    <n v="44528.27"/>
    <n v="0"/>
    <x v="0"/>
    <s v="Debt Scheme - Money Market Fund"/>
    <x v="21"/>
    <x v="0"/>
    <d v="2020-01-31T00:00:00"/>
    <d v="2021-06-11T00:00:00"/>
    <n v="11.088900000000001"/>
    <n v="11.788600000000001"/>
    <x v="21"/>
    <x v="20"/>
    <x v="21"/>
    <n v="6.7999999999999996E-3"/>
    <n v="-3.0999999999999999E-3"/>
    <n v="-6.8999999999999999E-3"/>
    <x v="0"/>
    <x v="20"/>
    <x v="0"/>
    <x v="21"/>
  </r>
  <r>
    <s v="INE886H01027"/>
    <n v="100"/>
    <n v="33.950000000000003"/>
    <n v="3395"/>
    <n v="0"/>
    <x v="1"/>
    <s v="Stock"/>
    <x v="3"/>
    <x v="1"/>
    <m/>
    <m/>
    <m/>
    <m/>
    <x v="3"/>
    <x v="3"/>
    <x v="3"/>
    <m/>
    <m/>
    <m/>
    <x v="2"/>
    <x v="3"/>
    <x v="2"/>
    <x v="3"/>
  </r>
  <r>
    <s v="INE854D01024"/>
    <n v="12"/>
    <n v="519.5"/>
    <n v="6234"/>
    <n v="0"/>
    <x v="1"/>
    <s v="Stock"/>
    <x v="3"/>
    <x v="1"/>
    <m/>
    <m/>
    <m/>
    <m/>
    <x v="3"/>
    <x v="3"/>
    <x v="3"/>
    <m/>
    <m/>
    <m/>
    <x v="2"/>
    <x v="3"/>
    <x v="2"/>
    <x v="3"/>
  </r>
  <r>
    <s v="INE176A01028"/>
    <n v="0"/>
    <n v="1369.55"/>
    <n v="13695.5"/>
    <n v="0"/>
    <x v="1"/>
    <s v="Stock"/>
    <x v="3"/>
    <x v="1"/>
    <m/>
    <m/>
    <m/>
    <m/>
    <x v="3"/>
    <x v="3"/>
    <x v="3"/>
    <m/>
    <m/>
    <m/>
    <x v="2"/>
    <x v="3"/>
    <x v="2"/>
    <x v="3"/>
  </r>
  <r>
    <s v="INE475E01026"/>
    <n v="0"/>
    <n v="493.1"/>
    <n v="9862"/>
    <n v="0"/>
    <x v="1"/>
    <s v="Stock"/>
    <x v="3"/>
    <x v="1"/>
    <m/>
    <m/>
    <m/>
    <m/>
    <x v="3"/>
    <x v="3"/>
    <x v="3"/>
    <m/>
    <m/>
    <m/>
    <x v="2"/>
    <x v="3"/>
    <x v="2"/>
    <x v="3"/>
  </r>
  <r>
    <s v="INE738I01010"/>
    <n v="0"/>
    <n v="1245.8499999999999"/>
    <n v="6229.25"/>
    <n v="0"/>
    <x v="1"/>
    <s v="Stock"/>
    <x v="3"/>
    <x v="1"/>
    <m/>
    <m/>
    <m/>
    <m/>
    <x v="3"/>
    <x v="3"/>
    <x v="3"/>
    <m/>
    <m/>
    <m/>
    <x v="2"/>
    <x v="3"/>
    <x v="2"/>
    <x v="3"/>
  </r>
  <r>
    <s v="INE545A01016"/>
    <n v="0"/>
    <n v="2303.1"/>
    <n v="2303.1"/>
    <n v="0"/>
    <x v="1"/>
    <s v="Stock"/>
    <x v="3"/>
    <x v="1"/>
    <m/>
    <m/>
    <m/>
    <m/>
    <x v="3"/>
    <x v="3"/>
    <x v="3"/>
    <m/>
    <m/>
    <m/>
    <x v="2"/>
    <x v="3"/>
    <x v="2"/>
    <x v="3"/>
  </r>
  <r>
    <s v="INE191I01012"/>
    <n v="0"/>
    <n v="4.7300000000000004"/>
    <n v="1565.63"/>
    <n v="0"/>
    <x v="1"/>
    <s v="Stock"/>
    <x v="3"/>
    <x v="1"/>
    <m/>
    <m/>
    <m/>
    <m/>
    <x v="3"/>
    <x v="3"/>
    <x v="3"/>
    <m/>
    <m/>
    <m/>
    <x v="2"/>
    <x v="3"/>
    <x v="2"/>
    <x v="3"/>
  </r>
  <r>
    <s v="INE335Y01012"/>
    <n v="0"/>
    <n v="1791.4"/>
    <n v="17914"/>
    <n v="0"/>
    <x v="1"/>
    <s v="Stock"/>
    <x v="3"/>
    <x v="1"/>
    <m/>
    <m/>
    <m/>
    <m/>
    <x v="3"/>
    <x v="3"/>
    <x v="3"/>
    <m/>
    <m/>
    <m/>
    <x v="2"/>
    <x v="3"/>
    <x v="2"/>
    <x v="3"/>
  </r>
  <r>
    <s v="INE750C01026"/>
    <n v="0"/>
    <n v="71.5"/>
    <n v="7150"/>
    <n v="0"/>
    <x v="1"/>
    <s v="Stock"/>
    <x v="3"/>
    <x v="1"/>
    <m/>
    <m/>
    <m/>
    <m/>
    <x v="3"/>
    <x v="3"/>
    <x v="3"/>
    <m/>
    <m/>
    <m/>
    <x v="2"/>
    <x v="3"/>
    <x v="2"/>
    <x v="3"/>
  </r>
  <r>
    <s v="INE585B01010"/>
    <n v="0"/>
    <n v="6455.65"/>
    <n v="12911.3"/>
    <n v="0"/>
    <x v="1"/>
    <s v="Stock"/>
    <x v="3"/>
    <x v="1"/>
    <m/>
    <m/>
    <m/>
    <m/>
    <x v="3"/>
    <x v="3"/>
    <x v="3"/>
    <m/>
    <m/>
    <m/>
    <x v="2"/>
    <x v="3"/>
    <x v="2"/>
    <x v="3"/>
  </r>
  <r>
    <s v="INE139A01034"/>
    <n v="0"/>
    <n v="64.650000000000006"/>
    <n v="77580"/>
    <n v="0"/>
    <x v="1"/>
    <s v="Stock"/>
    <x v="3"/>
    <x v="1"/>
    <m/>
    <m/>
    <m/>
    <m/>
    <x v="3"/>
    <x v="3"/>
    <x v="3"/>
    <m/>
    <m/>
    <m/>
    <x v="2"/>
    <x v="3"/>
    <x v="2"/>
    <x v="3"/>
  </r>
  <r>
    <s v="INE818B01023"/>
    <n v="0"/>
    <n v="15.59"/>
    <n v="3118"/>
    <n v="0"/>
    <x v="1"/>
    <s v="Stock"/>
    <x v="3"/>
    <x v="1"/>
    <m/>
    <m/>
    <m/>
    <m/>
    <x v="3"/>
    <x v="3"/>
    <x v="3"/>
    <m/>
    <m/>
    <m/>
    <x v="2"/>
    <x v="3"/>
    <x v="2"/>
    <x v="3"/>
  </r>
  <r>
    <s v="INE002A01018"/>
    <n v="0"/>
    <n v="1994.5"/>
    <n v="29917.5"/>
    <n v="0"/>
    <x v="1"/>
    <s v="Stock"/>
    <x v="3"/>
    <x v="1"/>
    <m/>
    <m/>
    <m/>
    <m/>
    <x v="3"/>
    <x v="3"/>
    <x v="3"/>
    <m/>
    <m/>
    <m/>
    <x v="2"/>
    <x v="3"/>
    <x v="2"/>
    <x v="3"/>
  </r>
  <r>
    <s v="INE890C01046"/>
    <n v="0"/>
    <n v="0.57999999999999996"/>
    <n v="115.42"/>
    <n v="0"/>
    <x v="1"/>
    <s v="Stock"/>
    <x v="3"/>
    <x v="1"/>
    <m/>
    <m/>
    <m/>
    <m/>
    <x v="3"/>
    <x v="3"/>
    <x v="3"/>
    <m/>
    <m/>
    <m/>
    <x v="2"/>
    <x v="3"/>
    <x v="2"/>
    <x v="3"/>
  </r>
  <r>
    <s v="INE338O01025"/>
    <n v="0"/>
    <n v="0.19"/>
    <n v="47.5"/>
    <n v="0"/>
    <x v="1"/>
    <s v="Stock"/>
    <x v="3"/>
    <x v="1"/>
    <m/>
    <m/>
    <m/>
    <m/>
    <x v="3"/>
    <x v="3"/>
    <x v="3"/>
    <m/>
    <m/>
    <m/>
    <x v="2"/>
    <x v="3"/>
    <x v="2"/>
    <x v="3"/>
  </r>
  <r>
    <s v="INE040H01021"/>
    <n v="0"/>
    <n v="4.8"/>
    <n v="465.6"/>
    <n v="0"/>
    <x v="1"/>
    <s v="Stock"/>
    <x v="3"/>
    <x v="1"/>
    <m/>
    <m/>
    <m/>
    <m/>
    <x v="3"/>
    <x v="3"/>
    <x v="3"/>
    <m/>
    <m/>
    <m/>
    <x v="2"/>
    <x v="3"/>
    <x v="2"/>
    <x v="3"/>
  </r>
  <r>
    <s v="INE528G01035"/>
    <n v="0"/>
    <n v="14.55"/>
    <n v="7275"/>
    <n v="0"/>
    <x v="1"/>
    <s v="Stock"/>
    <x v="3"/>
    <x v="1"/>
    <m/>
    <m/>
    <m/>
    <m/>
    <x v="3"/>
    <x v="3"/>
    <x v="3"/>
    <m/>
    <m/>
    <m/>
    <x v="2"/>
    <x v="3"/>
    <x v="2"/>
    <x v="3"/>
  </r>
  <r>
    <s v="INE256A01028"/>
    <n v="0"/>
    <n v="185.6"/>
    <n v="2784"/>
    <n v="0"/>
    <x v="1"/>
    <s v="Stock"/>
    <x v="3"/>
    <x v="1"/>
    <m/>
    <m/>
    <m/>
    <m/>
    <x v="3"/>
    <x v="3"/>
    <x v="3"/>
    <m/>
    <m/>
    <m/>
    <x v="2"/>
    <x v="3"/>
    <x v="2"/>
    <x v="3"/>
  </r>
  <r>
    <s v="INF209K01XK8"/>
    <n v="170.547"/>
    <n v="38.7532"/>
    <n v="6609.24"/>
    <n v="5000"/>
    <x v="0"/>
    <s v="Debt Scheme - Short Duration Fund"/>
    <x v="22"/>
    <x v="0"/>
    <d v="2020-01-31T00:00:00"/>
    <d v="2021-06-11T00:00:00"/>
    <n v="34.384300000000003"/>
    <n v="39.095300000000002"/>
    <x v="22"/>
    <x v="21"/>
    <x v="22"/>
    <n v="2.3599999999999999E-2"/>
    <n v="-1.0699999999999999E-2"/>
    <n v="-2.75E-2"/>
    <x v="4"/>
    <x v="21"/>
    <x v="0"/>
    <x v="22"/>
  </r>
  <r>
    <s v="INF209K01WN4"/>
    <n v="1479.2270000000001"/>
    <n v="47.754600000000003"/>
    <n v="70639.89"/>
    <n v="60170.2"/>
    <x v="0"/>
    <s v="Equity Scheme - Small Cap Fund"/>
    <x v="23"/>
    <x v="1"/>
    <d v="2020-01-31T00:00:00"/>
    <d v="2021-06-11T00:00:00"/>
    <n v="34.635899999999999"/>
    <n v="53.776200000000003"/>
    <x v="23"/>
    <x v="22"/>
    <x v="23"/>
    <n v="4.9500000000000002E-2"/>
    <n v="-0.12939999999999999"/>
    <n v="-0.4133"/>
    <x v="1"/>
    <x v="22"/>
    <x v="1"/>
    <x v="23"/>
  </r>
  <r>
    <s v="INF209K014W1"/>
    <n v="178.571"/>
    <n v="35.76"/>
    <n v="6385.7"/>
    <n v="5000"/>
    <x v="0"/>
    <s v="Equity Scheme - Sectoral/ Thematic"/>
    <x v="24"/>
    <x v="1"/>
    <d v="2020-01-31T00:00:00"/>
    <d v="2021-06-11T00:00:00"/>
    <n v="32.71"/>
    <n v="39.270000000000003"/>
    <x v="24"/>
    <x v="23"/>
    <x v="24"/>
    <n v="7.6100000000000001E-2"/>
    <n v="-0.18"/>
    <n v="-0.47120000000000001"/>
    <x v="1"/>
    <x v="23"/>
    <x v="1"/>
    <x v="24"/>
  </r>
  <r>
    <s v="INF846K01DP8"/>
    <n v="298.12"/>
    <n v="42.71"/>
    <n v="12732.71"/>
    <n v="10699.76"/>
    <x v="0"/>
    <s v="Equity Scheme - Large Cap Fund"/>
    <x v="25"/>
    <x v="1"/>
    <d v="2020-01-31T00:00:00"/>
    <d v="2021-06-11T00:00:00"/>
    <n v="35.020000000000003"/>
    <n v="46.03"/>
    <x v="25"/>
    <x v="24"/>
    <x v="25"/>
    <n v="6.93E-2"/>
    <n v="-0.1067"/>
    <n v="-0.30099999999999999"/>
    <x v="1"/>
    <x v="24"/>
    <x v="1"/>
    <x v="25"/>
  </r>
  <r>
    <s v="INF846K01164"/>
    <n v="507.45699999999999"/>
    <n v="38.72"/>
    <n v="19648.740000000002"/>
    <n v="17999.099999999999"/>
    <x v="0"/>
    <s v="Equity Scheme - Large Cap Fund"/>
    <x v="26"/>
    <x v="1"/>
    <d v="2020-01-31T00:00:00"/>
    <d v="2021-06-11T00:00:00"/>
    <n v="32.24"/>
    <n v="41.67"/>
    <x v="26"/>
    <x v="25"/>
    <x v="26"/>
    <n v="6.8900000000000003E-2"/>
    <n v="-0.1069"/>
    <n v="-0.30180000000000001"/>
    <x v="1"/>
    <x v="25"/>
    <x v="1"/>
    <x v="26"/>
  </r>
  <r>
    <s v="INF740K01NF3"/>
    <n v="206.208"/>
    <n v="77.026499999999999"/>
    <n v="15883.48"/>
    <n v="15000"/>
    <x v="0"/>
    <s v="Debt Scheme - Gilt Fund"/>
    <x v="27"/>
    <x v="0"/>
    <d v="2020-01-31T00:00:00"/>
    <d v="2021-06-11T00:00:00"/>
    <n v="67.823899999999995"/>
    <n v="77.913399999999996"/>
    <x v="27"/>
    <x v="26"/>
    <x v="27"/>
    <n v="1.7000000000000001E-2"/>
    <n v="-1.0999999999999999E-2"/>
    <n v="-2.7199999999999998E-2"/>
    <x v="3"/>
    <x v="26"/>
    <x v="3"/>
    <x v="27"/>
  </r>
  <r>
    <s v="INF740K01OZ9"/>
    <n v="381.29700000000003"/>
    <n v="19.197299999999998"/>
    <n v="7319.87"/>
    <n v="7700"/>
    <x v="0"/>
    <s v="Other Scheme - FoF Overseas"/>
    <x v="28"/>
    <x v="2"/>
    <d v="2020-01-31T00:00:00"/>
    <d v="2021-06-11T00:00:00"/>
    <n v="15.210800000000001"/>
    <n v="20.667899999999999"/>
    <x v="28"/>
    <x v="27"/>
    <x v="28"/>
    <n v="0.17030000000000001"/>
    <n v="-0.1111"/>
    <n v="-0.3256"/>
    <x v="5"/>
    <x v="27"/>
    <x v="5"/>
    <x v="28"/>
  </r>
  <r>
    <s v="INF843K01AU1"/>
    <n v="203.47399999999999"/>
    <n v="59.9"/>
    <n v="12188.09"/>
    <n v="9499.7000000000007"/>
    <x v="0"/>
    <s v="Other Scheme - FoF Overseas"/>
    <x v="29"/>
    <x v="2"/>
    <d v="2020-01-31T00:00:00"/>
    <d v="2021-06-11T00:00:00"/>
    <n v="33.890999999999998"/>
    <n v="59.43"/>
    <x v="29"/>
    <x v="28"/>
    <x v="29"/>
    <n v="5.74E-2"/>
    <n v="-7.8299999999999995E-2"/>
    <n v="-0.19370000000000001"/>
    <x v="6"/>
    <x v="28"/>
    <x v="1"/>
    <x v="29"/>
  </r>
  <r>
    <s v="INF843K01CE1"/>
    <n v="423.85500000000002"/>
    <n v="24.4407"/>
    <n v="10359.31"/>
    <n v="9999.75"/>
    <x v="0"/>
    <s v="Debt Scheme - Money Market Fund"/>
    <x v="30"/>
    <x v="0"/>
    <d v="2020-01-31T00:00:00"/>
    <d v="2021-06-11T00:00:00"/>
    <n v="22.606999999999999"/>
    <n v="24.535299999999999"/>
    <x v="30"/>
    <x v="29"/>
    <x v="30"/>
    <n v="5.4000000000000003E-3"/>
    <n v="-2.8999999999999998E-3"/>
    <n v="-2.8999999999999998E-3"/>
    <x v="7"/>
    <x v="29"/>
    <x v="0"/>
    <x v="30"/>
  </r>
  <r>
    <s v="INF090I01841"/>
    <n v="849.57899999999995"/>
    <n v="99.648300000000006"/>
    <n v="84659.1"/>
    <n v="55041.47"/>
    <x v="0"/>
    <s v="Equity Scheme - Sectoral/ Thematic"/>
    <x v="31"/>
    <x v="1"/>
    <d v="2020-01-31T00:00:00"/>
    <d v="2021-06-11T00:00:00"/>
    <n v="74.183199999999999"/>
    <n v="107.9188"/>
    <x v="31"/>
    <x v="30"/>
    <x v="31"/>
    <n v="8.6900000000000005E-2"/>
    <n v="-0.1173"/>
    <n v="-0.36570000000000003"/>
    <x v="1"/>
    <x v="30"/>
    <x v="1"/>
    <x v="31"/>
  </r>
  <r>
    <s v="INF090I01FN7"/>
    <n v="108.283"/>
    <n v="642.05529999999999"/>
    <n v="69523.67"/>
    <n v="50000.29"/>
    <x v="0"/>
    <s v="Equity Scheme - Large Cap Fund"/>
    <x v="32"/>
    <x v="1"/>
    <d v="2020-01-31T00:00:00"/>
    <d v="2021-06-11T00:00:00"/>
    <n v="497.7534"/>
    <n v="703.28480000000002"/>
    <x v="32"/>
    <x v="31"/>
    <x v="32"/>
    <n v="8.4000000000000005E-2"/>
    <n v="-0.1137"/>
    <n v="-0.35599999999999998"/>
    <x v="1"/>
    <x v="31"/>
    <x v="1"/>
    <x v="32"/>
  </r>
  <r>
    <s v="INF090I01JL3"/>
    <n v="620.30899999999997"/>
    <n v="22.555800000000001"/>
    <n v="13991.57"/>
    <n v="12539.23"/>
    <x v="0"/>
    <s v="Debt Scheme - Credit Risk Fund"/>
    <x v="33"/>
    <x v="0"/>
    <d v="2020-01-31T00:00:00"/>
    <d v="2021-06-11T00:00:00"/>
    <n v="20.303699999999999"/>
    <n v="22.753399999999999"/>
    <x v="33"/>
    <x v="32"/>
    <x v="33"/>
    <n v="2.0299999999999999E-2"/>
    <n v="-2.3099999999999999E-2"/>
    <n v="-6.6600000000000006E-2"/>
    <x v="1"/>
    <x v="32"/>
    <x v="6"/>
    <x v="33"/>
  </r>
  <r>
    <s v="INF179K01VC4"/>
    <n v="143.68100000000001"/>
    <n v="373.83699999999999"/>
    <n v="53713.27"/>
    <n v="43255.85"/>
    <x v="0"/>
    <s v="Equity Scheme - Value Fund"/>
    <x v="34"/>
    <x v="1"/>
    <d v="2020-01-31T00:00:00"/>
    <d v="2021-06-11T00:00:00"/>
    <n v="302.47000000000003"/>
    <n v="411.68900000000002"/>
    <x v="34"/>
    <x v="33"/>
    <x v="34"/>
    <n v="7.2400000000000006E-2"/>
    <n v="-0.13370000000000001"/>
    <n v="-0.40139999999999998"/>
    <x v="1"/>
    <x v="33"/>
    <x v="1"/>
    <x v="34"/>
  </r>
  <r>
    <s v="INF179K01DC2"/>
    <n v="0.33600000000000002"/>
    <n v="25.119700000000002"/>
    <n v="8.44"/>
    <n v="6.43"/>
    <x v="0"/>
    <s v="Debt Scheme - Corporate Bond Fund"/>
    <x v="35"/>
    <x v="0"/>
    <d v="2020-01-31T00:00:00"/>
    <d v="2021-06-11T00:00:00"/>
    <n v="22.464400000000001"/>
    <n v="25.3627"/>
    <x v="35"/>
    <x v="6"/>
    <x v="35"/>
    <n v="2.53E-2"/>
    <n v="-7.9000000000000008E-3"/>
    <n v="-2.75E-2"/>
    <x v="3"/>
    <x v="8"/>
    <x v="3"/>
    <x v="35"/>
  </r>
  <r>
    <s v="INF179K01WB4"/>
    <n v="3.0000000000000001E-3"/>
    <n v="72.271699999999996"/>
    <n v="0.22"/>
    <n v="0.17"/>
    <x v="0"/>
    <s v="Debt Scheme - Dynamic Bond"/>
    <x v="36"/>
    <x v="0"/>
    <d v="2020-01-31T00:00:00"/>
    <d v="2021-06-11T00:00:00"/>
    <n v="66.262900000000002"/>
    <n v="72.859200000000001"/>
    <x v="36"/>
    <x v="34"/>
    <x v="36"/>
    <n v="1.78E-2"/>
    <n v="-6.7000000000000002E-3"/>
    <n v="-2.5600000000000001E-2"/>
    <x v="0"/>
    <x v="34"/>
    <x v="3"/>
    <x v="36"/>
  </r>
  <r>
    <s v="INF179K01XZ1"/>
    <n v="1220.9190000000001"/>
    <n v="71.278000000000006"/>
    <n v="87024.66"/>
    <n v="65389.52"/>
    <x v="0"/>
    <s v="Hybrid Scheme - Aggressive Hybrid Fund"/>
    <x v="37"/>
    <x v="3"/>
    <d v="2020-01-31T00:00:00"/>
    <d v="2021-06-11T00:00:00"/>
    <n v="57.814"/>
    <n v="76.944999999999993"/>
    <x v="37"/>
    <x v="35"/>
    <x v="37"/>
    <n v="4.7899999999999998E-2"/>
    <n v="-9.1700000000000004E-2"/>
    <n v="-0.29609999999999997"/>
    <x v="1"/>
    <x v="35"/>
    <x v="1"/>
    <x v="37"/>
  </r>
  <r>
    <s v="INF179K01AS4"/>
    <n v="472.85300000000001"/>
    <n v="67.558999999999997"/>
    <n v="31945.48"/>
    <n v="24106.880000000001"/>
    <x v="0"/>
    <s v="Hybrid Scheme - Aggressive Hybrid Fund"/>
    <x v="38"/>
    <x v="3"/>
    <d v="2020-01-31T00:00:00"/>
    <d v="2021-06-11T00:00:00"/>
    <n v="55.225999999999999"/>
    <n v="72.878"/>
    <x v="38"/>
    <x v="35"/>
    <x v="38"/>
    <n v="4.7899999999999998E-2"/>
    <n v="-9.1800000000000007E-2"/>
    <n v="-0.29659999999999997"/>
    <x v="1"/>
    <x v="36"/>
    <x v="1"/>
    <x v="38"/>
  </r>
  <r>
    <s v="INF179K01XW8"/>
    <n v="0.28499999999999998"/>
    <n v="43.984000000000002"/>
    <n v="12.54"/>
    <n v="7.36"/>
    <x v="0"/>
    <s v="Hybrid Scheme - Multi Asset Allocation"/>
    <x v="39"/>
    <x v="3"/>
    <d v="2020-01-31T00:00:00"/>
    <d v="2021-06-11T00:00:00"/>
    <n v="35.598999999999997"/>
    <n v="46.698999999999998"/>
    <x v="39"/>
    <x v="36"/>
    <x v="39"/>
    <n v="4.02E-2"/>
    <n v="-8.4400000000000003E-2"/>
    <n v="-0.27079999999999999"/>
    <x v="4"/>
    <x v="37"/>
    <x v="1"/>
    <x v="39"/>
  </r>
  <r>
    <s v="INF179K01VF7"/>
    <n v="1099.682"/>
    <n v="47.778599999999997"/>
    <n v="52541.27"/>
    <n v="51000"/>
    <x v="0"/>
    <s v="Debt Scheme - Low Duration Fund"/>
    <x v="40"/>
    <x v="0"/>
    <d v="2020-01-31T00:00:00"/>
    <d v="2021-06-11T00:00:00"/>
    <n v="43.677"/>
    <n v="48.139499999999998"/>
    <x v="40"/>
    <x v="37"/>
    <x v="40"/>
    <n v="1.35E-2"/>
    <n v="-4.3E-3"/>
    <n v="-1.26E-2"/>
    <x v="0"/>
    <x v="29"/>
    <x v="7"/>
    <x v="0"/>
  </r>
  <r>
    <s v="INF109K013J1"/>
    <n v="79.491"/>
    <n v="77.709999999999994"/>
    <n v="6177.25"/>
    <n v="5000"/>
    <x v="0"/>
    <s v="Equity Scheme - Sectoral/ Thematic"/>
    <x v="41"/>
    <x v="1"/>
    <d v="2020-01-31T00:00:00"/>
    <d v="2021-06-11T00:00:00"/>
    <n v="74.650000000000006"/>
    <n v="88.52"/>
    <x v="41"/>
    <x v="38"/>
    <x v="41"/>
    <n v="7.1400000000000005E-2"/>
    <n v="-0.1736"/>
    <n v="-0.47170000000000001"/>
    <x v="1"/>
    <x v="38"/>
    <x v="1"/>
    <x v="40"/>
  </r>
  <r>
    <s v="INF109K01R14"/>
    <n v="0.36799999999999999"/>
    <n v="296.30790000000002"/>
    <n v="109.04"/>
    <n v="100"/>
    <x v="0"/>
    <s v="Debt Scheme - Money Market Fund"/>
    <x v="42"/>
    <x v="0"/>
    <d v="2020-01-31T00:00:00"/>
    <d v="2021-06-11T00:00:00"/>
    <n v="276.39210000000003"/>
    <n v="297.54849999999999"/>
    <x v="42"/>
    <x v="39"/>
    <x v="42"/>
    <n v="1.1900000000000001E-2"/>
    <n v="-4.4000000000000003E-3"/>
    <n v="-1.23E-2"/>
    <x v="0"/>
    <x v="39"/>
    <x v="0"/>
    <x v="7"/>
  </r>
  <r>
    <s v="INF109K01O82"/>
    <n v="0.26400000000000001"/>
    <n v="421.49489999999997"/>
    <n v="111.27"/>
    <n v="100"/>
    <x v="0"/>
    <s v="Debt Scheme - Low Duration Fund"/>
    <x v="43"/>
    <x v="0"/>
    <d v="2020-01-31T00:00:00"/>
    <d v="2021-06-11T00:00:00"/>
    <n v="386.99709999999999"/>
    <n v="424.6909"/>
    <x v="43"/>
    <x v="40"/>
    <x v="43"/>
    <n v="1.55E-2"/>
    <n v="-5.1000000000000004E-3"/>
    <n v="-1.6199999999999999E-2"/>
    <x v="0"/>
    <x v="40"/>
    <x v="1"/>
    <x v="41"/>
  </r>
  <r>
    <s v="INF109K016L0"/>
    <n v="153.43"/>
    <n v="57.58"/>
    <n v="8834.5"/>
    <n v="6900"/>
    <x v="0"/>
    <s v="Equity Scheme - Large Cap Fund"/>
    <x v="44"/>
    <x v="1"/>
    <d v="2020-01-31T00:00:00"/>
    <d v="2021-06-11T00:00:00"/>
    <n v="46.73"/>
    <n v="62.03"/>
    <x v="44"/>
    <x v="41"/>
    <x v="44"/>
    <n v="8.3900000000000002E-2"/>
    <n v="-0.12520000000000001"/>
    <n v="-0.36620000000000003"/>
    <x v="1"/>
    <x v="41"/>
    <x v="1"/>
    <x v="42"/>
  </r>
  <r>
    <s v="INF109K01R14"/>
    <n v="10.438000000000001"/>
    <n v="296.30790000000002"/>
    <n v="3092.86"/>
    <n v="3001"/>
    <x v="0"/>
    <s v="Debt Scheme - Money Market Fund"/>
    <x v="42"/>
    <x v="0"/>
    <d v="2020-01-31T00:00:00"/>
    <d v="2021-06-11T00:00:00"/>
    <n v="276.39210000000003"/>
    <n v="297.54849999999999"/>
    <x v="42"/>
    <x v="39"/>
    <x v="42"/>
    <n v="1.1900000000000001E-2"/>
    <n v="-4.4000000000000003E-3"/>
    <n v="-1.23E-2"/>
    <x v="0"/>
    <x v="39"/>
    <x v="0"/>
    <x v="7"/>
  </r>
  <r>
    <s v="INF109K01O82"/>
    <n v="8.4019999999999992"/>
    <n v="421.49489999999997"/>
    <n v="3541.4"/>
    <n v="3400"/>
    <x v="0"/>
    <s v="Debt Scheme - Low Duration Fund"/>
    <x v="43"/>
    <x v="0"/>
    <d v="2020-01-31T00:00:00"/>
    <d v="2021-06-11T00:00:00"/>
    <n v="386.99709999999999"/>
    <n v="424.6909"/>
    <x v="43"/>
    <x v="40"/>
    <x v="43"/>
    <n v="1.55E-2"/>
    <n v="-5.1000000000000004E-3"/>
    <n v="-1.6199999999999999E-2"/>
    <x v="0"/>
    <x v="40"/>
    <x v="1"/>
    <x v="41"/>
  </r>
  <r>
    <s v="INF109K01BH2"/>
    <n v="433.94200000000001"/>
    <n v="44.5"/>
    <n v="19310.419999999998"/>
    <n v="18000"/>
    <x v="0"/>
    <s v="Hybrid Scheme - Dynamic Asset Allocation or Balanced Advantage"/>
    <x v="45"/>
    <x v="3"/>
    <d v="2020-01-31T00:00:00"/>
    <d v="2021-06-11T00:00:00"/>
    <n v="38.159999999999997"/>
    <n v="46.28"/>
    <x v="45"/>
    <x v="42"/>
    <x v="45"/>
    <n v="5.6099999999999997E-2"/>
    <n v="-9.3799999999999994E-2"/>
    <n v="-0.2707"/>
    <x v="1"/>
    <x v="42"/>
    <x v="1"/>
    <x v="43"/>
  </r>
  <r>
    <s v="INF109K01AH4"/>
    <n v="538.928"/>
    <n v="34.251800000000003"/>
    <n v="18459.25"/>
    <n v="18000"/>
    <x v="0"/>
    <s v="Debt Scheme - Medium Duration Fund"/>
    <x v="46"/>
    <x v="0"/>
    <d v="2020-01-31T00:00:00"/>
    <d v="2021-06-11T00:00:00"/>
    <n v="30.732900000000001"/>
    <n v="34.651299999999999"/>
    <x v="46"/>
    <x v="43"/>
    <x v="46"/>
    <n v="2.5999999999999999E-2"/>
    <n v="-7.1000000000000004E-3"/>
    <n v="-2.9700000000000001E-2"/>
    <x v="4"/>
    <x v="43"/>
    <x v="7"/>
    <x v="44"/>
  </r>
  <r>
    <s v="INF109K01CQ1"/>
    <n v="713.88"/>
    <n v="22.809699999999999"/>
    <n v="16283.39"/>
    <n v="16000"/>
    <x v="0"/>
    <s v="Debt Scheme - Corporate Bond Fund"/>
    <x v="47"/>
    <x v="0"/>
    <d v="2020-01-31T00:00:00"/>
    <d v="2021-06-11T00:00:00"/>
    <n v="20.582699999999999"/>
    <n v="22.988099999999999"/>
    <x v="47"/>
    <x v="44"/>
    <x v="47"/>
    <n v="1.8200000000000001E-2"/>
    <n v="-6.7000000000000002E-3"/>
    <n v="-2.0199999999999999E-2"/>
    <x v="3"/>
    <x v="44"/>
    <x v="3"/>
    <x v="36"/>
  </r>
  <r>
    <s v="INF109K013J1"/>
    <n v="86.802000000000007"/>
    <n v="77.709999999999994"/>
    <n v="6745.38"/>
    <n v="5576.19"/>
    <x v="0"/>
    <s v="Equity Scheme - Sectoral/ Thematic"/>
    <x v="41"/>
    <x v="1"/>
    <d v="2020-01-31T00:00:00"/>
    <d v="2021-06-11T00:00:00"/>
    <n v="74.650000000000006"/>
    <n v="88.52"/>
    <x v="41"/>
    <x v="38"/>
    <x v="41"/>
    <n v="7.1400000000000005E-2"/>
    <n v="-0.1736"/>
    <n v="-0.47170000000000001"/>
    <x v="1"/>
    <x v="38"/>
    <x v="1"/>
    <x v="40"/>
  </r>
  <r>
    <s v="INF194K01X46"/>
    <n v="761.30100000000004"/>
    <n v="20.37"/>
    <n v="15507.7"/>
    <n v="10000"/>
    <x v="0"/>
    <s v="Equity Scheme - Sectoral/ Thematic"/>
    <x v="48"/>
    <x v="1"/>
    <d v="2020-01-31T00:00:00"/>
    <d v="2021-06-11T00:00:00"/>
    <n v="15.84"/>
    <n v="23.8"/>
    <x v="48"/>
    <x v="45"/>
    <x v="48"/>
    <n v="4.5699999999999998E-2"/>
    <n v="-0.13120000000000001"/>
    <n v="-0.41099999999999998"/>
    <x v="1"/>
    <x v="45"/>
    <x v="1"/>
    <x v="45"/>
  </r>
  <r>
    <s v="INF194K01I60"/>
    <n v="1.3959999999999999"/>
    <n v="2492.4803000000002"/>
    <n v="3479.5"/>
    <n v="3400"/>
    <x v="0"/>
    <s v="Debt Scheme - Liquid Fund"/>
    <x v="49"/>
    <x v="0"/>
    <d v="2020-01-31T00:00:00"/>
    <d v="2021-06-11T00:00:00"/>
    <n v="2379.8427000000001"/>
    <n v="2501.6446000000001"/>
    <x v="49"/>
    <x v="46"/>
    <x v="49"/>
    <n v="3.3E-3"/>
    <n v="-1.1000000000000001E-3"/>
    <n v="-2.3E-3"/>
    <x v="8"/>
    <x v="46"/>
    <x v="8"/>
    <x v="46"/>
  </r>
  <r>
    <s v="INF194K01Q29"/>
    <n v="553.43399999999997"/>
    <n v="29.239599999999999"/>
    <n v="16182.19"/>
    <n v="16000"/>
    <x v="0"/>
    <s v="Debt Scheme - Gilt Fund"/>
    <x v="50"/>
    <x v="0"/>
    <d v="2020-01-31T00:00:00"/>
    <d v="2021-06-11T00:00:00"/>
    <n v="25.760999999999999"/>
    <n v="29.559000000000001"/>
    <x v="50"/>
    <x v="47"/>
    <x v="50"/>
    <n v="1.5699999999999999E-2"/>
    <n v="-1.12E-2"/>
    <n v="-3.2399999999999998E-2"/>
    <x v="3"/>
    <x v="47"/>
    <x v="3"/>
    <x v="47"/>
  </r>
  <r>
    <s v="INF174K01LS2"/>
    <n v="817.22199999999998"/>
    <n v="48.715000000000003"/>
    <n v="39810.97"/>
    <n v="27500"/>
    <x v="0"/>
    <s v="Equity Scheme - Flexi Cap Fund"/>
    <x v="51"/>
    <x v="1"/>
    <d v="2020-01-31T00:00:00"/>
    <d v="2021-06-11T00:00:00"/>
    <n v="40.511000000000003"/>
    <n v="52.436999999999998"/>
    <x v="51"/>
    <x v="48"/>
    <x v="51"/>
    <n v="7.6899999999999996E-2"/>
    <n v="-0.12640000000000001"/>
    <n v="-0.3715"/>
    <x v="1"/>
    <x v="48"/>
    <x v="1"/>
    <x v="48"/>
  </r>
  <r>
    <s v="INF174K01KZ9"/>
    <n v="823.64400000000001"/>
    <n v="77.055000000000007"/>
    <n v="63465.89"/>
    <n v="47791.3"/>
    <x v="0"/>
    <s v="Equity Scheme - Contra Fund"/>
    <x v="52"/>
    <x v="1"/>
    <d v="2020-01-31T00:00:00"/>
    <d v="2021-06-11T00:00:00"/>
    <n v="61.164000000000001"/>
    <n v="83.911000000000001"/>
    <x v="52"/>
    <x v="49"/>
    <x v="52"/>
    <n v="8.3099999999999993E-2"/>
    <n v="-0.13120000000000001"/>
    <n v="-0.37469999999999998"/>
    <x v="1"/>
    <x v="49"/>
    <x v="1"/>
    <x v="49"/>
  </r>
  <r>
    <s v="INF174K01LS2"/>
    <n v="242.37100000000001"/>
    <n v="48.715000000000003"/>
    <n v="11807.1"/>
    <n v="9500"/>
    <x v="0"/>
    <s v="Equity Scheme - Flexi Cap Fund"/>
    <x v="51"/>
    <x v="1"/>
    <d v="2020-01-31T00:00:00"/>
    <d v="2021-06-11T00:00:00"/>
    <n v="40.511000000000003"/>
    <n v="52.436999999999998"/>
    <x v="51"/>
    <x v="48"/>
    <x v="51"/>
    <n v="7.6899999999999996E-2"/>
    <n v="-0.12640000000000001"/>
    <n v="-0.3715"/>
    <x v="1"/>
    <x v="48"/>
    <x v="1"/>
    <x v="48"/>
  </r>
  <r>
    <s v="INF917K01FE6"/>
    <n v="787.89700000000005"/>
    <n v="21.516500000000001"/>
    <n v="16952.79"/>
    <n v="16000"/>
    <x v="0"/>
    <s v="Debt Scheme - Money Market Fund"/>
    <x v="53"/>
    <x v="0"/>
    <d v="2020-01-31T00:00:00"/>
    <d v="2021-06-11T00:00:00"/>
    <n v="20.217300000000002"/>
    <n v="21.594999999999999"/>
    <x v="53"/>
    <x v="50"/>
    <x v="53"/>
    <n v="1.17E-2"/>
    <n v="-4.5999999999999999E-3"/>
    <n v="-1.2200000000000001E-2"/>
    <x v="0"/>
    <x v="50"/>
    <x v="0"/>
    <x v="50"/>
  </r>
  <r>
    <s v="INF204K01I50"/>
    <n v="328.86700000000002"/>
    <n v="296.47359999999998"/>
    <n v="97500.38"/>
    <n v="70035.8"/>
    <x v="0"/>
    <s v="Equity Scheme - Sectoral/ Thematic"/>
    <x v="54"/>
    <x v="1"/>
    <d v="2020-01-31T00:00:00"/>
    <d v="2021-06-11T00:00:00"/>
    <n v="165.5145"/>
    <n v="323.1551"/>
    <x v="54"/>
    <x v="51"/>
    <x v="54"/>
    <n v="8.7599999999999997E-2"/>
    <n v="-7.5399999999999995E-2"/>
    <n v="-0.21179999999999999"/>
    <x v="5"/>
    <x v="51"/>
    <x v="0"/>
    <x v="51"/>
  </r>
  <r>
    <s v="INF204K01ZH0"/>
    <n v="0.19900000000000001"/>
    <n v="5045.9466000000002"/>
    <n v="1004.14"/>
    <n v="999.96"/>
    <x v="0"/>
    <s v="Debt Scheme - Liquid Fund"/>
    <x v="55"/>
    <x v="0"/>
    <d v="2020-01-31T00:00:00"/>
    <d v="2021-06-11T00:00:00"/>
    <n v="4804.5493999999999"/>
    <n v="5064.6512000000002"/>
    <x v="55"/>
    <x v="46"/>
    <x v="55"/>
    <n v="3.3E-3"/>
    <n v="-1.1000000000000001E-3"/>
    <n v="-2.2000000000000001E-3"/>
    <x v="8"/>
    <x v="52"/>
    <x v="8"/>
    <x v="7"/>
  </r>
  <r>
    <s v="INF204K01I50"/>
    <n v="25.917000000000002"/>
    <n v="296.47359999999998"/>
    <n v="7683.71"/>
    <n v="6499.72"/>
    <x v="0"/>
    <s v="Equity Scheme - Sectoral/ Thematic"/>
    <x v="54"/>
    <x v="1"/>
    <d v="2020-01-31T00:00:00"/>
    <d v="2021-06-11T00:00:00"/>
    <n v="165.5145"/>
    <n v="323.1551"/>
    <x v="54"/>
    <x v="51"/>
    <x v="54"/>
    <n v="8.7599999999999997E-2"/>
    <n v="-7.5399999999999995E-2"/>
    <n v="-0.21179999999999999"/>
    <x v="5"/>
    <x v="51"/>
    <x v="0"/>
    <x v="51"/>
  </r>
  <r>
    <s v="INF204K01K15"/>
    <n v="239.75399999999999"/>
    <n v="67.213700000000003"/>
    <n v="16114.75"/>
    <n v="10699.7"/>
    <x v="0"/>
    <s v="Equity Scheme - Small Cap Fund"/>
    <x v="56"/>
    <x v="1"/>
    <d v="2020-01-31T00:00:00"/>
    <d v="2021-06-11T00:00:00"/>
    <n v="44.108199999999997"/>
    <n v="76.700699999999998"/>
    <x v="56"/>
    <x v="52"/>
    <x v="56"/>
    <n v="4.7699999999999999E-2"/>
    <n v="-0.1221"/>
    <n v="-0.40300000000000002"/>
    <x v="1"/>
    <x v="53"/>
    <x v="1"/>
    <x v="52"/>
  </r>
  <r>
    <s v="INF173K01EV3"/>
    <n v="217.72300000000001"/>
    <n v="74.72"/>
    <n v="16268.26"/>
    <n v="12499.7"/>
    <x v="0"/>
    <s v="Equity Scheme - Dividend Yield Fund"/>
    <x v="57"/>
    <x v="1"/>
    <d v="2020-01-31T00:00:00"/>
    <d v="2021-06-11T00:00:00"/>
    <n v="57.17"/>
    <n v="80.41"/>
    <x v="5"/>
    <x v="53"/>
    <x v="57"/>
    <n v="7.2300000000000003E-2"/>
    <n v="-0.1188"/>
    <n v="-0.32600000000000001"/>
    <x v="1"/>
    <x v="54"/>
    <x v="1"/>
    <x v="53"/>
  </r>
  <r>
    <s v="INF966L01820"/>
    <n v="191.989"/>
    <n v="33.046900000000001"/>
    <n v="6344.64"/>
    <n v="5999.95"/>
    <x v="0"/>
    <s v="Debt Scheme - Liquid Fund"/>
    <x v="58"/>
    <x v="0"/>
    <d v="2020-01-31T00:00:00"/>
    <d v="2021-06-11T00:00:00"/>
    <n v="31.0687"/>
    <n v="33.214700000000001"/>
    <x v="57"/>
    <x v="54"/>
    <x v="58"/>
    <n v="1E-3"/>
    <n v="-2.0000000000000001E-4"/>
    <n v="-2.0000000000000001E-4"/>
    <x v="8"/>
    <x v="55"/>
    <x v="8"/>
    <x v="54"/>
  </r>
  <r>
    <s v="INF205K01LE4"/>
    <n v="169.66"/>
    <n v="70.38"/>
    <n v="11940.67"/>
    <n v="9499.7000000000007"/>
    <x v="0"/>
    <s v="Equity Scheme - Contra Fund"/>
    <x v="59"/>
    <x v="1"/>
    <d v="2020-01-31T00:00:00"/>
    <d v="2021-06-11T00:00:00"/>
    <n v="55.01"/>
    <n v="77.77"/>
    <x v="58"/>
    <x v="55"/>
    <x v="59"/>
    <n v="7.4499999999999997E-2"/>
    <n v="-0.12620000000000001"/>
    <n v="-0.36520000000000002"/>
    <x v="1"/>
    <x v="56"/>
    <x v="1"/>
    <x v="55"/>
  </r>
  <r>
    <s v="INF200K01UP2"/>
    <n v="167.06"/>
    <n v="233.23320000000001"/>
    <n v="38963.94"/>
    <n v="31785.85"/>
    <x v="0"/>
    <s v="Equity Scheme - Sectoral/ Thematic"/>
    <x v="60"/>
    <x v="1"/>
    <d v="2020-01-31T00:00:00"/>
    <d v="2021-06-11T00:00:00"/>
    <n v="134.13210000000001"/>
    <n v="253.0333"/>
    <x v="59"/>
    <x v="56"/>
    <x v="60"/>
    <n v="7.3200000000000001E-2"/>
    <n v="-7.8600000000000003E-2"/>
    <n v="-0.2273"/>
    <x v="5"/>
    <x v="57"/>
    <x v="1"/>
    <x v="56"/>
  </r>
  <r>
    <s v="INF200K01RS2"/>
    <n v="1344.6369999999999"/>
    <n v="20.369900000000001"/>
    <n v="27390.12"/>
    <n v="20000"/>
    <x v="0"/>
    <s v="Equity Scheme - Sectoral/ Thematic"/>
    <x v="61"/>
    <x v="1"/>
    <d v="2020-01-31T00:00:00"/>
    <d v="2021-06-11T00:00:00"/>
    <n v="16.784800000000001"/>
    <n v="22.946400000000001"/>
    <x v="60"/>
    <x v="48"/>
    <x v="61"/>
    <n v="6.0400000000000002E-2"/>
    <n v="-0.1361"/>
    <n v="-0.3821"/>
    <x v="1"/>
    <x v="58"/>
    <x v="1"/>
    <x v="57"/>
  </r>
  <r>
    <s v="INF200K01TP4"/>
    <n v="610.23"/>
    <n v="118.4928"/>
    <n v="72307.86"/>
    <n v="47984.19"/>
    <x v="0"/>
    <s v="Equity Scheme - Mid Cap Fund"/>
    <x v="62"/>
    <x v="1"/>
    <d v="2020-01-31T00:00:00"/>
    <d v="2021-06-11T00:00:00"/>
    <n v="81.951300000000003"/>
    <n v="127.77209999999999"/>
    <x v="61"/>
    <x v="24"/>
    <x v="62"/>
    <n v="4.4400000000000002E-2"/>
    <n v="-0.12239999999999999"/>
    <n v="-0.36709999999999998"/>
    <x v="1"/>
    <x v="59"/>
    <x v="1"/>
    <x v="58"/>
  </r>
  <r>
    <s v="INF200K01QX4"/>
    <n v="217.28800000000001"/>
    <n v="55.025399999999998"/>
    <n v="11956.36"/>
    <n v="9500"/>
    <x v="0"/>
    <s v="Equity Scheme - Large Cap Fund"/>
    <x v="63"/>
    <x v="1"/>
    <d v="2020-01-31T00:00:00"/>
    <d v="2021-06-11T00:00:00"/>
    <n v="44.3611"/>
    <n v="59.310899999999997"/>
    <x v="62"/>
    <x v="57"/>
    <x v="63"/>
    <n v="7.7299999999999994E-2"/>
    <n v="-0.1288"/>
    <n v="-0.36770000000000003"/>
    <x v="1"/>
    <x v="60"/>
    <x v="1"/>
    <x v="59"/>
  </r>
  <r>
    <s v="INF200K01SB6"/>
    <n v="100.521"/>
    <n v="62.872799999999998"/>
    <n v="6320.04"/>
    <n v="5000"/>
    <x v="0"/>
    <s v="Equity Scheme - Sectoral/ Thematic"/>
    <x v="64"/>
    <x v="1"/>
    <d v="2020-01-31T00:00:00"/>
    <d v="2021-06-11T00:00:00"/>
    <n v="39.750999999999998"/>
    <n v="69.391400000000004"/>
    <x v="63"/>
    <x v="58"/>
    <x v="64"/>
    <n v="6.7199999999999996E-2"/>
    <n v="-9.7799999999999998E-2"/>
    <n v="-0.3352"/>
    <x v="5"/>
    <x v="61"/>
    <x v="1"/>
    <x v="60"/>
  </r>
  <r>
    <s v="INF200K01107"/>
    <n v="102.41200000000001"/>
    <n v="174.03809999999999"/>
    <n v="17823.59"/>
    <n v="16000"/>
    <x v="0"/>
    <s v="Hybrid Scheme - Aggressive Hybrid Fund"/>
    <x v="65"/>
    <x v="3"/>
    <d v="2020-01-31T00:00:00"/>
    <d v="2021-06-11T00:00:00"/>
    <n v="147.4461"/>
    <n v="184.9076"/>
    <x v="64"/>
    <x v="59"/>
    <x v="65"/>
    <n v="5.9799999999999999E-2"/>
    <n v="-0.12590000000000001"/>
    <n v="-0.27529999999999999"/>
    <x v="1"/>
    <x v="62"/>
    <x v="1"/>
    <x v="61"/>
  </r>
  <r>
    <s v="INF789FC12T1"/>
    <n v="3853.85"/>
    <n v="12.5768"/>
    <n v="48469.1"/>
    <n v="37125"/>
    <x v="0"/>
    <s v="Other Scheme - Index Funds"/>
    <x v="66"/>
    <x v="2"/>
    <d v="2020-01-31T00:00:00"/>
    <d v="2021-06-11T00:00:00"/>
    <n v="10.1868"/>
    <n v="14.2128"/>
    <x v="65"/>
    <x v="60"/>
    <x v="66"/>
    <n v="6.3700000000000007E-2"/>
    <n v="-0.1158"/>
    <n v="-0.36070000000000002"/>
    <x v="1"/>
    <x v="63"/>
    <x v="1"/>
    <x v="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INF209K01UR9"/>
    <n v="118.563"/>
    <n v="423.041"/>
    <n v="50157.01"/>
    <n v="0"/>
    <s v="MF"/>
    <x v="0"/>
    <x v="0"/>
    <x v="0"/>
    <d v="2020-02-04T00:00:00"/>
    <d v="2021-06-15T00:00:00"/>
    <n v="397.48160000000001"/>
    <n v="430.96910000000003"/>
    <x v="0"/>
    <x v="0"/>
    <x v="0"/>
    <s v="1.26%"/>
    <s v="-0.42%"/>
    <s v="-1.21%"/>
    <s v="May"/>
    <s v="0.81%"/>
    <s v="January"/>
    <s v="0.14%"/>
  </r>
  <r>
    <s v="INF209KA1YL8"/>
    <n v="1625.1510000000001"/>
    <n v="13.13"/>
    <n v="21338.23"/>
    <n v="0"/>
    <s v="MF"/>
    <x v="1"/>
    <x v="1"/>
    <x v="1"/>
    <d v="2020-02-04T00:00:00"/>
    <d v="2021-06-15T00:00:00"/>
    <n v="11.5"/>
    <n v="14.81"/>
    <x v="1"/>
    <x v="1"/>
    <x v="1"/>
    <s v="6.34%"/>
    <s v="-11.14%"/>
    <s v="-35.51%"/>
    <s v="November"/>
    <s v="9.59%"/>
    <s v="March"/>
    <s v="-7.39%"/>
  </r>
  <r>
    <s v="INF846K01EW2"/>
    <n v="1242.7639999999999"/>
    <n v="64.545000000000002"/>
    <n v="80214.2"/>
    <n v="0"/>
    <s v="MF"/>
    <x v="2"/>
    <x v="2"/>
    <x v="1"/>
    <d v="2020-02-04T00:00:00"/>
    <d v="2021-06-15T00:00:00"/>
    <n v="54.991700000000002"/>
    <n v="72.858699999999999"/>
    <x v="2"/>
    <x v="2"/>
    <x v="2"/>
    <s v="6.56%"/>
    <s v="-12.24%"/>
    <s v="-33.51%"/>
    <s v="November"/>
    <s v="14.42%"/>
    <s v="March"/>
    <s v="-10.12%"/>
  </r>
  <r>
    <s v="INE028A01039"/>
    <n v="80"/>
    <n v="61.5"/>
    <n v="4920"/>
    <n v="0"/>
    <s v="Stock"/>
    <x v="3"/>
    <x v="3"/>
    <x v="1"/>
    <m/>
    <m/>
    <m/>
    <m/>
    <x v="3"/>
    <x v="3"/>
    <x v="3"/>
    <m/>
    <m/>
    <m/>
    <m/>
    <m/>
    <m/>
    <m/>
  </r>
  <r>
    <s v="INE059A01026"/>
    <n v="5"/>
    <n v="819.85"/>
    <n v="4099.25"/>
    <n v="0"/>
    <s v="Stock"/>
    <x v="3"/>
    <x v="3"/>
    <x v="1"/>
    <m/>
    <m/>
    <m/>
    <m/>
    <x v="3"/>
    <x v="3"/>
    <x v="3"/>
    <m/>
    <m/>
    <m/>
    <m/>
    <m/>
    <m/>
    <m/>
  </r>
  <r>
    <s v="INF843K01IZ3"/>
    <n v="2640.748"/>
    <n v="17.946999999999999"/>
    <n v="47393.5"/>
    <n v="0"/>
    <s v="MF"/>
    <x v="4"/>
    <x v="4"/>
    <x v="2"/>
    <d v="2020-02-04T00:00:00"/>
    <d v="2021-06-15T00:00:00"/>
    <n v="14.2553"/>
    <n v="18.929500000000001"/>
    <x v="4"/>
    <x v="4"/>
    <x v="4"/>
    <s v="7.37%"/>
    <s v="-7.86%"/>
    <s v="-26.87%"/>
    <s v="November"/>
    <s v="12.56%"/>
    <s v="March"/>
    <s v="-5.93%"/>
  </r>
  <r>
    <s v="INF090I01FH9"/>
    <n v="20.762"/>
    <n v="1224.376"/>
    <n v="25420.49"/>
    <n v="0"/>
    <s v="MF"/>
    <x v="5"/>
    <x v="5"/>
    <x v="1"/>
    <d v="2020-02-04T00:00:00"/>
    <d v="2021-06-15T00:00:00"/>
    <n v="1061.2206000000001"/>
    <n v="1500.1882000000001"/>
    <x v="5"/>
    <x v="5"/>
    <x v="5"/>
    <s v="4.31%"/>
    <s v="-12.15%"/>
    <s v="-35.61%"/>
    <s v="November"/>
    <s v="14.78%"/>
    <s v="March"/>
    <s v="-13.25%"/>
  </r>
  <r>
    <s v="INF179K01XD8"/>
    <n v="1917.85"/>
    <n v="25.170999999999999"/>
    <n v="48274.2"/>
    <n v="0"/>
    <s v="MF"/>
    <x v="6"/>
    <x v="6"/>
    <x v="0"/>
    <d v="2020-02-04T00:00:00"/>
    <d v="2021-06-15T00:00:00"/>
    <n v="22.6997"/>
    <n v="25.6233"/>
    <x v="6"/>
    <x v="6"/>
    <x v="6"/>
    <s v="2.53%"/>
    <s v="-0.79%"/>
    <s v="-2.74%"/>
    <s v="October"/>
    <s v="1.54%"/>
    <s v="February"/>
    <s v="-0.85%"/>
  </r>
  <r>
    <s v="INF179KB1HU9"/>
    <n v="5.7930000000000001"/>
    <n v="4431.1019999999999"/>
    <n v="25669.37"/>
    <n v="0"/>
    <s v="MF"/>
    <x v="7"/>
    <x v="7"/>
    <x v="0"/>
    <d v="2020-02-04T00:00:00"/>
    <d v="2021-06-15T00:00:00"/>
    <n v="4174.93"/>
    <n v="4511.9268000000002"/>
    <x v="7"/>
    <x v="7"/>
    <x v="7"/>
    <s v="1.35%"/>
    <s v="-0.54%"/>
    <s v="-1.39%"/>
    <s v="May"/>
    <s v="0.75%"/>
    <s v="January"/>
    <s v="0.22%"/>
  </r>
  <r>
    <s v="INF179K01YM7"/>
    <n v="2213.1239999999998"/>
    <n v="24.884"/>
    <n v="55071.38"/>
    <n v="0"/>
    <s v="MF"/>
    <x v="8"/>
    <x v="8"/>
    <x v="0"/>
    <d v="2020-02-04T00:00:00"/>
    <d v="2021-06-15T00:00:00"/>
    <n v="22.585799999999999"/>
    <n v="25.363800000000001"/>
    <x v="8"/>
    <x v="8"/>
    <x v="8"/>
    <s v="2.4%"/>
    <s v="-0.78%"/>
    <s v="-2.67%"/>
    <s v="July"/>
    <s v="1.52%"/>
    <s v="February"/>
    <s v="-0.52%"/>
  </r>
  <r>
    <s v="INF109K01U76"/>
    <n v="3369.326"/>
    <n v="16.832999999999998"/>
    <n v="56715.86"/>
    <n v="0"/>
    <s v="MF"/>
    <x v="9"/>
    <x v="9"/>
    <x v="2"/>
    <d v="2020-02-04T00:00:00"/>
    <d v="2021-06-15T00:00:00"/>
    <n v="13.709099999999999"/>
    <n v="16.274000000000001"/>
    <x v="9"/>
    <x v="9"/>
    <x v="9"/>
    <s v="4.71%"/>
    <s v="-4.15%"/>
    <s v="-21.17%"/>
    <s v="July"/>
    <s v="10.28%"/>
    <s v="February"/>
    <s v="-5.41%"/>
  </r>
  <r>
    <s v="INF109KB10X0"/>
    <n v="2585.4870000000001"/>
    <n v="15.141999999999999"/>
    <n v="39149.440000000002"/>
    <n v="0"/>
    <s v="MF"/>
    <x v="10"/>
    <x v="10"/>
    <x v="2"/>
    <d v="2020-02-04T00:00:00"/>
    <d v="2021-06-15T00:00:00"/>
    <n v="12.7523"/>
    <n v="16.787800000000001"/>
    <x v="10"/>
    <x v="10"/>
    <x v="10"/>
    <s v="8.72%"/>
    <s v="-12.69%"/>
    <s v="-36.66%"/>
    <s v="November"/>
    <s v="11.39%"/>
    <s v="March"/>
    <s v="-10.79%"/>
  </r>
  <r>
    <s v="INF109K013N3"/>
    <n v="2799.7739999999999"/>
    <n v="48.351999999999997"/>
    <n v="135374.67000000001"/>
    <n v="0"/>
    <s v="MF"/>
    <x v="8"/>
    <x v="11"/>
    <x v="0"/>
    <d v="2020-02-04T00:00:00"/>
    <d v="2021-06-15T00:00:00"/>
    <n v="43.851300000000002"/>
    <n v="49.391399999999997"/>
    <x v="11"/>
    <x v="11"/>
    <x v="11"/>
    <s v="2.13%"/>
    <s v="-0.72%"/>
    <s v="-2.42%"/>
    <s v="July"/>
    <s v="1.42%"/>
    <s v="February"/>
    <s v="-0.22%"/>
  </r>
  <r>
    <s v="INE383A01012"/>
    <n v="30"/>
    <n v="169.15"/>
    <n v="5074.5"/>
    <n v="0"/>
    <s v="Stock"/>
    <x v="3"/>
    <x v="3"/>
    <x v="1"/>
    <m/>
    <m/>
    <m/>
    <m/>
    <x v="3"/>
    <x v="3"/>
    <x v="3"/>
    <m/>
    <m/>
    <m/>
    <m/>
    <m/>
    <m/>
    <m/>
  </r>
  <r>
    <s v="INE095A01012"/>
    <n v="7"/>
    <n v="894.95"/>
    <n v="6264.65"/>
    <n v="0"/>
    <s v="Stock"/>
    <x v="3"/>
    <x v="3"/>
    <x v="1"/>
    <m/>
    <m/>
    <m/>
    <m/>
    <x v="3"/>
    <x v="3"/>
    <x v="3"/>
    <m/>
    <m/>
    <m/>
    <m/>
    <m/>
    <m/>
    <m/>
  </r>
  <r>
    <s v="INE646L01027"/>
    <n v="5"/>
    <n v="1723.15"/>
    <n v="8615.75"/>
    <n v="0"/>
    <s v="Stock"/>
    <x v="3"/>
    <x v="3"/>
    <x v="1"/>
    <m/>
    <m/>
    <m/>
    <m/>
    <x v="3"/>
    <x v="3"/>
    <x v="3"/>
    <m/>
    <m/>
    <m/>
    <m/>
    <m/>
    <m/>
    <m/>
  </r>
  <r>
    <s v="INE544H01014"/>
    <n v="50"/>
    <n v="24.05"/>
    <n v="1202.5"/>
    <n v="0"/>
    <s v="Stock"/>
    <x v="3"/>
    <x v="3"/>
    <x v="1"/>
    <m/>
    <m/>
    <m/>
    <m/>
    <x v="3"/>
    <x v="3"/>
    <x v="3"/>
    <m/>
    <m/>
    <m/>
    <m/>
    <m/>
    <m/>
    <m/>
  </r>
  <r>
    <s v="INE217B01036"/>
    <n v="5"/>
    <n v="703.2"/>
    <n v="3516"/>
    <n v="0"/>
    <s v="Stock"/>
    <x v="3"/>
    <x v="3"/>
    <x v="1"/>
    <m/>
    <m/>
    <m/>
    <m/>
    <x v="3"/>
    <x v="3"/>
    <x v="3"/>
    <m/>
    <m/>
    <m/>
    <m/>
    <m/>
    <m/>
    <m/>
  </r>
  <r>
    <s v="INF174K01KT2"/>
    <n v="192.386"/>
    <n v="108.336"/>
    <n v="20842.330000000002"/>
    <n v="0"/>
    <s v="MF"/>
    <x v="11"/>
    <x v="12"/>
    <x v="1"/>
    <d v="2020-02-04T00:00:00"/>
    <d v="2021-06-15T00:00:00"/>
    <n v="87.039000000000001"/>
    <n v="153.93899999999999"/>
    <x v="12"/>
    <x v="12"/>
    <x v="12"/>
    <s v="5.14%"/>
    <s v="-10.96%"/>
    <s v="-38.55%"/>
    <s v="November"/>
    <s v="14.2%"/>
    <s v="March"/>
    <s v="-13.24%"/>
  </r>
  <r>
    <s v="INF917K01FW8"/>
    <n v="3203.6559999999999"/>
    <n v="16.670000000000002"/>
    <n v="53404.95"/>
    <n v="0"/>
    <s v="MF"/>
    <x v="1"/>
    <x v="13"/>
    <x v="1"/>
    <d v="2020-02-04T00:00:00"/>
    <d v="2021-06-15T00:00:00"/>
    <n v="16.88"/>
    <n v="21.66"/>
    <x v="13"/>
    <x v="13"/>
    <x v="13"/>
    <s v="5.02%"/>
    <s v="-13.4%"/>
    <s v="-40.83%"/>
    <s v="February"/>
    <s v="13.53%"/>
    <s v="March"/>
    <s v="-13.39%"/>
  </r>
  <r>
    <s v="INF769K01BL5"/>
    <n v="1342.521"/>
    <n v="46.183"/>
    <n v="62001.65"/>
    <n v="0"/>
    <s v="MF"/>
    <x v="1"/>
    <x v="14"/>
    <x v="1"/>
    <d v="2020-02-04T00:00:00"/>
    <d v="2021-06-15T00:00:00"/>
    <n v="41.798000000000002"/>
    <n v="54.597000000000001"/>
    <x v="14"/>
    <x v="14"/>
    <x v="14"/>
    <s v="7.28%"/>
    <s v="-12.73%"/>
    <s v="-34.97%"/>
    <s v="November"/>
    <s v="9.46%"/>
    <s v="March"/>
    <s v="-10.38%"/>
  </r>
  <r>
    <s v="INE139A01034"/>
    <n v="500"/>
    <n v="43.1"/>
    <n v="21550"/>
    <n v="0"/>
    <s v="Stock"/>
    <x v="3"/>
    <x v="3"/>
    <x v="1"/>
    <m/>
    <m/>
    <m/>
    <m/>
    <x v="3"/>
    <x v="3"/>
    <x v="3"/>
    <m/>
    <m/>
    <m/>
    <m/>
    <m/>
    <m/>
    <m/>
  </r>
  <r>
    <s v="INE868B01028"/>
    <n v="75"/>
    <n v="57.65"/>
    <n v="4323.75"/>
    <n v="0"/>
    <s v="Stock"/>
    <x v="3"/>
    <x v="3"/>
    <x v="1"/>
    <m/>
    <m/>
    <m/>
    <m/>
    <x v="3"/>
    <x v="3"/>
    <x v="3"/>
    <m/>
    <m/>
    <m/>
    <m/>
    <m/>
    <m/>
    <m/>
  </r>
  <r>
    <s v="INF204KA15G5"/>
    <n v="1544.9739999999999"/>
    <n v="22.567"/>
    <n v="34865.43"/>
    <n v="0"/>
    <s v="MF"/>
    <x v="1"/>
    <x v="15"/>
    <x v="1"/>
    <d v="2020-02-04T00:00:00"/>
    <d v="2021-06-15T00:00:00"/>
    <n v="18.7012"/>
    <n v="26.024000000000001"/>
    <x v="15"/>
    <x v="15"/>
    <x v="15"/>
    <s v="10.18%"/>
    <s v="-12.29%"/>
    <s v="-30.78%"/>
    <s v="November"/>
    <s v="12.01%"/>
    <s v="September"/>
    <s v="-4.38%"/>
  </r>
  <r>
    <s v="INE818B01023"/>
    <n v="100"/>
    <n v="14.22"/>
    <n v="1422"/>
    <n v="0"/>
    <s v="Stock"/>
    <x v="3"/>
    <x v="3"/>
    <x v="1"/>
    <m/>
    <m/>
    <m/>
    <m/>
    <x v="3"/>
    <x v="3"/>
    <x v="3"/>
    <m/>
    <m/>
    <m/>
    <m/>
    <m/>
    <m/>
    <m/>
  </r>
  <r>
    <s v="INE318A01026"/>
    <n v="5"/>
    <n v="1765.95"/>
    <n v="8829.75"/>
    <n v="0"/>
    <s v="Stock"/>
    <x v="3"/>
    <x v="3"/>
    <x v="1"/>
    <m/>
    <m/>
    <m/>
    <m/>
    <x v="3"/>
    <x v="3"/>
    <x v="3"/>
    <m/>
    <m/>
    <m/>
    <m/>
    <m/>
    <m/>
    <m/>
  </r>
  <r>
    <s v="INE002A01018"/>
    <n v="5"/>
    <n v="1984.65"/>
    <n v="9923.25"/>
    <n v="0"/>
    <s v="Stock"/>
    <x v="3"/>
    <x v="3"/>
    <x v="1"/>
    <m/>
    <m/>
    <m/>
    <m/>
    <x v="3"/>
    <x v="3"/>
    <x v="3"/>
    <m/>
    <m/>
    <m/>
    <m/>
    <m/>
    <m/>
    <m/>
  </r>
  <r>
    <s v="INF200KA1507"/>
    <n v="1637.075"/>
    <n v="22.327000000000002"/>
    <n v="36550.97"/>
    <n v="0"/>
    <s v="MF"/>
    <x v="1"/>
    <x v="16"/>
    <x v="1"/>
    <d v="2020-02-04T00:00:00"/>
    <d v="2021-06-15T00:00:00"/>
    <n v="21.064699999999998"/>
    <n v="25.608000000000001"/>
    <x v="16"/>
    <x v="16"/>
    <x v="16"/>
    <s v="8.39%"/>
    <s v="-16.26%"/>
    <s v="-43.81%"/>
    <s v="November"/>
    <s v="19.96%"/>
    <s v="March"/>
    <s v="-18.19%"/>
  </r>
  <r>
    <s v="INF200K01SK7"/>
    <n v="1950.7719999999999"/>
    <n v="51.142000000000003"/>
    <n v="99766.38"/>
    <n v="0"/>
    <s v="MF"/>
    <x v="12"/>
    <x v="17"/>
    <x v="0"/>
    <d v="2020-02-04T00:00:00"/>
    <d v="2021-06-15T00:00:00"/>
    <n v="46.333599999999997"/>
    <n v="51.317700000000002"/>
    <x v="17"/>
    <x v="17"/>
    <x v="17"/>
    <s v="1.34%"/>
    <s v="-0.98%"/>
    <s v="-3.3%"/>
    <s v="October"/>
    <s v="1.74%"/>
    <s v="February"/>
    <s v="-2.49%"/>
  </r>
  <r>
    <s v="INF200K01SH3"/>
    <n v="683.92700000000002"/>
    <n v="52.283000000000001"/>
    <n v="35757.760000000002"/>
    <n v="0"/>
    <s v="MF"/>
    <x v="13"/>
    <x v="18"/>
    <x v="0"/>
    <d v="2020-02-04T00:00:00"/>
    <d v="2021-06-15T00:00:00"/>
    <n v="47.0974"/>
    <n v="52.915900000000001"/>
    <x v="18"/>
    <x v="18"/>
    <x v="18"/>
    <s v="1.64%"/>
    <s v="-1.1%"/>
    <s v="-2.86%"/>
    <s v="October"/>
    <s v="2.0%"/>
    <s v="August"/>
    <s v="-1.68%"/>
  </r>
  <r>
    <s v="INF200K01VB0"/>
    <n v="491.084"/>
    <n v="41.506999999999998"/>
    <n v="20383.419999999998"/>
    <n v="0"/>
    <s v="MF"/>
    <x v="14"/>
    <x v="19"/>
    <x v="0"/>
    <d v="2020-02-04T00:00:00"/>
    <d v="2021-06-15T00:00:00"/>
    <n v="37.290999999999997"/>
    <n v="42.240299999999998"/>
    <x v="19"/>
    <x v="19"/>
    <x v="19"/>
    <s v="2.09%"/>
    <s v="-0.92%"/>
    <s v="-2.71%"/>
    <s v="October"/>
    <s v="2.0%"/>
    <s v="February"/>
    <s v="-0.7%"/>
  </r>
  <r>
    <s v="INE818A01017"/>
    <n v="20"/>
    <n v="124.7"/>
    <n v="2494"/>
    <n v="0"/>
    <s v="Stock"/>
    <x v="3"/>
    <x v="3"/>
    <x v="1"/>
    <m/>
    <m/>
    <m/>
    <m/>
    <x v="3"/>
    <x v="3"/>
    <x v="3"/>
    <m/>
    <m/>
    <m/>
    <m/>
    <m/>
    <m/>
    <m/>
  </r>
  <r>
    <s v="INF903JA1FR6"/>
    <n v="4791.2529999999997"/>
    <n v="11.612"/>
    <n v="55636.03"/>
    <n v="0"/>
    <s v="MF"/>
    <x v="7"/>
    <x v="20"/>
    <x v="0"/>
    <d v="2020-02-04T00:00:00"/>
    <d v="2021-06-15T00:00:00"/>
    <n v="11.0961"/>
    <n v="11.7936"/>
    <x v="20"/>
    <x v="20"/>
    <x v="20"/>
    <s v="0.68%"/>
    <s v="-0.31%"/>
    <s v="-0.69%"/>
    <s v="May"/>
    <s v="0.49%"/>
    <s v="January"/>
    <s v="0.24%"/>
  </r>
  <r>
    <s v="INE886H01027"/>
    <n v="100"/>
    <n v="30.95"/>
    <n v="3095"/>
    <n v="0"/>
    <s v="Stock"/>
    <x v="3"/>
    <x v="3"/>
    <x v="1"/>
    <m/>
    <m/>
    <m/>
    <m/>
    <x v="3"/>
    <x v="3"/>
    <x v="3"/>
    <m/>
    <m/>
    <m/>
    <m/>
    <m/>
    <m/>
    <m/>
  </r>
  <r>
    <s v="INE854D01024"/>
    <n v="12"/>
    <n v="577.4"/>
    <n v="6928.8"/>
    <n v="0"/>
    <s v="Stock"/>
    <x v="3"/>
    <x v="3"/>
    <x v="1"/>
    <m/>
    <m/>
    <m/>
    <m/>
    <x v="3"/>
    <x v="3"/>
    <x v="3"/>
    <m/>
    <m/>
    <m/>
    <m/>
    <m/>
    <m/>
    <m/>
  </r>
  <r>
    <s v="INE176A01028"/>
    <n v="0"/>
    <n v="1579.65"/>
    <n v="15796.5"/>
    <n v="0"/>
    <s v="Stock"/>
    <x v="3"/>
    <x v="3"/>
    <x v="1"/>
    <m/>
    <m/>
    <m/>
    <m/>
    <x v="3"/>
    <x v="3"/>
    <x v="3"/>
    <m/>
    <m/>
    <m/>
    <m/>
    <m/>
    <m/>
    <m/>
  </r>
  <r>
    <s v="INE475E01026"/>
    <n v="0"/>
    <n v="506.4"/>
    <n v="10128"/>
    <n v="0"/>
    <s v="Stock"/>
    <x v="3"/>
    <x v="3"/>
    <x v="1"/>
    <m/>
    <m/>
    <m/>
    <m/>
    <x v="3"/>
    <x v="3"/>
    <x v="3"/>
    <m/>
    <m/>
    <m/>
    <m/>
    <m/>
    <m/>
    <m/>
  </r>
  <r>
    <s v="INE738I01010"/>
    <n v="0"/>
    <n v="883.3"/>
    <n v="4416.5"/>
    <n v="0"/>
    <s v="Stock"/>
    <x v="3"/>
    <x v="3"/>
    <x v="1"/>
    <m/>
    <m/>
    <m/>
    <m/>
    <x v="3"/>
    <x v="3"/>
    <x v="3"/>
    <m/>
    <m/>
    <m/>
    <m/>
    <m/>
    <m/>
    <m/>
  </r>
  <r>
    <s v="INE545A01016"/>
    <n v="0"/>
    <n v="925.9"/>
    <n v="925.9"/>
    <n v="0"/>
    <s v="Stock"/>
    <x v="3"/>
    <x v="3"/>
    <x v="1"/>
    <m/>
    <m/>
    <m/>
    <m/>
    <x v="3"/>
    <x v="3"/>
    <x v="3"/>
    <m/>
    <m/>
    <m/>
    <m/>
    <m/>
    <m/>
    <m/>
  </r>
  <r>
    <s v="INE191I01012"/>
    <n v="0"/>
    <n v="7.37"/>
    <n v="2439.4699999999998"/>
    <n v="0"/>
    <s v="Stock"/>
    <x v="3"/>
    <x v="3"/>
    <x v="1"/>
    <m/>
    <m/>
    <m/>
    <m/>
    <x v="3"/>
    <x v="3"/>
    <x v="3"/>
    <m/>
    <m/>
    <m/>
    <m/>
    <m/>
    <m/>
    <m/>
  </r>
  <r>
    <s v="INE335Y01012"/>
    <n v="0"/>
    <n v="1437.8"/>
    <n v="14378"/>
    <n v="0"/>
    <s v="Stock"/>
    <x v="3"/>
    <x v="3"/>
    <x v="1"/>
    <m/>
    <m/>
    <m/>
    <m/>
    <x v="3"/>
    <x v="3"/>
    <x v="3"/>
    <m/>
    <m/>
    <m/>
    <m/>
    <m/>
    <m/>
    <m/>
  </r>
  <r>
    <s v="INE750C01026"/>
    <n v="0"/>
    <n v="60.65"/>
    <n v="6065"/>
    <n v="0"/>
    <s v="Stock"/>
    <x v="3"/>
    <x v="3"/>
    <x v="1"/>
    <m/>
    <m/>
    <m/>
    <m/>
    <x v="3"/>
    <x v="3"/>
    <x v="3"/>
    <m/>
    <m/>
    <m/>
    <m/>
    <m/>
    <m/>
    <m/>
  </r>
  <r>
    <s v="INE585B01010"/>
    <n v="0"/>
    <n v="7649.6"/>
    <n v="15299.2"/>
    <n v="0"/>
    <s v="Stock"/>
    <x v="3"/>
    <x v="3"/>
    <x v="1"/>
    <m/>
    <m/>
    <m/>
    <m/>
    <x v="3"/>
    <x v="3"/>
    <x v="3"/>
    <m/>
    <m/>
    <m/>
    <m/>
    <m/>
    <m/>
    <m/>
  </r>
  <r>
    <s v="INE139A01034"/>
    <n v="0"/>
    <n v="43.1"/>
    <n v="51720"/>
    <n v="0"/>
    <s v="Stock"/>
    <x v="3"/>
    <x v="3"/>
    <x v="1"/>
    <m/>
    <m/>
    <m/>
    <m/>
    <x v="3"/>
    <x v="3"/>
    <x v="3"/>
    <m/>
    <m/>
    <m/>
    <m/>
    <m/>
    <m/>
    <m/>
  </r>
  <r>
    <s v="INE818B01023"/>
    <n v="0"/>
    <n v="14.22"/>
    <n v="2844"/>
    <n v="0"/>
    <s v="Stock"/>
    <x v="3"/>
    <x v="3"/>
    <x v="1"/>
    <m/>
    <m/>
    <m/>
    <m/>
    <x v="3"/>
    <x v="3"/>
    <x v="3"/>
    <m/>
    <m/>
    <m/>
    <m/>
    <m/>
    <m/>
    <m/>
  </r>
  <r>
    <s v="INE002A01018"/>
    <n v="0"/>
    <n v="1985.3"/>
    <n v="29779.5"/>
    <n v="0"/>
    <s v="Stock"/>
    <x v="3"/>
    <x v="3"/>
    <x v="1"/>
    <m/>
    <m/>
    <m/>
    <m/>
    <x v="3"/>
    <x v="3"/>
    <x v="3"/>
    <m/>
    <m/>
    <m/>
    <m/>
    <m/>
    <m/>
    <m/>
  </r>
  <r>
    <s v="INE890C01046"/>
    <n v="0"/>
    <n v="1.33"/>
    <n v="264.67"/>
    <n v="0"/>
    <s v="Stock"/>
    <x v="3"/>
    <x v="3"/>
    <x v="1"/>
    <m/>
    <m/>
    <m/>
    <m/>
    <x v="3"/>
    <x v="3"/>
    <x v="3"/>
    <m/>
    <m/>
    <m/>
    <m/>
    <m/>
    <m/>
    <m/>
  </r>
  <r>
    <s v="INE338O01025"/>
    <n v="0"/>
    <n v="0.19"/>
    <n v="47.5"/>
    <n v="0"/>
    <s v="Stock"/>
    <x v="3"/>
    <x v="3"/>
    <x v="1"/>
    <m/>
    <m/>
    <m/>
    <m/>
    <x v="3"/>
    <x v="3"/>
    <x v="3"/>
    <m/>
    <m/>
    <m/>
    <m/>
    <m/>
    <m/>
    <m/>
  </r>
  <r>
    <s v="INE040H01021"/>
    <n v="0"/>
    <n v="6.4"/>
    <n v="620.79999999999995"/>
    <n v="0"/>
    <s v="Stock"/>
    <x v="3"/>
    <x v="3"/>
    <x v="1"/>
    <m/>
    <m/>
    <m/>
    <m/>
    <x v="3"/>
    <x v="3"/>
    <x v="3"/>
    <m/>
    <m/>
    <m/>
    <m/>
    <m/>
    <m/>
    <m/>
  </r>
  <r>
    <s v="INE528G01035"/>
    <n v="0"/>
    <n v="17.850000000000001"/>
    <n v="8925"/>
    <n v="0"/>
    <s v="Stock"/>
    <x v="3"/>
    <x v="3"/>
    <x v="1"/>
    <m/>
    <m/>
    <m/>
    <m/>
    <x v="3"/>
    <x v="3"/>
    <x v="3"/>
    <m/>
    <m/>
    <m/>
    <m/>
    <m/>
    <m/>
    <m/>
  </r>
  <r>
    <s v="INE256A01028"/>
    <n v="0"/>
    <n v="223.5"/>
    <n v="3352.5"/>
    <n v="0"/>
    <s v="Stock"/>
    <x v="3"/>
    <x v="3"/>
    <x v="1"/>
    <m/>
    <m/>
    <m/>
    <m/>
    <x v="3"/>
    <x v="3"/>
    <x v="3"/>
    <m/>
    <m/>
    <m/>
    <m/>
    <m/>
    <m/>
    <m/>
  </r>
  <r>
    <s v="INF209K01XK8"/>
    <n v="170.547"/>
    <n v="38.308"/>
    <n v="6533.31"/>
    <n v="5000"/>
    <s v="MF"/>
    <x v="8"/>
    <x v="21"/>
    <x v="0"/>
    <d v="2020-02-04T00:00:00"/>
    <d v="2021-06-15T00:00:00"/>
    <n v="34.464700000000001"/>
    <n v="39.081200000000003"/>
    <x v="21"/>
    <x v="21"/>
    <x v="21"/>
    <s v="2.36%"/>
    <s v="-1.07%"/>
    <s v="-2.75%"/>
    <s v="July"/>
    <s v="1.9%"/>
    <s v="February"/>
    <s v="-0.35%"/>
  </r>
  <r>
    <s v="INF209K01WN4"/>
    <n v="1479.2270000000001"/>
    <n v="39.797899999999998"/>
    <n v="58870.13"/>
    <n v="60170.2"/>
    <s v="MF"/>
    <x v="11"/>
    <x v="22"/>
    <x v="1"/>
    <d v="2020-02-04T00:00:00"/>
    <d v="2021-06-15T00:00:00"/>
    <n v="34.335500000000003"/>
    <n v="53.936799999999998"/>
    <x v="22"/>
    <x v="22"/>
    <x v="22"/>
    <s v="4.95%"/>
    <s v="-12.94%"/>
    <s v="-41.33%"/>
    <s v="February"/>
    <s v="14.35%"/>
    <s v="March"/>
    <s v="-15.14%"/>
  </r>
  <r>
    <s v="INF209K014W1"/>
    <n v="178.571"/>
    <n v="34.159999999999997"/>
    <n v="6099.99"/>
    <n v="5000"/>
    <s v="MF"/>
    <x v="1"/>
    <x v="23"/>
    <x v="1"/>
    <d v="2020-02-04T00:00:00"/>
    <d v="2021-06-15T00:00:00"/>
    <n v="32.58"/>
    <n v="39.53"/>
    <x v="23"/>
    <x v="23"/>
    <x v="23"/>
    <s v="7.61%"/>
    <s v="-18.0%"/>
    <s v="-47.12%"/>
    <s v="November"/>
    <s v="25.82%"/>
    <s v="March"/>
    <s v="-19.41%"/>
  </r>
  <r>
    <s v="INF846K01DP8"/>
    <n v="226.31800000000001"/>
    <n v="42.15"/>
    <n v="9539.2999999999993"/>
    <n v="7599.88"/>
    <s v="MF"/>
    <x v="15"/>
    <x v="24"/>
    <x v="1"/>
    <d v="2020-02-04T00:00:00"/>
    <d v="2021-06-15T00:00:00"/>
    <n v="35.520000000000003"/>
    <n v="46.42"/>
    <x v="24"/>
    <x v="24"/>
    <x v="24"/>
    <s v="6.93%"/>
    <s v="-10.67%"/>
    <s v="-30.1%"/>
    <s v="November"/>
    <s v="10.96%"/>
    <s v="March"/>
    <s v="-8.26%"/>
  </r>
  <r>
    <s v="INF846K01164"/>
    <n v="299.93200000000002"/>
    <n v="38.369999999999997"/>
    <n v="11508.39"/>
    <n v="9999.5"/>
    <s v="MF"/>
    <x v="15"/>
    <x v="25"/>
    <x v="1"/>
    <d v="2020-02-04T00:00:00"/>
    <d v="2021-06-15T00:00:00"/>
    <n v="32.700000000000003"/>
    <n v="42.02"/>
    <x v="25"/>
    <x v="25"/>
    <x v="25"/>
    <s v="6.89%"/>
    <s v="-10.69%"/>
    <s v="-30.18%"/>
    <s v="November"/>
    <s v="10.89%"/>
    <s v="March"/>
    <s v="-8.36%"/>
  </r>
  <r>
    <s v="INF740K01NF3"/>
    <n v="173.523"/>
    <n v="76.810299999999998"/>
    <n v="13328.35"/>
    <n v="12500"/>
    <s v="MF"/>
    <x v="13"/>
    <x v="26"/>
    <x v="0"/>
    <d v="2020-02-04T00:00:00"/>
    <d v="2021-06-15T00:00:00"/>
    <n v="68.430800000000005"/>
    <n v="77.710499999999996"/>
    <x v="26"/>
    <x v="26"/>
    <x v="26"/>
    <s v="1.7%"/>
    <s v="-1.1%"/>
    <s v="-2.72%"/>
    <s v="October"/>
    <s v="1.83%"/>
    <s v="August"/>
    <s v="-1.62%"/>
  </r>
  <r>
    <s v="INF740K01OZ9"/>
    <n v="186.55699999999999"/>
    <n v="19.855699999999999"/>
    <n v="3704.22"/>
    <n v="4000"/>
    <s v="MF"/>
    <x v="4"/>
    <x v="27"/>
    <x v="2"/>
    <d v="2020-02-04T00:00:00"/>
    <d v="2021-06-15T00:00:00"/>
    <n v="14.828099999999999"/>
    <n v="20.331800000000001"/>
    <x v="27"/>
    <x v="27"/>
    <x v="27"/>
    <s v="17.03%"/>
    <s v="-11.11%"/>
    <s v="-32.56%"/>
    <s v="April"/>
    <s v="23.93%"/>
    <s v="February"/>
    <s v="-9.59%"/>
  </r>
  <r>
    <s v="INF843K01AU1"/>
    <n v="153.012"/>
    <n v="55.274000000000001"/>
    <n v="8457.59"/>
    <n v="6499.83"/>
    <s v="MF"/>
    <x v="4"/>
    <x v="28"/>
    <x v="2"/>
    <d v="2020-02-04T00:00:00"/>
    <d v="2021-06-15T00:00:00"/>
    <n v="34.689"/>
    <n v="59.713000000000001"/>
    <x v="28"/>
    <x v="4"/>
    <x v="28"/>
    <s v="5.74%"/>
    <s v="-7.83%"/>
    <s v="-19.37%"/>
    <s v="January"/>
    <s v="9.04%"/>
    <s v="March"/>
    <s v="-3.62%"/>
  </r>
  <r>
    <s v="INF843K01CE1"/>
    <n v="300.10899999999998"/>
    <n v="24.145800000000001"/>
    <n v="7246.37"/>
    <n v="6999.88"/>
    <s v="MF"/>
    <x v="7"/>
    <x v="29"/>
    <x v="0"/>
    <d v="2020-02-04T00:00:00"/>
    <d v="2021-06-15T00:00:00"/>
    <n v="22.687899999999999"/>
    <n v="24.543199999999999"/>
    <x v="29"/>
    <x v="28"/>
    <x v="29"/>
    <s v="0.54%"/>
    <s v="-0.29%"/>
    <s v="-0.29%"/>
    <s v="March"/>
    <s v="0.66%"/>
    <s v="January"/>
    <s v="0.18%"/>
  </r>
  <r>
    <s v="INF090I01841"/>
    <n v="849.57899999999995"/>
    <n v="93.620500000000007"/>
    <n v="79538.009999999995"/>
    <n v="55041.47"/>
    <s v="MF"/>
    <x v="1"/>
    <x v="30"/>
    <x v="1"/>
    <d v="2020-02-04T00:00:00"/>
    <d v="2021-06-15T00:00:00"/>
    <n v="74.546999999999997"/>
    <n v="108.432"/>
    <x v="30"/>
    <x v="29"/>
    <x v="30"/>
    <s v="8.69%"/>
    <s v="-11.73%"/>
    <s v="-36.57%"/>
    <s v="November"/>
    <s v="12.61%"/>
    <s v="March"/>
    <s v="-12.18%"/>
  </r>
  <r>
    <s v="INF090I01FN7"/>
    <n v="108.283"/>
    <n v="571.14980000000003"/>
    <n v="61845.81"/>
    <n v="50000.29"/>
    <s v="MF"/>
    <x v="15"/>
    <x v="31"/>
    <x v="1"/>
    <d v="2020-02-04T00:00:00"/>
    <d v="2021-06-15T00:00:00"/>
    <n v="497.19139999999999"/>
    <n v="705.33920000000001"/>
    <x v="31"/>
    <x v="30"/>
    <x v="31"/>
    <s v="8.4%"/>
    <s v="-11.37%"/>
    <s v="-35.6%"/>
    <s v="November"/>
    <s v="13.69%"/>
    <s v="March"/>
    <s v="-12.12%"/>
  </r>
  <r>
    <s v="INF090I01JL3"/>
    <n v="933.60299999999995"/>
    <n v="21.175799999999999"/>
    <n v="19769.79"/>
    <n v="18999.96"/>
    <s v="MF"/>
    <x v="16"/>
    <x v="32"/>
    <x v="0"/>
    <d v="2020-02-04T00:00:00"/>
    <d v="2021-06-15T00:00:00"/>
    <n v="20.343599999999999"/>
    <n v="22.754300000000001"/>
    <x v="32"/>
    <x v="31"/>
    <x v="32"/>
    <s v="2.03%"/>
    <s v="-2.31%"/>
    <s v="-6.66%"/>
    <s v="November"/>
    <s v="2.52%"/>
    <s v="July"/>
    <s v="-1.61%"/>
  </r>
  <r>
    <s v="INF179K01VC4"/>
    <n v="143.68100000000001"/>
    <n v="346.66399999999999"/>
    <n v="49809.03"/>
    <n v="43255.85"/>
    <s v="MF"/>
    <x v="17"/>
    <x v="33"/>
    <x v="1"/>
    <d v="2020-02-04T00:00:00"/>
    <d v="2021-06-15T00:00:00"/>
    <n v="300.54599999999999"/>
    <n v="413.50400000000002"/>
    <x v="33"/>
    <x v="32"/>
    <x v="33"/>
    <s v="7.24%"/>
    <s v="-13.37%"/>
    <s v="-40.14%"/>
    <s v="November"/>
    <s v="10.18%"/>
    <s v="March"/>
    <s v="-13.06%"/>
  </r>
  <r>
    <s v="INF179K01DC2"/>
    <n v="0.33600000000000002"/>
    <n v="24.9391"/>
    <n v="8.3800000000000008"/>
    <n v="6.43"/>
    <s v="MF"/>
    <x v="6"/>
    <x v="34"/>
    <x v="0"/>
    <d v="2020-02-04T00:00:00"/>
    <d v="2021-06-15T00:00:00"/>
    <n v="22.5379"/>
    <n v="25.347100000000001"/>
    <x v="34"/>
    <x v="6"/>
    <x v="34"/>
    <s v="2.53%"/>
    <s v="-0.79%"/>
    <s v="-2.75%"/>
    <s v="October"/>
    <s v="1.52%"/>
    <s v="February"/>
    <s v="-0.87%"/>
  </r>
  <r>
    <s v="INF179K01WB4"/>
    <n v="3.0000000000000001E-3"/>
    <n v="72.341499999999996"/>
    <n v="0.22"/>
    <n v="0.17"/>
    <s v="MF"/>
    <x v="18"/>
    <x v="35"/>
    <x v="0"/>
    <d v="2020-02-04T00:00:00"/>
    <d v="2021-06-15T00:00:00"/>
    <n v="66.521000000000001"/>
    <n v="72.777199999999993"/>
    <x v="35"/>
    <x v="33"/>
    <x v="35"/>
    <s v="1.78%"/>
    <s v="-0.67%"/>
    <s v="-2.56%"/>
    <s v="May"/>
    <s v="1.4%"/>
    <s v="February"/>
    <s v="-0.8%"/>
  </r>
  <r>
    <s v="INF179K01XZ1"/>
    <n v="1220.9190000000001"/>
    <n v="65.956999999999994"/>
    <n v="80528.149999999994"/>
    <n v="65389.52"/>
    <s v="MF"/>
    <x v="19"/>
    <x v="36"/>
    <x v="3"/>
    <d v="2020-02-04T00:00:00"/>
    <d v="2021-06-15T00:00:00"/>
    <n v="57.484999999999999"/>
    <n v="77.212000000000003"/>
    <x v="36"/>
    <x v="34"/>
    <x v="36"/>
    <s v="4.79%"/>
    <s v="-9.17%"/>
    <s v="-29.61%"/>
    <s v="November"/>
    <s v="10.63%"/>
    <s v="March"/>
    <s v="-9.78%"/>
  </r>
  <r>
    <s v="INF179K01AS4"/>
    <n v="472.85300000000001"/>
    <n v="62.645000000000003"/>
    <n v="29621.88"/>
    <n v="24106.880000000001"/>
    <s v="MF"/>
    <x v="19"/>
    <x v="37"/>
    <x v="3"/>
    <d v="2020-02-04T00:00:00"/>
    <d v="2021-06-15T00:00:00"/>
    <n v="54.906999999999996"/>
    <n v="73.125"/>
    <x v="37"/>
    <x v="34"/>
    <x v="37"/>
    <s v="4.79%"/>
    <s v="-9.18%"/>
    <s v="-29.66%"/>
    <s v="November"/>
    <s v="10.58%"/>
    <s v="March"/>
    <s v="-9.83%"/>
  </r>
  <r>
    <s v="INF179K01XW8"/>
    <n v="0.28499999999999998"/>
    <n v="42.697000000000003"/>
    <n v="12.17"/>
    <n v="7.36"/>
    <s v="MF"/>
    <x v="20"/>
    <x v="38"/>
    <x v="3"/>
    <d v="2020-02-04T00:00:00"/>
    <d v="2021-06-15T00:00:00"/>
    <n v="35.475999999999999"/>
    <n v="46.795999999999999"/>
    <x v="38"/>
    <x v="35"/>
    <x v="38"/>
    <s v="4.02%"/>
    <s v="-8.44%"/>
    <s v="-27.08%"/>
    <s v="July"/>
    <s v="8.24%"/>
    <s v="March"/>
    <s v="-8.35%"/>
  </r>
  <r>
    <s v="INF179K01VF7"/>
    <n v="339.33300000000003"/>
    <n v="47.227400000000003"/>
    <n v="16025.82"/>
    <n v="15000"/>
    <s v="MF"/>
    <x v="21"/>
    <x v="39"/>
    <x v="0"/>
    <d v="2020-02-04T00:00:00"/>
    <d v="2021-06-15T00:00:00"/>
    <n v="43.725099999999998"/>
    <n v="48.148000000000003"/>
    <x v="39"/>
    <x v="36"/>
    <x v="39"/>
    <s v="1.35%"/>
    <s v="-0.43%"/>
    <s v="-1.26%"/>
    <s v="May"/>
    <s v="1.05%"/>
    <s v="April"/>
    <s v="0.14%"/>
  </r>
  <r>
    <s v="INF109K013J1"/>
    <n v="79.491"/>
    <n v="71.38"/>
    <n v="5674.07"/>
    <n v="5000"/>
    <s v="MF"/>
    <x v="1"/>
    <x v="40"/>
    <x v="1"/>
    <d v="2020-02-04T00:00:00"/>
    <d v="2021-06-15T00:00:00"/>
    <n v="73.209999999999994"/>
    <n v="88.98"/>
    <x v="40"/>
    <x v="37"/>
    <x v="40"/>
    <s v="7.14%"/>
    <s v="-17.36%"/>
    <s v="-47.17%"/>
    <s v="November"/>
    <s v="20.79%"/>
    <s v="March"/>
    <s v="-20.43%"/>
  </r>
  <r>
    <s v="INF109K01R14"/>
    <n v="0.36799999999999999"/>
    <n v="292.54219999999998"/>
    <n v="107.66"/>
    <n v="100"/>
    <s v="MF"/>
    <x v="7"/>
    <x v="41"/>
    <x v="0"/>
    <d v="2020-02-04T00:00:00"/>
    <d v="2021-06-15T00:00:00"/>
    <n v="276.55860000000001"/>
    <n v="297.64600000000002"/>
    <x v="41"/>
    <x v="38"/>
    <x v="41"/>
    <s v="1.19%"/>
    <s v="-0.44%"/>
    <s v="-1.23%"/>
    <s v="May"/>
    <s v="0.74%"/>
    <s v="January"/>
    <s v="0.22%"/>
  </r>
  <r>
    <s v="INF109K01O82"/>
    <n v="0.26400000000000001"/>
    <n v="417.90989999999999"/>
    <n v="110.33"/>
    <n v="100"/>
    <s v="MF"/>
    <x v="21"/>
    <x v="42"/>
    <x v="0"/>
    <d v="2020-02-04T00:00:00"/>
    <d v="2021-06-15T00:00:00"/>
    <n v="387.42270000000002"/>
    <n v="424.65539999999999"/>
    <x v="42"/>
    <x v="39"/>
    <x v="42"/>
    <s v="1.55%"/>
    <s v="-0.51%"/>
    <s v="-1.62%"/>
    <s v="May"/>
    <s v="1.06%"/>
    <s v="February"/>
    <s v="0.15%"/>
  </r>
  <r>
    <s v="INF109K016L0"/>
    <n v="130.56299999999999"/>
    <n v="53.97"/>
    <n v="7046.49"/>
    <n v="5600"/>
    <s v="MF"/>
    <x v="15"/>
    <x v="43"/>
    <x v="1"/>
    <d v="2020-02-04T00:00:00"/>
    <d v="2021-06-15T00:00:00"/>
    <n v="46.62"/>
    <n v="62.41"/>
    <x v="43"/>
    <x v="40"/>
    <x v="43"/>
    <s v="8.39%"/>
    <s v="-12.52%"/>
    <s v="-36.62%"/>
    <s v="November"/>
    <s v="11.4%"/>
    <s v="March"/>
    <s v="-11.33%"/>
  </r>
  <r>
    <s v="INF109K01R14"/>
    <n v="7.7160000000000002"/>
    <n v="292.54219999999998"/>
    <n v="2257.2600000000002"/>
    <n v="2200"/>
    <s v="MF"/>
    <x v="7"/>
    <x v="41"/>
    <x v="0"/>
    <d v="2020-02-04T00:00:00"/>
    <d v="2021-06-15T00:00:00"/>
    <n v="276.55860000000001"/>
    <n v="297.64600000000002"/>
    <x v="41"/>
    <x v="38"/>
    <x v="41"/>
    <s v="1.19%"/>
    <s v="-0.44%"/>
    <s v="-1.23%"/>
    <s v="May"/>
    <s v="0.74%"/>
    <s v="January"/>
    <s v="0.22%"/>
  </r>
  <r>
    <s v="INF109K01O82"/>
    <n v="6.2539999999999996"/>
    <n v="417.90989999999999"/>
    <n v="2613.61"/>
    <n v="2500"/>
    <s v="MF"/>
    <x v="21"/>
    <x v="42"/>
    <x v="0"/>
    <d v="2020-02-04T00:00:00"/>
    <d v="2021-06-15T00:00:00"/>
    <n v="387.42270000000002"/>
    <n v="424.65539999999999"/>
    <x v="42"/>
    <x v="39"/>
    <x v="42"/>
    <s v="1.55%"/>
    <s v="-0.51%"/>
    <s v="-1.62%"/>
    <s v="May"/>
    <s v="1.06%"/>
    <s v="February"/>
    <s v="0.15%"/>
  </r>
  <r>
    <s v="INF109K01BH2"/>
    <n v="252.07599999999999"/>
    <n v="42.55"/>
    <n v="10725.83"/>
    <n v="10000"/>
    <s v="MF"/>
    <x v="22"/>
    <x v="44"/>
    <x v="3"/>
    <d v="2020-02-04T00:00:00"/>
    <d v="2021-06-15T00:00:00"/>
    <n v="38.200000000000003"/>
    <n v="46.39"/>
    <x v="44"/>
    <x v="41"/>
    <x v="44"/>
    <s v="5.61%"/>
    <s v="-9.38%"/>
    <s v="-27.07%"/>
    <s v="November"/>
    <s v="6.69%"/>
    <s v="March"/>
    <s v="-8.54%"/>
  </r>
  <r>
    <s v="INF109K01AH4"/>
    <n v="302.65899999999999"/>
    <n v="33.634799999999998"/>
    <n v="10179.870000000001"/>
    <n v="10000"/>
    <s v="MF"/>
    <x v="14"/>
    <x v="45"/>
    <x v="0"/>
    <d v="2020-02-04T00:00:00"/>
    <d v="2021-06-15T00:00:00"/>
    <n v="30.828900000000001"/>
    <n v="34.6374"/>
    <x v="18"/>
    <x v="42"/>
    <x v="45"/>
    <s v="2.6%"/>
    <s v="-0.71%"/>
    <s v="-2.97%"/>
    <s v="July"/>
    <s v="1.87%"/>
    <s v="April"/>
    <s v="-0.37%"/>
  </r>
  <r>
    <s v="INF109K01CQ1"/>
    <n v="359.82100000000003"/>
    <n v="22.5686"/>
    <n v="8120.66"/>
    <n v="8000"/>
    <s v="MF"/>
    <x v="6"/>
    <x v="46"/>
    <x v="0"/>
    <d v="2020-02-04T00:00:00"/>
    <d v="2021-06-15T00:00:00"/>
    <n v="20.627600000000001"/>
    <n v="22.982399999999998"/>
    <x v="45"/>
    <x v="43"/>
    <x v="46"/>
    <s v="1.82%"/>
    <s v="-0.67%"/>
    <s v="-2.02%"/>
    <s v="October"/>
    <s v="1.31%"/>
    <s v="August"/>
    <s v="-0.28%"/>
  </r>
  <r>
    <s v="INF109K013J1"/>
    <n v="86.802000000000007"/>
    <n v="71.38"/>
    <n v="6195.93"/>
    <n v="5576.19"/>
    <s v="MF"/>
    <x v="1"/>
    <x v="40"/>
    <x v="1"/>
    <d v="2020-02-04T00:00:00"/>
    <d v="2021-06-15T00:00:00"/>
    <n v="73.209999999999994"/>
    <n v="88.98"/>
    <x v="40"/>
    <x v="37"/>
    <x v="40"/>
    <s v="7.14%"/>
    <s v="-17.36%"/>
    <s v="-47.17%"/>
    <s v="November"/>
    <s v="20.79%"/>
    <s v="March"/>
    <s v="-20.43%"/>
  </r>
  <r>
    <s v="INF194K01X46"/>
    <n v="761.30100000000004"/>
    <n v="16.309999999999999"/>
    <n v="12416.82"/>
    <n v="10000"/>
    <s v="MF"/>
    <x v="1"/>
    <x v="47"/>
    <x v="1"/>
    <d v="2020-02-04T00:00:00"/>
    <d v="2021-06-15T00:00:00"/>
    <n v="15.56"/>
    <n v="23.94"/>
    <x v="46"/>
    <x v="44"/>
    <x v="47"/>
    <s v="4.57%"/>
    <s v="-13.12%"/>
    <s v="-40.95%"/>
    <s v="February"/>
    <s v="19.32%"/>
    <s v="March"/>
    <s v="-12.9%"/>
  </r>
  <r>
    <s v="INF194K01I60"/>
    <n v="1.0329999999999999"/>
    <n v="2467.0722000000001"/>
    <n v="2548.4899999999998"/>
    <n v="2500"/>
    <s v="MF"/>
    <x v="23"/>
    <x v="48"/>
    <x v="0"/>
    <d v="2020-02-04T00:00:00"/>
    <d v="2021-06-15T00:00:00"/>
    <n v="2381.1709999999998"/>
    <n v="2502.5097000000001"/>
    <x v="47"/>
    <x v="45"/>
    <x v="48"/>
    <s v="0.33%"/>
    <s v="-0.11%"/>
    <s v="-0.23%"/>
    <s v="March"/>
    <s v="0.41%"/>
    <s v="June"/>
    <s v="0.22%"/>
  </r>
  <r>
    <s v="INF194K01Q29"/>
    <n v="519.28700000000003"/>
    <n v="29.3766"/>
    <n v="15254.89"/>
    <n v="15000"/>
    <s v="MF"/>
    <x v="13"/>
    <x v="49"/>
    <x v="0"/>
    <d v="2020-02-04T00:00:00"/>
    <d v="2021-06-15T00:00:00"/>
    <n v="26.107500000000002"/>
    <n v="29.460100000000001"/>
    <x v="48"/>
    <x v="46"/>
    <x v="49"/>
    <s v="1.57%"/>
    <s v="-1.12%"/>
    <s v="-3.24%"/>
    <s v="October"/>
    <s v="2.01%"/>
    <s v="February"/>
    <s v="-2.1%"/>
  </r>
  <r>
    <s v="INF174K01KZ9"/>
    <n v="725.50599999999997"/>
    <n v="70.316000000000003"/>
    <n v="51014.68"/>
    <n v="40291.300000000003"/>
    <s v="MF"/>
    <x v="24"/>
    <x v="50"/>
    <x v="1"/>
    <d v="2020-02-04T00:00:00"/>
    <d v="2021-06-15T00:00:00"/>
    <n v="61.164000000000001"/>
    <n v="84.555000000000007"/>
    <x v="49"/>
    <x v="47"/>
    <x v="50"/>
    <s v="8.31%"/>
    <s v="-13.12%"/>
    <s v="-37.47%"/>
    <s v="November"/>
    <s v="11.17%"/>
    <s v="March"/>
    <s v="-12.16%"/>
  </r>
  <r>
    <s v="INF174K01LS2"/>
    <n v="817.22199999999998"/>
    <n v="45.171999999999997"/>
    <n v="36915.550000000003"/>
    <n v="27500"/>
    <s v="MF"/>
    <x v="25"/>
    <x v="51"/>
    <x v="1"/>
    <d v="2020-02-04T00:00:00"/>
    <d v="2021-06-15T00:00:00"/>
    <n v="40.533999999999999"/>
    <n v="52.728000000000002"/>
    <x v="50"/>
    <x v="48"/>
    <x v="51"/>
    <s v="7.69%"/>
    <s v="-12.64%"/>
    <s v="-37.15%"/>
    <s v="November"/>
    <s v="11.19%"/>
    <s v="March"/>
    <s v="-11.54%"/>
  </r>
  <r>
    <s v="INF174K01LS2"/>
    <n v="178.541"/>
    <n v="45.171999999999997"/>
    <n v="8065.05"/>
    <n v="6500"/>
    <s v="MF"/>
    <x v="25"/>
    <x v="51"/>
    <x v="1"/>
    <d v="2020-02-04T00:00:00"/>
    <d v="2021-06-15T00:00:00"/>
    <n v="40.533999999999999"/>
    <n v="52.728000000000002"/>
    <x v="50"/>
    <x v="48"/>
    <x v="51"/>
    <s v="7.69%"/>
    <s v="-12.64%"/>
    <s v="-37.15%"/>
    <s v="November"/>
    <s v="11.19%"/>
    <s v="March"/>
    <s v="-11.54%"/>
  </r>
  <r>
    <s v="INF917K01FE6"/>
    <n v="741.03499999999997"/>
    <n v="21.296700000000001"/>
    <n v="15781.6"/>
    <n v="15000"/>
    <s v="MF"/>
    <x v="7"/>
    <x v="52"/>
    <x v="0"/>
    <d v="2020-02-04T00:00:00"/>
    <d v="2021-06-15T00:00:00"/>
    <n v="20.2317"/>
    <n v="21.601600000000001"/>
    <x v="51"/>
    <x v="49"/>
    <x v="52"/>
    <s v="1.17%"/>
    <s v="-0.46%"/>
    <s v="-1.22%"/>
    <s v="May"/>
    <s v="0.62%"/>
    <s v="January"/>
    <s v="0.19%"/>
  </r>
  <r>
    <s v="INF204K01I50"/>
    <n v="269.02300000000002"/>
    <n v="270.45940000000002"/>
    <n v="72759.8"/>
    <n v="54036.6"/>
    <s v="MF"/>
    <x v="1"/>
    <x v="53"/>
    <x v="1"/>
    <d v="2020-02-04T00:00:00"/>
    <d v="2021-06-15T00:00:00"/>
    <n v="167.48750000000001"/>
    <n v="320.52539999999999"/>
    <x v="52"/>
    <x v="50"/>
    <x v="53"/>
    <s v="8.76%"/>
    <s v="-7.54%"/>
    <s v="-21.18%"/>
    <s v="April"/>
    <s v="18.02%"/>
    <s v="January"/>
    <s v="-3.65%"/>
  </r>
  <r>
    <s v="INF204K01ZH0"/>
    <n v="2.5859999999999999"/>
    <n v="4992.6949999999997"/>
    <n v="12911.11"/>
    <n v="12499.88"/>
    <s v="MF"/>
    <x v="23"/>
    <x v="54"/>
    <x v="0"/>
    <d v="2020-02-04T00:00:00"/>
    <d v="2021-06-15T00:00:00"/>
    <n v="4807.2853999999998"/>
    <n v="5066.4372999999996"/>
    <x v="53"/>
    <x v="51"/>
    <x v="54"/>
    <s v="0.33%"/>
    <s v="-0.11%"/>
    <s v="-0.22%"/>
    <s v="March"/>
    <s v="0.43%"/>
    <s v="January"/>
    <s v="0.24%"/>
  </r>
  <r>
    <s v="INF204K01I50"/>
    <n v="14.72"/>
    <n v="270.45940000000002"/>
    <n v="3981.16"/>
    <n v="3499.85"/>
    <s v="MF"/>
    <x v="1"/>
    <x v="53"/>
    <x v="1"/>
    <d v="2020-02-04T00:00:00"/>
    <d v="2021-06-15T00:00:00"/>
    <n v="167.48750000000001"/>
    <n v="320.52539999999999"/>
    <x v="52"/>
    <x v="50"/>
    <x v="53"/>
    <s v="8.76%"/>
    <s v="-7.54%"/>
    <s v="-21.18%"/>
    <s v="April"/>
    <s v="18.02%"/>
    <s v="January"/>
    <s v="-3.65%"/>
  </r>
  <r>
    <s v="INF204K01K15"/>
    <n v="182.285"/>
    <n v="54.002499999999998"/>
    <n v="9843.85"/>
    <n v="7299.83"/>
    <s v="MF"/>
    <x v="11"/>
    <x v="55"/>
    <x v="1"/>
    <d v="2020-02-04T00:00:00"/>
    <d v="2021-06-15T00:00:00"/>
    <n v="43.884700000000002"/>
    <n v="76.972899999999996"/>
    <x v="54"/>
    <x v="52"/>
    <x v="55"/>
    <s v="4.77%"/>
    <s v="-12.21%"/>
    <s v="-40.3%"/>
    <s v="February"/>
    <s v="13.84%"/>
    <s v="March"/>
    <s v="-13.03%"/>
  </r>
  <r>
    <s v="INF173K01EV3"/>
    <n v="175.21899999999999"/>
    <n v="67.849999999999994"/>
    <n v="11888.61"/>
    <n v="9499.83"/>
    <s v="MF"/>
    <x v="26"/>
    <x v="56"/>
    <x v="1"/>
    <d v="2020-02-04T00:00:00"/>
    <d v="2021-06-15T00:00:00"/>
    <n v="57.51"/>
    <n v="80.98"/>
    <x v="55"/>
    <x v="53"/>
    <x v="56"/>
    <s v="7.23%"/>
    <s v="-11.88%"/>
    <s v="-32.6%"/>
    <s v="November"/>
    <s v="9.96%"/>
    <s v="March"/>
    <s v="-7.9%"/>
  </r>
  <r>
    <s v="INF966L01820"/>
    <n v="161.387"/>
    <n v="32.558199999999999"/>
    <n v="5254.47"/>
    <n v="5000"/>
    <s v="MF"/>
    <x v="23"/>
    <x v="57"/>
    <x v="0"/>
    <d v="2020-02-04T00:00:00"/>
    <d v="2021-06-15T00:00:00"/>
    <n v="31.0899"/>
    <n v="33.229199999999999"/>
    <x v="56"/>
    <x v="54"/>
    <x v="57"/>
    <s v="0.1%"/>
    <s v="-0.02%"/>
    <s v="-0.02%"/>
    <s v="March"/>
    <s v="0.47%"/>
    <s v="June"/>
    <s v="0.28%"/>
  </r>
  <r>
    <s v="INF205K01LE4"/>
    <n v="125.968"/>
    <n v="66"/>
    <n v="8313.89"/>
    <n v="6499.83"/>
    <s v="MF"/>
    <x v="24"/>
    <x v="58"/>
    <x v="1"/>
    <d v="2020-02-04T00:00:00"/>
    <d v="2021-06-15T00:00:00"/>
    <n v="55.23"/>
    <n v="78.040000000000006"/>
    <x v="57"/>
    <x v="55"/>
    <x v="58"/>
    <s v="7.45%"/>
    <s v="-12.62%"/>
    <s v="-36.52%"/>
    <s v="November"/>
    <s v="11.75%"/>
    <s v="March"/>
    <s v="-12.49%"/>
  </r>
  <r>
    <s v="INF200K01UP2"/>
    <n v="120.819"/>
    <n v="214.56979999999999"/>
    <n v="25924.11"/>
    <n v="21785.85"/>
    <s v="MF"/>
    <x v="1"/>
    <x v="59"/>
    <x v="1"/>
    <d v="2020-02-04T00:00:00"/>
    <d v="2021-06-15T00:00:00"/>
    <n v="133.70249999999999"/>
    <n v="250.34299999999999"/>
    <x v="58"/>
    <x v="56"/>
    <x v="59"/>
    <s v="7.32%"/>
    <s v="-7.86%"/>
    <s v="-22.73%"/>
    <s v="April"/>
    <s v="16.0%"/>
    <s v="March"/>
    <s v="-3.85%"/>
  </r>
  <r>
    <s v="INF200K01RS2"/>
    <n v="1344.6369999999999"/>
    <n v="17.8369"/>
    <n v="23984.16"/>
    <n v="20000"/>
    <s v="MF"/>
    <x v="1"/>
    <x v="60"/>
    <x v="1"/>
    <d v="2020-02-04T00:00:00"/>
    <d v="2021-06-15T00:00:00"/>
    <n v="16.748100000000001"/>
    <n v="22.9864"/>
    <x v="59"/>
    <x v="57"/>
    <x v="60"/>
    <s v="6.04%"/>
    <s v="-13.61%"/>
    <s v="-38.21%"/>
    <s v="February"/>
    <s v="13.81%"/>
    <s v="March"/>
    <s v="-13.26%"/>
  </r>
  <r>
    <s v="INF200K01TP4"/>
    <n v="539.09900000000005"/>
    <n v="99.747200000000007"/>
    <n v="53773.62"/>
    <n v="39984.19"/>
    <s v="MF"/>
    <x v="5"/>
    <x v="61"/>
    <x v="1"/>
    <d v="2020-02-04T00:00:00"/>
    <d v="2021-06-15T00:00:00"/>
    <n v="81.934299999999993"/>
    <n v="128.2559"/>
    <x v="60"/>
    <x v="58"/>
    <x v="61"/>
    <s v="4.44%"/>
    <s v="-12.24%"/>
    <s v="-36.71%"/>
    <s v="February"/>
    <s v="14.28%"/>
    <s v="March"/>
    <s v="-13.52%"/>
  </r>
  <r>
    <s v="INF200K01QX4"/>
    <n v="161.303"/>
    <n v="51.857199999999999"/>
    <n v="8364.7199999999993"/>
    <n v="6500"/>
    <s v="MF"/>
    <x v="15"/>
    <x v="62"/>
    <x v="1"/>
    <d v="2020-02-04T00:00:00"/>
    <d v="2021-06-15T00:00:00"/>
    <n v="44.098399999999998"/>
    <n v="59.557699999999997"/>
    <x v="61"/>
    <x v="59"/>
    <x v="62"/>
    <s v="7.73%"/>
    <s v="-12.88%"/>
    <s v="-36.77%"/>
    <s v="November"/>
    <s v="14.06%"/>
    <s v="March"/>
    <s v="-11.5%"/>
  </r>
  <r>
    <s v="INF200K01SB6"/>
    <n v="43.667999999999999"/>
    <n v="49.8628"/>
    <n v="2177.41"/>
    <n v="2000"/>
    <s v="MF"/>
    <x v="1"/>
    <x v="63"/>
    <x v="1"/>
    <d v="2020-02-04T00:00:00"/>
    <d v="2021-06-15T00:00:00"/>
    <n v="39.909599999999998"/>
    <n v="69.537099999999995"/>
    <x v="62"/>
    <x v="60"/>
    <x v="63"/>
    <s v="6.72%"/>
    <s v="-9.78%"/>
    <s v="-33.52%"/>
    <s v="February"/>
    <s v="16.04%"/>
    <s v="March"/>
    <s v="-9.0%"/>
  </r>
  <r>
    <s v="INF200K01107"/>
    <n v="55.106000000000002"/>
    <n v="164.41419999999999"/>
    <n v="9060.2099999999991"/>
    <n v="8000"/>
    <s v="MF"/>
    <x v="19"/>
    <x v="64"/>
    <x v="3"/>
    <d v="2020-02-04T00:00:00"/>
    <d v="2021-06-15T00:00:00"/>
    <n v="148.56460000000001"/>
    <n v="185.62270000000001"/>
    <x v="63"/>
    <x v="61"/>
    <x v="64"/>
    <s v="5.98%"/>
    <s v="-12.59%"/>
    <s v="-27.53%"/>
    <s v="November"/>
    <s v="10.04%"/>
    <s v="March"/>
    <s v="-8.57%"/>
  </r>
  <r>
    <s v="INF789FC12T1"/>
    <n v="3853.85"/>
    <n v="11.763"/>
    <n v="45332.84"/>
    <n v="37125"/>
    <s v="MF"/>
    <x v="10"/>
    <x v="65"/>
    <x v="2"/>
    <d v="2020-02-04T00:00:00"/>
    <d v="2021-06-15T00:00:00"/>
    <n v="10.1225"/>
    <n v="14.195600000000001"/>
    <x v="64"/>
    <x v="62"/>
    <x v="65"/>
    <s v="6.37%"/>
    <s v="-11.58%"/>
    <s v="-36.07%"/>
    <s v="November"/>
    <s v="11.02%"/>
    <s v="March"/>
    <s v="-10.15%"/>
  </r>
  <r>
    <m/>
    <m/>
    <m/>
    <m/>
    <m/>
    <m/>
    <x v="27"/>
    <x v="3"/>
    <x v="4"/>
    <m/>
    <m/>
    <m/>
    <m/>
    <x v="3"/>
    <x v="3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CD09E-02B2-4C47-B2DD-F6DCD71A3BB0}" name="PivotTable2" cacheId="3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2:J7" firstHeaderRow="0" firstDataRow="1" firstDataCol="1"/>
  <pivotFields count="9">
    <pivotField showAll="0"/>
    <pivotField showAll="0"/>
    <pivotField showAll="0"/>
    <pivotField dataField="1" showAll="0">
      <items count="103">
        <item x="65"/>
        <item x="64"/>
        <item x="68"/>
        <item x="47"/>
        <item x="71"/>
        <item x="72"/>
        <item x="46"/>
        <item x="48"/>
        <item x="88"/>
        <item x="15"/>
        <item x="24"/>
        <item x="39"/>
        <item x="38"/>
        <item x="31"/>
        <item x="50"/>
        <item x="74"/>
        <item x="44"/>
        <item x="33"/>
        <item x="81"/>
        <item x="75"/>
        <item x="3"/>
        <item x="16"/>
        <item x="12"/>
        <item x="22"/>
        <item x="70"/>
        <item x="37"/>
        <item x="34"/>
        <item x="98"/>
        <item x="92"/>
        <item x="53"/>
        <item x="13"/>
        <item x="51"/>
        <item x="79"/>
        <item x="41"/>
        <item x="49"/>
        <item x="57"/>
        <item x="89"/>
        <item x="14"/>
        <item x="73"/>
        <item x="25"/>
        <item x="36"/>
        <item x="26"/>
        <item x="59"/>
        <item x="85"/>
        <item x="93"/>
        <item x="97"/>
        <item x="58"/>
        <item x="54"/>
        <item x="42"/>
        <item x="35"/>
        <item x="62"/>
        <item x="80"/>
        <item x="56"/>
        <item x="90"/>
        <item x="82"/>
        <item x="91"/>
        <item x="78"/>
        <item x="86"/>
        <item x="99"/>
        <item x="40"/>
        <item x="77"/>
        <item x="76"/>
        <item x="55"/>
        <item x="1"/>
        <item x="7"/>
        <item x="95"/>
        <item x="45"/>
        <item x="17"/>
        <item x="67"/>
        <item x="21"/>
        <item x="30"/>
        <item x="29"/>
        <item x="94"/>
        <item x="83"/>
        <item x="23"/>
        <item x="32"/>
        <item x="18"/>
        <item x="5"/>
        <item x="100"/>
        <item x="0"/>
        <item x="27"/>
        <item x="69"/>
        <item x="10"/>
        <item x="63"/>
        <item x="8"/>
        <item x="4"/>
        <item x="84"/>
        <item x="19"/>
        <item x="6"/>
        <item x="61"/>
        <item x="52"/>
        <item x="9"/>
        <item x="96"/>
        <item x="43"/>
        <item x="20"/>
        <item x="2"/>
        <item x="60"/>
        <item x="66"/>
        <item x="87"/>
        <item x="28"/>
        <item x="11"/>
        <item x="101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Valuation" fld="3" baseField="0" baseItem="0" numFmtId="4"/>
    <dataField name="Allocation" fld="3" showDataAs="percentOfTotal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4BFC5-948D-6C4E-9502-402C2792BBB1}" name="PivotTable1" cacheId="3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2:F39" firstHeaderRow="0" firstDataRow="1" firstDataCol="3"/>
  <pivotFields count="9">
    <pivotField dataField="1"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>
      <items count="4">
        <item x="0"/>
        <item x="1"/>
        <item x="2"/>
        <item t="default"/>
      </items>
    </pivotField>
    <pivotField axis="axisRow" compact="0" outline="0" subtotalTop="0" showAll="0">
      <items count="29">
        <item x="6"/>
        <item x="16"/>
        <item x="18"/>
        <item x="13"/>
        <item x="12"/>
        <item x="23"/>
        <item x="21"/>
        <item x="14"/>
        <item x="7"/>
        <item x="8"/>
        <item x="0"/>
        <item x="25"/>
        <item x="26"/>
        <item x="2"/>
        <item x="24"/>
        <item x="15"/>
        <item x="5"/>
        <item x="1"/>
        <item x="11"/>
        <item x="17"/>
        <item x="19"/>
        <item x="22"/>
        <item x="20"/>
        <item x="9"/>
        <item x="4"/>
        <item x="10"/>
        <item x="3"/>
        <item x="27"/>
        <item t="default"/>
      </items>
    </pivotField>
    <pivotField compact="0" outline="0" subtotalTop="0" showAll="0"/>
    <pivotField axis="axisRow" compact="0" outline="0" subtotalTop="0" showAll="0">
      <items count="6">
        <item x="0"/>
        <item x="1"/>
        <item x="3"/>
        <item x="2"/>
        <item h="1" x="4"/>
        <item t="default"/>
      </items>
    </pivotField>
  </pivotFields>
  <rowFields count="3">
    <field x="8"/>
    <field x="5"/>
    <field x="6"/>
  </rowFields>
  <rowItems count="3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/>
    </i>
    <i t="default">
      <x/>
    </i>
    <i>
      <x v="1"/>
      <x/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t="default" r="1">
      <x/>
    </i>
    <i r="1">
      <x v="1"/>
      <x v="26"/>
    </i>
    <i t="default" r="1">
      <x v="1"/>
    </i>
    <i t="default">
      <x v="1"/>
    </i>
    <i>
      <x v="2"/>
      <x/>
      <x v="20"/>
    </i>
    <i r="2">
      <x v="21"/>
    </i>
    <i r="2">
      <x v="22"/>
    </i>
    <i t="default" r="1">
      <x/>
    </i>
    <i t="default">
      <x v="2"/>
    </i>
    <i>
      <x v="3"/>
      <x/>
      <x v="23"/>
    </i>
    <i r="2">
      <x v="24"/>
    </i>
    <i r="2">
      <x v="25"/>
    </i>
    <i t="default" r="1">
      <x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Value" fld="3" baseField="0" baseItem="0" numFmtId="4"/>
    <dataField name="% Portfolio" fld="3" showDataAs="percentOfTotal" baseField="0" baseItem="0" numFmtId="10"/>
    <dataField name="Count of isin" fld="0" subtotal="count" baseField="0" baseItem="0"/>
  </dataFields>
  <formats count="2">
    <format dxfId="375">
      <pivotArea outline="0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16BDB-DCC2-5641-9987-78F83BF66B0A}" name="PivotTable4" cacheId="3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M3:P34" firstHeaderRow="0" firstDataRow="1" firstDataCol="2" rowPageCount="1" colPageCount="1"/>
  <pivotFields count="23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compact="0" outline="0" showAll="0">
      <items count="29">
        <item x="6"/>
        <item x="16"/>
        <item x="18"/>
        <item x="13"/>
        <item x="12"/>
        <item x="23"/>
        <item x="21"/>
        <item x="14"/>
        <item x="7"/>
        <item x="8"/>
        <item x="0"/>
        <item x="25"/>
        <item x="26"/>
        <item x="2"/>
        <item x="24"/>
        <item x="15"/>
        <item x="5"/>
        <item x="1"/>
        <item x="11"/>
        <item x="17"/>
        <item x="19"/>
        <item x="22"/>
        <item x="20"/>
        <item x="9"/>
        <item x="4"/>
        <item x="10"/>
        <item x="3"/>
        <item x="27"/>
        <item t="default"/>
      </items>
    </pivotField>
    <pivotField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8"/>
    <field x="6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>
      <x v="2"/>
      <x v="20"/>
    </i>
    <i r="1">
      <x v="21"/>
    </i>
    <i r="1">
      <x v="22"/>
    </i>
    <i t="default">
      <x v="2"/>
    </i>
    <i>
      <x v="3"/>
      <x v="23"/>
    </i>
    <i r="1">
      <x v="24"/>
    </i>
    <i r="1">
      <x v="25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urrent Amount" fld="3" baseField="0" baseItem="0" numFmtId="4"/>
    <dataField name="% of MF" fld="3" showDataAs="percentOfTotal" baseField="0" baseItem="0" numFmtId="10"/>
  </dataFields>
  <formats count="4">
    <format dxfId="31">
      <pivotArea outline="0" collapsedLevelsAreSubtotals="1" fieldPosition="0"/>
    </format>
    <format dxfId="30">
      <pivotArea dataOnly="0" labelOnly="1" outline="0" fieldPosition="0">
        <references count="1">
          <reference field="5" count="0"/>
        </references>
      </pivotArea>
    </format>
    <format dxfId="29">
      <pivotArea dataOnly="0" labelOnly="1" outline="0" axis="axisValues" fieldPosition="0"/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EDF8F-0934-8847-B495-2C5ED5AF0A49}" name="PivotTable5" cacheId="3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R3:W28" firstHeaderRow="1" firstDataRow="1" firstDataCol="5" rowPageCount="1" colPageCount="1"/>
  <pivotFields count="23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">
        <item x="6"/>
        <item x="16"/>
        <item x="18"/>
        <item x="13"/>
        <item x="12"/>
        <item x="23"/>
        <item x="21"/>
        <item x="14"/>
        <item x="7"/>
        <item x="8"/>
        <item x="0"/>
        <item x="24"/>
        <item x="26"/>
        <item x="2"/>
        <item x="25"/>
        <item x="15"/>
        <item x="5"/>
        <item x="1"/>
        <item x="11"/>
        <item x="17"/>
        <item x="19"/>
        <item x="22"/>
        <item x="20"/>
        <item x="9"/>
        <item x="4"/>
        <item x="10"/>
        <item h="1" x="3"/>
        <item h="1" x="27"/>
      </items>
    </pivotField>
    <pivotField axis="axisRow" compact="0" outline="0" showAll="0" defaultSubtotal="0">
      <items count="66">
        <item x="23"/>
        <item x="1"/>
        <item x="0"/>
        <item x="21"/>
        <item x="22"/>
        <item x="24"/>
        <item x="25"/>
        <item x="2"/>
        <item x="26"/>
        <item x="27"/>
        <item x="4"/>
        <item x="28"/>
        <item x="29"/>
        <item x="31"/>
        <item x="32"/>
        <item x="30"/>
        <item x="5"/>
        <item x="33"/>
        <item x="34"/>
        <item x="6"/>
        <item x="35"/>
        <item x="36"/>
        <item x="37"/>
        <item x="39"/>
        <item x="7"/>
        <item x="38"/>
        <item x="8"/>
        <item x="44"/>
        <item x="40"/>
        <item x="43"/>
        <item x="46"/>
        <item x="45"/>
        <item x="41"/>
        <item x="9"/>
        <item x="42"/>
        <item x="10"/>
        <item x="11"/>
        <item x="48"/>
        <item x="49"/>
        <item x="47"/>
        <item x="58"/>
        <item x="51"/>
        <item x="50"/>
        <item x="12"/>
        <item x="13"/>
        <item x="52"/>
        <item x="14"/>
        <item x="54"/>
        <item x="53"/>
        <item x="55"/>
        <item x="15"/>
        <item x="56"/>
        <item x="57"/>
        <item x="16"/>
        <item x="62"/>
        <item x="64"/>
        <item x="59"/>
        <item x="60"/>
        <item x="63"/>
        <item x="17"/>
        <item x="18"/>
        <item x="19"/>
        <item x="61"/>
        <item x="20"/>
        <item x="65"/>
        <item x="3"/>
      </items>
    </pivotField>
    <pivotField axis="axisPage" compact="0" outline="0" multipleItemSelectionAllowed="1" showAll="0" defaultSubtotal="0">
      <items count="5">
        <item x="0"/>
        <item h="1" x="1"/>
        <item h="1" x="3"/>
        <item h="1" x="2"/>
        <item h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5">
        <item x="57"/>
        <item x="32"/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63">
        <item x="54"/>
        <item x="45"/>
        <item x="20"/>
        <item x="49"/>
        <item x="7"/>
        <item x="36"/>
        <item x="58"/>
        <item x="11"/>
        <item x="8"/>
        <item x="21"/>
        <item x="42"/>
        <item x="53"/>
        <item x="2"/>
        <item x="59"/>
        <item x="26"/>
        <item x="31"/>
        <item x="3"/>
        <item x="0"/>
        <item x="1"/>
        <item x="4"/>
        <item x="5"/>
        <item x="6"/>
        <item x="9"/>
        <item x="10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7"/>
        <item x="28"/>
        <item x="29"/>
        <item x="30"/>
        <item x="32"/>
        <item x="33"/>
        <item x="34"/>
        <item x="35"/>
        <item x="37"/>
        <item x="38"/>
        <item x="39"/>
        <item x="40"/>
        <item x="41"/>
        <item x="43"/>
        <item x="44"/>
        <item x="46"/>
        <item x="47"/>
        <item x="48"/>
        <item x="50"/>
        <item x="51"/>
        <item x="52"/>
        <item x="55"/>
        <item x="56"/>
        <item x="57"/>
        <item x="60"/>
        <item x="61"/>
        <item x="62"/>
      </items>
    </pivotField>
    <pivotField axis="axisRow" compact="0" outline="0" showAll="0" defaultSubtotal="0">
      <items count="66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6"/>
    <field x="7"/>
    <field x="13"/>
    <field x="14"/>
    <field x="15"/>
  </rowFields>
  <rowItems count="25">
    <i>
      <x/>
      <x v="18"/>
      <x v="35"/>
      <x v="21"/>
      <x v="34"/>
    </i>
    <i r="1">
      <x v="19"/>
      <x v="8"/>
      <x v="21"/>
      <x v="6"/>
    </i>
    <i r="1">
      <x v="30"/>
      <x v="46"/>
      <x v="49"/>
      <x v="46"/>
    </i>
    <i>
      <x v="1"/>
      <x v="14"/>
      <x v="1"/>
      <x v="15"/>
      <x v="32"/>
    </i>
    <i>
      <x v="2"/>
      <x v="20"/>
      <x v="36"/>
      <x v="41"/>
      <x v="35"/>
    </i>
    <i>
      <x v="3"/>
      <x v="8"/>
      <x v="28"/>
      <x v="14"/>
      <x v="26"/>
    </i>
    <i r="1">
      <x v="38"/>
      <x v="49"/>
      <x v="51"/>
      <x v="49"/>
    </i>
    <i r="1">
      <x v="60"/>
      <x v="20"/>
      <x v="30"/>
      <x v="18"/>
    </i>
    <i>
      <x v="4"/>
      <x v="59"/>
      <x v="19"/>
      <x v="29"/>
      <x v="17"/>
    </i>
    <i>
      <x v="5"/>
      <x v="37"/>
      <x v="48"/>
      <x v="1"/>
      <x v="48"/>
    </i>
    <i r="1">
      <x v="47"/>
      <x v="54"/>
      <x v="55"/>
      <x v="54"/>
    </i>
    <i r="1">
      <x v="52"/>
      <x v="57"/>
      <x/>
      <x v="57"/>
    </i>
    <i>
      <x v="6"/>
      <x v="23"/>
      <x v="40"/>
      <x v="5"/>
      <x v="39"/>
    </i>
    <i r="1">
      <x v="34"/>
      <x v="43"/>
      <x v="46"/>
      <x v="42"/>
    </i>
    <i>
      <x v="7"/>
      <x v="31"/>
      <x v="20"/>
      <x v="10"/>
      <x v="45"/>
    </i>
    <i r="1">
      <x v="61"/>
      <x v="21"/>
      <x v="31"/>
      <x v="19"/>
    </i>
    <i>
      <x v="8"/>
      <x v="12"/>
      <x v="31"/>
      <x v="37"/>
      <x v="29"/>
    </i>
    <i r="1">
      <x v="24"/>
      <x v="9"/>
      <x v="4"/>
      <x v="7"/>
    </i>
    <i r="1">
      <x v="32"/>
      <x v="42"/>
      <x v="45"/>
      <x v="41"/>
    </i>
    <i r="1">
      <x v="45"/>
      <x v="52"/>
      <x v="3"/>
      <x v="52"/>
    </i>
    <i r="1">
      <x v="63"/>
      <x v="22"/>
      <x v="2"/>
      <x v="20"/>
    </i>
    <i>
      <x v="9"/>
      <x v="3"/>
      <x v="23"/>
      <x v="9"/>
      <x v="21"/>
    </i>
    <i r="1">
      <x v="26"/>
      <x v="10"/>
      <x v="8"/>
      <x v="8"/>
    </i>
    <i r="1">
      <x v="36"/>
      <x v="13"/>
      <x v="7"/>
      <x v="11"/>
    </i>
    <i>
      <x v="10"/>
      <x v="2"/>
      <x v="3"/>
      <x v="17"/>
      <x v="1"/>
    </i>
  </rowItems>
  <colItems count="1">
    <i/>
  </colItems>
  <pageFields count="1">
    <pageField fld="8" hier="-1"/>
  </pageFields>
  <dataFields count="1">
    <dataField name="Allocation" fld="3" showDataAs="percentOfTotal" baseField="0" baseItem="0" numFmtId="10"/>
  </dataFields>
  <formats count="1">
    <format dxfId="32">
      <pivotArea field="15" type="button" dataOnly="0" labelOnly="1" outline="0" axis="axisRow" fieldPosition="4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4072E-5D75-0845-974E-871263199E19}" name="PivotTable3" cacheId="32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4:I70" firstHeaderRow="1" firstDataRow="1" firstDataCol="8" rowPageCount="2" colPageCount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7">
        <item x="24"/>
        <item x="1"/>
        <item x="0"/>
        <item x="22"/>
        <item x="23"/>
        <item x="25"/>
        <item x="26"/>
        <item x="2"/>
        <item x="27"/>
        <item x="28"/>
        <item x="4"/>
        <item x="29"/>
        <item x="30"/>
        <item x="32"/>
        <item x="33"/>
        <item x="31"/>
        <item x="5"/>
        <item x="34"/>
        <item x="35"/>
        <item x="6"/>
        <item x="36"/>
        <item x="37"/>
        <item x="38"/>
        <item x="40"/>
        <item x="7"/>
        <item x="39"/>
        <item x="8"/>
        <item x="45"/>
        <item x="41"/>
        <item x="44"/>
        <item x="47"/>
        <item x="46"/>
        <item x="42"/>
        <item x="9"/>
        <item x="43"/>
        <item x="10"/>
        <item x="11"/>
        <item x="49"/>
        <item x="50"/>
        <item x="48"/>
        <item x="59"/>
        <item x="12"/>
        <item x="51"/>
        <item x="52"/>
        <item x="13"/>
        <item x="14"/>
        <item x="53"/>
        <item x="15"/>
        <item x="55"/>
        <item x="54"/>
        <item x="56"/>
        <item x="16"/>
        <item x="57"/>
        <item x="58"/>
        <item x="17"/>
        <item x="63"/>
        <item x="65"/>
        <item x="60"/>
        <item x="61"/>
        <item x="64"/>
        <item x="18"/>
        <item x="19"/>
        <item x="20"/>
        <item x="62"/>
        <item x="21"/>
        <item x="6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6">
        <item x="3"/>
        <item x="54"/>
        <item x="59"/>
        <item x="13"/>
        <item x="29"/>
        <item x="63"/>
        <item x="56"/>
        <item x="61"/>
        <item x="23"/>
        <item x="48"/>
        <item x="31"/>
        <item x="58"/>
        <item x="32"/>
        <item x="16"/>
        <item x="5"/>
        <item x="65"/>
        <item x="52"/>
        <item x="60"/>
        <item x="34"/>
        <item x="4"/>
        <item x="28"/>
        <item x="62"/>
        <item x="37"/>
        <item x="2"/>
        <item x="44"/>
        <item x="38"/>
        <item x="25"/>
        <item x="39"/>
        <item x="10"/>
        <item x="15"/>
        <item x="51"/>
        <item x="26"/>
        <item x="1"/>
        <item x="14"/>
        <item x="64"/>
        <item x="45"/>
        <item x="17"/>
        <item x="24"/>
        <item x="9"/>
        <item x="41"/>
        <item x="27"/>
        <item x="50"/>
        <item x="22"/>
        <item x="20"/>
        <item x="6"/>
        <item x="19"/>
        <item x="11"/>
        <item x="35"/>
        <item x="46"/>
        <item x="8"/>
        <item x="18"/>
        <item x="33"/>
        <item x="12"/>
        <item x="47"/>
        <item x="40"/>
        <item x="36"/>
        <item x="43"/>
        <item x="30"/>
        <item x="0"/>
        <item x="7"/>
        <item x="42"/>
        <item x="57"/>
        <item x="53"/>
        <item x="21"/>
        <item x="55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12"/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7">
        <item x="3"/>
        <item x="58"/>
        <item x="55"/>
        <item x="49"/>
        <item x="30"/>
        <item x="21"/>
        <item x="40"/>
        <item x="0"/>
        <item x="42"/>
        <item x="43"/>
        <item x="7"/>
        <item x="53"/>
        <item x="47"/>
        <item x="11"/>
        <item x="20"/>
        <item x="8"/>
        <item x="22"/>
        <item x="6"/>
        <item x="35"/>
        <item x="46"/>
        <item x="36"/>
        <item x="27"/>
        <item x="50"/>
        <item x="12"/>
        <item x="19"/>
        <item x="54"/>
        <item x="18"/>
        <item x="60"/>
        <item x="33"/>
        <item x="13"/>
        <item x="29"/>
        <item x="56"/>
        <item x="64"/>
        <item x="62"/>
        <item x="23"/>
        <item x="39"/>
        <item x="48"/>
        <item x="31"/>
        <item x="5"/>
        <item x="57"/>
        <item x="37"/>
        <item x="38"/>
        <item x="66"/>
        <item x="59"/>
        <item x="4"/>
        <item x="32"/>
        <item x="61"/>
        <item x="52"/>
        <item x="16"/>
        <item x="25"/>
        <item x="34"/>
        <item x="2"/>
        <item x="15"/>
        <item x="26"/>
        <item x="65"/>
        <item x="45"/>
        <item x="9"/>
        <item x="1"/>
        <item x="63"/>
        <item x="44"/>
        <item x="51"/>
        <item x="10"/>
        <item x="14"/>
        <item x="28"/>
        <item x="17"/>
        <item x="24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7"/>
        <item x="8"/>
        <item x="5"/>
        <item x="0"/>
        <item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est Return" axis="axisRow" compact="0" outline="0" showAll="0" defaultSubtotal="0">
      <items count="64">
        <item x="46"/>
        <item x="52"/>
        <item x="55"/>
        <item x="20"/>
        <item x="50"/>
        <item x="39"/>
        <item x="7"/>
        <item x="0"/>
        <item x="29"/>
        <item x="40"/>
        <item x="44"/>
        <item x="12"/>
        <item x="34"/>
        <item x="11"/>
        <item x="8"/>
        <item x="6"/>
        <item x="18"/>
        <item x="26"/>
        <item x="43"/>
        <item x="21"/>
        <item x="19"/>
        <item x="47"/>
        <item x="32"/>
        <item x="42"/>
        <item x="37"/>
        <item x="58"/>
        <item x="28"/>
        <item x="15"/>
        <item x="1"/>
        <item x="54"/>
        <item x="62"/>
        <item x="33"/>
        <item x="9"/>
        <item x="36"/>
        <item x="35"/>
        <item x="25"/>
        <item x="24"/>
        <item x="63"/>
        <item x="49"/>
        <item x="48"/>
        <item x="10"/>
        <item x="41"/>
        <item x="56"/>
        <item x="16"/>
        <item x="14"/>
        <item x="4"/>
        <item x="30"/>
        <item x="45"/>
        <item x="53"/>
        <item x="22"/>
        <item x="61"/>
        <item x="59"/>
        <item x="31"/>
        <item x="60"/>
        <item x="13"/>
        <item x="2"/>
        <item x="5"/>
        <item x="57"/>
        <item x="51"/>
        <item x="17"/>
        <item x="38"/>
        <item x="27"/>
        <item x="23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5"/>
        <item x="1"/>
        <item x="7"/>
        <item x="8"/>
        <item x="6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Worst Return" axis="axisRow" compact="0" outline="0" subtotalTop="0" showAll="0" defaultSubtotal="0">
      <items count="63">
        <item x="40"/>
        <item x="24"/>
        <item x="17"/>
        <item x="23"/>
        <item x="58"/>
        <item x="14"/>
        <item x="57"/>
        <item x="5"/>
        <item x="13"/>
        <item x="34"/>
        <item x="52"/>
        <item x="45"/>
        <item x="55"/>
        <item x="31"/>
        <item x="49"/>
        <item x="32"/>
        <item x="48"/>
        <item x="59"/>
        <item x="42"/>
        <item x="10"/>
        <item x="15"/>
        <item x="62"/>
        <item x="2"/>
        <item x="38"/>
        <item x="37"/>
        <item x="60"/>
        <item x="61"/>
        <item x="43"/>
        <item x="26"/>
        <item x="39"/>
        <item x="28"/>
        <item x="25"/>
        <item x="53"/>
        <item x="1"/>
        <item x="4"/>
        <item x="16"/>
        <item x="56"/>
        <item x="51"/>
        <item x="29"/>
        <item x="9"/>
        <item x="47"/>
        <item x="19"/>
        <item x="27"/>
        <item x="33"/>
        <item x="18"/>
        <item x="35"/>
        <item x="6"/>
        <item x="44"/>
        <item x="36"/>
        <item x="12"/>
        <item x="20"/>
        <item x="11"/>
        <item x="22"/>
        <item x="8"/>
        <item x="0"/>
        <item x="41"/>
        <item x="30"/>
        <item x="50"/>
        <item x="46"/>
        <item x="7"/>
        <item x="21"/>
        <item x="5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7"/>
    <field x="13"/>
    <field x="14"/>
    <field x="15"/>
    <field x="19"/>
    <field x="20"/>
    <field x="21"/>
    <field x="22"/>
  </rowFields>
  <rowItems count="66">
    <i>
      <x/>
      <x v="37"/>
      <x v="23"/>
      <x v="65"/>
      <x v="7"/>
      <x v="62"/>
      <x v="2"/>
      <x v="1"/>
    </i>
    <i>
      <x v="1"/>
      <x v="32"/>
      <x v="3"/>
      <x v="57"/>
      <x v="7"/>
      <x v="28"/>
      <x v="2"/>
      <x v="33"/>
    </i>
    <i>
      <x v="2"/>
      <x v="58"/>
      <x v="2"/>
      <x v="7"/>
      <x v="4"/>
      <x v="7"/>
      <x/>
      <x v="54"/>
    </i>
    <i>
      <x v="3"/>
      <x v="42"/>
      <x v="21"/>
      <x v="16"/>
      <x v="5"/>
      <x v="19"/>
      <x/>
      <x v="52"/>
    </i>
    <i>
      <x v="4"/>
      <x v="8"/>
      <x v="22"/>
      <x v="34"/>
      <x v="7"/>
      <x v="49"/>
      <x v="2"/>
      <x v="3"/>
    </i>
    <i>
      <x v="5"/>
      <x v="26"/>
      <x v="24"/>
      <x v="49"/>
      <x v="7"/>
      <x v="36"/>
      <x v="2"/>
      <x v="31"/>
    </i>
    <i>
      <x v="6"/>
      <x v="31"/>
      <x v="25"/>
      <x v="53"/>
      <x v="7"/>
      <x v="35"/>
      <x v="2"/>
      <x v="28"/>
    </i>
    <i>
      <x v="7"/>
      <x v="23"/>
      <x v="4"/>
      <x v="51"/>
      <x v="7"/>
      <x v="55"/>
      <x v="2"/>
      <x v="22"/>
    </i>
    <i>
      <x v="8"/>
      <x v="40"/>
      <x v="26"/>
      <x v="21"/>
      <x v="6"/>
      <x v="17"/>
      <x v="6"/>
      <x v="42"/>
    </i>
    <i>
      <x v="9"/>
      <x v="20"/>
      <x v="27"/>
      <x v="63"/>
      <x v="3"/>
      <x v="61"/>
      <x v="1"/>
      <x v="30"/>
    </i>
    <i>
      <x v="10"/>
      <x v="19"/>
      <x v="5"/>
      <x v="44"/>
      <x v="7"/>
      <x v="45"/>
      <x v="2"/>
      <x v="34"/>
    </i>
    <i>
      <x v="11"/>
      <x v="4"/>
      <x v="28"/>
      <x v="30"/>
      <x/>
      <x v="26"/>
      <x v="2"/>
      <x v="38"/>
    </i>
    <i>
      <x v="12"/>
      <x v="57"/>
      <x v="29"/>
      <x v="4"/>
      <x v="1"/>
      <x v="8"/>
      <x/>
      <x v="56"/>
    </i>
    <i>
      <x v="13"/>
      <x v="12"/>
      <x v="31"/>
      <x v="45"/>
      <x v="7"/>
      <x v="52"/>
      <x v="2"/>
      <x v="15"/>
    </i>
    <i>
      <x v="14"/>
      <x v="51"/>
      <x v="32"/>
      <x v="28"/>
      <x v="7"/>
      <x v="22"/>
      <x v="5"/>
      <x v="43"/>
    </i>
    <i>
      <x v="15"/>
      <x v="10"/>
      <x v="30"/>
      <x v="37"/>
      <x v="7"/>
      <x v="46"/>
      <x v="2"/>
      <x v="13"/>
    </i>
    <i>
      <x v="16"/>
      <x v="14"/>
      <x v="6"/>
      <x v="38"/>
      <x v="7"/>
      <x v="56"/>
      <x v="2"/>
      <x v="7"/>
    </i>
    <i>
      <x v="17"/>
      <x v="18"/>
      <x v="33"/>
      <x v="50"/>
      <x v="7"/>
      <x v="31"/>
      <x v="2"/>
      <x v="9"/>
    </i>
    <i>
      <x v="18"/>
      <x v="47"/>
      <x v="7"/>
      <x v="18"/>
      <x v="6"/>
      <x v="14"/>
      <x v="6"/>
      <x v="45"/>
    </i>
    <i>
      <x v="19"/>
      <x v="44"/>
      <x v="7"/>
      <x v="17"/>
      <x v="6"/>
      <x v="15"/>
      <x v="6"/>
      <x v="46"/>
    </i>
    <i>
      <x v="20"/>
      <x v="55"/>
      <x v="34"/>
      <x v="20"/>
      <x v="4"/>
      <x v="12"/>
      <x v="6"/>
      <x v="48"/>
    </i>
    <i>
      <x v="21"/>
      <x v="22"/>
      <x v="35"/>
      <x v="40"/>
      <x v="7"/>
      <x v="34"/>
      <x v="2"/>
      <x v="24"/>
    </i>
    <i>
      <x v="22"/>
      <x v="25"/>
      <x v="35"/>
      <x v="41"/>
      <x v="7"/>
      <x v="33"/>
      <x v="2"/>
      <x v="23"/>
    </i>
    <i>
      <x v="23"/>
      <x v="54"/>
      <x v="37"/>
      <x v="6"/>
      <x v="4"/>
      <x v="8"/>
      <x v="3"/>
      <x v="54"/>
    </i>
    <i>
      <x v="24"/>
      <x v="59"/>
      <x v="8"/>
      <x v="10"/>
      <x v="4"/>
      <x v="6"/>
      <x/>
      <x v="59"/>
    </i>
    <i>
      <x v="25"/>
      <x v="27"/>
      <x v="36"/>
      <x v="35"/>
      <x v="5"/>
      <x v="24"/>
      <x v="2"/>
      <x v="29"/>
    </i>
    <i>
      <x v="26"/>
      <x v="49"/>
      <x v="9"/>
      <x v="15"/>
      <x v="5"/>
      <x v="14"/>
      <x v="6"/>
      <x v="53"/>
    </i>
    <i>
      <x v="27"/>
      <x v="35"/>
      <x v="42"/>
      <x v="55"/>
      <x v="7"/>
      <x v="23"/>
      <x v="2"/>
      <x v="27"/>
    </i>
    <i>
      <x v="28"/>
      <x v="39"/>
      <x v="38"/>
      <x v="66"/>
      <x v="7"/>
      <x v="60"/>
      <x v="2"/>
      <x/>
    </i>
    <i>
      <x v="29"/>
      <x v="24"/>
      <x v="41"/>
      <x v="59"/>
      <x v="7"/>
      <x v="41"/>
      <x v="2"/>
      <x v="18"/>
    </i>
    <i>
      <x v="30"/>
      <x v="53"/>
      <x v="44"/>
      <x v="12"/>
      <x v="6"/>
      <x v="10"/>
      <x v="6"/>
      <x v="48"/>
    </i>
    <i>
      <x v="31"/>
      <x v="48"/>
      <x v="43"/>
      <x v="19"/>
      <x v="5"/>
      <x v="18"/>
      <x v="3"/>
      <x v="47"/>
    </i>
    <i>
      <x v="32"/>
      <x v="60"/>
      <x v="39"/>
      <x v="8"/>
      <x v="4"/>
      <x v="5"/>
      <x/>
      <x v="59"/>
    </i>
    <i>
      <x v="33"/>
      <x v="38"/>
      <x v="10"/>
      <x v="56"/>
      <x v="5"/>
      <x v="32"/>
      <x v="6"/>
      <x v="39"/>
    </i>
    <i>
      <x v="34"/>
      <x v="56"/>
      <x v="40"/>
      <x v="9"/>
      <x v="4"/>
      <x v="9"/>
      <x v="2"/>
      <x v="55"/>
    </i>
    <i>
      <x v="35"/>
      <x v="28"/>
      <x v="11"/>
      <x v="61"/>
      <x v="7"/>
      <x v="40"/>
      <x v="2"/>
      <x v="19"/>
    </i>
    <i>
      <x v="36"/>
      <x v="46"/>
      <x v="12"/>
      <x v="13"/>
      <x v="5"/>
      <x v="13"/>
      <x v="6"/>
      <x v="51"/>
    </i>
    <i>
      <x v="37"/>
      <x v="65"/>
      <x v="46"/>
      <x v="3"/>
      <x v="2"/>
      <x/>
      <x v="4"/>
      <x v="58"/>
    </i>
    <i>
      <x v="38"/>
      <x v="41"/>
      <x v="47"/>
      <x v="22"/>
      <x v="6"/>
      <x v="21"/>
      <x v="6"/>
      <x v="40"/>
    </i>
    <i>
      <x v="39"/>
      <x v="9"/>
      <x v="45"/>
      <x v="36"/>
      <x v="7"/>
      <x v="47"/>
      <x v="2"/>
      <x v="11"/>
    </i>
    <i>
      <x v="40"/>
      <x v="11"/>
      <x v="55"/>
      <x v="43"/>
      <x v="7"/>
      <x v="42"/>
      <x v="2"/>
      <x v="12"/>
    </i>
    <i>
      <x v="41"/>
      <x v="52"/>
      <x/>
      <x v="23"/>
      <x v="6"/>
      <x v="11"/>
      <x v="6"/>
      <x v="49"/>
    </i>
    <i>
      <x v="42"/>
      <x v="30"/>
      <x v="48"/>
      <x v="60"/>
      <x v="7"/>
      <x v="39"/>
      <x v="2"/>
      <x v="16"/>
    </i>
    <i>
      <x v="43"/>
      <x v="16"/>
      <x v="49"/>
      <x v="47"/>
      <x v="7"/>
      <x v="38"/>
      <x v="2"/>
      <x v="14"/>
    </i>
    <i>
      <x v="44"/>
      <x v="3"/>
      <x v="13"/>
      <x v="29"/>
      <x v="7"/>
      <x v="54"/>
      <x v="2"/>
      <x v="8"/>
    </i>
    <i>
      <x v="45"/>
      <x v="33"/>
      <x v="14"/>
      <x v="62"/>
      <x v="7"/>
      <x v="44"/>
      <x v="2"/>
      <x v="5"/>
    </i>
    <i>
      <x v="46"/>
      <x v="62"/>
      <x v="50"/>
      <x v="11"/>
      <x v="4"/>
      <x v="4"/>
      <x/>
      <x v="57"/>
    </i>
    <i>
      <x v="47"/>
      <x v="29"/>
      <x v="3"/>
      <x v="52"/>
      <x v="7"/>
      <x v="27"/>
      <x v="2"/>
      <x v="20"/>
    </i>
    <i>
      <x v="48"/>
      <x v="64"/>
      <x v="46"/>
      <x v="2"/>
      <x v="2"/>
      <x v="1"/>
      <x v="4"/>
      <x v="59"/>
    </i>
    <i>
      <x v="49"/>
      <x v="1"/>
      <x v="51"/>
      <x v="25"/>
      <x v="3"/>
      <x v="58"/>
      <x/>
      <x v="37"/>
    </i>
    <i>
      <x v="50"/>
      <x v="6"/>
      <x v="52"/>
      <x v="31"/>
      <x v="7"/>
      <x v="48"/>
      <x v="2"/>
      <x v="10"/>
    </i>
    <i>
      <x v="51"/>
      <x v="13"/>
      <x v="15"/>
      <x v="48"/>
      <x v="7"/>
      <x v="43"/>
      <x v="7"/>
      <x v="35"/>
    </i>
    <i>
      <x v="52"/>
      <x v="14"/>
      <x v="53"/>
      <x v="39"/>
      <x v="7"/>
      <x v="29"/>
      <x v="2"/>
      <x v="32"/>
    </i>
    <i>
      <x v="53"/>
      <x v="61"/>
      <x v="54"/>
      <x v="1"/>
      <x v="2"/>
      <x v="2"/>
      <x v="4"/>
      <x v="61"/>
    </i>
    <i>
      <x v="54"/>
      <x v="36"/>
      <x v="16"/>
      <x v="64"/>
      <x v="7"/>
      <x v="59"/>
      <x v="2"/>
      <x v="2"/>
    </i>
    <i>
      <x v="55"/>
      <x v="21"/>
      <x v="57"/>
      <x v="58"/>
      <x v="7"/>
      <x v="53"/>
      <x v="2"/>
      <x v="17"/>
    </i>
    <i>
      <x v="56"/>
      <x v="34"/>
      <x v="59"/>
      <x v="54"/>
      <x v="7"/>
      <x v="30"/>
      <x v="2"/>
      <x v="26"/>
    </i>
    <i>
      <x v="57"/>
      <x v="2"/>
      <x v="56"/>
      <x v="27"/>
      <x v="3"/>
      <x v="57"/>
      <x v="2"/>
      <x v="36"/>
    </i>
    <i>
      <x v="58"/>
      <x v="17"/>
      <x v="48"/>
      <x v="46"/>
      <x v="7"/>
      <x v="25"/>
      <x v="2"/>
      <x v="6"/>
    </i>
    <i>
      <x v="59"/>
      <x v="5"/>
      <x v="58"/>
      <x v="32"/>
      <x v="3"/>
      <x v="50"/>
      <x v="2"/>
      <x v="25"/>
    </i>
    <i>
      <x v="60"/>
      <x v="50"/>
      <x v="17"/>
      <x v="26"/>
      <x v="6"/>
      <x v="16"/>
      <x v="6"/>
      <x v="44"/>
    </i>
    <i>
      <x v="61"/>
      <x v="45"/>
      <x v="18"/>
      <x v="24"/>
      <x v="6"/>
      <x v="20"/>
      <x v="6"/>
      <x v="41"/>
    </i>
    <i>
      <x v="62"/>
      <x v="43"/>
      <x v="19"/>
      <x v="14"/>
      <x v="6"/>
      <x v="20"/>
      <x v="6"/>
      <x v="50"/>
    </i>
    <i>
      <x v="63"/>
      <x v="7"/>
      <x v="24"/>
      <x v="33"/>
      <x v="7"/>
      <x v="51"/>
      <x v="2"/>
      <x v="4"/>
    </i>
    <i>
      <x v="64"/>
      <x v="63"/>
      <x v="20"/>
      <x v="5"/>
      <x v="4"/>
      <x v="3"/>
      <x/>
      <x v="60"/>
    </i>
    <i>
      <x v="65"/>
      <x v="15"/>
      <x v="60"/>
      <x v="42"/>
      <x v="7"/>
      <x v="37"/>
      <x v="2"/>
      <x v="21"/>
    </i>
  </rowItems>
  <colItems count="1">
    <i/>
  </colItems>
  <pageFields count="2">
    <pageField fld="5" hier="-1"/>
    <pageField fld="8" hier="-1"/>
  </pageFields>
  <dataFields count="1">
    <dataField name="Weights" fld="3" showDataAs="percentOfTotal" baseField="0" baseItem="0" numFmtId="10"/>
  </dataFields>
  <formats count="341">
    <format dxfId="373">
      <pivotArea dataOnly="0" labelOnly="1" outline="0" fieldPosition="0">
        <references count="1">
          <reference field="5" count="0"/>
        </references>
      </pivotArea>
    </format>
    <format dxfId="372">
      <pivotArea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2">
          <reference field="7" count="1" selected="0">
            <x v="18"/>
          </reference>
          <reference field="13" count="1">
            <x v="42"/>
          </reference>
        </references>
      </pivotArea>
    </format>
    <format dxfId="370">
      <pivotArea dataOnly="0" labelOnly="1" outline="0" fieldPosition="0">
        <references count="2">
          <reference field="7" count="1" selected="0">
            <x v="59"/>
          </reference>
          <reference field="13" count="1">
            <x v="21"/>
          </reference>
        </references>
      </pivotArea>
    </format>
    <format dxfId="369">
      <pivotArea dataOnly="0" labelOnly="1" outline="0" fieldPosition="0">
        <references count="2">
          <reference field="7" count="1" selected="0">
            <x v="66"/>
          </reference>
          <reference field="13" count="1">
            <x v="0"/>
          </reference>
        </references>
      </pivotArea>
    </format>
    <format dxfId="368">
      <pivotArea dataOnly="0" labelOnly="1" outline="0" fieldPosition="0">
        <references count="3">
          <reference field="7" count="1" selected="0">
            <x v="66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367">
      <pivotArea dataOnly="0" labelOnly="1" outline="0" fieldPosition="0">
        <references count="4">
          <reference field="7" count="1" selected="0">
            <x v="66"/>
          </reference>
          <reference field="13" count="1" selected="0">
            <x v="0"/>
          </reference>
          <reference field="14" count="1" selected="0">
            <x v="1"/>
          </reference>
          <reference field="15" count="1">
            <x v="0"/>
          </reference>
        </references>
      </pivotArea>
    </format>
    <format dxfId="366">
      <pivotArea outline="0" collapsedLevelsAreSubtotals="1" fieldPosition="0"/>
    </format>
    <format dxfId="365">
      <pivotArea dataOnly="0" labelOnly="1" outline="0" axis="axisValues" fieldPosition="0"/>
    </format>
    <format dxfId="364">
      <pivotArea field="13" type="button" dataOnly="0" labelOnly="1" outline="0" axis="axisRow" fieldPosition="1"/>
    </format>
    <format dxfId="363">
      <pivotArea dataOnly="0" labelOnly="1" outline="0" fieldPosition="0">
        <references count="2">
          <reference field="7" count="1" selected="0">
            <x v="0"/>
          </reference>
          <reference field="13" count="1">
            <x v="37"/>
          </reference>
        </references>
      </pivotArea>
    </format>
    <format dxfId="362">
      <pivotArea dataOnly="0" labelOnly="1" outline="0" fieldPosition="0">
        <references count="2">
          <reference field="7" count="1" selected="0">
            <x v="1"/>
          </reference>
          <reference field="13" count="1">
            <x v="32"/>
          </reference>
        </references>
      </pivotArea>
    </format>
    <format dxfId="361">
      <pivotArea dataOnly="0" labelOnly="1" outline="0" fieldPosition="0">
        <references count="2">
          <reference field="7" count="1" selected="0">
            <x v="2"/>
          </reference>
          <reference field="13" count="1">
            <x v="58"/>
          </reference>
        </references>
      </pivotArea>
    </format>
    <format dxfId="360">
      <pivotArea dataOnly="0" labelOnly="1" outline="0" fieldPosition="0">
        <references count="2">
          <reference field="7" count="1" selected="0">
            <x v="3"/>
          </reference>
          <reference field="13" count="1">
            <x v="42"/>
          </reference>
        </references>
      </pivotArea>
    </format>
    <format dxfId="359">
      <pivotArea dataOnly="0" labelOnly="1" outline="0" fieldPosition="0">
        <references count="2">
          <reference field="7" count="1" selected="0">
            <x v="4"/>
          </reference>
          <reference field="13" count="1">
            <x v="8"/>
          </reference>
        </references>
      </pivotArea>
    </format>
    <format dxfId="358">
      <pivotArea dataOnly="0" labelOnly="1" outline="0" fieldPosition="0">
        <references count="2">
          <reference field="7" count="1" selected="0">
            <x v="5"/>
          </reference>
          <reference field="13" count="1">
            <x v="26"/>
          </reference>
        </references>
      </pivotArea>
    </format>
    <format dxfId="357">
      <pivotArea dataOnly="0" labelOnly="1" outline="0" fieldPosition="0">
        <references count="2">
          <reference field="7" count="1" selected="0">
            <x v="6"/>
          </reference>
          <reference field="13" count="1">
            <x v="31"/>
          </reference>
        </references>
      </pivotArea>
    </format>
    <format dxfId="356">
      <pivotArea dataOnly="0" labelOnly="1" outline="0" fieldPosition="0">
        <references count="2">
          <reference field="7" count="1" selected="0">
            <x v="7"/>
          </reference>
          <reference field="13" count="1">
            <x v="23"/>
          </reference>
        </references>
      </pivotArea>
    </format>
    <format dxfId="355">
      <pivotArea dataOnly="0" labelOnly="1" outline="0" fieldPosition="0">
        <references count="2">
          <reference field="7" count="1" selected="0">
            <x v="8"/>
          </reference>
          <reference field="13" count="1">
            <x v="40"/>
          </reference>
        </references>
      </pivotArea>
    </format>
    <format dxfId="354">
      <pivotArea dataOnly="0" labelOnly="1" outline="0" fieldPosition="0">
        <references count="2">
          <reference field="7" count="1" selected="0">
            <x v="9"/>
          </reference>
          <reference field="13" count="1">
            <x v="20"/>
          </reference>
        </references>
      </pivotArea>
    </format>
    <format dxfId="353">
      <pivotArea dataOnly="0" labelOnly="1" outline="0" fieldPosition="0">
        <references count="2">
          <reference field="7" count="1" selected="0">
            <x v="10"/>
          </reference>
          <reference field="13" count="1">
            <x v="19"/>
          </reference>
        </references>
      </pivotArea>
    </format>
    <format dxfId="352">
      <pivotArea dataOnly="0" labelOnly="1" outline="0" fieldPosition="0">
        <references count="2">
          <reference field="7" count="1" selected="0">
            <x v="11"/>
          </reference>
          <reference field="13" count="1">
            <x v="4"/>
          </reference>
        </references>
      </pivotArea>
    </format>
    <format dxfId="351">
      <pivotArea dataOnly="0" labelOnly="1" outline="0" fieldPosition="0">
        <references count="2">
          <reference field="7" count="1" selected="0">
            <x v="12"/>
          </reference>
          <reference field="13" count="1">
            <x v="57"/>
          </reference>
        </references>
      </pivotArea>
    </format>
    <format dxfId="350">
      <pivotArea dataOnly="0" labelOnly="1" outline="0" fieldPosition="0">
        <references count="2">
          <reference field="7" count="1" selected="0">
            <x v="13"/>
          </reference>
          <reference field="13" count="1">
            <x v="12"/>
          </reference>
        </references>
      </pivotArea>
    </format>
    <format dxfId="349">
      <pivotArea dataOnly="0" labelOnly="1" outline="0" fieldPosition="0">
        <references count="2">
          <reference field="7" count="1" selected="0">
            <x v="14"/>
          </reference>
          <reference field="13" count="1">
            <x v="51"/>
          </reference>
        </references>
      </pivotArea>
    </format>
    <format dxfId="348">
      <pivotArea dataOnly="0" labelOnly="1" outline="0" fieldPosition="0">
        <references count="2">
          <reference field="7" count="1" selected="0">
            <x v="15"/>
          </reference>
          <reference field="13" count="1">
            <x v="10"/>
          </reference>
        </references>
      </pivotArea>
    </format>
    <format dxfId="347">
      <pivotArea dataOnly="0" labelOnly="1" outline="0" fieldPosition="0">
        <references count="2">
          <reference field="7" count="1" selected="0">
            <x v="16"/>
          </reference>
          <reference field="13" count="1">
            <x v="14"/>
          </reference>
        </references>
      </pivotArea>
    </format>
    <format dxfId="346">
      <pivotArea dataOnly="0" labelOnly="1" outline="0" fieldPosition="0">
        <references count="2">
          <reference field="7" count="1" selected="0">
            <x v="17"/>
          </reference>
          <reference field="13" count="1">
            <x v="18"/>
          </reference>
        </references>
      </pivotArea>
    </format>
    <format dxfId="345">
      <pivotArea dataOnly="0" labelOnly="1" outline="0" fieldPosition="0">
        <references count="2">
          <reference field="7" count="1" selected="0">
            <x v="18"/>
          </reference>
          <reference field="13" count="1">
            <x v="47"/>
          </reference>
        </references>
      </pivotArea>
    </format>
    <format dxfId="344">
      <pivotArea dataOnly="0" labelOnly="1" outline="0" fieldPosition="0">
        <references count="2">
          <reference field="7" count="1" selected="0">
            <x v="19"/>
          </reference>
          <reference field="13" count="1">
            <x v="44"/>
          </reference>
        </references>
      </pivotArea>
    </format>
    <format dxfId="343">
      <pivotArea dataOnly="0" labelOnly="1" outline="0" fieldPosition="0">
        <references count="2">
          <reference field="7" count="1" selected="0">
            <x v="20"/>
          </reference>
          <reference field="13" count="1">
            <x v="55"/>
          </reference>
        </references>
      </pivotArea>
    </format>
    <format dxfId="342">
      <pivotArea dataOnly="0" labelOnly="1" outline="0" fieldPosition="0">
        <references count="2">
          <reference field="7" count="1" selected="0">
            <x v="21"/>
          </reference>
          <reference field="13" count="1">
            <x v="22"/>
          </reference>
        </references>
      </pivotArea>
    </format>
    <format dxfId="341">
      <pivotArea dataOnly="0" labelOnly="1" outline="0" fieldPosition="0">
        <references count="2">
          <reference field="7" count="1" selected="0">
            <x v="22"/>
          </reference>
          <reference field="13" count="1">
            <x v="25"/>
          </reference>
        </references>
      </pivotArea>
    </format>
    <format dxfId="340">
      <pivotArea dataOnly="0" labelOnly="1" outline="0" fieldPosition="0">
        <references count="2">
          <reference field="7" count="1" selected="0">
            <x v="23"/>
          </reference>
          <reference field="13" count="1">
            <x v="54"/>
          </reference>
        </references>
      </pivotArea>
    </format>
    <format dxfId="339">
      <pivotArea dataOnly="0" labelOnly="1" outline="0" fieldPosition="0">
        <references count="2">
          <reference field="7" count="1" selected="0">
            <x v="24"/>
          </reference>
          <reference field="13" count="1">
            <x v="59"/>
          </reference>
        </references>
      </pivotArea>
    </format>
    <format dxfId="338">
      <pivotArea dataOnly="0" labelOnly="1" outline="0" fieldPosition="0">
        <references count="2">
          <reference field="7" count="1" selected="0">
            <x v="25"/>
          </reference>
          <reference field="13" count="1">
            <x v="27"/>
          </reference>
        </references>
      </pivotArea>
    </format>
    <format dxfId="337">
      <pivotArea dataOnly="0" labelOnly="1" outline="0" fieldPosition="0">
        <references count="2">
          <reference field="7" count="1" selected="0">
            <x v="26"/>
          </reference>
          <reference field="13" count="1">
            <x v="49"/>
          </reference>
        </references>
      </pivotArea>
    </format>
    <format dxfId="336">
      <pivotArea dataOnly="0" labelOnly="1" outline="0" fieldPosition="0">
        <references count="2">
          <reference field="7" count="1" selected="0">
            <x v="27"/>
          </reference>
          <reference field="13" count="1">
            <x v="35"/>
          </reference>
        </references>
      </pivotArea>
    </format>
    <format dxfId="335">
      <pivotArea dataOnly="0" labelOnly="1" outline="0" fieldPosition="0">
        <references count="2">
          <reference field="7" count="1" selected="0">
            <x v="28"/>
          </reference>
          <reference field="13" count="1">
            <x v="39"/>
          </reference>
        </references>
      </pivotArea>
    </format>
    <format dxfId="334">
      <pivotArea dataOnly="0" labelOnly="1" outline="0" fieldPosition="0">
        <references count="2">
          <reference field="7" count="1" selected="0">
            <x v="29"/>
          </reference>
          <reference field="13" count="1">
            <x v="24"/>
          </reference>
        </references>
      </pivotArea>
    </format>
    <format dxfId="333">
      <pivotArea dataOnly="0" labelOnly="1" outline="0" fieldPosition="0">
        <references count="2">
          <reference field="7" count="1" selected="0">
            <x v="30"/>
          </reference>
          <reference field="13" count="1">
            <x v="53"/>
          </reference>
        </references>
      </pivotArea>
    </format>
    <format dxfId="332">
      <pivotArea dataOnly="0" labelOnly="1" outline="0" fieldPosition="0">
        <references count="2">
          <reference field="7" count="1" selected="0">
            <x v="31"/>
          </reference>
          <reference field="13" count="1">
            <x v="48"/>
          </reference>
        </references>
      </pivotArea>
    </format>
    <format dxfId="331">
      <pivotArea dataOnly="0" labelOnly="1" outline="0" fieldPosition="0">
        <references count="2">
          <reference field="7" count="1" selected="0">
            <x v="32"/>
          </reference>
          <reference field="13" count="1">
            <x v="60"/>
          </reference>
        </references>
      </pivotArea>
    </format>
    <format dxfId="330">
      <pivotArea dataOnly="0" labelOnly="1" outline="0" fieldPosition="0">
        <references count="2">
          <reference field="7" count="1" selected="0">
            <x v="33"/>
          </reference>
          <reference field="13" count="1">
            <x v="38"/>
          </reference>
        </references>
      </pivotArea>
    </format>
    <format dxfId="329">
      <pivotArea dataOnly="0" labelOnly="1" outline="0" fieldPosition="0">
        <references count="2">
          <reference field="7" count="1" selected="0">
            <x v="34"/>
          </reference>
          <reference field="13" count="1">
            <x v="56"/>
          </reference>
        </references>
      </pivotArea>
    </format>
    <format dxfId="328">
      <pivotArea dataOnly="0" labelOnly="1" outline="0" fieldPosition="0">
        <references count="2">
          <reference field="7" count="1" selected="0">
            <x v="35"/>
          </reference>
          <reference field="13" count="1">
            <x v="28"/>
          </reference>
        </references>
      </pivotArea>
    </format>
    <format dxfId="327">
      <pivotArea dataOnly="0" labelOnly="1" outline="0" fieldPosition="0">
        <references count="2">
          <reference field="7" count="1" selected="0">
            <x v="36"/>
          </reference>
          <reference field="13" count="1">
            <x v="46"/>
          </reference>
        </references>
      </pivotArea>
    </format>
    <format dxfId="326">
      <pivotArea dataOnly="0" labelOnly="1" outline="0" fieldPosition="0">
        <references count="2">
          <reference field="7" count="1" selected="0">
            <x v="37"/>
          </reference>
          <reference field="13" count="1">
            <x v="65"/>
          </reference>
        </references>
      </pivotArea>
    </format>
    <format dxfId="325">
      <pivotArea dataOnly="0" labelOnly="1" outline="0" fieldPosition="0">
        <references count="2">
          <reference field="7" count="1" selected="0">
            <x v="38"/>
          </reference>
          <reference field="13" count="1">
            <x v="41"/>
          </reference>
        </references>
      </pivotArea>
    </format>
    <format dxfId="324">
      <pivotArea dataOnly="0" labelOnly="1" outline="0" fieldPosition="0">
        <references count="2">
          <reference field="7" count="1" selected="0">
            <x v="39"/>
          </reference>
          <reference field="13" count="1">
            <x v="9"/>
          </reference>
        </references>
      </pivotArea>
    </format>
    <format dxfId="323">
      <pivotArea dataOnly="0" labelOnly="1" outline="0" fieldPosition="0">
        <references count="2">
          <reference field="7" count="1" selected="0">
            <x v="40"/>
          </reference>
          <reference field="13" count="1">
            <x v="11"/>
          </reference>
        </references>
      </pivotArea>
    </format>
    <format dxfId="322">
      <pivotArea dataOnly="0" labelOnly="1" outline="0" fieldPosition="0">
        <references count="2">
          <reference field="7" count="1" selected="0">
            <x v="41"/>
          </reference>
          <reference field="13" count="1">
            <x v="52"/>
          </reference>
        </references>
      </pivotArea>
    </format>
    <format dxfId="321">
      <pivotArea dataOnly="0" labelOnly="1" outline="0" fieldPosition="0">
        <references count="2">
          <reference field="7" count="1" selected="0">
            <x v="42"/>
          </reference>
          <reference field="13" count="1">
            <x v="30"/>
          </reference>
        </references>
      </pivotArea>
    </format>
    <format dxfId="320">
      <pivotArea dataOnly="0" labelOnly="1" outline="0" fieldPosition="0">
        <references count="2">
          <reference field="7" count="1" selected="0">
            <x v="43"/>
          </reference>
          <reference field="13" count="1">
            <x v="16"/>
          </reference>
        </references>
      </pivotArea>
    </format>
    <format dxfId="319">
      <pivotArea dataOnly="0" labelOnly="1" outline="0" fieldPosition="0">
        <references count="2">
          <reference field="7" count="1" selected="0">
            <x v="44"/>
          </reference>
          <reference field="13" count="1">
            <x v="3"/>
          </reference>
        </references>
      </pivotArea>
    </format>
    <format dxfId="318">
      <pivotArea dataOnly="0" labelOnly="1" outline="0" fieldPosition="0">
        <references count="2">
          <reference field="7" count="1" selected="0">
            <x v="45"/>
          </reference>
          <reference field="13" count="1">
            <x v="33"/>
          </reference>
        </references>
      </pivotArea>
    </format>
    <format dxfId="317">
      <pivotArea dataOnly="0" labelOnly="1" outline="0" fieldPosition="0">
        <references count="2">
          <reference field="7" count="1" selected="0">
            <x v="46"/>
          </reference>
          <reference field="13" count="1">
            <x v="62"/>
          </reference>
        </references>
      </pivotArea>
    </format>
    <format dxfId="316">
      <pivotArea dataOnly="0" labelOnly="1" outline="0" fieldPosition="0">
        <references count="2">
          <reference field="7" count="1" selected="0">
            <x v="47"/>
          </reference>
          <reference field="13" count="1">
            <x v="29"/>
          </reference>
        </references>
      </pivotArea>
    </format>
    <format dxfId="315">
      <pivotArea dataOnly="0" labelOnly="1" outline="0" fieldPosition="0">
        <references count="2">
          <reference field="7" count="1" selected="0">
            <x v="48"/>
          </reference>
          <reference field="13" count="1">
            <x v="64"/>
          </reference>
        </references>
      </pivotArea>
    </format>
    <format dxfId="314">
      <pivotArea dataOnly="0" labelOnly="1" outline="0" fieldPosition="0">
        <references count="2">
          <reference field="7" count="1" selected="0">
            <x v="49"/>
          </reference>
          <reference field="13" count="1">
            <x v="1"/>
          </reference>
        </references>
      </pivotArea>
    </format>
    <format dxfId="313">
      <pivotArea dataOnly="0" labelOnly="1" outline="0" fieldPosition="0">
        <references count="2">
          <reference field="7" count="1" selected="0">
            <x v="50"/>
          </reference>
          <reference field="13" count="1">
            <x v="6"/>
          </reference>
        </references>
      </pivotArea>
    </format>
    <format dxfId="312">
      <pivotArea dataOnly="0" labelOnly="1" outline="0" fieldPosition="0">
        <references count="2">
          <reference field="7" count="1" selected="0">
            <x v="51"/>
          </reference>
          <reference field="13" count="1">
            <x v="13"/>
          </reference>
        </references>
      </pivotArea>
    </format>
    <format dxfId="311">
      <pivotArea dataOnly="0" labelOnly="1" outline="0" fieldPosition="0">
        <references count="2">
          <reference field="7" count="1" selected="0">
            <x v="52"/>
          </reference>
          <reference field="13" count="1">
            <x v="14"/>
          </reference>
        </references>
      </pivotArea>
    </format>
    <format dxfId="310">
      <pivotArea dataOnly="0" labelOnly="1" outline="0" fieldPosition="0">
        <references count="2">
          <reference field="7" count="1" selected="0">
            <x v="53"/>
          </reference>
          <reference field="13" count="1">
            <x v="61"/>
          </reference>
        </references>
      </pivotArea>
    </format>
    <format dxfId="309">
      <pivotArea dataOnly="0" labelOnly="1" outline="0" fieldPosition="0">
        <references count="2">
          <reference field="7" count="1" selected="0">
            <x v="54"/>
          </reference>
          <reference field="13" count="1">
            <x v="36"/>
          </reference>
        </references>
      </pivotArea>
    </format>
    <format dxfId="308">
      <pivotArea dataOnly="0" labelOnly="1" outline="0" fieldPosition="0">
        <references count="2">
          <reference field="7" count="1" selected="0">
            <x v="55"/>
          </reference>
          <reference field="13" count="1">
            <x v="21"/>
          </reference>
        </references>
      </pivotArea>
    </format>
    <format dxfId="307">
      <pivotArea dataOnly="0" labelOnly="1" outline="0" fieldPosition="0">
        <references count="2">
          <reference field="7" count="1" selected="0">
            <x v="56"/>
          </reference>
          <reference field="13" count="1">
            <x v="34"/>
          </reference>
        </references>
      </pivotArea>
    </format>
    <format dxfId="306">
      <pivotArea dataOnly="0" labelOnly="1" outline="0" fieldPosition="0">
        <references count="2">
          <reference field="7" count="1" selected="0">
            <x v="57"/>
          </reference>
          <reference field="13" count="1">
            <x v="2"/>
          </reference>
        </references>
      </pivotArea>
    </format>
    <format dxfId="305">
      <pivotArea dataOnly="0" labelOnly="1" outline="0" fieldPosition="0">
        <references count="2">
          <reference field="7" count="1" selected="0">
            <x v="58"/>
          </reference>
          <reference field="13" count="1">
            <x v="17"/>
          </reference>
        </references>
      </pivotArea>
    </format>
    <format dxfId="304">
      <pivotArea dataOnly="0" labelOnly="1" outline="0" fieldPosition="0">
        <references count="2">
          <reference field="7" count="1" selected="0">
            <x v="59"/>
          </reference>
          <reference field="13" count="1">
            <x v="5"/>
          </reference>
        </references>
      </pivotArea>
    </format>
    <format dxfId="303">
      <pivotArea dataOnly="0" labelOnly="1" outline="0" fieldPosition="0">
        <references count="2">
          <reference field="7" count="1" selected="0">
            <x v="60"/>
          </reference>
          <reference field="13" count="1">
            <x v="50"/>
          </reference>
        </references>
      </pivotArea>
    </format>
    <format dxfId="302">
      <pivotArea dataOnly="0" labelOnly="1" outline="0" fieldPosition="0">
        <references count="2">
          <reference field="7" count="1" selected="0">
            <x v="61"/>
          </reference>
          <reference field="13" count="1">
            <x v="45"/>
          </reference>
        </references>
      </pivotArea>
    </format>
    <format dxfId="301">
      <pivotArea dataOnly="0" labelOnly="1" outline="0" fieldPosition="0">
        <references count="2">
          <reference field="7" count="1" selected="0">
            <x v="62"/>
          </reference>
          <reference field="13" count="1">
            <x v="43"/>
          </reference>
        </references>
      </pivotArea>
    </format>
    <format dxfId="300">
      <pivotArea dataOnly="0" labelOnly="1" outline="0" fieldPosition="0">
        <references count="2">
          <reference field="7" count="1" selected="0">
            <x v="63"/>
          </reference>
          <reference field="13" count="1">
            <x v="7"/>
          </reference>
        </references>
      </pivotArea>
    </format>
    <format dxfId="299">
      <pivotArea dataOnly="0" labelOnly="1" outline="0" fieldPosition="0">
        <references count="2">
          <reference field="7" count="1" selected="0">
            <x v="64"/>
          </reference>
          <reference field="13" count="1">
            <x v="63"/>
          </reference>
        </references>
      </pivotArea>
    </format>
    <format dxfId="298">
      <pivotArea dataOnly="0" labelOnly="1" outline="0" fieldPosition="0">
        <references count="2">
          <reference field="7" count="1" selected="0">
            <x v="65"/>
          </reference>
          <reference field="13" count="1">
            <x v="15"/>
          </reference>
        </references>
      </pivotArea>
    </format>
    <format dxfId="297">
      <pivotArea field="14" type="button" dataOnly="0" labelOnly="1" outline="0" axis="axisRow" fieldPosition="2"/>
    </format>
    <format dxfId="296">
      <pivotArea dataOnly="0" labelOnly="1" outline="0" fieldPosition="0">
        <references count="3">
          <reference field="7" count="1" selected="0">
            <x v="0"/>
          </reference>
          <reference field="13" count="1" selected="0">
            <x v="37"/>
          </reference>
          <reference field="14" count="1">
            <x v="23"/>
          </reference>
        </references>
      </pivotArea>
    </format>
    <format dxfId="295">
      <pivotArea dataOnly="0" labelOnly="1" outline="0" fieldPosition="0">
        <references count="3">
          <reference field="7" count="1" selected="0">
            <x v="1"/>
          </reference>
          <reference field="13" count="1" selected="0">
            <x v="32"/>
          </reference>
          <reference field="14" count="1">
            <x v="3"/>
          </reference>
        </references>
      </pivotArea>
    </format>
    <format dxfId="294">
      <pivotArea dataOnly="0" labelOnly="1" outline="0" fieldPosition="0">
        <references count="3">
          <reference field="7" count="1" selected="0">
            <x v="2"/>
          </reference>
          <reference field="13" count="1" selected="0">
            <x v="58"/>
          </reference>
          <reference field="14" count="1">
            <x v="2"/>
          </reference>
        </references>
      </pivotArea>
    </format>
    <format dxfId="293">
      <pivotArea dataOnly="0" labelOnly="1" outline="0" fieldPosition="0">
        <references count="3">
          <reference field="7" count="1" selected="0">
            <x v="3"/>
          </reference>
          <reference field="13" count="1" selected="0">
            <x v="42"/>
          </reference>
          <reference field="14" count="1">
            <x v="21"/>
          </reference>
        </references>
      </pivotArea>
    </format>
    <format dxfId="292">
      <pivotArea dataOnly="0" labelOnly="1" outline="0" fieldPosition="0">
        <references count="3">
          <reference field="7" count="1" selected="0">
            <x v="4"/>
          </reference>
          <reference field="13" count="1" selected="0">
            <x v="8"/>
          </reference>
          <reference field="14" count="1">
            <x v="22"/>
          </reference>
        </references>
      </pivotArea>
    </format>
    <format dxfId="291">
      <pivotArea dataOnly="0" labelOnly="1" outline="0" fieldPosition="0">
        <references count="3">
          <reference field="7" count="1" selected="0">
            <x v="5"/>
          </reference>
          <reference field="13" count="1" selected="0">
            <x v="26"/>
          </reference>
          <reference field="14" count="1">
            <x v="24"/>
          </reference>
        </references>
      </pivotArea>
    </format>
    <format dxfId="290">
      <pivotArea dataOnly="0" labelOnly="1" outline="0" fieldPosition="0">
        <references count="3">
          <reference field="7" count="1" selected="0">
            <x v="6"/>
          </reference>
          <reference field="13" count="1" selected="0">
            <x v="31"/>
          </reference>
          <reference field="14" count="1">
            <x v="25"/>
          </reference>
        </references>
      </pivotArea>
    </format>
    <format dxfId="289">
      <pivotArea dataOnly="0" labelOnly="1" outline="0" fieldPosition="0">
        <references count="3">
          <reference field="7" count="1" selected="0">
            <x v="7"/>
          </reference>
          <reference field="13" count="1" selected="0">
            <x v="23"/>
          </reference>
          <reference field="14" count="1">
            <x v="4"/>
          </reference>
        </references>
      </pivotArea>
    </format>
    <format dxfId="288">
      <pivotArea dataOnly="0" labelOnly="1" outline="0" fieldPosition="0">
        <references count="3">
          <reference field="7" count="1" selected="0">
            <x v="8"/>
          </reference>
          <reference field="13" count="1" selected="0">
            <x v="40"/>
          </reference>
          <reference field="14" count="1">
            <x v="26"/>
          </reference>
        </references>
      </pivotArea>
    </format>
    <format dxfId="287">
      <pivotArea dataOnly="0" labelOnly="1" outline="0" fieldPosition="0">
        <references count="3">
          <reference field="7" count="1" selected="0">
            <x v="9"/>
          </reference>
          <reference field="13" count="1" selected="0">
            <x v="20"/>
          </reference>
          <reference field="14" count="1">
            <x v="27"/>
          </reference>
        </references>
      </pivotArea>
    </format>
    <format dxfId="286">
      <pivotArea dataOnly="0" labelOnly="1" outline="0" fieldPosition="0">
        <references count="3">
          <reference field="7" count="1" selected="0">
            <x v="10"/>
          </reference>
          <reference field="13" count="1" selected="0">
            <x v="19"/>
          </reference>
          <reference field="14" count="1">
            <x v="5"/>
          </reference>
        </references>
      </pivotArea>
    </format>
    <format dxfId="285">
      <pivotArea dataOnly="0" labelOnly="1" outline="0" fieldPosition="0">
        <references count="3">
          <reference field="7" count="1" selected="0">
            <x v="11"/>
          </reference>
          <reference field="13" count="1" selected="0">
            <x v="4"/>
          </reference>
          <reference field="14" count="1">
            <x v="28"/>
          </reference>
        </references>
      </pivotArea>
    </format>
    <format dxfId="284">
      <pivotArea dataOnly="0" labelOnly="1" outline="0" fieldPosition="0">
        <references count="3">
          <reference field="7" count="1" selected="0">
            <x v="12"/>
          </reference>
          <reference field="13" count="1" selected="0">
            <x v="57"/>
          </reference>
          <reference field="14" count="1">
            <x v="29"/>
          </reference>
        </references>
      </pivotArea>
    </format>
    <format dxfId="283">
      <pivotArea dataOnly="0" labelOnly="1" outline="0" fieldPosition="0">
        <references count="3">
          <reference field="7" count="1" selected="0">
            <x v="13"/>
          </reference>
          <reference field="13" count="1" selected="0">
            <x v="12"/>
          </reference>
          <reference field="14" count="1">
            <x v="31"/>
          </reference>
        </references>
      </pivotArea>
    </format>
    <format dxfId="282">
      <pivotArea dataOnly="0" labelOnly="1" outline="0" fieldPosition="0">
        <references count="3">
          <reference field="7" count="1" selected="0">
            <x v="14"/>
          </reference>
          <reference field="13" count="1" selected="0">
            <x v="51"/>
          </reference>
          <reference field="14" count="1">
            <x v="32"/>
          </reference>
        </references>
      </pivotArea>
    </format>
    <format dxfId="281">
      <pivotArea dataOnly="0" labelOnly="1" outline="0" fieldPosition="0">
        <references count="3">
          <reference field="7" count="1" selected="0">
            <x v="15"/>
          </reference>
          <reference field="13" count="1" selected="0">
            <x v="10"/>
          </reference>
          <reference field="14" count="1">
            <x v="30"/>
          </reference>
        </references>
      </pivotArea>
    </format>
    <format dxfId="280">
      <pivotArea dataOnly="0" labelOnly="1" outline="0" fieldPosition="0">
        <references count="3">
          <reference field="7" count="1" selected="0">
            <x v="16"/>
          </reference>
          <reference field="13" count="1" selected="0">
            <x v="14"/>
          </reference>
          <reference field="14" count="1">
            <x v="6"/>
          </reference>
        </references>
      </pivotArea>
    </format>
    <format dxfId="279">
      <pivotArea dataOnly="0" labelOnly="1" outline="0" fieldPosition="0">
        <references count="3">
          <reference field="7" count="1" selected="0">
            <x v="17"/>
          </reference>
          <reference field="13" count="1" selected="0">
            <x v="18"/>
          </reference>
          <reference field="14" count="1">
            <x v="33"/>
          </reference>
        </references>
      </pivotArea>
    </format>
    <format dxfId="278">
      <pivotArea dataOnly="0" labelOnly="1" outline="0" fieldPosition="0">
        <references count="3">
          <reference field="7" count="1" selected="0">
            <x v="18"/>
          </reference>
          <reference field="13" count="1" selected="0">
            <x v="47"/>
          </reference>
          <reference field="14" count="1">
            <x v="7"/>
          </reference>
        </references>
      </pivotArea>
    </format>
    <format dxfId="277">
      <pivotArea dataOnly="0" labelOnly="1" outline="0" fieldPosition="0">
        <references count="3">
          <reference field="7" count="1" selected="0">
            <x v="20"/>
          </reference>
          <reference field="13" count="1" selected="0">
            <x v="55"/>
          </reference>
          <reference field="14" count="1">
            <x v="34"/>
          </reference>
        </references>
      </pivotArea>
    </format>
    <format dxfId="276">
      <pivotArea dataOnly="0" labelOnly="1" outline="0" fieldPosition="0">
        <references count="3">
          <reference field="7" count="1" selected="0">
            <x v="21"/>
          </reference>
          <reference field="13" count="1" selected="0">
            <x v="22"/>
          </reference>
          <reference field="14" count="1">
            <x v="35"/>
          </reference>
        </references>
      </pivotArea>
    </format>
    <format dxfId="275">
      <pivotArea dataOnly="0" labelOnly="1" outline="0" fieldPosition="0">
        <references count="3">
          <reference field="7" count="1" selected="0">
            <x v="23"/>
          </reference>
          <reference field="13" count="1" selected="0">
            <x v="54"/>
          </reference>
          <reference field="14" count="1">
            <x v="37"/>
          </reference>
        </references>
      </pivotArea>
    </format>
    <format dxfId="274">
      <pivotArea dataOnly="0" labelOnly="1" outline="0" fieldPosition="0">
        <references count="3">
          <reference field="7" count="1" selected="0">
            <x v="24"/>
          </reference>
          <reference field="13" count="1" selected="0">
            <x v="59"/>
          </reference>
          <reference field="14" count="1">
            <x v="8"/>
          </reference>
        </references>
      </pivotArea>
    </format>
    <format dxfId="273">
      <pivotArea dataOnly="0" labelOnly="1" outline="0" fieldPosition="0">
        <references count="3">
          <reference field="7" count="1" selected="0">
            <x v="25"/>
          </reference>
          <reference field="13" count="1" selected="0">
            <x v="27"/>
          </reference>
          <reference field="14" count="1">
            <x v="36"/>
          </reference>
        </references>
      </pivotArea>
    </format>
    <format dxfId="272">
      <pivotArea dataOnly="0" labelOnly="1" outline="0" fieldPosition="0">
        <references count="3">
          <reference field="7" count="1" selected="0">
            <x v="26"/>
          </reference>
          <reference field="13" count="1" selected="0">
            <x v="49"/>
          </reference>
          <reference field="14" count="1">
            <x v="9"/>
          </reference>
        </references>
      </pivotArea>
    </format>
    <format dxfId="271">
      <pivotArea dataOnly="0" labelOnly="1" outline="0" fieldPosition="0">
        <references count="3">
          <reference field="7" count="1" selected="0">
            <x v="27"/>
          </reference>
          <reference field="13" count="1" selected="0">
            <x v="35"/>
          </reference>
          <reference field="14" count="1">
            <x v="42"/>
          </reference>
        </references>
      </pivotArea>
    </format>
    <format dxfId="270">
      <pivotArea dataOnly="0" labelOnly="1" outline="0" fieldPosition="0">
        <references count="3">
          <reference field="7" count="1" selected="0">
            <x v="28"/>
          </reference>
          <reference field="13" count="1" selected="0">
            <x v="39"/>
          </reference>
          <reference field="14" count="1">
            <x v="38"/>
          </reference>
        </references>
      </pivotArea>
    </format>
    <format dxfId="269">
      <pivotArea dataOnly="0" labelOnly="1" outline="0" fieldPosition="0">
        <references count="3">
          <reference field="7" count="1" selected="0">
            <x v="29"/>
          </reference>
          <reference field="13" count="1" selected="0">
            <x v="24"/>
          </reference>
          <reference field="14" count="1">
            <x v="41"/>
          </reference>
        </references>
      </pivotArea>
    </format>
    <format dxfId="268">
      <pivotArea dataOnly="0" labelOnly="1" outline="0" fieldPosition="0">
        <references count="3">
          <reference field="7" count="1" selected="0">
            <x v="30"/>
          </reference>
          <reference field="13" count="1" selected="0">
            <x v="53"/>
          </reference>
          <reference field="14" count="1">
            <x v="44"/>
          </reference>
        </references>
      </pivotArea>
    </format>
    <format dxfId="267">
      <pivotArea dataOnly="0" labelOnly="1" outline="0" fieldPosition="0">
        <references count="3">
          <reference field="7" count="1" selected="0">
            <x v="31"/>
          </reference>
          <reference field="13" count="1" selected="0">
            <x v="48"/>
          </reference>
          <reference field="14" count="1">
            <x v="43"/>
          </reference>
        </references>
      </pivotArea>
    </format>
    <format dxfId="266">
      <pivotArea dataOnly="0" labelOnly="1" outline="0" fieldPosition="0">
        <references count="3">
          <reference field="7" count="1" selected="0">
            <x v="32"/>
          </reference>
          <reference field="13" count="1" selected="0">
            <x v="60"/>
          </reference>
          <reference field="14" count="1">
            <x v="39"/>
          </reference>
        </references>
      </pivotArea>
    </format>
    <format dxfId="265">
      <pivotArea dataOnly="0" labelOnly="1" outline="0" fieldPosition="0">
        <references count="3">
          <reference field="7" count="1" selected="0">
            <x v="33"/>
          </reference>
          <reference field="13" count="1" selected="0">
            <x v="38"/>
          </reference>
          <reference field="14" count="1">
            <x v="10"/>
          </reference>
        </references>
      </pivotArea>
    </format>
    <format dxfId="264">
      <pivotArea dataOnly="0" labelOnly="1" outline="0" fieldPosition="0">
        <references count="3">
          <reference field="7" count="1" selected="0">
            <x v="34"/>
          </reference>
          <reference field="13" count="1" selected="0">
            <x v="56"/>
          </reference>
          <reference field="14" count="1">
            <x v="40"/>
          </reference>
        </references>
      </pivotArea>
    </format>
    <format dxfId="263">
      <pivotArea dataOnly="0" labelOnly="1" outline="0" fieldPosition="0">
        <references count="3">
          <reference field="7" count="1" selected="0">
            <x v="35"/>
          </reference>
          <reference field="13" count="1" selected="0">
            <x v="28"/>
          </reference>
          <reference field="14" count="1">
            <x v="11"/>
          </reference>
        </references>
      </pivotArea>
    </format>
    <format dxfId="262">
      <pivotArea dataOnly="0" labelOnly="1" outline="0" fieldPosition="0">
        <references count="3">
          <reference field="7" count="1" selected="0">
            <x v="36"/>
          </reference>
          <reference field="13" count="1" selected="0">
            <x v="46"/>
          </reference>
          <reference field="14" count="1">
            <x v="12"/>
          </reference>
        </references>
      </pivotArea>
    </format>
    <format dxfId="261">
      <pivotArea dataOnly="0" labelOnly="1" outline="0" fieldPosition="0">
        <references count="3">
          <reference field="7" count="1" selected="0">
            <x v="37"/>
          </reference>
          <reference field="13" count="1" selected="0">
            <x v="65"/>
          </reference>
          <reference field="14" count="1">
            <x v="46"/>
          </reference>
        </references>
      </pivotArea>
    </format>
    <format dxfId="260">
      <pivotArea dataOnly="0" labelOnly="1" outline="0" fieldPosition="0">
        <references count="3">
          <reference field="7" count="1" selected="0">
            <x v="38"/>
          </reference>
          <reference field="13" count="1" selected="0">
            <x v="41"/>
          </reference>
          <reference field="14" count="1">
            <x v="47"/>
          </reference>
        </references>
      </pivotArea>
    </format>
    <format dxfId="259">
      <pivotArea dataOnly="0" labelOnly="1" outline="0" fieldPosition="0">
        <references count="3">
          <reference field="7" count="1" selected="0">
            <x v="39"/>
          </reference>
          <reference field="13" count="1" selected="0">
            <x v="9"/>
          </reference>
          <reference field="14" count="1">
            <x v="45"/>
          </reference>
        </references>
      </pivotArea>
    </format>
    <format dxfId="258">
      <pivotArea dataOnly="0" labelOnly="1" outline="0" fieldPosition="0">
        <references count="3">
          <reference field="7" count="1" selected="0">
            <x v="40"/>
          </reference>
          <reference field="13" count="1" selected="0">
            <x v="11"/>
          </reference>
          <reference field="14" count="1">
            <x v="55"/>
          </reference>
        </references>
      </pivotArea>
    </format>
    <format dxfId="257">
      <pivotArea dataOnly="0" labelOnly="1" outline="0" fieldPosition="0">
        <references count="3">
          <reference field="7" count="1" selected="0">
            <x v="41"/>
          </reference>
          <reference field="13" count="1" selected="0">
            <x v="52"/>
          </reference>
          <reference field="14" count="1">
            <x v="0"/>
          </reference>
        </references>
      </pivotArea>
    </format>
    <format dxfId="256">
      <pivotArea dataOnly="0" labelOnly="1" outline="0" fieldPosition="0">
        <references count="3">
          <reference field="7" count="1" selected="0">
            <x v="42"/>
          </reference>
          <reference field="13" count="1" selected="0">
            <x v="30"/>
          </reference>
          <reference field="14" count="1">
            <x v="48"/>
          </reference>
        </references>
      </pivotArea>
    </format>
    <format dxfId="255">
      <pivotArea dataOnly="0" labelOnly="1" outline="0" fieldPosition="0">
        <references count="3">
          <reference field="7" count="1" selected="0">
            <x v="43"/>
          </reference>
          <reference field="13" count="1" selected="0">
            <x v="16"/>
          </reference>
          <reference field="14" count="1">
            <x v="49"/>
          </reference>
        </references>
      </pivotArea>
    </format>
    <format dxfId="254">
      <pivotArea dataOnly="0" labelOnly="1" outline="0" fieldPosition="0">
        <references count="3">
          <reference field="7" count="1" selected="0">
            <x v="44"/>
          </reference>
          <reference field="13" count="1" selected="0">
            <x v="3"/>
          </reference>
          <reference field="14" count="1">
            <x v="13"/>
          </reference>
        </references>
      </pivotArea>
    </format>
    <format dxfId="253">
      <pivotArea dataOnly="0" labelOnly="1" outline="0" fieldPosition="0">
        <references count="3">
          <reference field="7" count="1" selected="0">
            <x v="45"/>
          </reference>
          <reference field="13" count="1" selected="0">
            <x v="33"/>
          </reference>
          <reference field="14" count="1">
            <x v="14"/>
          </reference>
        </references>
      </pivotArea>
    </format>
    <format dxfId="252">
      <pivotArea dataOnly="0" labelOnly="1" outline="0" fieldPosition="0">
        <references count="3">
          <reference field="7" count="1" selected="0">
            <x v="46"/>
          </reference>
          <reference field="13" count="1" selected="0">
            <x v="62"/>
          </reference>
          <reference field="14" count="1">
            <x v="50"/>
          </reference>
        </references>
      </pivotArea>
    </format>
    <format dxfId="251">
      <pivotArea dataOnly="0" labelOnly="1" outline="0" fieldPosition="0">
        <references count="3">
          <reference field="7" count="1" selected="0">
            <x v="47"/>
          </reference>
          <reference field="13" count="1" selected="0">
            <x v="29"/>
          </reference>
          <reference field="14" count="1">
            <x v="3"/>
          </reference>
        </references>
      </pivotArea>
    </format>
    <format dxfId="250">
      <pivotArea dataOnly="0" labelOnly="1" outline="0" fieldPosition="0">
        <references count="3">
          <reference field="7" count="1" selected="0">
            <x v="48"/>
          </reference>
          <reference field="13" count="1" selected="0">
            <x v="64"/>
          </reference>
          <reference field="14" count="1">
            <x v="46"/>
          </reference>
        </references>
      </pivotArea>
    </format>
    <format dxfId="249">
      <pivotArea dataOnly="0" labelOnly="1" outline="0" fieldPosition="0">
        <references count="3">
          <reference field="7" count="1" selected="0">
            <x v="49"/>
          </reference>
          <reference field="13" count="1" selected="0">
            <x v="1"/>
          </reference>
          <reference field="14" count="1">
            <x v="51"/>
          </reference>
        </references>
      </pivotArea>
    </format>
    <format dxfId="248">
      <pivotArea dataOnly="0" labelOnly="1" outline="0" fieldPosition="0">
        <references count="3">
          <reference field="7" count="1" selected="0">
            <x v="50"/>
          </reference>
          <reference field="13" count="1" selected="0">
            <x v="6"/>
          </reference>
          <reference field="14" count="1">
            <x v="52"/>
          </reference>
        </references>
      </pivotArea>
    </format>
    <format dxfId="247">
      <pivotArea dataOnly="0" labelOnly="1" outline="0" fieldPosition="0">
        <references count="3">
          <reference field="7" count="1" selected="0">
            <x v="51"/>
          </reference>
          <reference field="13" count="1" selected="0">
            <x v="13"/>
          </reference>
          <reference field="14" count="1">
            <x v="15"/>
          </reference>
        </references>
      </pivotArea>
    </format>
    <format dxfId="246">
      <pivotArea dataOnly="0" labelOnly="1" outline="0" fieldPosition="0">
        <references count="3">
          <reference field="7" count="1" selected="0">
            <x v="52"/>
          </reference>
          <reference field="13" count="1" selected="0">
            <x v="14"/>
          </reference>
          <reference field="14" count="1">
            <x v="53"/>
          </reference>
        </references>
      </pivotArea>
    </format>
    <format dxfId="245">
      <pivotArea dataOnly="0" labelOnly="1" outline="0" fieldPosition="0">
        <references count="3">
          <reference field="7" count="1" selected="0">
            <x v="53"/>
          </reference>
          <reference field="13" count="1" selected="0">
            <x v="61"/>
          </reference>
          <reference field="14" count="1">
            <x v="54"/>
          </reference>
        </references>
      </pivotArea>
    </format>
    <format dxfId="244">
      <pivotArea dataOnly="0" labelOnly="1" outline="0" fieldPosition="0">
        <references count="3">
          <reference field="7" count="1" selected="0">
            <x v="54"/>
          </reference>
          <reference field="13" count="1" selected="0">
            <x v="36"/>
          </reference>
          <reference field="14" count="1">
            <x v="16"/>
          </reference>
        </references>
      </pivotArea>
    </format>
    <format dxfId="243">
      <pivotArea dataOnly="0" labelOnly="1" outline="0" fieldPosition="0">
        <references count="3">
          <reference field="7" count="1" selected="0">
            <x v="55"/>
          </reference>
          <reference field="13" count="1" selected="0">
            <x v="21"/>
          </reference>
          <reference field="14" count="1">
            <x v="57"/>
          </reference>
        </references>
      </pivotArea>
    </format>
    <format dxfId="242">
      <pivotArea dataOnly="0" labelOnly="1" outline="0" fieldPosition="0">
        <references count="3">
          <reference field="7" count="1" selected="0">
            <x v="56"/>
          </reference>
          <reference field="13" count="1" selected="0">
            <x v="34"/>
          </reference>
          <reference field="14" count="1">
            <x v="59"/>
          </reference>
        </references>
      </pivotArea>
    </format>
    <format dxfId="241">
      <pivotArea dataOnly="0" labelOnly="1" outline="0" fieldPosition="0">
        <references count="3">
          <reference field="7" count="1" selected="0">
            <x v="57"/>
          </reference>
          <reference field="13" count="1" selected="0">
            <x v="2"/>
          </reference>
          <reference field="14" count="1">
            <x v="56"/>
          </reference>
        </references>
      </pivotArea>
    </format>
    <format dxfId="240">
      <pivotArea dataOnly="0" labelOnly="1" outline="0" fieldPosition="0">
        <references count="3">
          <reference field="7" count="1" selected="0">
            <x v="58"/>
          </reference>
          <reference field="13" count="1" selected="0">
            <x v="17"/>
          </reference>
          <reference field="14" count="1">
            <x v="48"/>
          </reference>
        </references>
      </pivotArea>
    </format>
    <format dxfId="239">
      <pivotArea dataOnly="0" labelOnly="1" outline="0" fieldPosition="0">
        <references count="3">
          <reference field="7" count="1" selected="0">
            <x v="59"/>
          </reference>
          <reference field="13" count="1" selected="0">
            <x v="5"/>
          </reference>
          <reference field="14" count="1">
            <x v="58"/>
          </reference>
        </references>
      </pivotArea>
    </format>
    <format dxfId="238">
      <pivotArea dataOnly="0" labelOnly="1" outline="0" fieldPosition="0">
        <references count="3">
          <reference field="7" count="1" selected="0">
            <x v="60"/>
          </reference>
          <reference field="13" count="1" selected="0">
            <x v="50"/>
          </reference>
          <reference field="14" count="1">
            <x v="17"/>
          </reference>
        </references>
      </pivotArea>
    </format>
    <format dxfId="237">
      <pivotArea dataOnly="0" labelOnly="1" outline="0" fieldPosition="0">
        <references count="3">
          <reference field="7" count="1" selected="0">
            <x v="61"/>
          </reference>
          <reference field="13" count="1" selected="0">
            <x v="45"/>
          </reference>
          <reference field="14" count="1">
            <x v="18"/>
          </reference>
        </references>
      </pivotArea>
    </format>
    <format dxfId="236">
      <pivotArea dataOnly="0" labelOnly="1" outline="0" fieldPosition="0">
        <references count="3">
          <reference field="7" count="1" selected="0">
            <x v="62"/>
          </reference>
          <reference field="13" count="1" selected="0">
            <x v="43"/>
          </reference>
          <reference field="14" count="1">
            <x v="19"/>
          </reference>
        </references>
      </pivotArea>
    </format>
    <format dxfId="235">
      <pivotArea dataOnly="0" labelOnly="1" outline="0" fieldPosition="0">
        <references count="3">
          <reference field="7" count="1" selected="0">
            <x v="63"/>
          </reference>
          <reference field="13" count="1" selected="0">
            <x v="7"/>
          </reference>
          <reference field="14" count="1">
            <x v="24"/>
          </reference>
        </references>
      </pivotArea>
    </format>
    <format dxfId="234">
      <pivotArea dataOnly="0" labelOnly="1" outline="0" fieldPosition="0">
        <references count="3">
          <reference field="7" count="1" selected="0">
            <x v="64"/>
          </reference>
          <reference field="13" count="1" selected="0">
            <x v="63"/>
          </reference>
          <reference field="14" count="1">
            <x v="20"/>
          </reference>
        </references>
      </pivotArea>
    </format>
    <format dxfId="233">
      <pivotArea dataOnly="0" labelOnly="1" outline="0" fieldPosition="0">
        <references count="3">
          <reference field="7" count="1" selected="0">
            <x v="65"/>
          </reference>
          <reference field="13" count="1" selected="0">
            <x v="15"/>
          </reference>
          <reference field="14" count="1">
            <x v="60"/>
          </reference>
        </references>
      </pivotArea>
    </format>
    <format dxfId="232">
      <pivotArea field="22" type="button" dataOnly="0" labelOnly="1" outline="0" axis="axisRow" fieldPosition="7"/>
    </format>
    <format dxfId="231">
      <pivotArea dataOnly="0" labelOnly="1" outline="0" fieldPosition="0">
        <references count="8">
          <reference field="7" count="1" selected="0">
            <x v="0"/>
          </reference>
          <reference field="13" count="1" selected="0">
            <x v="37"/>
          </reference>
          <reference field="14" count="1" selected="0">
            <x v="23"/>
          </reference>
          <reference field="15" count="1" selected="0">
            <x v="65"/>
          </reference>
          <reference field="19" count="1" selected="0">
            <x v="7"/>
          </reference>
          <reference field="20" count="1" selected="0">
            <x v="62"/>
          </reference>
          <reference field="21" count="1" selected="0">
            <x v="2"/>
          </reference>
          <reference field="22" count="1">
            <x v="1"/>
          </reference>
        </references>
      </pivotArea>
    </format>
    <format dxfId="230">
      <pivotArea dataOnly="0" labelOnly="1" outline="0" fieldPosition="0">
        <references count="8">
          <reference field="7" count="1" selected="0">
            <x v="1"/>
          </reference>
          <reference field="13" count="1" selected="0">
            <x v="32"/>
          </reference>
          <reference field="14" count="1" selected="0">
            <x v="3"/>
          </reference>
          <reference field="15" count="1" selected="0">
            <x v="57"/>
          </reference>
          <reference field="19" count="1" selected="0">
            <x v="7"/>
          </reference>
          <reference field="20" count="1" selected="0">
            <x v="28"/>
          </reference>
          <reference field="21" count="1" selected="0">
            <x v="2"/>
          </reference>
          <reference field="22" count="1">
            <x v="33"/>
          </reference>
        </references>
      </pivotArea>
    </format>
    <format dxfId="229">
      <pivotArea dataOnly="0" labelOnly="1" outline="0" fieldPosition="0">
        <references count="8">
          <reference field="7" count="1" selected="0">
            <x v="2"/>
          </reference>
          <reference field="13" count="1" selected="0">
            <x v="58"/>
          </reference>
          <reference field="14" count="1" selected="0">
            <x v="2"/>
          </reference>
          <reference field="15" count="1" selected="0">
            <x v="7"/>
          </reference>
          <reference field="19" count="1" selected="0">
            <x v="4"/>
          </reference>
          <reference field="20" count="1" selected="0">
            <x v="7"/>
          </reference>
          <reference field="21" count="1" selected="0">
            <x v="0"/>
          </reference>
          <reference field="22" count="1">
            <x v="54"/>
          </reference>
        </references>
      </pivotArea>
    </format>
    <format dxfId="228">
      <pivotArea dataOnly="0" labelOnly="1" outline="0" fieldPosition="0">
        <references count="8">
          <reference field="7" count="1" selected="0">
            <x v="3"/>
          </reference>
          <reference field="13" count="1" selected="0">
            <x v="42"/>
          </reference>
          <reference field="14" count="1" selected="0">
            <x v="21"/>
          </reference>
          <reference field="15" count="1" selected="0">
            <x v="16"/>
          </reference>
          <reference field="19" count="1" selected="0">
            <x v="5"/>
          </reference>
          <reference field="20" count="1" selected="0">
            <x v="19"/>
          </reference>
          <reference field="21" count="1" selected="0">
            <x v="0"/>
          </reference>
          <reference field="22" count="1">
            <x v="52"/>
          </reference>
        </references>
      </pivotArea>
    </format>
    <format dxfId="227">
      <pivotArea dataOnly="0" labelOnly="1" outline="0" fieldPosition="0">
        <references count="8">
          <reference field="7" count="1" selected="0">
            <x v="4"/>
          </reference>
          <reference field="13" count="1" selected="0">
            <x v="8"/>
          </reference>
          <reference field="14" count="1" selected="0">
            <x v="22"/>
          </reference>
          <reference field="15" count="1" selected="0">
            <x v="34"/>
          </reference>
          <reference field="19" count="1" selected="0">
            <x v="7"/>
          </reference>
          <reference field="20" count="1" selected="0">
            <x v="49"/>
          </reference>
          <reference field="21" count="1" selected="0">
            <x v="2"/>
          </reference>
          <reference field="22" count="1">
            <x v="3"/>
          </reference>
        </references>
      </pivotArea>
    </format>
    <format dxfId="226">
      <pivotArea dataOnly="0" labelOnly="1" outline="0" fieldPosition="0">
        <references count="8">
          <reference field="7" count="1" selected="0">
            <x v="5"/>
          </reference>
          <reference field="13" count="1" selected="0">
            <x v="26"/>
          </reference>
          <reference field="14" count="1" selected="0">
            <x v="24"/>
          </reference>
          <reference field="15" count="1" selected="0">
            <x v="49"/>
          </reference>
          <reference field="19" count="1" selected="0">
            <x v="7"/>
          </reference>
          <reference field="20" count="1" selected="0">
            <x v="36"/>
          </reference>
          <reference field="21" count="1" selected="0">
            <x v="2"/>
          </reference>
          <reference field="22" count="1">
            <x v="31"/>
          </reference>
        </references>
      </pivotArea>
    </format>
    <format dxfId="225">
      <pivotArea dataOnly="0" labelOnly="1" outline="0" fieldPosition="0">
        <references count="8">
          <reference field="7" count="1" selected="0">
            <x v="6"/>
          </reference>
          <reference field="13" count="1" selected="0">
            <x v="31"/>
          </reference>
          <reference field="14" count="1" selected="0">
            <x v="25"/>
          </reference>
          <reference field="15" count="1" selected="0">
            <x v="53"/>
          </reference>
          <reference field="19" count="1" selected="0">
            <x v="7"/>
          </reference>
          <reference field="20" count="1" selected="0">
            <x v="35"/>
          </reference>
          <reference field="21" count="1" selected="0">
            <x v="2"/>
          </reference>
          <reference field="22" count="1">
            <x v="28"/>
          </reference>
        </references>
      </pivotArea>
    </format>
    <format dxfId="224">
      <pivotArea dataOnly="0" labelOnly="1" outline="0" fieldPosition="0">
        <references count="8">
          <reference field="7" count="1" selected="0">
            <x v="7"/>
          </reference>
          <reference field="13" count="1" selected="0">
            <x v="23"/>
          </reference>
          <reference field="14" count="1" selected="0">
            <x v="4"/>
          </reference>
          <reference field="15" count="1" selected="0">
            <x v="51"/>
          </reference>
          <reference field="19" count="1" selected="0">
            <x v="7"/>
          </reference>
          <reference field="20" count="1" selected="0">
            <x v="55"/>
          </reference>
          <reference field="21" count="1" selected="0">
            <x v="2"/>
          </reference>
          <reference field="22" count="1">
            <x v="22"/>
          </reference>
        </references>
      </pivotArea>
    </format>
    <format dxfId="223">
      <pivotArea dataOnly="0" labelOnly="1" outline="0" fieldPosition="0">
        <references count="8">
          <reference field="7" count="1" selected="0">
            <x v="8"/>
          </reference>
          <reference field="13" count="1" selected="0">
            <x v="40"/>
          </reference>
          <reference field="14" count="1" selected="0">
            <x v="26"/>
          </reference>
          <reference field="15" count="1" selected="0">
            <x v="21"/>
          </reference>
          <reference field="19" count="1" selected="0">
            <x v="6"/>
          </reference>
          <reference field="20" count="1" selected="0">
            <x v="17"/>
          </reference>
          <reference field="21" count="1" selected="0">
            <x v="6"/>
          </reference>
          <reference field="22" count="1">
            <x v="42"/>
          </reference>
        </references>
      </pivotArea>
    </format>
    <format dxfId="222">
      <pivotArea dataOnly="0" labelOnly="1" outline="0" fieldPosition="0">
        <references count="8">
          <reference field="7" count="1" selected="0">
            <x v="9"/>
          </reference>
          <reference field="13" count="1" selected="0">
            <x v="20"/>
          </reference>
          <reference field="14" count="1" selected="0">
            <x v="27"/>
          </reference>
          <reference field="15" count="1" selected="0">
            <x v="63"/>
          </reference>
          <reference field="19" count="1" selected="0">
            <x v="3"/>
          </reference>
          <reference field="20" count="1" selected="0">
            <x v="61"/>
          </reference>
          <reference field="21" count="1" selected="0">
            <x v="1"/>
          </reference>
          <reference field="22" count="1">
            <x v="30"/>
          </reference>
        </references>
      </pivotArea>
    </format>
    <format dxfId="221">
      <pivotArea dataOnly="0" labelOnly="1" outline="0" fieldPosition="0">
        <references count="8">
          <reference field="7" count="1" selected="0">
            <x v="10"/>
          </reference>
          <reference field="13" count="1" selected="0">
            <x v="19"/>
          </reference>
          <reference field="14" count="1" selected="0">
            <x v="5"/>
          </reference>
          <reference field="15" count="1" selected="0">
            <x v="44"/>
          </reference>
          <reference field="19" count="1" selected="0">
            <x v="7"/>
          </reference>
          <reference field="20" count="1" selected="0">
            <x v="45"/>
          </reference>
          <reference field="21" count="1" selected="0">
            <x v="2"/>
          </reference>
          <reference field="22" count="1">
            <x v="34"/>
          </reference>
        </references>
      </pivotArea>
    </format>
    <format dxfId="220">
      <pivotArea dataOnly="0" labelOnly="1" outline="0" fieldPosition="0">
        <references count="8">
          <reference field="7" count="1" selected="0">
            <x v="11"/>
          </reference>
          <reference field="13" count="1" selected="0">
            <x v="4"/>
          </reference>
          <reference field="14" count="1" selected="0">
            <x v="28"/>
          </reference>
          <reference field="15" count="1" selected="0">
            <x v="30"/>
          </reference>
          <reference field="19" count="1" selected="0">
            <x v="0"/>
          </reference>
          <reference field="20" count="1" selected="0">
            <x v="26"/>
          </reference>
          <reference field="21" count="1" selected="0">
            <x v="2"/>
          </reference>
          <reference field="22" count="1">
            <x v="38"/>
          </reference>
        </references>
      </pivotArea>
    </format>
    <format dxfId="219">
      <pivotArea dataOnly="0" labelOnly="1" outline="0" fieldPosition="0">
        <references count="8">
          <reference field="7" count="1" selected="0">
            <x v="12"/>
          </reference>
          <reference field="13" count="1" selected="0">
            <x v="57"/>
          </reference>
          <reference field="14" count="1" selected="0">
            <x v="29"/>
          </reference>
          <reference field="15" count="1" selected="0">
            <x v="4"/>
          </reference>
          <reference field="19" count="1" selected="0">
            <x v="1"/>
          </reference>
          <reference field="20" count="1" selected="0">
            <x v="8"/>
          </reference>
          <reference field="21" count="1" selected="0">
            <x v="0"/>
          </reference>
          <reference field="22" count="1">
            <x v="56"/>
          </reference>
        </references>
      </pivotArea>
    </format>
    <format dxfId="218">
      <pivotArea dataOnly="0" labelOnly="1" outline="0" fieldPosition="0">
        <references count="8">
          <reference field="7" count="1" selected="0">
            <x v="13"/>
          </reference>
          <reference field="13" count="1" selected="0">
            <x v="12"/>
          </reference>
          <reference field="14" count="1" selected="0">
            <x v="31"/>
          </reference>
          <reference field="15" count="1" selected="0">
            <x v="45"/>
          </reference>
          <reference field="19" count="1" selected="0">
            <x v="7"/>
          </reference>
          <reference field="20" count="1" selected="0">
            <x v="52"/>
          </reference>
          <reference field="21" count="1" selected="0">
            <x v="2"/>
          </reference>
          <reference field="22" count="1">
            <x v="15"/>
          </reference>
        </references>
      </pivotArea>
    </format>
    <format dxfId="217">
      <pivotArea dataOnly="0" labelOnly="1" outline="0" fieldPosition="0">
        <references count="8">
          <reference field="7" count="1" selected="0">
            <x v="14"/>
          </reference>
          <reference field="13" count="1" selected="0">
            <x v="51"/>
          </reference>
          <reference field="14" count="1" selected="0">
            <x v="32"/>
          </reference>
          <reference field="15" count="1" selected="0">
            <x v="28"/>
          </reference>
          <reference field="19" count="1" selected="0">
            <x v="7"/>
          </reference>
          <reference field="20" count="1" selected="0">
            <x v="22"/>
          </reference>
          <reference field="21" count="1" selected="0">
            <x v="5"/>
          </reference>
          <reference field="22" count="1">
            <x v="43"/>
          </reference>
        </references>
      </pivotArea>
    </format>
    <format dxfId="216">
      <pivotArea dataOnly="0" labelOnly="1" outline="0" fieldPosition="0">
        <references count="8">
          <reference field="7" count="1" selected="0">
            <x v="15"/>
          </reference>
          <reference field="13" count="1" selected="0">
            <x v="10"/>
          </reference>
          <reference field="14" count="1" selected="0">
            <x v="30"/>
          </reference>
          <reference field="15" count="1" selected="0">
            <x v="37"/>
          </reference>
          <reference field="19" count="1" selected="0">
            <x v="7"/>
          </reference>
          <reference field="20" count="1" selected="0">
            <x v="46"/>
          </reference>
          <reference field="21" count="1" selected="0">
            <x v="2"/>
          </reference>
          <reference field="22" count="1">
            <x v="13"/>
          </reference>
        </references>
      </pivotArea>
    </format>
    <format dxfId="215">
      <pivotArea dataOnly="0" labelOnly="1" outline="0" fieldPosition="0">
        <references count="8">
          <reference field="7" count="1" selected="0">
            <x v="16"/>
          </reference>
          <reference field="13" count="1" selected="0">
            <x v="14"/>
          </reference>
          <reference field="14" count="1" selected="0">
            <x v="6"/>
          </reference>
          <reference field="15" count="1" selected="0">
            <x v="38"/>
          </reference>
          <reference field="19" count="1" selected="0">
            <x v="7"/>
          </reference>
          <reference field="20" count="1" selected="0">
            <x v="56"/>
          </reference>
          <reference field="21" count="1" selected="0">
            <x v="2"/>
          </reference>
          <reference field="22" count="1">
            <x v="7"/>
          </reference>
        </references>
      </pivotArea>
    </format>
    <format dxfId="214">
      <pivotArea dataOnly="0" labelOnly="1" outline="0" fieldPosition="0">
        <references count="8">
          <reference field="7" count="1" selected="0">
            <x v="17"/>
          </reference>
          <reference field="13" count="1" selected="0">
            <x v="18"/>
          </reference>
          <reference field="14" count="1" selected="0">
            <x v="33"/>
          </reference>
          <reference field="15" count="1" selected="0">
            <x v="50"/>
          </reference>
          <reference field="19" count="1" selected="0">
            <x v="7"/>
          </reference>
          <reference field="20" count="1" selected="0">
            <x v="31"/>
          </reference>
          <reference field="21" count="1" selected="0">
            <x v="2"/>
          </reference>
          <reference field="22" count="1">
            <x v="9"/>
          </reference>
        </references>
      </pivotArea>
    </format>
    <format dxfId="213">
      <pivotArea dataOnly="0" labelOnly="1" outline="0" fieldPosition="0">
        <references count="8">
          <reference field="7" count="1" selected="0">
            <x v="18"/>
          </reference>
          <reference field="13" count="1" selected="0">
            <x v="47"/>
          </reference>
          <reference field="14" count="1" selected="0">
            <x v="7"/>
          </reference>
          <reference field="15" count="1" selected="0">
            <x v="18"/>
          </reference>
          <reference field="19" count="1" selected="0">
            <x v="6"/>
          </reference>
          <reference field="20" count="1" selected="0">
            <x v="14"/>
          </reference>
          <reference field="21" count="1" selected="0">
            <x v="6"/>
          </reference>
          <reference field="22" count="1">
            <x v="45"/>
          </reference>
        </references>
      </pivotArea>
    </format>
    <format dxfId="212">
      <pivotArea dataOnly="0" labelOnly="1" outline="0" fieldPosition="0">
        <references count="8">
          <reference field="7" count="1" selected="0">
            <x v="19"/>
          </reference>
          <reference field="13" count="1" selected="0">
            <x v="44"/>
          </reference>
          <reference field="14" count="1" selected="0">
            <x v="7"/>
          </reference>
          <reference field="15" count="1" selected="0">
            <x v="17"/>
          </reference>
          <reference field="19" count="1" selected="0">
            <x v="6"/>
          </reference>
          <reference field="20" count="1" selected="0">
            <x v="15"/>
          </reference>
          <reference field="21" count="1" selected="0">
            <x v="6"/>
          </reference>
          <reference field="22" count="1">
            <x v="46"/>
          </reference>
        </references>
      </pivotArea>
    </format>
    <format dxfId="211">
      <pivotArea dataOnly="0" labelOnly="1" outline="0" fieldPosition="0">
        <references count="8">
          <reference field="7" count="1" selected="0">
            <x v="20"/>
          </reference>
          <reference field="13" count="1" selected="0">
            <x v="55"/>
          </reference>
          <reference field="14" count="1" selected="0">
            <x v="34"/>
          </reference>
          <reference field="15" count="1" selected="0">
            <x v="20"/>
          </reference>
          <reference field="19" count="1" selected="0">
            <x v="4"/>
          </reference>
          <reference field="20" count="1" selected="0">
            <x v="12"/>
          </reference>
          <reference field="21" count="1" selected="0">
            <x v="6"/>
          </reference>
          <reference field="22" count="1">
            <x v="48"/>
          </reference>
        </references>
      </pivotArea>
    </format>
    <format dxfId="210">
      <pivotArea dataOnly="0" labelOnly="1" outline="0" fieldPosition="0">
        <references count="8">
          <reference field="7" count="1" selected="0">
            <x v="21"/>
          </reference>
          <reference field="13" count="1" selected="0">
            <x v="22"/>
          </reference>
          <reference field="14" count="1" selected="0">
            <x v="35"/>
          </reference>
          <reference field="15" count="1" selected="0">
            <x v="40"/>
          </reference>
          <reference field="19" count="1" selected="0">
            <x v="7"/>
          </reference>
          <reference field="20" count="1" selected="0">
            <x v="34"/>
          </reference>
          <reference field="21" count="1" selected="0">
            <x v="2"/>
          </reference>
          <reference field="22" count="1">
            <x v="24"/>
          </reference>
        </references>
      </pivotArea>
    </format>
    <format dxfId="209">
      <pivotArea dataOnly="0" labelOnly="1" outline="0" fieldPosition="0">
        <references count="8">
          <reference field="7" count="1" selected="0">
            <x v="22"/>
          </reference>
          <reference field="13" count="1" selected="0">
            <x v="25"/>
          </reference>
          <reference field="14" count="1" selected="0">
            <x v="35"/>
          </reference>
          <reference field="15" count="1" selected="0">
            <x v="41"/>
          </reference>
          <reference field="19" count="1" selected="0">
            <x v="7"/>
          </reference>
          <reference field="20" count="1" selected="0">
            <x v="33"/>
          </reference>
          <reference field="21" count="1" selected="0">
            <x v="2"/>
          </reference>
          <reference field="22" count="1">
            <x v="23"/>
          </reference>
        </references>
      </pivotArea>
    </format>
    <format dxfId="208">
      <pivotArea dataOnly="0" labelOnly="1" outline="0" fieldPosition="0">
        <references count="8">
          <reference field="7" count="1" selected="0">
            <x v="23"/>
          </reference>
          <reference field="13" count="1" selected="0">
            <x v="54"/>
          </reference>
          <reference field="14" count="1" selected="0">
            <x v="37"/>
          </reference>
          <reference field="15" count="1" selected="0">
            <x v="6"/>
          </reference>
          <reference field="19" count="1" selected="0">
            <x v="4"/>
          </reference>
          <reference field="20" count="1" selected="0">
            <x v="8"/>
          </reference>
          <reference field="21" count="1" selected="0">
            <x v="3"/>
          </reference>
          <reference field="22" count="1">
            <x v="54"/>
          </reference>
        </references>
      </pivotArea>
    </format>
    <format dxfId="207">
      <pivotArea dataOnly="0" labelOnly="1" outline="0" fieldPosition="0">
        <references count="8">
          <reference field="7" count="1" selected="0">
            <x v="24"/>
          </reference>
          <reference field="13" count="1" selected="0">
            <x v="59"/>
          </reference>
          <reference field="14" count="1" selected="0">
            <x v="8"/>
          </reference>
          <reference field="15" count="1" selected="0">
            <x v="10"/>
          </reference>
          <reference field="19" count="1" selected="0">
            <x v="4"/>
          </reference>
          <reference field="20" count="1" selected="0">
            <x v="6"/>
          </reference>
          <reference field="21" count="1" selected="0">
            <x v="0"/>
          </reference>
          <reference field="22" count="1">
            <x v="59"/>
          </reference>
        </references>
      </pivotArea>
    </format>
    <format dxfId="206">
      <pivotArea dataOnly="0" labelOnly="1" outline="0" fieldPosition="0">
        <references count="8">
          <reference field="7" count="1" selected="0">
            <x v="25"/>
          </reference>
          <reference field="13" count="1" selected="0">
            <x v="27"/>
          </reference>
          <reference field="14" count="1" selected="0">
            <x v="36"/>
          </reference>
          <reference field="15" count="1" selected="0">
            <x v="35"/>
          </reference>
          <reference field="19" count="1" selected="0">
            <x v="5"/>
          </reference>
          <reference field="20" count="1" selected="0">
            <x v="24"/>
          </reference>
          <reference field="21" count="1" selected="0">
            <x v="2"/>
          </reference>
          <reference field="22" count="1">
            <x v="29"/>
          </reference>
        </references>
      </pivotArea>
    </format>
    <format dxfId="205">
      <pivotArea dataOnly="0" labelOnly="1" outline="0" fieldPosition="0">
        <references count="8">
          <reference field="7" count="1" selected="0">
            <x v="26"/>
          </reference>
          <reference field="13" count="1" selected="0">
            <x v="49"/>
          </reference>
          <reference field="14" count="1" selected="0">
            <x v="9"/>
          </reference>
          <reference field="15" count="1" selected="0">
            <x v="15"/>
          </reference>
          <reference field="19" count="1" selected="0">
            <x v="5"/>
          </reference>
          <reference field="20" count="1" selected="0">
            <x v="14"/>
          </reference>
          <reference field="21" count="1" selected="0">
            <x v="6"/>
          </reference>
          <reference field="22" count="1">
            <x v="53"/>
          </reference>
        </references>
      </pivotArea>
    </format>
    <format dxfId="204">
      <pivotArea dataOnly="0" labelOnly="1" outline="0" fieldPosition="0">
        <references count="8">
          <reference field="7" count="1" selected="0">
            <x v="27"/>
          </reference>
          <reference field="13" count="1" selected="0">
            <x v="35"/>
          </reference>
          <reference field="14" count="1" selected="0">
            <x v="42"/>
          </reference>
          <reference field="15" count="1" selected="0">
            <x v="55"/>
          </reference>
          <reference field="19" count="1" selected="0">
            <x v="7"/>
          </reference>
          <reference field="20" count="1" selected="0">
            <x v="23"/>
          </reference>
          <reference field="21" count="1" selected="0">
            <x v="2"/>
          </reference>
          <reference field="22" count="1">
            <x v="27"/>
          </reference>
        </references>
      </pivotArea>
    </format>
    <format dxfId="203">
      <pivotArea dataOnly="0" labelOnly="1" outline="0" fieldPosition="0">
        <references count="8">
          <reference field="7" count="1" selected="0">
            <x v="28"/>
          </reference>
          <reference field="13" count="1" selected="0">
            <x v="39"/>
          </reference>
          <reference field="14" count="1" selected="0">
            <x v="38"/>
          </reference>
          <reference field="15" count="1" selected="0">
            <x v="66"/>
          </reference>
          <reference field="19" count="1" selected="0">
            <x v="7"/>
          </reference>
          <reference field="20" count="1" selected="0">
            <x v="60"/>
          </reference>
          <reference field="21" count="1" selected="0">
            <x v="2"/>
          </reference>
          <reference field="22" count="1">
            <x v="0"/>
          </reference>
        </references>
      </pivotArea>
    </format>
    <format dxfId="202">
      <pivotArea dataOnly="0" labelOnly="1" outline="0" fieldPosition="0">
        <references count="8">
          <reference field="7" count="1" selected="0">
            <x v="29"/>
          </reference>
          <reference field="13" count="1" selected="0">
            <x v="24"/>
          </reference>
          <reference field="14" count="1" selected="0">
            <x v="41"/>
          </reference>
          <reference field="15" count="1" selected="0">
            <x v="59"/>
          </reference>
          <reference field="19" count="1" selected="0">
            <x v="7"/>
          </reference>
          <reference field="20" count="1" selected="0">
            <x v="41"/>
          </reference>
          <reference field="21" count="1" selected="0">
            <x v="2"/>
          </reference>
          <reference field="22" count="1">
            <x v="18"/>
          </reference>
        </references>
      </pivotArea>
    </format>
    <format dxfId="201">
      <pivotArea dataOnly="0" labelOnly="1" outline="0" fieldPosition="0">
        <references count="8">
          <reference field="7" count="1" selected="0">
            <x v="30"/>
          </reference>
          <reference field="13" count="1" selected="0">
            <x v="53"/>
          </reference>
          <reference field="14" count="1" selected="0">
            <x v="44"/>
          </reference>
          <reference field="15" count="1" selected="0">
            <x v="12"/>
          </reference>
          <reference field="19" count="1" selected="0">
            <x v="6"/>
          </reference>
          <reference field="20" count="1" selected="0">
            <x v="10"/>
          </reference>
          <reference field="21" count="1" selected="0">
            <x v="6"/>
          </reference>
          <reference field="22" count="1">
            <x v="48"/>
          </reference>
        </references>
      </pivotArea>
    </format>
    <format dxfId="200">
      <pivotArea dataOnly="0" labelOnly="1" outline="0" fieldPosition="0">
        <references count="8">
          <reference field="7" count="1" selected="0">
            <x v="31"/>
          </reference>
          <reference field="13" count="1" selected="0">
            <x v="48"/>
          </reference>
          <reference field="14" count="1" selected="0">
            <x v="43"/>
          </reference>
          <reference field="15" count="1" selected="0">
            <x v="19"/>
          </reference>
          <reference field="19" count="1" selected="0">
            <x v="5"/>
          </reference>
          <reference field="20" count="1" selected="0">
            <x v="18"/>
          </reference>
          <reference field="21" count="1" selected="0">
            <x v="3"/>
          </reference>
          <reference field="22" count="1">
            <x v="47"/>
          </reference>
        </references>
      </pivotArea>
    </format>
    <format dxfId="199">
      <pivotArea dataOnly="0" labelOnly="1" outline="0" fieldPosition="0">
        <references count="8">
          <reference field="7" count="1" selected="0">
            <x v="32"/>
          </reference>
          <reference field="13" count="1" selected="0">
            <x v="60"/>
          </reference>
          <reference field="14" count="1" selected="0">
            <x v="39"/>
          </reference>
          <reference field="15" count="1" selected="0">
            <x v="8"/>
          </reference>
          <reference field="19" count="1" selected="0">
            <x v="4"/>
          </reference>
          <reference field="20" count="1" selected="0">
            <x v="5"/>
          </reference>
          <reference field="21" count="1" selected="0">
            <x v="0"/>
          </reference>
          <reference field="22" count="1">
            <x v="59"/>
          </reference>
        </references>
      </pivotArea>
    </format>
    <format dxfId="198">
      <pivotArea dataOnly="0" labelOnly="1" outline="0" fieldPosition="0">
        <references count="8">
          <reference field="7" count="1" selected="0">
            <x v="33"/>
          </reference>
          <reference field="13" count="1" selected="0">
            <x v="38"/>
          </reference>
          <reference field="14" count="1" selected="0">
            <x v="10"/>
          </reference>
          <reference field="15" count="1" selected="0">
            <x v="56"/>
          </reference>
          <reference field="19" count="1" selected="0">
            <x v="5"/>
          </reference>
          <reference field="20" count="1" selected="0">
            <x v="32"/>
          </reference>
          <reference field="21" count="1" selected="0">
            <x v="6"/>
          </reference>
          <reference field="22" count="1">
            <x v="39"/>
          </reference>
        </references>
      </pivotArea>
    </format>
    <format dxfId="197">
      <pivotArea dataOnly="0" labelOnly="1" outline="0" fieldPosition="0">
        <references count="8">
          <reference field="7" count="1" selected="0">
            <x v="34"/>
          </reference>
          <reference field="13" count="1" selected="0">
            <x v="56"/>
          </reference>
          <reference field="14" count="1" selected="0">
            <x v="40"/>
          </reference>
          <reference field="15" count="1" selected="0">
            <x v="9"/>
          </reference>
          <reference field="19" count="1" selected="0">
            <x v="4"/>
          </reference>
          <reference field="20" count="1" selected="0">
            <x v="9"/>
          </reference>
          <reference field="21" count="1" selected="0">
            <x v="2"/>
          </reference>
          <reference field="22" count="1">
            <x v="55"/>
          </reference>
        </references>
      </pivotArea>
    </format>
    <format dxfId="196">
      <pivotArea dataOnly="0" labelOnly="1" outline="0" fieldPosition="0">
        <references count="8">
          <reference field="7" count="1" selected="0">
            <x v="35"/>
          </reference>
          <reference field="13" count="1" selected="0">
            <x v="28"/>
          </reference>
          <reference field="14" count="1" selected="0">
            <x v="11"/>
          </reference>
          <reference field="15" count="1" selected="0">
            <x v="61"/>
          </reference>
          <reference field="19" count="1" selected="0">
            <x v="7"/>
          </reference>
          <reference field="20" count="1" selected="0">
            <x v="40"/>
          </reference>
          <reference field="21" count="1" selected="0">
            <x v="2"/>
          </reference>
          <reference field="22" count="1">
            <x v="19"/>
          </reference>
        </references>
      </pivotArea>
    </format>
    <format dxfId="195">
      <pivotArea dataOnly="0" labelOnly="1" outline="0" fieldPosition="0">
        <references count="8">
          <reference field="7" count="1" selected="0">
            <x v="36"/>
          </reference>
          <reference field="13" count="1" selected="0">
            <x v="46"/>
          </reference>
          <reference field="14" count="1" selected="0">
            <x v="12"/>
          </reference>
          <reference field="15" count="1" selected="0">
            <x v="13"/>
          </reference>
          <reference field="19" count="1" selected="0">
            <x v="5"/>
          </reference>
          <reference field="20" count="1" selected="0">
            <x v="13"/>
          </reference>
          <reference field="21" count="1" selected="0">
            <x v="6"/>
          </reference>
          <reference field="22" count="1">
            <x v="51"/>
          </reference>
        </references>
      </pivotArea>
    </format>
    <format dxfId="194">
      <pivotArea dataOnly="0" labelOnly="1" outline="0" fieldPosition="0">
        <references count="8">
          <reference field="7" count="1" selected="0">
            <x v="37"/>
          </reference>
          <reference field="13" count="1" selected="0">
            <x v="65"/>
          </reference>
          <reference field="14" count="1" selected="0">
            <x v="46"/>
          </reference>
          <reference field="15" count="1" selected="0">
            <x v="3"/>
          </reference>
          <reference field="19" count="1" selected="0">
            <x v="2"/>
          </reference>
          <reference field="20" count="1" selected="0">
            <x v="0"/>
          </reference>
          <reference field="21" count="1" selected="0">
            <x v="4"/>
          </reference>
          <reference field="22" count="1">
            <x v="58"/>
          </reference>
        </references>
      </pivotArea>
    </format>
    <format dxfId="193">
      <pivotArea dataOnly="0" labelOnly="1" outline="0" fieldPosition="0">
        <references count="8">
          <reference field="7" count="1" selected="0">
            <x v="38"/>
          </reference>
          <reference field="13" count="1" selected="0">
            <x v="41"/>
          </reference>
          <reference field="14" count="1" selected="0">
            <x v="47"/>
          </reference>
          <reference field="15" count="1" selected="0">
            <x v="22"/>
          </reference>
          <reference field="19" count="1" selected="0">
            <x v="6"/>
          </reference>
          <reference field="20" count="1" selected="0">
            <x v="21"/>
          </reference>
          <reference field="21" count="1" selected="0">
            <x v="6"/>
          </reference>
          <reference field="22" count="1">
            <x v="40"/>
          </reference>
        </references>
      </pivotArea>
    </format>
    <format dxfId="192">
      <pivotArea dataOnly="0" labelOnly="1" outline="0" fieldPosition="0">
        <references count="8">
          <reference field="7" count="1" selected="0">
            <x v="39"/>
          </reference>
          <reference field="13" count="1" selected="0">
            <x v="9"/>
          </reference>
          <reference field="14" count="1" selected="0">
            <x v="45"/>
          </reference>
          <reference field="15" count="1" selected="0">
            <x v="36"/>
          </reference>
          <reference field="19" count="1" selected="0">
            <x v="7"/>
          </reference>
          <reference field="20" count="1" selected="0">
            <x v="47"/>
          </reference>
          <reference field="21" count="1" selected="0">
            <x v="2"/>
          </reference>
          <reference field="22" count="1">
            <x v="11"/>
          </reference>
        </references>
      </pivotArea>
    </format>
    <format dxfId="191">
      <pivotArea dataOnly="0" labelOnly="1" outline="0" fieldPosition="0">
        <references count="8">
          <reference field="7" count="1" selected="0">
            <x v="40"/>
          </reference>
          <reference field="13" count="1" selected="0">
            <x v="11"/>
          </reference>
          <reference field="14" count="1" selected="0">
            <x v="55"/>
          </reference>
          <reference field="15" count="1" selected="0">
            <x v="43"/>
          </reference>
          <reference field="19" count="1" selected="0">
            <x v="7"/>
          </reference>
          <reference field="20" count="1" selected="0">
            <x v="42"/>
          </reference>
          <reference field="21" count="1" selected="0">
            <x v="2"/>
          </reference>
          <reference field="22" count="1">
            <x v="12"/>
          </reference>
        </references>
      </pivotArea>
    </format>
    <format dxfId="190">
      <pivotArea dataOnly="0" labelOnly="1" outline="0" fieldPosition="0">
        <references count="8">
          <reference field="7" count="1" selected="0">
            <x v="41"/>
          </reference>
          <reference field="13" count="1" selected="0">
            <x v="52"/>
          </reference>
          <reference field="14" count="1" selected="0">
            <x v="0"/>
          </reference>
          <reference field="15" count="1" selected="0">
            <x v="23"/>
          </reference>
          <reference field="19" count="1" selected="0">
            <x v="6"/>
          </reference>
          <reference field="20" count="1" selected="0">
            <x v="11"/>
          </reference>
          <reference field="21" count="1" selected="0">
            <x v="6"/>
          </reference>
          <reference field="22" count="1">
            <x v="49"/>
          </reference>
        </references>
      </pivotArea>
    </format>
    <format dxfId="189">
      <pivotArea dataOnly="0" labelOnly="1" outline="0" fieldPosition="0">
        <references count="8">
          <reference field="7" count="1" selected="0">
            <x v="42"/>
          </reference>
          <reference field="13" count="1" selected="0">
            <x v="30"/>
          </reference>
          <reference field="14" count="1" selected="0">
            <x v="48"/>
          </reference>
          <reference field="15" count="1" selected="0">
            <x v="60"/>
          </reference>
          <reference field="19" count="1" selected="0">
            <x v="7"/>
          </reference>
          <reference field="20" count="1" selected="0">
            <x v="39"/>
          </reference>
          <reference field="21" count="1" selected="0">
            <x v="2"/>
          </reference>
          <reference field="22" count="1">
            <x v="16"/>
          </reference>
        </references>
      </pivotArea>
    </format>
    <format dxfId="188">
      <pivotArea dataOnly="0" labelOnly="1" outline="0" fieldPosition="0">
        <references count="8">
          <reference field="7" count="1" selected="0">
            <x v="43"/>
          </reference>
          <reference field="13" count="1" selected="0">
            <x v="16"/>
          </reference>
          <reference field="14" count="1" selected="0">
            <x v="49"/>
          </reference>
          <reference field="15" count="1" selected="0">
            <x v="47"/>
          </reference>
          <reference field="19" count="1" selected="0">
            <x v="7"/>
          </reference>
          <reference field="20" count="1" selected="0">
            <x v="38"/>
          </reference>
          <reference field="21" count="1" selected="0">
            <x v="2"/>
          </reference>
          <reference field="22" count="1">
            <x v="14"/>
          </reference>
        </references>
      </pivotArea>
    </format>
    <format dxfId="187">
      <pivotArea dataOnly="0" labelOnly="1" outline="0" fieldPosition="0">
        <references count="8">
          <reference field="7" count="1" selected="0">
            <x v="44"/>
          </reference>
          <reference field="13" count="1" selected="0">
            <x v="3"/>
          </reference>
          <reference field="14" count="1" selected="0">
            <x v="13"/>
          </reference>
          <reference field="15" count="1" selected="0">
            <x v="29"/>
          </reference>
          <reference field="19" count="1" selected="0">
            <x v="7"/>
          </reference>
          <reference field="20" count="1" selected="0">
            <x v="54"/>
          </reference>
          <reference field="21" count="1" selected="0">
            <x v="2"/>
          </reference>
          <reference field="22" count="1">
            <x v="8"/>
          </reference>
        </references>
      </pivotArea>
    </format>
    <format dxfId="186">
      <pivotArea dataOnly="0" labelOnly="1" outline="0" fieldPosition="0">
        <references count="8">
          <reference field="7" count="1" selected="0">
            <x v="45"/>
          </reference>
          <reference field="13" count="1" selected="0">
            <x v="33"/>
          </reference>
          <reference field="14" count="1" selected="0">
            <x v="14"/>
          </reference>
          <reference field="15" count="1" selected="0">
            <x v="62"/>
          </reference>
          <reference field="19" count="1" selected="0">
            <x v="7"/>
          </reference>
          <reference field="20" count="1" selected="0">
            <x v="44"/>
          </reference>
          <reference field="21" count="1" selected="0">
            <x v="2"/>
          </reference>
          <reference field="22" count="1">
            <x v="5"/>
          </reference>
        </references>
      </pivotArea>
    </format>
    <format dxfId="185">
      <pivotArea dataOnly="0" labelOnly="1" outline="0" fieldPosition="0">
        <references count="8">
          <reference field="7" count="1" selected="0">
            <x v="46"/>
          </reference>
          <reference field="13" count="1" selected="0">
            <x v="62"/>
          </reference>
          <reference field="14" count="1" selected="0">
            <x v="50"/>
          </reference>
          <reference field="15" count="1" selected="0">
            <x v="11"/>
          </reference>
          <reference field="19" count="1" selected="0">
            <x v="4"/>
          </reference>
          <reference field="20" count="1" selected="0">
            <x v="4"/>
          </reference>
          <reference field="21" count="1" selected="0">
            <x v="0"/>
          </reference>
          <reference field="22" count="1">
            <x v="57"/>
          </reference>
        </references>
      </pivotArea>
    </format>
    <format dxfId="184">
      <pivotArea dataOnly="0" labelOnly="1" outline="0" fieldPosition="0">
        <references count="8">
          <reference field="7" count="1" selected="0">
            <x v="47"/>
          </reference>
          <reference field="13" count="1" selected="0">
            <x v="29"/>
          </reference>
          <reference field="14" count="1" selected="0">
            <x v="3"/>
          </reference>
          <reference field="15" count="1" selected="0">
            <x v="52"/>
          </reference>
          <reference field="19" count="1" selected="0">
            <x v="7"/>
          </reference>
          <reference field="20" count="1" selected="0">
            <x v="27"/>
          </reference>
          <reference field="21" count="1" selected="0">
            <x v="2"/>
          </reference>
          <reference field="22" count="1">
            <x v="20"/>
          </reference>
        </references>
      </pivotArea>
    </format>
    <format dxfId="183">
      <pivotArea dataOnly="0" labelOnly="1" outline="0" fieldPosition="0">
        <references count="8">
          <reference field="7" count="1" selected="0">
            <x v="48"/>
          </reference>
          <reference field="13" count="1" selected="0">
            <x v="64"/>
          </reference>
          <reference field="14" count="1" selected="0">
            <x v="46"/>
          </reference>
          <reference field="15" count="1" selected="0">
            <x v="2"/>
          </reference>
          <reference field="19" count="1" selected="0">
            <x v="2"/>
          </reference>
          <reference field="20" count="1" selected="0">
            <x v="1"/>
          </reference>
          <reference field="21" count="1" selected="0">
            <x v="4"/>
          </reference>
          <reference field="22" count="1">
            <x v="59"/>
          </reference>
        </references>
      </pivotArea>
    </format>
    <format dxfId="182">
      <pivotArea dataOnly="0" labelOnly="1" outline="0" fieldPosition="0">
        <references count="8">
          <reference field="7" count="1" selected="0">
            <x v="49"/>
          </reference>
          <reference field="13" count="1" selected="0">
            <x v="1"/>
          </reference>
          <reference field="14" count="1" selected="0">
            <x v="51"/>
          </reference>
          <reference field="15" count="1" selected="0">
            <x v="25"/>
          </reference>
          <reference field="19" count="1" selected="0">
            <x v="3"/>
          </reference>
          <reference field="20" count="1" selected="0">
            <x v="58"/>
          </reference>
          <reference field="21" count="1" selected="0">
            <x v="0"/>
          </reference>
          <reference field="22" count="1">
            <x v="37"/>
          </reference>
        </references>
      </pivotArea>
    </format>
    <format dxfId="181">
      <pivotArea dataOnly="0" labelOnly="1" outline="0" fieldPosition="0">
        <references count="8">
          <reference field="7" count="1" selected="0">
            <x v="50"/>
          </reference>
          <reference field="13" count="1" selected="0">
            <x v="6"/>
          </reference>
          <reference field="14" count="1" selected="0">
            <x v="52"/>
          </reference>
          <reference field="15" count="1" selected="0">
            <x v="31"/>
          </reference>
          <reference field="19" count="1" selected="0">
            <x v="7"/>
          </reference>
          <reference field="20" count="1" selected="0">
            <x v="48"/>
          </reference>
          <reference field="21" count="1" selected="0">
            <x v="2"/>
          </reference>
          <reference field="22" count="1">
            <x v="10"/>
          </reference>
        </references>
      </pivotArea>
    </format>
    <format dxfId="180">
      <pivotArea dataOnly="0" labelOnly="1" outline="0" fieldPosition="0">
        <references count="8">
          <reference field="7" count="1" selected="0">
            <x v="51"/>
          </reference>
          <reference field="13" count="1" selected="0">
            <x v="13"/>
          </reference>
          <reference field="14" count="1" selected="0">
            <x v="15"/>
          </reference>
          <reference field="15" count="1" selected="0">
            <x v="48"/>
          </reference>
          <reference field="19" count="1" selected="0">
            <x v="7"/>
          </reference>
          <reference field="20" count="1" selected="0">
            <x v="43"/>
          </reference>
          <reference field="21" count="1" selected="0">
            <x v="7"/>
          </reference>
          <reference field="22" count="1">
            <x v="35"/>
          </reference>
        </references>
      </pivotArea>
    </format>
    <format dxfId="179">
      <pivotArea dataOnly="0" labelOnly="1" outline="0" fieldPosition="0">
        <references count="8">
          <reference field="7" count="1" selected="0">
            <x v="52"/>
          </reference>
          <reference field="13" count="1" selected="0">
            <x v="14"/>
          </reference>
          <reference field="14" count="1" selected="0">
            <x v="53"/>
          </reference>
          <reference field="15" count="1" selected="0">
            <x v="39"/>
          </reference>
          <reference field="19" count="1" selected="0">
            <x v="7"/>
          </reference>
          <reference field="20" count="1" selected="0">
            <x v="29"/>
          </reference>
          <reference field="21" count="1" selected="0">
            <x v="2"/>
          </reference>
          <reference field="22" count="1">
            <x v="32"/>
          </reference>
        </references>
      </pivotArea>
    </format>
    <format dxfId="178">
      <pivotArea dataOnly="0" labelOnly="1" outline="0" fieldPosition="0">
        <references count="8">
          <reference field="7" count="1" selected="0">
            <x v="53"/>
          </reference>
          <reference field="13" count="1" selected="0">
            <x v="61"/>
          </reference>
          <reference field="14" count="1" selected="0">
            <x v="54"/>
          </reference>
          <reference field="15" count="1" selected="0">
            <x v="1"/>
          </reference>
          <reference field="19" count="1" selected="0">
            <x v="2"/>
          </reference>
          <reference field="20" count="1" selected="0">
            <x v="2"/>
          </reference>
          <reference field="21" count="1" selected="0">
            <x v="4"/>
          </reference>
          <reference field="22" count="1">
            <x v="61"/>
          </reference>
        </references>
      </pivotArea>
    </format>
    <format dxfId="177">
      <pivotArea dataOnly="0" labelOnly="1" outline="0" fieldPosition="0">
        <references count="8">
          <reference field="7" count="1" selected="0">
            <x v="54"/>
          </reference>
          <reference field="13" count="1" selected="0">
            <x v="36"/>
          </reference>
          <reference field="14" count="1" selected="0">
            <x v="16"/>
          </reference>
          <reference field="15" count="1" selected="0">
            <x v="64"/>
          </reference>
          <reference field="19" count="1" selected="0">
            <x v="7"/>
          </reference>
          <reference field="20" count="1" selected="0">
            <x v="59"/>
          </reference>
          <reference field="21" count="1" selected="0">
            <x v="2"/>
          </reference>
          <reference field="22" count="1">
            <x v="2"/>
          </reference>
        </references>
      </pivotArea>
    </format>
    <format dxfId="176">
      <pivotArea dataOnly="0" labelOnly="1" outline="0" fieldPosition="0">
        <references count="8">
          <reference field="7" count="1" selected="0">
            <x v="55"/>
          </reference>
          <reference field="13" count="1" selected="0">
            <x v="21"/>
          </reference>
          <reference field="14" count="1" selected="0">
            <x v="57"/>
          </reference>
          <reference field="15" count="1" selected="0">
            <x v="58"/>
          </reference>
          <reference field="19" count="1" selected="0">
            <x v="7"/>
          </reference>
          <reference field="20" count="1" selected="0">
            <x v="53"/>
          </reference>
          <reference field="21" count="1" selected="0">
            <x v="2"/>
          </reference>
          <reference field="22" count="1">
            <x v="17"/>
          </reference>
        </references>
      </pivotArea>
    </format>
    <format dxfId="175">
      <pivotArea dataOnly="0" labelOnly="1" outline="0" fieldPosition="0">
        <references count="8">
          <reference field="7" count="1" selected="0">
            <x v="56"/>
          </reference>
          <reference field="13" count="1" selected="0">
            <x v="34"/>
          </reference>
          <reference field="14" count="1" selected="0">
            <x v="59"/>
          </reference>
          <reference field="15" count="1" selected="0">
            <x v="54"/>
          </reference>
          <reference field="19" count="1" selected="0">
            <x v="7"/>
          </reference>
          <reference field="20" count="1" selected="0">
            <x v="30"/>
          </reference>
          <reference field="21" count="1" selected="0">
            <x v="2"/>
          </reference>
          <reference field="22" count="1">
            <x v="26"/>
          </reference>
        </references>
      </pivotArea>
    </format>
    <format dxfId="174">
      <pivotArea dataOnly="0" labelOnly="1" outline="0" fieldPosition="0">
        <references count="8">
          <reference field="7" count="1" selected="0">
            <x v="57"/>
          </reference>
          <reference field="13" count="1" selected="0">
            <x v="2"/>
          </reference>
          <reference field="14" count="1" selected="0">
            <x v="56"/>
          </reference>
          <reference field="15" count="1" selected="0">
            <x v="27"/>
          </reference>
          <reference field="19" count="1" selected="0">
            <x v="3"/>
          </reference>
          <reference field="20" count="1" selected="0">
            <x v="57"/>
          </reference>
          <reference field="21" count="1" selected="0">
            <x v="2"/>
          </reference>
          <reference field="22" count="1">
            <x v="36"/>
          </reference>
        </references>
      </pivotArea>
    </format>
    <format dxfId="173">
      <pivotArea dataOnly="0" labelOnly="1" outline="0" fieldPosition="0">
        <references count="8">
          <reference field="7" count="1" selected="0">
            <x v="58"/>
          </reference>
          <reference field="13" count="1" selected="0">
            <x v="17"/>
          </reference>
          <reference field="14" count="1" selected="0">
            <x v="48"/>
          </reference>
          <reference field="15" count="1" selected="0">
            <x v="46"/>
          </reference>
          <reference field="19" count="1" selected="0">
            <x v="7"/>
          </reference>
          <reference field="20" count="1" selected="0">
            <x v="25"/>
          </reference>
          <reference field="21" count="1" selected="0">
            <x v="2"/>
          </reference>
          <reference field="22" count="1">
            <x v="6"/>
          </reference>
        </references>
      </pivotArea>
    </format>
    <format dxfId="172">
      <pivotArea dataOnly="0" labelOnly="1" outline="0" fieldPosition="0">
        <references count="8">
          <reference field="7" count="1" selected="0">
            <x v="59"/>
          </reference>
          <reference field="13" count="1" selected="0">
            <x v="5"/>
          </reference>
          <reference field="14" count="1" selected="0">
            <x v="58"/>
          </reference>
          <reference field="15" count="1" selected="0">
            <x v="32"/>
          </reference>
          <reference field="19" count="1" selected="0">
            <x v="3"/>
          </reference>
          <reference field="20" count="1" selected="0">
            <x v="50"/>
          </reference>
          <reference field="21" count="1" selected="0">
            <x v="2"/>
          </reference>
          <reference field="22" count="1">
            <x v="25"/>
          </reference>
        </references>
      </pivotArea>
    </format>
    <format dxfId="171">
      <pivotArea dataOnly="0" labelOnly="1" outline="0" fieldPosition="0">
        <references count="8">
          <reference field="7" count="1" selected="0">
            <x v="60"/>
          </reference>
          <reference field="13" count="1" selected="0">
            <x v="50"/>
          </reference>
          <reference field="14" count="1" selected="0">
            <x v="17"/>
          </reference>
          <reference field="15" count="1" selected="0">
            <x v="26"/>
          </reference>
          <reference field="19" count="1" selected="0">
            <x v="6"/>
          </reference>
          <reference field="20" count="1" selected="0">
            <x v="16"/>
          </reference>
          <reference field="21" count="1" selected="0">
            <x v="6"/>
          </reference>
          <reference field="22" count="1">
            <x v="44"/>
          </reference>
        </references>
      </pivotArea>
    </format>
    <format dxfId="170">
      <pivotArea dataOnly="0" labelOnly="1" outline="0" fieldPosition="0">
        <references count="8">
          <reference field="7" count="1" selected="0">
            <x v="61"/>
          </reference>
          <reference field="13" count="1" selected="0">
            <x v="45"/>
          </reference>
          <reference field="14" count="1" selected="0">
            <x v="18"/>
          </reference>
          <reference field="15" count="1" selected="0">
            <x v="24"/>
          </reference>
          <reference field="19" count="1" selected="0">
            <x v="6"/>
          </reference>
          <reference field="20" count="1" selected="0">
            <x v="20"/>
          </reference>
          <reference field="21" count="1" selected="0">
            <x v="6"/>
          </reference>
          <reference field="22" count="1">
            <x v="41"/>
          </reference>
        </references>
      </pivotArea>
    </format>
    <format dxfId="169">
      <pivotArea dataOnly="0" labelOnly="1" outline="0" fieldPosition="0">
        <references count="8">
          <reference field="7" count="1" selected="0">
            <x v="62"/>
          </reference>
          <reference field="13" count="1" selected="0">
            <x v="43"/>
          </reference>
          <reference field="14" count="1" selected="0">
            <x v="19"/>
          </reference>
          <reference field="15" count="1" selected="0">
            <x v="14"/>
          </reference>
          <reference field="19" count="1" selected="0">
            <x v="6"/>
          </reference>
          <reference field="20" count="1" selected="0">
            <x v="20"/>
          </reference>
          <reference field="21" count="1" selected="0">
            <x v="6"/>
          </reference>
          <reference field="22" count="1">
            <x v="50"/>
          </reference>
        </references>
      </pivotArea>
    </format>
    <format dxfId="168">
      <pivotArea dataOnly="0" labelOnly="1" outline="0" fieldPosition="0">
        <references count="8">
          <reference field="7" count="1" selected="0">
            <x v="63"/>
          </reference>
          <reference field="13" count="1" selected="0">
            <x v="7"/>
          </reference>
          <reference field="14" count="1" selected="0">
            <x v="24"/>
          </reference>
          <reference field="15" count="1" selected="0">
            <x v="33"/>
          </reference>
          <reference field="19" count="1" selected="0">
            <x v="7"/>
          </reference>
          <reference field="20" count="1" selected="0">
            <x v="51"/>
          </reference>
          <reference field="21" count="1" selected="0">
            <x v="2"/>
          </reference>
          <reference field="22" count="1">
            <x v="4"/>
          </reference>
        </references>
      </pivotArea>
    </format>
    <format dxfId="167">
      <pivotArea dataOnly="0" labelOnly="1" outline="0" fieldPosition="0">
        <references count="8">
          <reference field="7" count="1" selected="0">
            <x v="64"/>
          </reference>
          <reference field="13" count="1" selected="0">
            <x v="63"/>
          </reference>
          <reference field="14" count="1" selected="0">
            <x v="20"/>
          </reference>
          <reference field="15" count="1" selected="0">
            <x v="5"/>
          </reference>
          <reference field="19" count="1" selected="0">
            <x v="4"/>
          </reference>
          <reference field="20" count="1" selected="0">
            <x v="3"/>
          </reference>
          <reference field="21" count="1" selected="0">
            <x v="0"/>
          </reference>
          <reference field="22" count="1">
            <x v="60"/>
          </reference>
        </references>
      </pivotArea>
    </format>
    <format dxfId="166">
      <pivotArea dataOnly="0" labelOnly="1" outline="0" fieldPosition="0">
        <references count="8">
          <reference field="7" count="1" selected="0">
            <x v="65"/>
          </reference>
          <reference field="13" count="1" selected="0">
            <x v="15"/>
          </reference>
          <reference field="14" count="1" selected="0">
            <x v="60"/>
          </reference>
          <reference field="15" count="1" selected="0">
            <x v="42"/>
          </reference>
          <reference field="19" count="1" selected="0">
            <x v="7"/>
          </reference>
          <reference field="20" count="1" selected="0">
            <x v="37"/>
          </reference>
          <reference field="21" count="1" selected="0">
            <x v="2"/>
          </reference>
          <reference field="22" count="1">
            <x v="21"/>
          </reference>
        </references>
      </pivotArea>
    </format>
    <format dxfId="165">
      <pivotArea field="20" type="button" dataOnly="0" labelOnly="1" outline="0" axis="axisRow" fieldPosition="5"/>
    </format>
    <format dxfId="164">
      <pivotArea dataOnly="0" labelOnly="1" outline="0" fieldPosition="0">
        <references count="6">
          <reference field="7" count="1" selected="0">
            <x v="0"/>
          </reference>
          <reference field="13" count="1" selected="0">
            <x v="37"/>
          </reference>
          <reference field="14" count="1" selected="0">
            <x v="23"/>
          </reference>
          <reference field="15" count="1" selected="0">
            <x v="65"/>
          </reference>
          <reference field="19" count="1" selected="0">
            <x v="7"/>
          </reference>
          <reference field="20" count="1">
            <x v="62"/>
          </reference>
        </references>
      </pivotArea>
    </format>
    <format dxfId="163">
      <pivotArea dataOnly="0" labelOnly="1" outline="0" fieldPosition="0">
        <references count="6">
          <reference field="7" count="1" selected="0">
            <x v="1"/>
          </reference>
          <reference field="13" count="1" selected="0">
            <x v="32"/>
          </reference>
          <reference field="14" count="1" selected="0">
            <x v="3"/>
          </reference>
          <reference field="15" count="1" selected="0">
            <x v="57"/>
          </reference>
          <reference field="19" count="1" selected="0">
            <x v="7"/>
          </reference>
          <reference field="20" count="1">
            <x v="28"/>
          </reference>
        </references>
      </pivotArea>
    </format>
    <format dxfId="162">
      <pivotArea dataOnly="0" labelOnly="1" outline="0" fieldPosition="0">
        <references count="6">
          <reference field="7" count="1" selected="0">
            <x v="2"/>
          </reference>
          <reference field="13" count="1" selected="0">
            <x v="58"/>
          </reference>
          <reference field="14" count="1" selected="0">
            <x v="2"/>
          </reference>
          <reference field="15" count="1" selected="0">
            <x v="7"/>
          </reference>
          <reference field="19" count="1" selected="0">
            <x v="4"/>
          </reference>
          <reference field="20" count="1">
            <x v="7"/>
          </reference>
        </references>
      </pivotArea>
    </format>
    <format dxfId="161">
      <pivotArea dataOnly="0" labelOnly="1" outline="0" fieldPosition="0">
        <references count="6">
          <reference field="7" count="1" selected="0">
            <x v="3"/>
          </reference>
          <reference field="13" count="1" selected="0">
            <x v="42"/>
          </reference>
          <reference field="14" count="1" selected="0">
            <x v="21"/>
          </reference>
          <reference field="15" count="1" selected="0">
            <x v="16"/>
          </reference>
          <reference field="19" count="1" selected="0">
            <x v="5"/>
          </reference>
          <reference field="20" count="1">
            <x v="19"/>
          </reference>
        </references>
      </pivotArea>
    </format>
    <format dxfId="160">
      <pivotArea dataOnly="0" labelOnly="1" outline="0" fieldPosition="0">
        <references count="6">
          <reference field="7" count="1" selected="0">
            <x v="4"/>
          </reference>
          <reference field="13" count="1" selected="0">
            <x v="8"/>
          </reference>
          <reference field="14" count="1" selected="0">
            <x v="22"/>
          </reference>
          <reference field="15" count="1" selected="0">
            <x v="34"/>
          </reference>
          <reference field="19" count="1" selected="0">
            <x v="7"/>
          </reference>
          <reference field="20" count="1">
            <x v="49"/>
          </reference>
        </references>
      </pivotArea>
    </format>
    <format dxfId="159">
      <pivotArea dataOnly="0" labelOnly="1" outline="0" fieldPosition="0">
        <references count="6">
          <reference field="7" count="1" selected="0">
            <x v="5"/>
          </reference>
          <reference field="13" count="1" selected="0">
            <x v="26"/>
          </reference>
          <reference field="14" count="1" selected="0">
            <x v="24"/>
          </reference>
          <reference field="15" count="1" selected="0">
            <x v="49"/>
          </reference>
          <reference field="19" count="1" selected="0">
            <x v="7"/>
          </reference>
          <reference field="20" count="1">
            <x v="36"/>
          </reference>
        </references>
      </pivotArea>
    </format>
    <format dxfId="158">
      <pivotArea dataOnly="0" labelOnly="1" outline="0" fieldPosition="0">
        <references count="6">
          <reference field="7" count="1" selected="0">
            <x v="6"/>
          </reference>
          <reference field="13" count="1" selected="0">
            <x v="31"/>
          </reference>
          <reference field="14" count="1" selected="0">
            <x v="25"/>
          </reference>
          <reference field="15" count="1" selected="0">
            <x v="53"/>
          </reference>
          <reference field="19" count="1" selected="0">
            <x v="7"/>
          </reference>
          <reference field="20" count="1">
            <x v="35"/>
          </reference>
        </references>
      </pivotArea>
    </format>
    <format dxfId="157">
      <pivotArea dataOnly="0" labelOnly="1" outline="0" fieldPosition="0">
        <references count="6">
          <reference field="7" count="1" selected="0">
            <x v="7"/>
          </reference>
          <reference field="13" count="1" selected="0">
            <x v="23"/>
          </reference>
          <reference field="14" count="1" selected="0">
            <x v="4"/>
          </reference>
          <reference field="15" count="1" selected="0">
            <x v="51"/>
          </reference>
          <reference field="19" count="1" selected="0">
            <x v="7"/>
          </reference>
          <reference field="20" count="1">
            <x v="55"/>
          </reference>
        </references>
      </pivotArea>
    </format>
    <format dxfId="156">
      <pivotArea dataOnly="0" labelOnly="1" outline="0" fieldPosition="0">
        <references count="6">
          <reference field="7" count="1" selected="0">
            <x v="8"/>
          </reference>
          <reference field="13" count="1" selected="0">
            <x v="40"/>
          </reference>
          <reference field="14" count="1" selected="0">
            <x v="26"/>
          </reference>
          <reference field="15" count="1" selected="0">
            <x v="21"/>
          </reference>
          <reference field="19" count="1" selected="0">
            <x v="6"/>
          </reference>
          <reference field="20" count="1">
            <x v="17"/>
          </reference>
        </references>
      </pivotArea>
    </format>
    <format dxfId="155">
      <pivotArea dataOnly="0" labelOnly="1" outline="0" fieldPosition="0">
        <references count="6">
          <reference field="7" count="1" selected="0">
            <x v="9"/>
          </reference>
          <reference field="13" count="1" selected="0">
            <x v="20"/>
          </reference>
          <reference field="14" count="1" selected="0">
            <x v="27"/>
          </reference>
          <reference field="15" count="1" selected="0">
            <x v="63"/>
          </reference>
          <reference field="19" count="1" selected="0">
            <x v="3"/>
          </reference>
          <reference field="20" count="1">
            <x v="61"/>
          </reference>
        </references>
      </pivotArea>
    </format>
    <format dxfId="154">
      <pivotArea dataOnly="0" labelOnly="1" outline="0" fieldPosition="0">
        <references count="6">
          <reference field="7" count="1" selected="0">
            <x v="10"/>
          </reference>
          <reference field="13" count="1" selected="0">
            <x v="19"/>
          </reference>
          <reference field="14" count="1" selected="0">
            <x v="5"/>
          </reference>
          <reference field="15" count="1" selected="0">
            <x v="44"/>
          </reference>
          <reference field="19" count="1" selected="0">
            <x v="7"/>
          </reference>
          <reference field="20" count="1">
            <x v="45"/>
          </reference>
        </references>
      </pivotArea>
    </format>
    <format dxfId="153">
      <pivotArea dataOnly="0" labelOnly="1" outline="0" fieldPosition="0">
        <references count="6">
          <reference field="7" count="1" selected="0">
            <x v="11"/>
          </reference>
          <reference field="13" count="1" selected="0">
            <x v="4"/>
          </reference>
          <reference field="14" count="1" selected="0">
            <x v="28"/>
          </reference>
          <reference field="15" count="1" selected="0">
            <x v="30"/>
          </reference>
          <reference field="19" count="1" selected="0">
            <x v="0"/>
          </reference>
          <reference field="20" count="1">
            <x v="26"/>
          </reference>
        </references>
      </pivotArea>
    </format>
    <format dxfId="152">
      <pivotArea dataOnly="0" labelOnly="1" outline="0" fieldPosition="0">
        <references count="6">
          <reference field="7" count="1" selected="0">
            <x v="12"/>
          </reference>
          <reference field="13" count="1" selected="0">
            <x v="57"/>
          </reference>
          <reference field="14" count="1" selected="0">
            <x v="29"/>
          </reference>
          <reference field="15" count="1" selected="0">
            <x v="4"/>
          </reference>
          <reference field="19" count="1" selected="0">
            <x v="1"/>
          </reference>
          <reference field="20" count="1">
            <x v="8"/>
          </reference>
        </references>
      </pivotArea>
    </format>
    <format dxfId="151">
      <pivotArea dataOnly="0" labelOnly="1" outline="0" fieldPosition="0">
        <references count="6">
          <reference field="7" count="1" selected="0">
            <x v="13"/>
          </reference>
          <reference field="13" count="1" selected="0">
            <x v="12"/>
          </reference>
          <reference field="14" count="1" selected="0">
            <x v="31"/>
          </reference>
          <reference field="15" count="1" selected="0">
            <x v="45"/>
          </reference>
          <reference field="19" count="1" selected="0">
            <x v="7"/>
          </reference>
          <reference field="20" count="1">
            <x v="52"/>
          </reference>
        </references>
      </pivotArea>
    </format>
    <format dxfId="150">
      <pivotArea dataOnly="0" labelOnly="1" outline="0" fieldPosition="0">
        <references count="6">
          <reference field="7" count="1" selected="0">
            <x v="14"/>
          </reference>
          <reference field="13" count="1" selected="0">
            <x v="51"/>
          </reference>
          <reference field="14" count="1" selected="0">
            <x v="32"/>
          </reference>
          <reference field="15" count="1" selected="0">
            <x v="28"/>
          </reference>
          <reference field="19" count="1" selected="0">
            <x v="7"/>
          </reference>
          <reference field="20" count="1">
            <x v="22"/>
          </reference>
        </references>
      </pivotArea>
    </format>
    <format dxfId="149">
      <pivotArea dataOnly="0" labelOnly="1" outline="0" fieldPosition="0">
        <references count="6">
          <reference field="7" count="1" selected="0">
            <x v="15"/>
          </reference>
          <reference field="13" count="1" selected="0">
            <x v="10"/>
          </reference>
          <reference field="14" count="1" selected="0">
            <x v="30"/>
          </reference>
          <reference field="15" count="1" selected="0">
            <x v="37"/>
          </reference>
          <reference field="19" count="1" selected="0">
            <x v="7"/>
          </reference>
          <reference field="20" count="1">
            <x v="46"/>
          </reference>
        </references>
      </pivotArea>
    </format>
    <format dxfId="148">
      <pivotArea dataOnly="0" labelOnly="1" outline="0" fieldPosition="0">
        <references count="6">
          <reference field="7" count="1" selected="0">
            <x v="16"/>
          </reference>
          <reference field="13" count="1" selected="0">
            <x v="14"/>
          </reference>
          <reference field="14" count="1" selected="0">
            <x v="6"/>
          </reference>
          <reference field="15" count="1" selected="0">
            <x v="38"/>
          </reference>
          <reference field="19" count="1" selected="0">
            <x v="7"/>
          </reference>
          <reference field="20" count="1">
            <x v="56"/>
          </reference>
        </references>
      </pivotArea>
    </format>
    <format dxfId="147">
      <pivotArea dataOnly="0" labelOnly="1" outline="0" fieldPosition="0">
        <references count="6">
          <reference field="7" count="1" selected="0">
            <x v="17"/>
          </reference>
          <reference field="13" count="1" selected="0">
            <x v="18"/>
          </reference>
          <reference field="14" count="1" selected="0">
            <x v="33"/>
          </reference>
          <reference field="15" count="1" selected="0">
            <x v="50"/>
          </reference>
          <reference field="19" count="1" selected="0">
            <x v="7"/>
          </reference>
          <reference field="20" count="1">
            <x v="31"/>
          </reference>
        </references>
      </pivotArea>
    </format>
    <format dxfId="146">
      <pivotArea dataOnly="0" labelOnly="1" outline="0" fieldPosition="0">
        <references count="6">
          <reference field="7" count="1" selected="0">
            <x v="18"/>
          </reference>
          <reference field="13" count="1" selected="0">
            <x v="47"/>
          </reference>
          <reference field="14" count="1" selected="0">
            <x v="7"/>
          </reference>
          <reference field="15" count="1" selected="0">
            <x v="18"/>
          </reference>
          <reference field="19" count="1" selected="0">
            <x v="6"/>
          </reference>
          <reference field="20" count="1">
            <x v="14"/>
          </reference>
        </references>
      </pivotArea>
    </format>
    <format dxfId="145">
      <pivotArea dataOnly="0" labelOnly="1" outline="0" fieldPosition="0">
        <references count="6">
          <reference field="7" count="1" selected="0">
            <x v="19"/>
          </reference>
          <reference field="13" count="1" selected="0">
            <x v="44"/>
          </reference>
          <reference field="14" count="1" selected="0">
            <x v="7"/>
          </reference>
          <reference field="15" count="1" selected="0">
            <x v="17"/>
          </reference>
          <reference field="19" count="1" selected="0">
            <x v="6"/>
          </reference>
          <reference field="20" count="1">
            <x v="15"/>
          </reference>
        </references>
      </pivotArea>
    </format>
    <format dxfId="144">
      <pivotArea dataOnly="0" labelOnly="1" outline="0" fieldPosition="0">
        <references count="6">
          <reference field="7" count="1" selected="0">
            <x v="20"/>
          </reference>
          <reference field="13" count="1" selected="0">
            <x v="55"/>
          </reference>
          <reference field="14" count="1" selected="0">
            <x v="34"/>
          </reference>
          <reference field="15" count="1" selected="0">
            <x v="20"/>
          </reference>
          <reference field="19" count="1" selected="0">
            <x v="4"/>
          </reference>
          <reference field="20" count="1">
            <x v="12"/>
          </reference>
        </references>
      </pivotArea>
    </format>
    <format dxfId="143">
      <pivotArea dataOnly="0" labelOnly="1" outline="0" fieldPosition="0">
        <references count="6">
          <reference field="7" count="1" selected="0">
            <x v="21"/>
          </reference>
          <reference field="13" count="1" selected="0">
            <x v="22"/>
          </reference>
          <reference field="14" count="1" selected="0">
            <x v="35"/>
          </reference>
          <reference field="15" count="1" selected="0">
            <x v="40"/>
          </reference>
          <reference field="19" count="1" selected="0">
            <x v="7"/>
          </reference>
          <reference field="20" count="1">
            <x v="34"/>
          </reference>
        </references>
      </pivotArea>
    </format>
    <format dxfId="142">
      <pivotArea dataOnly="0" labelOnly="1" outline="0" fieldPosition="0">
        <references count="6">
          <reference field="7" count="1" selected="0">
            <x v="22"/>
          </reference>
          <reference field="13" count="1" selected="0">
            <x v="25"/>
          </reference>
          <reference field="14" count="1" selected="0">
            <x v="35"/>
          </reference>
          <reference field="15" count="1" selected="0">
            <x v="41"/>
          </reference>
          <reference field="19" count="1" selected="0">
            <x v="7"/>
          </reference>
          <reference field="20" count="1">
            <x v="33"/>
          </reference>
        </references>
      </pivotArea>
    </format>
    <format dxfId="141">
      <pivotArea dataOnly="0" labelOnly="1" outline="0" fieldPosition="0">
        <references count="6">
          <reference field="7" count="1" selected="0">
            <x v="23"/>
          </reference>
          <reference field="13" count="1" selected="0">
            <x v="54"/>
          </reference>
          <reference field="14" count="1" selected="0">
            <x v="37"/>
          </reference>
          <reference field="15" count="1" selected="0">
            <x v="6"/>
          </reference>
          <reference field="19" count="1" selected="0">
            <x v="4"/>
          </reference>
          <reference field="20" count="1">
            <x v="8"/>
          </reference>
        </references>
      </pivotArea>
    </format>
    <format dxfId="140">
      <pivotArea dataOnly="0" labelOnly="1" outline="0" fieldPosition="0">
        <references count="6">
          <reference field="7" count="1" selected="0">
            <x v="24"/>
          </reference>
          <reference field="13" count="1" selected="0">
            <x v="59"/>
          </reference>
          <reference field="14" count="1" selected="0">
            <x v="8"/>
          </reference>
          <reference field="15" count="1" selected="0">
            <x v="10"/>
          </reference>
          <reference field="19" count="1" selected="0">
            <x v="4"/>
          </reference>
          <reference field="20" count="1">
            <x v="6"/>
          </reference>
        </references>
      </pivotArea>
    </format>
    <format dxfId="139">
      <pivotArea dataOnly="0" labelOnly="1" outline="0" fieldPosition="0">
        <references count="6">
          <reference field="7" count="1" selected="0">
            <x v="25"/>
          </reference>
          <reference field="13" count="1" selected="0">
            <x v="27"/>
          </reference>
          <reference field="14" count="1" selected="0">
            <x v="36"/>
          </reference>
          <reference field="15" count="1" selected="0">
            <x v="35"/>
          </reference>
          <reference field="19" count="1" selected="0">
            <x v="5"/>
          </reference>
          <reference field="20" count="1">
            <x v="24"/>
          </reference>
        </references>
      </pivotArea>
    </format>
    <format dxfId="138">
      <pivotArea dataOnly="0" labelOnly="1" outline="0" fieldPosition="0">
        <references count="6">
          <reference field="7" count="1" selected="0">
            <x v="26"/>
          </reference>
          <reference field="13" count="1" selected="0">
            <x v="49"/>
          </reference>
          <reference field="14" count="1" selected="0">
            <x v="9"/>
          </reference>
          <reference field="15" count="1" selected="0">
            <x v="15"/>
          </reference>
          <reference field="19" count="1" selected="0">
            <x v="5"/>
          </reference>
          <reference field="20" count="1">
            <x v="14"/>
          </reference>
        </references>
      </pivotArea>
    </format>
    <format dxfId="137">
      <pivotArea dataOnly="0" labelOnly="1" outline="0" fieldPosition="0">
        <references count="6">
          <reference field="7" count="1" selected="0">
            <x v="27"/>
          </reference>
          <reference field="13" count="1" selected="0">
            <x v="35"/>
          </reference>
          <reference field="14" count="1" selected="0">
            <x v="42"/>
          </reference>
          <reference field="15" count="1" selected="0">
            <x v="55"/>
          </reference>
          <reference field="19" count="1" selected="0">
            <x v="7"/>
          </reference>
          <reference field="20" count="1">
            <x v="23"/>
          </reference>
        </references>
      </pivotArea>
    </format>
    <format dxfId="136">
      <pivotArea dataOnly="0" labelOnly="1" outline="0" fieldPosition="0">
        <references count="6">
          <reference field="7" count="1" selected="0">
            <x v="28"/>
          </reference>
          <reference field="13" count="1" selected="0">
            <x v="39"/>
          </reference>
          <reference field="14" count="1" selected="0">
            <x v="38"/>
          </reference>
          <reference field="15" count="1" selected="0">
            <x v="66"/>
          </reference>
          <reference field="19" count="1" selected="0">
            <x v="7"/>
          </reference>
          <reference field="20" count="1">
            <x v="60"/>
          </reference>
        </references>
      </pivotArea>
    </format>
    <format dxfId="135">
      <pivotArea dataOnly="0" labelOnly="1" outline="0" fieldPosition="0">
        <references count="6">
          <reference field="7" count="1" selected="0">
            <x v="29"/>
          </reference>
          <reference field="13" count="1" selected="0">
            <x v="24"/>
          </reference>
          <reference field="14" count="1" selected="0">
            <x v="41"/>
          </reference>
          <reference field="15" count="1" selected="0">
            <x v="59"/>
          </reference>
          <reference field="19" count="1" selected="0">
            <x v="7"/>
          </reference>
          <reference field="20" count="1">
            <x v="41"/>
          </reference>
        </references>
      </pivotArea>
    </format>
    <format dxfId="134">
      <pivotArea dataOnly="0" labelOnly="1" outline="0" fieldPosition="0">
        <references count="6">
          <reference field="7" count="1" selected="0">
            <x v="30"/>
          </reference>
          <reference field="13" count="1" selected="0">
            <x v="53"/>
          </reference>
          <reference field="14" count="1" selected="0">
            <x v="44"/>
          </reference>
          <reference field="15" count="1" selected="0">
            <x v="12"/>
          </reference>
          <reference field="19" count="1" selected="0">
            <x v="6"/>
          </reference>
          <reference field="20" count="1">
            <x v="10"/>
          </reference>
        </references>
      </pivotArea>
    </format>
    <format dxfId="133">
      <pivotArea dataOnly="0" labelOnly="1" outline="0" fieldPosition="0">
        <references count="6">
          <reference field="7" count="1" selected="0">
            <x v="31"/>
          </reference>
          <reference field="13" count="1" selected="0">
            <x v="48"/>
          </reference>
          <reference field="14" count="1" selected="0">
            <x v="43"/>
          </reference>
          <reference field="15" count="1" selected="0">
            <x v="19"/>
          </reference>
          <reference field="19" count="1" selected="0">
            <x v="5"/>
          </reference>
          <reference field="20" count="1">
            <x v="18"/>
          </reference>
        </references>
      </pivotArea>
    </format>
    <format dxfId="132">
      <pivotArea dataOnly="0" labelOnly="1" outline="0" fieldPosition="0">
        <references count="6">
          <reference field="7" count="1" selected="0">
            <x v="32"/>
          </reference>
          <reference field="13" count="1" selected="0">
            <x v="60"/>
          </reference>
          <reference field="14" count="1" selected="0">
            <x v="39"/>
          </reference>
          <reference field="15" count="1" selected="0">
            <x v="8"/>
          </reference>
          <reference field="19" count="1" selected="0">
            <x v="4"/>
          </reference>
          <reference field="20" count="1">
            <x v="5"/>
          </reference>
        </references>
      </pivotArea>
    </format>
    <format dxfId="131">
      <pivotArea dataOnly="0" labelOnly="1" outline="0" fieldPosition="0">
        <references count="6">
          <reference field="7" count="1" selected="0">
            <x v="33"/>
          </reference>
          <reference field="13" count="1" selected="0">
            <x v="38"/>
          </reference>
          <reference field="14" count="1" selected="0">
            <x v="10"/>
          </reference>
          <reference field="15" count="1" selected="0">
            <x v="56"/>
          </reference>
          <reference field="19" count="1" selected="0">
            <x v="5"/>
          </reference>
          <reference field="20" count="1">
            <x v="32"/>
          </reference>
        </references>
      </pivotArea>
    </format>
    <format dxfId="130">
      <pivotArea dataOnly="0" labelOnly="1" outline="0" fieldPosition="0">
        <references count="6">
          <reference field="7" count="1" selected="0">
            <x v="34"/>
          </reference>
          <reference field="13" count="1" selected="0">
            <x v="56"/>
          </reference>
          <reference field="14" count="1" selected="0">
            <x v="40"/>
          </reference>
          <reference field="15" count="1" selected="0">
            <x v="9"/>
          </reference>
          <reference field="19" count="1" selected="0">
            <x v="4"/>
          </reference>
          <reference field="20" count="1">
            <x v="9"/>
          </reference>
        </references>
      </pivotArea>
    </format>
    <format dxfId="129">
      <pivotArea dataOnly="0" labelOnly="1" outline="0" fieldPosition="0">
        <references count="6">
          <reference field="7" count="1" selected="0">
            <x v="35"/>
          </reference>
          <reference field="13" count="1" selected="0">
            <x v="28"/>
          </reference>
          <reference field="14" count="1" selected="0">
            <x v="11"/>
          </reference>
          <reference field="15" count="1" selected="0">
            <x v="61"/>
          </reference>
          <reference field="19" count="1" selected="0">
            <x v="7"/>
          </reference>
          <reference field="20" count="1">
            <x v="40"/>
          </reference>
        </references>
      </pivotArea>
    </format>
    <format dxfId="128">
      <pivotArea dataOnly="0" labelOnly="1" outline="0" fieldPosition="0">
        <references count="6">
          <reference field="7" count="1" selected="0">
            <x v="36"/>
          </reference>
          <reference field="13" count="1" selected="0">
            <x v="46"/>
          </reference>
          <reference field="14" count="1" selected="0">
            <x v="12"/>
          </reference>
          <reference field="15" count="1" selected="0">
            <x v="13"/>
          </reference>
          <reference field="19" count="1" selected="0">
            <x v="5"/>
          </reference>
          <reference field="20" count="1">
            <x v="13"/>
          </reference>
        </references>
      </pivotArea>
    </format>
    <format dxfId="127">
      <pivotArea dataOnly="0" labelOnly="1" outline="0" fieldPosition="0">
        <references count="6">
          <reference field="7" count="1" selected="0">
            <x v="37"/>
          </reference>
          <reference field="13" count="1" selected="0">
            <x v="65"/>
          </reference>
          <reference field="14" count="1" selected="0">
            <x v="46"/>
          </reference>
          <reference field="15" count="1" selected="0">
            <x v="3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126">
      <pivotArea dataOnly="0" labelOnly="1" outline="0" fieldPosition="0">
        <references count="6">
          <reference field="7" count="1" selected="0">
            <x v="38"/>
          </reference>
          <reference field="13" count="1" selected="0">
            <x v="41"/>
          </reference>
          <reference field="14" count="1" selected="0">
            <x v="47"/>
          </reference>
          <reference field="15" count="1" selected="0">
            <x v="22"/>
          </reference>
          <reference field="19" count="1" selected="0">
            <x v="6"/>
          </reference>
          <reference field="20" count="1">
            <x v="21"/>
          </reference>
        </references>
      </pivotArea>
    </format>
    <format dxfId="125">
      <pivotArea dataOnly="0" labelOnly="1" outline="0" fieldPosition="0">
        <references count="6">
          <reference field="7" count="1" selected="0">
            <x v="39"/>
          </reference>
          <reference field="13" count="1" selected="0">
            <x v="9"/>
          </reference>
          <reference field="14" count="1" selected="0">
            <x v="45"/>
          </reference>
          <reference field="15" count="1" selected="0">
            <x v="36"/>
          </reference>
          <reference field="19" count="1" selected="0">
            <x v="7"/>
          </reference>
          <reference field="20" count="1">
            <x v="47"/>
          </reference>
        </references>
      </pivotArea>
    </format>
    <format dxfId="124">
      <pivotArea dataOnly="0" labelOnly="1" outline="0" fieldPosition="0">
        <references count="6">
          <reference field="7" count="1" selected="0">
            <x v="40"/>
          </reference>
          <reference field="13" count="1" selected="0">
            <x v="11"/>
          </reference>
          <reference field="14" count="1" selected="0">
            <x v="55"/>
          </reference>
          <reference field="15" count="1" selected="0">
            <x v="43"/>
          </reference>
          <reference field="19" count="1" selected="0">
            <x v="7"/>
          </reference>
          <reference field="20" count="1">
            <x v="42"/>
          </reference>
        </references>
      </pivotArea>
    </format>
    <format dxfId="123">
      <pivotArea dataOnly="0" labelOnly="1" outline="0" fieldPosition="0">
        <references count="6">
          <reference field="7" count="1" selected="0">
            <x v="41"/>
          </reference>
          <reference field="13" count="1" selected="0">
            <x v="52"/>
          </reference>
          <reference field="14" count="1" selected="0">
            <x v="0"/>
          </reference>
          <reference field="15" count="1" selected="0">
            <x v="23"/>
          </reference>
          <reference field="19" count="1" selected="0">
            <x v="6"/>
          </reference>
          <reference field="20" count="1">
            <x v="11"/>
          </reference>
        </references>
      </pivotArea>
    </format>
    <format dxfId="122">
      <pivotArea dataOnly="0" labelOnly="1" outline="0" fieldPosition="0">
        <references count="6">
          <reference field="7" count="1" selected="0">
            <x v="42"/>
          </reference>
          <reference field="13" count="1" selected="0">
            <x v="30"/>
          </reference>
          <reference field="14" count="1" selected="0">
            <x v="48"/>
          </reference>
          <reference field="15" count="1" selected="0">
            <x v="60"/>
          </reference>
          <reference field="19" count="1" selected="0">
            <x v="7"/>
          </reference>
          <reference field="20" count="1">
            <x v="39"/>
          </reference>
        </references>
      </pivotArea>
    </format>
    <format dxfId="121">
      <pivotArea dataOnly="0" labelOnly="1" outline="0" fieldPosition="0">
        <references count="6">
          <reference field="7" count="1" selected="0">
            <x v="43"/>
          </reference>
          <reference field="13" count="1" selected="0">
            <x v="16"/>
          </reference>
          <reference field="14" count="1" selected="0">
            <x v="49"/>
          </reference>
          <reference field="15" count="1" selected="0">
            <x v="47"/>
          </reference>
          <reference field="19" count="1" selected="0">
            <x v="7"/>
          </reference>
          <reference field="20" count="1">
            <x v="38"/>
          </reference>
        </references>
      </pivotArea>
    </format>
    <format dxfId="120">
      <pivotArea dataOnly="0" labelOnly="1" outline="0" fieldPosition="0">
        <references count="6">
          <reference field="7" count="1" selected="0">
            <x v="44"/>
          </reference>
          <reference field="13" count="1" selected="0">
            <x v="3"/>
          </reference>
          <reference field="14" count="1" selected="0">
            <x v="13"/>
          </reference>
          <reference field="15" count="1" selected="0">
            <x v="29"/>
          </reference>
          <reference field="19" count="1" selected="0">
            <x v="7"/>
          </reference>
          <reference field="20" count="1">
            <x v="54"/>
          </reference>
        </references>
      </pivotArea>
    </format>
    <format dxfId="119">
      <pivotArea dataOnly="0" labelOnly="1" outline="0" fieldPosition="0">
        <references count="6">
          <reference field="7" count="1" selected="0">
            <x v="45"/>
          </reference>
          <reference field="13" count="1" selected="0">
            <x v="33"/>
          </reference>
          <reference field="14" count="1" selected="0">
            <x v="14"/>
          </reference>
          <reference field="15" count="1" selected="0">
            <x v="62"/>
          </reference>
          <reference field="19" count="1" selected="0">
            <x v="7"/>
          </reference>
          <reference field="20" count="1">
            <x v="44"/>
          </reference>
        </references>
      </pivotArea>
    </format>
    <format dxfId="118">
      <pivotArea dataOnly="0" labelOnly="1" outline="0" fieldPosition="0">
        <references count="6">
          <reference field="7" count="1" selected="0">
            <x v="46"/>
          </reference>
          <reference field="13" count="1" selected="0">
            <x v="62"/>
          </reference>
          <reference field="14" count="1" selected="0">
            <x v="50"/>
          </reference>
          <reference field="15" count="1" selected="0">
            <x v="11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117">
      <pivotArea dataOnly="0" labelOnly="1" outline="0" fieldPosition="0">
        <references count="6">
          <reference field="7" count="1" selected="0">
            <x v="47"/>
          </reference>
          <reference field="13" count="1" selected="0">
            <x v="29"/>
          </reference>
          <reference field="14" count="1" selected="0">
            <x v="3"/>
          </reference>
          <reference field="15" count="1" selected="0">
            <x v="52"/>
          </reference>
          <reference field="19" count="1" selected="0">
            <x v="7"/>
          </reference>
          <reference field="20" count="1">
            <x v="27"/>
          </reference>
        </references>
      </pivotArea>
    </format>
    <format dxfId="116">
      <pivotArea dataOnly="0" labelOnly="1" outline="0" fieldPosition="0">
        <references count="6">
          <reference field="7" count="1" selected="0">
            <x v="48"/>
          </reference>
          <reference field="13" count="1" selected="0">
            <x v="64"/>
          </reference>
          <reference field="14" count="1" selected="0">
            <x v="46"/>
          </reference>
          <reference field="15" count="1" selected="0">
            <x v="2"/>
          </reference>
          <reference field="19" count="1" selected="0">
            <x v="2"/>
          </reference>
          <reference field="20" count="1">
            <x v="1"/>
          </reference>
        </references>
      </pivotArea>
    </format>
    <format dxfId="115">
      <pivotArea dataOnly="0" labelOnly="1" outline="0" fieldPosition="0">
        <references count="6">
          <reference field="7" count="1" selected="0">
            <x v="49"/>
          </reference>
          <reference field="13" count="1" selected="0">
            <x v="1"/>
          </reference>
          <reference field="14" count="1" selected="0">
            <x v="51"/>
          </reference>
          <reference field="15" count="1" selected="0">
            <x v="25"/>
          </reference>
          <reference field="19" count="1" selected="0">
            <x v="3"/>
          </reference>
          <reference field="20" count="1">
            <x v="58"/>
          </reference>
        </references>
      </pivotArea>
    </format>
    <format dxfId="114">
      <pivotArea dataOnly="0" labelOnly="1" outline="0" fieldPosition="0">
        <references count="6">
          <reference field="7" count="1" selected="0">
            <x v="50"/>
          </reference>
          <reference field="13" count="1" selected="0">
            <x v="6"/>
          </reference>
          <reference field="14" count="1" selected="0">
            <x v="52"/>
          </reference>
          <reference field="15" count="1" selected="0">
            <x v="31"/>
          </reference>
          <reference field="19" count="1" selected="0">
            <x v="7"/>
          </reference>
          <reference field="20" count="1">
            <x v="48"/>
          </reference>
        </references>
      </pivotArea>
    </format>
    <format dxfId="113">
      <pivotArea dataOnly="0" labelOnly="1" outline="0" fieldPosition="0">
        <references count="6">
          <reference field="7" count="1" selected="0">
            <x v="51"/>
          </reference>
          <reference field="13" count="1" selected="0">
            <x v="13"/>
          </reference>
          <reference field="14" count="1" selected="0">
            <x v="15"/>
          </reference>
          <reference field="15" count="1" selected="0">
            <x v="48"/>
          </reference>
          <reference field="19" count="1" selected="0">
            <x v="7"/>
          </reference>
          <reference field="20" count="1">
            <x v="43"/>
          </reference>
        </references>
      </pivotArea>
    </format>
    <format dxfId="112">
      <pivotArea dataOnly="0" labelOnly="1" outline="0" fieldPosition="0">
        <references count="6">
          <reference field="7" count="1" selected="0">
            <x v="52"/>
          </reference>
          <reference field="13" count="1" selected="0">
            <x v="14"/>
          </reference>
          <reference field="14" count="1" selected="0">
            <x v="53"/>
          </reference>
          <reference field="15" count="1" selected="0">
            <x v="39"/>
          </reference>
          <reference field="19" count="1" selected="0">
            <x v="7"/>
          </reference>
          <reference field="20" count="1">
            <x v="29"/>
          </reference>
        </references>
      </pivotArea>
    </format>
    <format dxfId="111">
      <pivotArea dataOnly="0" labelOnly="1" outline="0" fieldPosition="0">
        <references count="6">
          <reference field="7" count="1" selected="0">
            <x v="53"/>
          </reference>
          <reference field="13" count="1" selected="0">
            <x v="61"/>
          </reference>
          <reference field="14" count="1" selected="0">
            <x v="54"/>
          </reference>
          <reference field="15" count="1" selected="0">
            <x v="1"/>
          </reference>
          <reference field="19" count="1" selected="0">
            <x v="2"/>
          </reference>
          <reference field="20" count="1">
            <x v="2"/>
          </reference>
        </references>
      </pivotArea>
    </format>
    <format dxfId="110">
      <pivotArea dataOnly="0" labelOnly="1" outline="0" fieldPosition="0">
        <references count="6">
          <reference field="7" count="1" selected="0">
            <x v="54"/>
          </reference>
          <reference field="13" count="1" selected="0">
            <x v="36"/>
          </reference>
          <reference field="14" count="1" selected="0">
            <x v="16"/>
          </reference>
          <reference field="15" count="1" selected="0">
            <x v="64"/>
          </reference>
          <reference field="19" count="1" selected="0">
            <x v="7"/>
          </reference>
          <reference field="20" count="1">
            <x v="59"/>
          </reference>
        </references>
      </pivotArea>
    </format>
    <format dxfId="109">
      <pivotArea dataOnly="0" labelOnly="1" outline="0" fieldPosition="0">
        <references count="6">
          <reference field="7" count="1" selected="0">
            <x v="55"/>
          </reference>
          <reference field="13" count="1" selected="0">
            <x v="21"/>
          </reference>
          <reference field="14" count="1" selected="0">
            <x v="57"/>
          </reference>
          <reference field="15" count="1" selected="0">
            <x v="58"/>
          </reference>
          <reference field="19" count="1" selected="0">
            <x v="7"/>
          </reference>
          <reference field="20" count="1">
            <x v="53"/>
          </reference>
        </references>
      </pivotArea>
    </format>
    <format dxfId="108">
      <pivotArea dataOnly="0" labelOnly="1" outline="0" fieldPosition="0">
        <references count="6">
          <reference field="7" count="1" selected="0">
            <x v="56"/>
          </reference>
          <reference field="13" count="1" selected="0">
            <x v="34"/>
          </reference>
          <reference field="14" count="1" selected="0">
            <x v="59"/>
          </reference>
          <reference field="15" count="1" selected="0">
            <x v="54"/>
          </reference>
          <reference field="19" count="1" selected="0">
            <x v="7"/>
          </reference>
          <reference field="20" count="1">
            <x v="30"/>
          </reference>
        </references>
      </pivotArea>
    </format>
    <format dxfId="107">
      <pivotArea dataOnly="0" labelOnly="1" outline="0" fieldPosition="0">
        <references count="6">
          <reference field="7" count="1" selected="0">
            <x v="57"/>
          </reference>
          <reference field="13" count="1" selected="0">
            <x v="2"/>
          </reference>
          <reference field="14" count="1" selected="0">
            <x v="56"/>
          </reference>
          <reference field="15" count="1" selected="0">
            <x v="27"/>
          </reference>
          <reference field="19" count="1" selected="0">
            <x v="3"/>
          </reference>
          <reference field="20" count="1">
            <x v="57"/>
          </reference>
        </references>
      </pivotArea>
    </format>
    <format dxfId="106">
      <pivotArea dataOnly="0" labelOnly="1" outline="0" fieldPosition="0">
        <references count="6">
          <reference field="7" count="1" selected="0">
            <x v="58"/>
          </reference>
          <reference field="13" count="1" selected="0">
            <x v="17"/>
          </reference>
          <reference field="14" count="1" selected="0">
            <x v="48"/>
          </reference>
          <reference field="15" count="1" selected="0">
            <x v="46"/>
          </reference>
          <reference field="19" count="1" selected="0">
            <x v="7"/>
          </reference>
          <reference field="20" count="1">
            <x v="25"/>
          </reference>
        </references>
      </pivotArea>
    </format>
    <format dxfId="105">
      <pivotArea dataOnly="0" labelOnly="1" outline="0" fieldPosition="0">
        <references count="6">
          <reference field="7" count="1" selected="0">
            <x v="59"/>
          </reference>
          <reference field="13" count="1" selected="0">
            <x v="5"/>
          </reference>
          <reference field="14" count="1" selected="0">
            <x v="58"/>
          </reference>
          <reference field="15" count="1" selected="0">
            <x v="32"/>
          </reference>
          <reference field="19" count="1" selected="0">
            <x v="3"/>
          </reference>
          <reference field="20" count="1">
            <x v="50"/>
          </reference>
        </references>
      </pivotArea>
    </format>
    <format dxfId="104">
      <pivotArea dataOnly="0" labelOnly="1" outline="0" fieldPosition="0">
        <references count="6">
          <reference field="7" count="1" selected="0">
            <x v="60"/>
          </reference>
          <reference field="13" count="1" selected="0">
            <x v="50"/>
          </reference>
          <reference field="14" count="1" selected="0">
            <x v="17"/>
          </reference>
          <reference field="15" count="1" selected="0">
            <x v="26"/>
          </reference>
          <reference field="19" count="1" selected="0">
            <x v="6"/>
          </reference>
          <reference field="20" count="1">
            <x v="16"/>
          </reference>
        </references>
      </pivotArea>
    </format>
    <format dxfId="103">
      <pivotArea dataOnly="0" labelOnly="1" outline="0" fieldPosition="0">
        <references count="6">
          <reference field="7" count="1" selected="0">
            <x v="61"/>
          </reference>
          <reference field="13" count="1" selected="0">
            <x v="45"/>
          </reference>
          <reference field="14" count="1" selected="0">
            <x v="18"/>
          </reference>
          <reference field="15" count="1" selected="0">
            <x v="24"/>
          </reference>
          <reference field="19" count="1" selected="0">
            <x v="6"/>
          </reference>
          <reference field="20" count="1">
            <x v="20"/>
          </reference>
        </references>
      </pivotArea>
    </format>
    <format dxfId="102">
      <pivotArea dataOnly="0" labelOnly="1" outline="0" fieldPosition="0">
        <references count="6">
          <reference field="7" count="1" selected="0">
            <x v="63"/>
          </reference>
          <reference field="13" count="1" selected="0">
            <x v="7"/>
          </reference>
          <reference field="14" count="1" selected="0">
            <x v="24"/>
          </reference>
          <reference field="15" count="1" selected="0">
            <x v="33"/>
          </reference>
          <reference field="19" count="1" selected="0">
            <x v="7"/>
          </reference>
          <reference field="20" count="1">
            <x v="51"/>
          </reference>
        </references>
      </pivotArea>
    </format>
    <format dxfId="101">
      <pivotArea dataOnly="0" labelOnly="1" outline="0" fieldPosition="0">
        <references count="6">
          <reference field="7" count="1" selected="0">
            <x v="64"/>
          </reference>
          <reference field="13" count="1" selected="0">
            <x v="63"/>
          </reference>
          <reference field="14" count="1" selected="0">
            <x v="20"/>
          </reference>
          <reference field="15" count="1" selected="0">
            <x v="5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100">
      <pivotArea dataOnly="0" labelOnly="1" outline="0" fieldPosition="0">
        <references count="6">
          <reference field="7" count="1" selected="0">
            <x v="65"/>
          </reference>
          <reference field="13" count="1" selected="0">
            <x v="15"/>
          </reference>
          <reference field="14" count="1" selected="0">
            <x v="60"/>
          </reference>
          <reference field="15" count="1" selected="0">
            <x v="42"/>
          </reference>
          <reference field="19" count="1" selected="0">
            <x v="7"/>
          </reference>
          <reference field="20" count="1">
            <x v="37"/>
          </reference>
        </references>
      </pivotArea>
    </format>
    <format dxfId="99">
      <pivotArea field="15" type="button" dataOnly="0" labelOnly="1" outline="0" axis="axisRow" fieldPosition="3"/>
    </format>
    <format dxfId="98">
      <pivotArea dataOnly="0" labelOnly="1" outline="0" fieldPosition="0">
        <references count="4">
          <reference field="7" count="1" selected="0">
            <x v="0"/>
          </reference>
          <reference field="13" count="1" selected="0">
            <x v="37"/>
          </reference>
          <reference field="14" count="1" selected="0">
            <x v="23"/>
          </reference>
          <reference field="15" count="1">
            <x v="65"/>
          </reference>
        </references>
      </pivotArea>
    </format>
    <format dxfId="97">
      <pivotArea dataOnly="0" labelOnly="1" outline="0" fieldPosition="0">
        <references count="4">
          <reference field="7" count="1" selected="0">
            <x v="1"/>
          </reference>
          <reference field="13" count="1" selected="0">
            <x v="32"/>
          </reference>
          <reference field="14" count="1" selected="0">
            <x v="3"/>
          </reference>
          <reference field="15" count="1">
            <x v="57"/>
          </reference>
        </references>
      </pivotArea>
    </format>
    <format dxfId="96">
      <pivotArea dataOnly="0" labelOnly="1" outline="0" fieldPosition="0">
        <references count="4">
          <reference field="7" count="1" selected="0">
            <x v="2"/>
          </reference>
          <reference field="13" count="1" selected="0">
            <x v="58"/>
          </reference>
          <reference field="14" count="1" selected="0">
            <x v="2"/>
          </reference>
          <reference field="15" count="1">
            <x v="7"/>
          </reference>
        </references>
      </pivotArea>
    </format>
    <format dxfId="95">
      <pivotArea dataOnly="0" labelOnly="1" outline="0" fieldPosition="0">
        <references count="4">
          <reference field="7" count="1" selected="0">
            <x v="3"/>
          </reference>
          <reference field="13" count="1" selected="0">
            <x v="42"/>
          </reference>
          <reference field="14" count="1" selected="0">
            <x v="21"/>
          </reference>
          <reference field="15" count="1">
            <x v="16"/>
          </reference>
        </references>
      </pivotArea>
    </format>
    <format dxfId="94">
      <pivotArea dataOnly="0" labelOnly="1" outline="0" fieldPosition="0">
        <references count="4">
          <reference field="7" count="1" selected="0">
            <x v="4"/>
          </reference>
          <reference field="13" count="1" selected="0">
            <x v="8"/>
          </reference>
          <reference field="14" count="1" selected="0">
            <x v="22"/>
          </reference>
          <reference field="15" count="1">
            <x v="34"/>
          </reference>
        </references>
      </pivotArea>
    </format>
    <format dxfId="93">
      <pivotArea dataOnly="0" labelOnly="1" outline="0" fieldPosition="0">
        <references count="4">
          <reference field="7" count="1" selected="0">
            <x v="5"/>
          </reference>
          <reference field="13" count="1" selected="0">
            <x v="26"/>
          </reference>
          <reference field="14" count="1" selected="0">
            <x v="24"/>
          </reference>
          <reference field="15" count="1">
            <x v="49"/>
          </reference>
        </references>
      </pivotArea>
    </format>
    <format dxfId="92">
      <pivotArea dataOnly="0" labelOnly="1" outline="0" fieldPosition="0">
        <references count="4">
          <reference field="7" count="1" selected="0">
            <x v="6"/>
          </reference>
          <reference field="13" count="1" selected="0">
            <x v="31"/>
          </reference>
          <reference field="14" count="1" selected="0">
            <x v="25"/>
          </reference>
          <reference field="15" count="1">
            <x v="53"/>
          </reference>
        </references>
      </pivotArea>
    </format>
    <format dxfId="91">
      <pivotArea dataOnly="0" labelOnly="1" outline="0" fieldPosition="0">
        <references count="4">
          <reference field="7" count="1" selected="0">
            <x v="7"/>
          </reference>
          <reference field="13" count="1" selected="0">
            <x v="23"/>
          </reference>
          <reference field="14" count="1" selected="0">
            <x v="4"/>
          </reference>
          <reference field="15" count="1">
            <x v="51"/>
          </reference>
        </references>
      </pivotArea>
    </format>
    <format dxfId="90">
      <pivotArea dataOnly="0" labelOnly="1" outline="0" fieldPosition="0">
        <references count="4">
          <reference field="7" count="1" selected="0">
            <x v="8"/>
          </reference>
          <reference field="13" count="1" selected="0">
            <x v="40"/>
          </reference>
          <reference field="14" count="1" selected="0">
            <x v="26"/>
          </reference>
          <reference field="15" count="1">
            <x v="21"/>
          </reference>
        </references>
      </pivotArea>
    </format>
    <format dxfId="89">
      <pivotArea dataOnly="0" labelOnly="1" outline="0" fieldPosition="0">
        <references count="4">
          <reference field="7" count="1" selected="0">
            <x v="9"/>
          </reference>
          <reference field="13" count="1" selected="0">
            <x v="20"/>
          </reference>
          <reference field="14" count="1" selected="0">
            <x v="27"/>
          </reference>
          <reference field="15" count="1">
            <x v="63"/>
          </reference>
        </references>
      </pivotArea>
    </format>
    <format dxfId="88">
      <pivotArea dataOnly="0" labelOnly="1" outline="0" fieldPosition="0">
        <references count="4">
          <reference field="7" count="1" selected="0">
            <x v="10"/>
          </reference>
          <reference field="13" count="1" selected="0">
            <x v="19"/>
          </reference>
          <reference field="14" count="1" selected="0">
            <x v="5"/>
          </reference>
          <reference field="15" count="1">
            <x v="44"/>
          </reference>
        </references>
      </pivotArea>
    </format>
    <format dxfId="87">
      <pivotArea dataOnly="0" labelOnly="1" outline="0" fieldPosition="0">
        <references count="4">
          <reference field="7" count="1" selected="0">
            <x v="11"/>
          </reference>
          <reference field="13" count="1" selected="0">
            <x v="4"/>
          </reference>
          <reference field="14" count="1" selected="0">
            <x v="28"/>
          </reference>
          <reference field="15" count="1">
            <x v="30"/>
          </reference>
        </references>
      </pivotArea>
    </format>
    <format dxfId="86">
      <pivotArea dataOnly="0" labelOnly="1" outline="0" fieldPosition="0">
        <references count="4">
          <reference field="7" count="1" selected="0">
            <x v="12"/>
          </reference>
          <reference field="13" count="1" selected="0">
            <x v="57"/>
          </reference>
          <reference field="14" count="1" selected="0">
            <x v="29"/>
          </reference>
          <reference field="15" count="1">
            <x v="4"/>
          </reference>
        </references>
      </pivotArea>
    </format>
    <format dxfId="85">
      <pivotArea dataOnly="0" labelOnly="1" outline="0" fieldPosition="0">
        <references count="4">
          <reference field="7" count="1" selected="0">
            <x v="13"/>
          </reference>
          <reference field="13" count="1" selected="0">
            <x v="12"/>
          </reference>
          <reference field="14" count="1" selected="0">
            <x v="31"/>
          </reference>
          <reference field="15" count="1">
            <x v="45"/>
          </reference>
        </references>
      </pivotArea>
    </format>
    <format dxfId="84">
      <pivotArea dataOnly="0" labelOnly="1" outline="0" fieldPosition="0">
        <references count="4">
          <reference field="7" count="1" selected="0">
            <x v="14"/>
          </reference>
          <reference field="13" count="1" selected="0">
            <x v="51"/>
          </reference>
          <reference field="14" count="1" selected="0">
            <x v="32"/>
          </reference>
          <reference field="15" count="1">
            <x v="28"/>
          </reference>
        </references>
      </pivotArea>
    </format>
    <format dxfId="83">
      <pivotArea dataOnly="0" labelOnly="1" outline="0" fieldPosition="0">
        <references count="4">
          <reference field="7" count="1" selected="0">
            <x v="15"/>
          </reference>
          <reference field="13" count="1" selected="0">
            <x v="10"/>
          </reference>
          <reference field="14" count="1" selected="0">
            <x v="30"/>
          </reference>
          <reference field="15" count="1">
            <x v="37"/>
          </reference>
        </references>
      </pivotArea>
    </format>
    <format dxfId="82">
      <pivotArea dataOnly="0" labelOnly="1" outline="0" fieldPosition="0">
        <references count="4">
          <reference field="7" count="1" selected="0">
            <x v="16"/>
          </reference>
          <reference field="13" count="1" selected="0">
            <x v="14"/>
          </reference>
          <reference field="14" count="1" selected="0">
            <x v="6"/>
          </reference>
          <reference field="15" count="1">
            <x v="38"/>
          </reference>
        </references>
      </pivotArea>
    </format>
    <format dxfId="81">
      <pivotArea dataOnly="0" labelOnly="1" outline="0" fieldPosition="0">
        <references count="4">
          <reference field="7" count="1" selected="0">
            <x v="17"/>
          </reference>
          <reference field="13" count="1" selected="0">
            <x v="18"/>
          </reference>
          <reference field="14" count="1" selected="0">
            <x v="33"/>
          </reference>
          <reference field="15" count="1">
            <x v="50"/>
          </reference>
        </references>
      </pivotArea>
    </format>
    <format dxfId="80">
      <pivotArea dataOnly="0" labelOnly="1" outline="0" fieldPosition="0">
        <references count="4">
          <reference field="7" count="1" selected="0">
            <x v="18"/>
          </reference>
          <reference field="13" count="1" selected="0">
            <x v="47"/>
          </reference>
          <reference field="14" count="1" selected="0">
            <x v="7"/>
          </reference>
          <reference field="15" count="1">
            <x v="18"/>
          </reference>
        </references>
      </pivotArea>
    </format>
    <format dxfId="79">
      <pivotArea dataOnly="0" labelOnly="1" outline="0" fieldPosition="0">
        <references count="4">
          <reference field="7" count="1" selected="0">
            <x v="19"/>
          </reference>
          <reference field="13" count="1" selected="0">
            <x v="44"/>
          </reference>
          <reference field="14" count="1" selected="0">
            <x v="7"/>
          </reference>
          <reference field="15" count="1">
            <x v="17"/>
          </reference>
        </references>
      </pivotArea>
    </format>
    <format dxfId="78">
      <pivotArea dataOnly="0" labelOnly="1" outline="0" fieldPosition="0">
        <references count="4">
          <reference field="7" count="1" selected="0">
            <x v="20"/>
          </reference>
          <reference field="13" count="1" selected="0">
            <x v="55"/>
          </reference>
          <reference field="14" count="1" selected="0">
            <x v="34"/>
          </reference>
          <reference field="15" count="1">
            <x v="20"/>
          </reference>
        </references>
      </pivotArea>
    </format>
    <format dxfId="77">
      <pivotArea dataOnly="0" labelOnly="1" outline="0" fieldPosition="0">
        <references count="4">
          <reference field="7" count="1" selected="0">
            <x v="21"/>
          </reference>
          <reference field="13" count="1" selected="0">
            <x v="22"/>
          </reference>
          <reference field="14" count="1" selected="0">
            <x v="35"/>
          </reference>
          <reference field="15" count="1">
            <x v="40"/>
          </reference>
        </references>
      </pivotArea>
    </format>
    <format dxfId="76">
      <pivotArea dataOnly="0" labelOnly="1" outline="0" fieldPosition="0">
        <references count="4">
          <reference field="7" count="1" selected="0">
            <x v="22"/>
          </reference>
          <reference field="13" count="1" selected="0">
            <x v="25"/>
          </reference>
          <reference field="14" count="1" selected="0">
            <x v="35"/>
          </reference>
          <reference field="15" count="1">
            <x v="41"/>
          </reference>
        </references>
      </pivotArea>
    </format>
    <format dxfId="75">
      <pivotArea dataOnly="0" labelOnly="1" outline="0" fieldPosition="0">
        <references count="4">
          <reference field="7" count="1" selected="0">
            <x v="23"/>
          </reference>
          <reference field="13" count="1" selected="0">
            <x v="54"/>
          </reference>
          <reference field="14" count="1" selected="0">
            <x v="37"/>
          </reference>
          <reference field="15" count="1">
            <x v="6"/>
          </reference>
        </references>
      </pivotArea>
    </format>
    <format dxfId="74">
      <pivotArea dataOnly="0" labelOnly="1" outline="0" fieldPosition="0">
        <references count="4">
          <reference field="7" count="1" selected="0">
            <x v="24"/>
          </reference>
          <reference field="13" count="1" selected="0">
            <x v="59"/>
          </reference>
          <reference field="14" count="1" selected="0">
            <x v="8"/>
          </reference>
          <reference field="15" count="1">
            <x v="10"/>
          </reference>
        </references>
      </pivotArea>
    </format>
    <format dxfId="73">
      <pivotArea dataOnly="0" labelOnly="1" outline="0" fieldPosition="0">
        <references count="4">
          <reference field="7" count="1" selected="0">
            <x v="25"/>
          </reference>
          <reference field="13" count="1" selected="0">
            <x v="27"/>
          </reference>
          <reference field="14" count="1" selected="0">
            <x v="36"/>
          </reference>
          <reference field="15" count="1">
            <x v="35"/>
          </reference>
        </references>
      </pivotArea>
    </format>
    <format dxfId="72">
      <pivotArea dataOnly="0" labelOnly="1" outline="0" fieldPosition="0">
        <references count="4">
          <reference field="7" count="1" selected="0">
            <x v="26"/>
          </reference>
          <reference field="13" count="1" selected="0">
            <x v="49"/>
          </reference>
          <reference field="14" count="1" selected="0">
            <x v="9"/>
          </reference>
          <reference field="15" count="1">
            <x v="15"/>
          </reference>
        </references>
      </pivotArea>
    </format>
    <format dxfId="71">
      <pivotArea dataOnly="0" labelOnly="1" outline="0" fieldPosition="0">
        <references count="4">
          <reference field="7" count="1" selected="0">
            <x v="27"/>
          </reference>
          <reference field="13" count="1" selected="0">
            <x v="35"/>
          </reference>
          <reference field="14" count="1" selected="0">
            <x v="42"/>
          </reference>
          <reference field="15" count="1">
            <x v="55"/>
          </reference>
        </references>
      </pivotArea>
    </format>
    <format dxfId="70">
      <pivotArea dataOnly="0" labelOnly="1" outline="0" fieldPosition="0">
        <references count="4">
          <reference field="7" count="1" selected="0">
            <x v="28"/>
          </reference>
          <reference field="13" count="1" selected="0">
            <x v="39"/>
          </reference>
          <reference field="14" count="1" selected="0">
            <x v="38"/>
          </reference>
          <reference field="15" count="1">
            <x v="66"/>
          </reference>
        </references>
      </pivotArea>
    </format>
    <format dxfId="69">
      <pivotArea dataOnly="0" labelOnly="1" outline="0" fieldPosition="0">
        <references count="4">
          <reference field="7" count="1" selected="0">
            <x v="29"/>
          </reference>
          <reference field="13" count="1" selected="0">
            <x v="24"/>
          </reference>
          <reference field="14" count="1" selected="0">
            <x v="41"/>
          </reference>
          <reference field="15" count="1">
            <x v="59"/>
          </reference>
        </references>
      </pivotArea>
    </format>
    <format dxfId="68">
      <pivotArea dataOnly="0" labelOnly="1" outline="0" fieldPosition="0">
        <references count="4">
          <reference field="7" count="1" selected="0">
            <x v="30"/>
          </reference>
          <reference field="13" count="1" selected="0">
            <x v="53"/>
          </reference>
          <reference field="14" count="1" selected="0">
            <x v="44"/>
          </reference>
          <reference field="15" count="1">
            <x v="12"/>
          </reference>
        </references>
      </pivotArea>
    </format>
    <format dxfId="67">
      <pivotArea dataOnly="0" labelOnly="1" outline="0" fieldPosition="0">
        <references count="4">
          <reference field="7" count="1" selected="0">
            <x v="31"/>
          </reference>
          <reference field="13" count="1" selected="0">
            <x v="48"/>
          </reference>
          <reference field="14" count="1" selected="0">
            <x v="43"/>
          </reference>
          <reference field="15" count="1">
            <x v="19"/>
          </reference>
        </references>
      </pivotArea>
    </format>
    <format dxfId="66">
      <pivotArea dataOnly="0" labelOnly="1" outline="0" fieldPosition="0">
        <references count="4">
          <reference field="7" count="1" selected="0">
            <x v="32"/>
          </reference>
          <reference field="13" count="1" selected="0">
            <x v="60"/>
          </reference>
          <reference field="14" count="1" selected="0">
            <x v="39"/>
          </reference>
          <reference field="15" count="1">
            <x v="8"/>
          </reference>
        </references>
      </pivotArea>
    </format>
    <format dxfId="65">
      <pivotArea dataOnly="0" labelOnly="1" outline="0" fieldPosition="0">
        <references count="4">
          <reference field="7" count="1" selected="0">
            <x v="33"/>
          </reference>
          <reference field="13" count="1" selected="0">
            <x v="38"/>
          </reference>
          <reference field="14" count="1" selected="0">
            <x v="10"/>
          </reference>
          <reference field="15" count="1">
            <x v="56"/>
          </reference>
        </references>
      </pivotArea>
    </format>
    <format dxfId="64">
      <pivotArea dataOnly="0" labelOnly="1" outline="0" fieldPosition="0">
        <references count="4">
          <reference field="7" count="1" selected="0">
            <x v="34"/>
          </reference>
          <reference field="13" count="1" selected="0">
            <x v="56"/>
          </reference>
          <reference field="14" count="1" selected="0">
            <x v="40"/>
          </reference>
          <reference field="15" count="1">
            <x v="9"/>
          </reference>
        </references>
      </pivotArea>
    </format>
    <format dxfId="63">
      <pivotArea dataOnly="0" labelOnly="1" outline="0" fieldPosition="0">
        <references count="4">
          <reference field="7" count="1" selected="0">
            <x v="35"/>
          </reference>
          <reference field="13" count="1" selected="0">
            <x v="28"/>
          </reference>
          <reference field="14" count="1" selected="0">
            <x v="11"/>
          </reference>
          <reference field="15" count="1">
            <x v="61"/>
          </reference>
        </references>
      </pivotArea>
    </format>
    <format dxfId="62">
      <pivotArea dataOnly="0" labelOnly="1" outline="0" fieldPosition="0">
        <references count="4">
          <reference field="7" count="1" selected="0">
            <x v="36"/>
          </reference>
          <reference field="13" count="1" selected="0">
            <x v="46"/>
          </reference>
          <reference field="14" count="1" selected="0">
            <x v="12"/>
          </reference>
          <reference field="15" count="1">
            <x v="13"/>
          </reference>
        </references>
      </pivotArea>
    </format>
    <format dxfId="61">
      <pivotArea dataOnly="0" labelOnly="1" outline="0" fieldPosition="0">
        <references count="4">
          <reference field="7" count="1" selected="0">
            <x v="37"/>
          </reference>
          <reference field="13" count="1" selected="0">
            <x v="65"/>
          </reference>
          <reference field="14" count="1" selected="0">
            <x v="46"/>
          </reference>
          <reference field="15" count="1">
            <x v="3"/>
          </reference>
        </references>
      </pivotArea>
    </format>
    <format dxfId="60">
      <pivotArea dataOnly="0" labelOnly="1" outline="0" fieldPosition="0">
        <references count="4">
          <reference field="7" count="1" selected="0">
            <x v="38"/>
          </reference>
          <reference field="13" count="1" selected="0">
            <x v="41"/>
          </reference>
          <reference field="14" count="1" selected="0">
            <x v="47"/>
          </reference>
          <reference field="15" count="1">
            <x v="22"/>
          </reference>
        </references>
      </pivotArea>
    </format>
    <format dxfId="59">
      <pivotArea dataOnly="0" labelOnly="1" outline="0" fieldPosition="0">
        <references count="4">
          <reference field="7" count="1" selected="0">
            <x v="39"/>
          </reference>
          <reference field="13" count="1" selected="0">
            <x v="9"/>
          </reference>
          <reference field="14" count="1" selected="0">
            <x v="45"/>
          </reference>
          <reference field="15" count="1">
            <x v="36"/>
          </reference>
        </references>
      </pivotArea>
    </format>
    <format dxfId="58">
      <pivotArea dataOnly="0" labelOnly="1" outline="0" fieldPosition="0">
        <references count="4">
          <reference field="7" count="1" selected="0">
            <x v="40"/>
          </reference>
          <reference field="13" count="1" selected="0">
            <x v="11"/>
          </reference>
          <reference field="14" count="1" selected="0">
            <x v="55"/>
          </reference>
          <reference field="15" count="1">
            <x v="43"/>
          </reference>
        </references>
      </pivotArea>
    </format>
    <format dxfId="57">
      <pivotArea dataOnly="0" labelOnly="1" outline="0" fieldPosition="0">
        <references count="4">
          <reference field="7" count="1" selected="0">
            <x v="41"/>
          </reference>
          <reference field="13" count="1" selected="0">
            <x v="52"/>
          </reference>
          <reference field="14" count="1" selected="0">
            <x v="0"/>
          </reference>
          <reference field="15" count="1">
            <x v="23"/>
          </reference>
        </references>
      </pivotArea>
    </format>
    <format dxfId="56">
      <pivotArea dataOnly="0" labelOnly="1" outline="0" fieldPosition="0">
        <references count="4">
          <reference field="7" count="1" selected="0">
            <x v="42"/>
          </reference>
          <reference field="13" count="1" selected="0">
            <x v="30"/>
          </reference>
          <reference field="14" count="1" selected="0">
            <x v="48"/>
          </reference>
          <reference field="15" count="1">
            <x v="60"/>
          </reference>
        </references>
      </pivotArea>
    </format>
    <format dxfId="55">
      <pivotArea dataOnly="0" labelOnly="1" outline="0" fieldPosition="0">
        <references count="4">
          <reference field="7" count="1" selected="0">
            <x v="43"/>
          </reference>
          <reference field="13" count="1" selected="0">
            <x v="16"/>
          </reference>
          <reference field="14" count="1" selected="0">
            <x v="49"/>
          </reference>
          <reference field="15" count="1">
            <x v="47"/>
          </reference>
        </references>
      </pivotArea>
    </format>
    <format dxfId="54">
      <pivotArea dataOnly="0" labelOnly="1" outline="0" fieldPosition="0">
        <references count="4">
          <reference field="7" count="1" selected="0">
            <x v="44"/>
          </reference>
          <reference field="13" count="1" selected="0">
            <x v="3"/>
          </reference>
          <reference field="14" count="1" selected="0">
            <x v="13"/>
          </reference>
          <reference field="15" count="1">
            <x v="29"/>
          </reference>
        </references>
      </pivotArea>
    </format>
    <format dxfId="53">
      <pivotArea dataOnly="0" labelOnly="1" outline="0" fieldPosition="0">
        <references count="4">
          <reference field="7" count="1" selected="0">
            <x v="45"/>
          </reference>
          <reference field="13" count="1" selected="0">
            <x v="33"/>
          </reference>
          <reference field="14" count="1" selected="0">
            <x v="14"/>
          </reference>
          <reference field="15" count="1">
            <x v="62"/>
          </reference>
        </references>
      </pivotArea>
    </format>
    <format dxfId="52">
      <pivotArea dataOnly="0" labelOnly="1" outline="0" fieldPosition="0">
        <references count="4">
          <reference field="7" count="1" selected="0">
            <x v="46"/>
          </reference>
          <reference field="13" count="1" selected="0">
            <x v="62"/>
          </reference>
          <reference field="14" count="1" selected="0">
            <x v="50"/>
          </reference>
          <reference field="15" count="1">
            <x v="11"/>
          </reference>
        </references>
      </pivotArea>
    </format>
    <format dxfId="51">
      <pivotArea dataOnly="0" labelOnly="1" outline="0" fieldPosition="0">
        <references count="4">
          <reference field="7" count="1" selected="0">
            <x v="47"/>
          </reference>
          <reference field="13" count="1" selected="0">
            <x v="29"/>
          </reference>
          <reference field="14" count="1" selected="0">
            <x v="3"/>
          </reference>
          <reference field="15" count="1">
            <x v="52"/>
          </reference>
        </references>
      </pivotArea>
    </format>
    <format dxfId="50">
      <pivotArea dataOnly="0" labelOnly="1" outline="0" fieldPosition="0">
        <references count="4">
          <reference field="7" count="1" selected="0">
            <x v="48"/>
          </reference>
          <reference field="13" count="1" selected="0">
            <x v="64"/>
          </reference>
          <reference field="14" count="1" selected="0">
            <x v="46"/>
          </reference>
          <reference field="15" count="1">
            <x v="2"/>
          </reference>
        </references>
      </pivotArea>
    </format>
    <format dxfId="49">
      <pivotArea dataOnly="0" labelOnly="1" outline="0" fieldPosition="0">
        <references count="4">
          <reference field="7" count="1" selected="0">
            <x v="49"/>
          </reference>
          <reference field="13" count="1" selected="0">
            <x v="1"/>
          </reference>
          <reference field="14" count="1" selected="0">
            <x v="51"/>
          </reference>
          <reference field="15" count="1">
            <x v="25"/>
          </reference>
        </references>
      </pivotArea>
    </format>
    <format dxfId="48">
      <pivotArea dataOnly="0" labelOnly="1" outline="0" fieldPosition="0">
        <references count="4">
          <reference field="7" count="1" selected="0">
            <x v="50"/>
          </reference>
          <reference field="13" count="1" selected="0">
            <x v="6"/>
          </reference>
          <reference field="14" count="1" selected="0">
            <x v="52"/>
          </reference>
          <reference field="15" count="1">
            <x v="31"/>
          </reference>
        </references>
      </pivotArea>
    </format>
    <format dxfId="47">
      <pivotArea dataOnly="0" labelOnly="1" outline="0" fieldPosition="0">
        <references count="4">
          <reference field="7" count="1" selected="0">
            <x v="51"/>
          </reference>
          <reference field="13" count="1" selected="0">
            <x v="13"/>
          </reference>
          <reference field="14" count="1" selected="0">
            <x v="15"/>
          </reference>
          <reference field="15" count="1">
            <x v="48"/>
          </reference>
        </references>
      </pivotArea>
    </format>
    <format dxfId="46">
      <pivotArea dataOnly="0" labelOnly="1" outline="0" fieldPosition="0">
        <references count="4">
          <reference field="7" count="1" selected="0">
            <x v="52"/>
          </reference>
          <reference field="13" count="1" selected="0">
            <x v="14"/>
          </reference>
          <reference field="14" count="1" selected="0">
            <x v="53"/>
          </reference>
          <reference field="15" count="1">
            <x v="39"/>
          </reference>
        </references>
      </pivotArea>
    </format>
    <format dxfId="45">
      <pivotArea dataOnly="0" labelOnly="1" outline="0" fieldPosition="0">
        <references count="4">
          <reference field="7" count="1" selected="0">
            <x v="53"/>
          </reference>
          <reference field="13" count="1" selected="0">
            <x v="61"/>
          </reference>
          <reference field="14" count="1" selected="0">
            <x v="54"/>
          </reference>
          <reference field="15" count="1">
            <x v="1"/>
          </reference>
        </references>
      </pivotArea>
    </format>
    <format dxfId="44">
      <pivotArea dataOnly="0" labelOnly="1" outline="0" fieldPosition="0">
        <references count="4">
          <reference field="7" count="1" selected="0">
            <x v="54"/>
          </reference>
          <reference field="13" count="1" selected="0">
            <x v="36"/>
          </reference>
          <reference field="14" count="1" selected="0">
            <x v="16"/>
          </reference>
          <reference field="15" count="1">
            <x v="64"/>
          </reference>
        </references>
      </pivotArea>
    </format>
    <format dxfId="43">
      <pivotArea dataOnly="0" labelOnly="1" outline="0" fieldPosition="0">
        <references count="4">
          <reference field="7" count="1" selected="0">
            <x v="55"/>
          </reference>
          <reference field="13" count="1" selected="0">
            <x v="21"/>
          </reference>
          <reference field="14" count="1" selected="0">
            <x v="57"/>
          </reference>
          <reference field="15" count="1">
            <x v="58"/>
          </reference>
        </references>
      </pivotArea>
    </format>
    <format dxfId="42">
      <pivotArea dataOnly="0" labelOnly="1" outline="0" fieldPosition="0">
        <references count="4">
          <reference field="7" count="1" selected="0">
            <x v="56"/>
          </reference>
          <reference field="13" count="1" selected="0">
            <x v="34"/>
          </reference>
          <reference field="14" count="1" selected="0">
            <x v="59"/>
          </reference>
          <reference field="15" count="1">
            <x v="54"/>
          </reference>
        </references>
      </pivotArea>
    </format>
    <format dxfId="41">
      <pivotArea dataOnly="0" labelOnly="1" outline="0" fieldPosition="0">
        <references count="4">
          <reference field="7" count="1" selected="0">
            <x v="57"/>
          </reference>
          <reference field="13" count="1" selected="0">
            <x v="2"/>
          </reference>
          <reference field="14" count="1" selected="0">
            <x v="56"/>
          </reference>
          <reference field="15" count="1">
            <x v="27"/>
          </reference>
        </references>
      </pivotArea>
    </format>
    <format dxfId="40">
      <pivotArea dataOnly="0" labelOnly="1" outline="0" fieldPosition="0">
        <references count="4">
          <reference field="7" count="1" selected="0">
            <x v="58"/>
          </reference>
          <reference field="13" count="1" selected="0">
            <x v="17"/>
          </reference>
          <reference field="14" count="1" selected="0">
            <x v="48"/>
          </reference>
          <reference field="15" count="1">
            <x v="46"/>
          </reference>
        </references>
      </pivotArea>
    </format>
    <format dxfId="39">
      <pivotArea dataOnly="0" labelOnly="1" outline="0" fieldPosition="0">
        <references count="4">
          <reference field="7" count="1" selected="0">
            <x v="59"/>
          </reference>
          <reference field="13" count="1" selected="0">
            <x v="5"/>
          </reference>
          <reference field="14" count="1" selected="0">
            <x v="58"/>
          </reference>
          <reference field="15" count="1">
            <x v="32"/>
          </reference>
        </references>
      </pivotArea>
    </format>
    <format dxfId="38">
      <pivotArea dataOnly="0" labelOnly="1" outline="0" fieldPosition="0">
        <references count="4">
          <reference field="7" count="1" selected="0">
            <x v="60"/>
          </reference>
          <reference field="13" count="1" selected="0">
            <x v="50"/>
          </reference>
          <reference field="14" count="1" selected="0">
            <x v="17"/>
          </reference>
          <reference field="15" count="1">
            <x v="26"/>
          </reference>
        </references>
      </pivotArea>
    </format>
    <format dxfId="37">
      <pivotArea dataOnly="0" labelOnly="1" outline="0" fieldPosition="0">
        <references count="4">
          <reference field="7" count="1" selected="0">
            <x v="61"/>
          </reference>
          <reference field="13" count="1" selected="0">
            <x v="45"/>
          </reference>
          <reference field="14" count="1" selected="0">
            <x v="18"/>
          </reference>
          <reference field="15" count="1">
            <x v="24"/>
          </reference>
        </references>
      </pivotArea>
    </format>
    <format dxfId="36">
      <pivotArea dataOnly="0" labelOnly="1" outline="0" fieldPosition="0">
        <references count="4">
          <reference field="7" count="1" selected="0">
            <x v="62"/>
          </reference>
          <reference field="13" count="1" selected="0">
            <x v="43"/>
          </reference>
          <reference field="14" count="1" selected="0">
            <x v="19"/>
          </reference>
          <reference field="15" count="1">
            <x v="14"/>
          </reference>
        </references>
      </pivotArea>
    </format>
    <format dxfId="35">
      <pivotArea dataOnly="0" labelOnly="1" outline="0" fieldPosition="0">
        <references count="4">
          <reference field="7" count="1" selected="0">
            <x v="63"/>
          </reference>
          <reference field="13" count="1" selected="0">
            <x v="7"/>
          </reference>
          <reference field="14" count="1" selected="0">
            <x v="24"/>
          </reference>
          <reference field="15" count="1">
            <x v="33"/>
          </reference>
        </references>
      </pivotArea>
    </format>
    <format dxfId="34">
      <pivotArea dataOnly="0" labelOnly="1" outline="0" fieldPosition="0">
        <references count="4">
          <reference field="7" count="1" selected="0">
            <x v="64"/>
          </reference>
          <reference field="13" count="1" selected="0">
            <x v="63"/>
          </reference>
          <reference field="14" count="1" selected="0">
            <x v="20"/>
          </reference>
          <reference field="15" count="1">
            <x v="5"/>
          </reference>
        </references>
      </pivotArea>
    </format>
    <format dxfId="33">
      <pivotArea dataOnly="0" labelOnly="1" outline="0" fieldPosition="0">
        <references count="4">
          <reference field="7" count="1" selected="0">
            <x v="65"/>
          </reference>
          <reference field="13" count="1" selected="0">
            <x v="15"/>
          </reference>
          <reference field="14" count="1" selected="0">
            <x v="60"/>
          </reference>
          <reference field="15" count="1">
            <x v="4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7C96-3220-E94D-8B52-5C4408584DC4}">
  <dimension ref="N1:Q1"/>
  <sheetViews>
    <sheetView topLeftCell="B1" workbookViewId="0"/>
  </sheetViews>
  <sheetFormatPr baseColWidth="10" defaultRowHeight="16" x14ac:dyDescent="0.2"/>
  <cols>
    <col min="1" max="1" width="4.1640625" bestFit="1" customWidth="1"/>
    <col min="2" max="2" width="14.1640625" bestFit="1" customWidth="1"/>
    <col min="3" max="3" width="9.1640625" bestFit="1" customWidth="1"/>
    <col min="4" max="5" width="10.1640625" bestFit="1" customWidth="1"/>
    <col min="6" max="6" width="9.1640625" bestFit="1" customWidth="1"/>
    <col min="7" max="7" width="5.5" bestFit="1" customWidth="1"/>
    <col min="8" max="8" width="56.33203125" bestFit="1" customWidth="1"/>
    <col min="9" max="9" width="80.6640625" bestFit="1" customWidth="1"/>
    <col min="10" max="10" width="13.33203125" bestFit="1" customWidth="1"/>
    <col min="11" max="11" width="15.1640625" bestFit="1" customWidth="1"/>
    <col min="12" max="12" width="14.1640625" bestFit="1" customWidth="1"/>
    <col min="13" max="13" width="16" bestFit="1" customWidth="1"/>
    <col min="14" max="14" width="15" style="7" bestFit="1" customWidth="1"/>
    <col min="15" max="15" width="14.5" bestFit="1" customWidth="1"/>
    <col min="16" max="16" width="12.33203125" bestFit="1" customWidth="1"/>
    <col min="17" max="17" width="14.1640625" style="12" bestFit="1" customWidth="1"/>
    <col min="18" max="18" width="8.33203125" bestFit="1" customWidth="1"/>
    <col min="19" max="19" width="9.6640625" bestFit="1" customWidth="1"/>
    <col min="20" max="20" width="14" bestFit="1" customWidth="1"/>
    <col min="21" max="21" width="10.6640625" bestFit="1" customWidth="1"/>
    <col min="22" max="22" width="21.6640625" bestFit="1" customWidth="1"/>
    <col min="23" max="23" width="12" bestFit="1" customWidth="1"/>
    <col min="24" max="24" width="23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D0B-13E9-C44C-AB62-015BF7D980A6}">
  <dimension ref="A2:J98"/>
  <sheetViews>
    <sheetView tabSelected="1" workbookViewId="0"/>
  </sheetViews>
  <sheetFormatPr baseColWidth="10" defaultRowHeight="16" x14ac:dyDescent="0.2"/>
  <cols>
    <col min="1" max="1" width="18.5" bestFit="1" customWidth="1"/>
    <col min="2" max="2" width="11.6640625" bestFit="1" customWidth="1"/>
    <col min="3" max="3" width="56.33203125" bestFit="1" customWidth="1"/>
    <col min="4" max="4" width="12.33203125" style="5" bestFit="1" customWidth="1"/>
    <col min="5" max="5" width="10.1640625" bestFit="1" customWidth="1"/>
    <col min="6" max="6" width="11.33203125" bestFit="1" customWidth="1"/>
    <col min="7" max="7" width="3" customWidth="1"/>
    <col min="8" max="8" width="13.33203125" bestFit="1" customWidth="1"/>
    <col min="9" max="9" width="11.6640625" bestFit="1" customWidth="1"/>
    <col min="10" max="10" width="9.33203125" bestFit="1" customWidth="1"/>
  </cols>
  <sheetData>
    <row r="2" spans="1:10" x14ac:dyDescent="0.2">
      <c r="A2" s="2" t="s">
        <v>2</v>
      </c>
      <c r="B2" s="2" t="s">
        <v>0</v>
      </c>
      <c r="C2" s="2" t="s">
        <v>1</v>
      </c>
      <c r="D2" s="5" t="s">
        <v>44</v>
      </c>
      <c r="E2" t="s">
        <v>45</v>
      </c>
      <c r="F2" t="s">
        <v>43</v>
      </c>
      <c r="H2" s="2" t="s">
        <v>35</v>
      </c>
      <c r="I2" t="s">
        <v>46</v>
      </c>
      <c r="J2" t="s">
        <v>150</v>
      </c>
    </row>
    <row r="3" spans="1:10" x14ac:dyDescent="0.2">
      <c r="A3" t="s">
        <v>5</v>
      </c>
      <c r="B3" t="s">
        <v>3</v>
      </c>
      <c r="C3" t="s">
        <v>13</v>
      </c>
      <c r="D3" s="5">
        <v>82122.28</v>
      </c>
      <c r="E3" s="4">
        <v>3.0124066551268629E-2</v>
      </c>
      <c r="F3" s="1">
        <v>3</v>
      </c>
      <c r="H3" s="3" t="s">
        <v>5</v>
      </c>
      <c r="I3" s="5">
        <v>817323.54</v>
      </c>
      <c r="J3" s="4">
        <v>0.29981034029837539</v>
      </c>
    </row>
    <row r="4" spans="1:10" x14ac:dyDescent="0.2">
      <c r="C4" t="s">
        <v>23</v>
      </c>
      <c r="D4" s="5">
        <v>13991.57</v>
      </c>
      <c r="E4" s="4">
        <v>5.1323829031139122E-3</v>
      </c>
      <c r="F4" s="1">
        <v>1</v>
      </c>
      <c r="H4" s="3" t="s">
        <v>7</v>
      </c>
      <c r="I4" s="5">
        <v>1503821.2500000002</v>
      </c>
      <c r="J4" s="4">
        <v>0.55163119455782261</v>
      </c>
    </row>
    <row r="5" spans="1:10" x14ac:dyDescent="0.2">
      <c r="C5" t="s">
        <v>25</v>
      </c>
      <c r="D5" s="5">
        <v>0.22</v>
      </c>
      <c r="E5" s="4">
        <v>8.0700324458589049E-8</v>
      </c>
      <c r="F5" s="1">
        <v>1</v>
      </c>
      <c r="H5" s="3" t="s">
        <v>27</v>
      </c>
      <c r="I5" s="5">
        <v>156116.68999999997</v>
      </c>
      <c r="J5" s="4">
        <v>5.7266670620004373E-2</v>
      </c>
    </row>
    <row r="6" spans="1:10" x14ac:dyDescent="0.2">
      <c r="C6" t="s">
        <v>20</v>
      </c>
      <c r="D6" s="5">
        <v>68053.22</v>
      </c>
      <c r="E6" s="4">
        <v>2.4963258792962462E-2</v>
      </c>
      <c r="F6" s="1">
        <v>3</v>
      </c>
      <c r="H6" s="3" t="s">
        <v>11</v>
      </c>
      <c r="I6" s="5">
        <v>248873.78</v>
      </c>
      <c r="J6" s="4">
        <v>9.1291794523797778E-2</v>
      </c>
    </row>
    <row r="7" spans="1:10" x14ac:dyDescent="0.2">
      <c r="C7" t="s">
        <v>19</v>
      </c>
      <c r="D7" s="5">
        <v>133381.85</v>
      </c>
      <c r="E7" s="4">
        <v>4.8927084417667528E-2</v>
      </c>
      <c r="F7" s="1">
        <v>1</v>
      </c>
      <c r="H7" s="3" t="s">
        <v>36</v>
      </c>
      <c r="I7" s="5">
        <v>2726135.26</v>
      </c>
      <c r="J7" s="4">
        <v>1</v>
      </c>
    </row>
    <row r="8" spans="1:10" x14ac:dyDescent="0.2">
      <c r="C8" t="s">
        <v>31</v>
      </c>
      <c r="D8" s="5">
        <v>10828.28</v>
      </c>
      <c r="E8" s="4">
        <v>3.9720259514929579E-3</v>
      </c>
      <c r="F8" s="1">
        <v>3</v>
      </c>
    </row>
    <row r="9" spans="1:10" x14ac:dyDescent="0.2">
      <c r="C9" t="s">
        <v>29</v>
      </c>
      <c r="D9" s="5">
        <v>56193.939999999995</v>
      </c>
      <c r="E9" s="4">
        <v>2.0613041775484023E-2</v>
      </c>
      <c r="F9" s="1">
        <v>3</v>
      </c>
    </row>
    <row r="10" spans="1:10" x14ac:dyDescent="0.2">
      <c r="C10" t="s">
        <v>21</v>
      </c>
      <c r="D10" s="5">
        <v>54091.81</v>
      </c>
      <c r="E10" s="4">
        <v>1.9841939170692508E-2</v>
      </c>
      <c r="F10" s="1">
        <v>2</v>
      </c>
    </row>
    <row r="11" spans="1:10" x14ac:dyDescent="0.2">
      <c r="C11" t="s">
        <v>14</v>
      </c>
      <c r="D11" s="5">
        <v>101052.28</v>
      </c>
      <c r="E11" s="4">
        <v>3.7067962651273587E-2</v>
      </c>
      <c r="F11" s="1">
        <v>6</v>
      </c>
    </row>
    <row r="12" spans="1:10" x14ac:dyDescent="0.2">
      <c r="C12" t="s">
        <v>15</v>
      </c>
      <c r="D12" s="5">
        <v>246797.09</v>
      </c>
      <c r="E12" s="4">
        <v>9.053002381107092E-2</v>
      </c>
      <c r="F12" s="1">
        <v>4</v>
      </c>
    </row>
    <row r="13" spans="1:10" x14ac:dyDescent="0.2">
      <c r="C13" t="s">
        <v>4</v>
      </c>
      <c r="D13" s="5">
        <v>50811</v>
      </c>
      <c r="E13" s="4">
        <v>1.8638473573024401E-2</v>
      </c>
      <c r="F13" s="1">
        <v>1</v>
      </c>
    </row>
    <row r="14" spans="1:10" x14ac:dyDescent="0.2">
      <c r="B14" t="s">
        <v>37</v>
      </c>
      <c r="D14" s="5">
        <v>817323.54</v>
      </c>
      <c r="E14" s="4">
        <v>0.29981034029837539</v>
      </c>
      <c r="F14" s="1">
        <v>28</v>
      </c>
    </row>
    <row r="15" spans="1:10" x14ac:dyDescent="0.2">
      <c r="A15" t="s">
        <v>38</v>
      </c>
      <c r="D15" s="5">
        <v>817323.54</v>
      </c>
      <c r="E15" s="4">
        <v>0.29981034029837539</v>
      </c>
      <c r="F15" s="1">
        <v>28</v>
      </c>
    </row>
    <row r="16" spans="1:10" x14ac:dyDescent="0.2">
      <c r="A16" t="s">
        <v>7</v>
      </c>
      <c r="B16" t="s">
        <v>3</v>
      </c>
      <c r="C16" t="s">
        <v>33</v>
      </c>
      <c r="D16" s="5">
        <v>75406.559999999998</v>
      </c>
      <c r="E16" s="4">
        <v>2.7660608446845737E-2</v>
      </c>
      <c r="F16" s="1">
        <v>2</v>
      </c>
    </row>
    <row r="17" spans="1:6" x14ac:dyDescent="0.2">
      <c r="C17" t="s">
        <v>34</v>
      </c>
      <c r="D17" s="5">
        <v>16268.26</v>
      </c>
      <c r="E17" s="4">
        <v>5.9675175471667541E-3</v>
      </c>
      <c r="F17" s="1">
        <v>1</v>
      </c>
    </row>
    <row r="18" spans="1:6" x14ac:dyDescent="0.2">
      <c r="C18" t="s">
        <v>8</v>
      </c>
      <c r="D18" s="5">
        <v>84543.99</v>
      </c>
      <c r="E18" s="4">
        <v>3.1012397381925946E-2</v>
      </c>
      <c r="F18" s="1">
        <v>1</v>
      </c>
    </row>
    <row r="19" spans="1:6" x14ac:dyDescent="0.2">
      <c r="C19" t="s">
        <v>32</v>
      </c>
      <c r="D19" s="5">
        <v>51618.07</v>
      </c>
      <c r="E19" s="4">
        <v>1.8934522713300733E-2</v>
      </c>
      <c r="F19" s="1">
        <v>2</v>
      </c>
    </row>
    <row r="20" spans="1:6" x14ac:dyDescent="0.2">
      <c r="C20" t="s">
        <v>22</v>
      </c>
      <c r="D20" s="5">
        <v>122695.98</v>
      </c>
      <c r="E20" s="4">
        <v>4.5007297253475236E-2</v>
      </c>
      <c r="F20" s="1">
        <v>5</v>
      </c>
    </row>
    <row r="21" spans="1:6" x14ac:dyDescent="0.2">
      <c r="C21" t="s">
        <v>12</v>
      </c>
      <c r="D21" s="5">
        <v>118140.23999999999</v>
      </c>
      <c r="E21" s="4">
        <v>4.333616227097991E-2</v>
      </c>
      <c r="F21" s="1">
        <v>2</v>
      </c>
    </row>
    <row r="22" spans="1:6" x14ac:dyDescent="0.2">
      <c r="C22" t="s">
        <v>6</v>
      </c>
      <c r="D22" s="5">
        <v>556166.30000000016</v>
      </c>
      <c r="E22" s="4">
        <v>0.20401273119514995</v>
      </c>
      <c r="F22" s="1">
        <v>15</v>
      </c>
    </row>
    <row r="23" spans="1:6" x14ac:dyDescent="0.2">
      <c r="C23" t="s">
        <v>18</v>
      </c>
      <c r="D23" s="5">
        <v>131720.38</v>
      </c>
      <c r="E23" s="4">
        <v>4.8317624562766566E-2</v>
      </c>
      <c r="F23" s="1">
        <v>3</v>
      </c>
    </row>
    <row r="24" spans="1:6" x14ac:dyDescent="0.2">
      <c r="C24" t="s">
        <v>24</v>
      </c>
      <c r="D24" s="5">
        <v>53713.27</v>
      </c>
      <c r="E24" s="4">
        <v>1.9703083257871807E-2</v>
      </c>
      <c r="F24" s="1">
        <v>1</v>
      </c>
    </row>
    <row r="25" spans="1:6" x14ac:dyDescent="0.2">
      <c r="B25" t="s">
        <v>37</v>
      </c>
      <c r="D25" s="5">
        <v>1210273.0499999998</v>
      </c>
      <c r="E25" s="4">
        <v>0.44395194462948251</v>
      </c>
      <c r="F25" s="1">
        <v>32</v>
      </c>
    </row>
    <row r="26" spans="1:6" x14ac:dyDescent="0.2">
      <c r="B26" t="s">
        <v>9</v>
      </c>
      <c r="C26" t="s">
        <v>9</v>
      </c>
      <c r="D26" s="5">
        <v>293548.19999999995</v>
      </c>
      <c r="E26" s="4">
        <v>0.10767924992833994</v>
      </c>
      <c r="F26" s="1">
        <v>30</v>
      </c>
    </row>
    <row r="27" spans="1:6" x14ac:dyDescent="0.2">
      <c r="B27" t="s">
        <v>39</v>
      </c>
      <c r="D27" s="5">
        <v>293548.19999999995</v>
      </c>
      <c r="E27" s="4">
        <v>0.10767924992833994</v>
      </c>
      <c r="F27" s="1">
        <v>30</v>
      </c>
    </row>
    <row r="28" spans="1:6" x14ac:dyDescent="0.2">
      <c r="A28" t="s">
        <v>40</v>
      </c>
      <c r="D28" s="5">
        <v>1503821.2499999998</v>
      </c>
      <c r="E28" s="4">
        <v>0.5516311945578225</v>
      </c>
      <c r="F28" s="1">
        <v>62</v>
      </c>
    </row>
    <row r="29" spans="1:6" x14ac:dyDescent="0.2">
      <c r="A29" t="s">
        <v>27</v>
      </c>
      <c r="B29" t="s">
        <v>3</v>
      </c>
      <c r="C29" t="s">
        <v>26</v>
      </c>
      <c r="D29" s="5">
        <v>136793.73000000001</v>
      </c>
      <c r="E29" s="4">
        <v>5.0178629067730122E-2</v>
      </c>
      <c r="F29" s="1">
        <v>3</v>
      </c>
    </row>
    <row r="30" spans="1:6" x14ac:dyDescent="0.2">
      <c r="C30" t="s">
        <v>30</v>
      </c>
      <c r="D30" s="5">
        <v>19310.419999999998</v>
      </c>
      <c r="E30" s="4">
        <v>7.0834416337801232E-3</v>
      </c>
      <c r="F30" s="1">
        <v>1</v>
      </c>
    </row>
    <row r="31" spans="1:6" x14ac:dyDescent="0.2">
      <c r="C31" t="s">
        <v>28</v>
      </c>
      <c r="D31" s="5">
        <v>12.54</v>
      </c>
      <c r="E31" s="4">
        <v>4.5999184941395751E-6</v>
      </c>
      <c r="F31" s="1">
        <v>1</v>
      </c>
    </row>
    <row r="32" spans="1:6" x14ac:dyDescent="0.2">
      <c r="B32" t="s">
        <v>37</v>
      </c>
      <c r="D32" s="5">
        <v>156116.69000000003</v>
      </c>
      <c r="E32" s="4">
        <v>5.7266670620004394E-2</v>
      </c>
      <c r="F32" s="1">
        <v>5</v>
      </c>
    </row>
    <row r="33" spans="1:6" x14ac:dyDescent="0.2">
      <c r="A33" t="s">
        <v>41</v>
      </c>
      <c r="D33" s="5">
        <v>156116.69000000003</v>
      </c>
      <c r="E33" s="4">
        <v>5.7266670620004394E-2</v>
      </c>
      <c r="F33" s="1">
        <v>5</v>
      </c>
    </row>
    <row r="34" spans="1:6" x14ac:dyDescent="0.2">
      <c r="A34" t="s">
        <v>11</v>
      </c>
      <c r="B34" t="s">
        <v>3</v>
      </c>
      <c r="C34" t="s">
        <v>16</v>
      </c>
      <c r="D34" s="5">
        <v>71141.83</v>
      </c>
      <c r="E34" s="4">
        <v>2.6096221652626293E-2</v>
      </c>
      <c r="F34" s="1">
        <v>1</v>
      </c>
    </row>
    <row r="35" spans="1:6" x14ac:dyDescent="0.2">
      <c r="C35" t="s">
        <v>10</v>
      </c>
      <c r="D35" s="5">
        <v>76116.23</v>
      </c>
      <c r="E35" s="4">
        <v>2.7920929352566314E-2</v>
      </c>
      <c r="F35" s="1">
        <v>3</v>
      </c>
    </row>
    <row r="36" spans="1:6" x14ac:dyDescent="0.2">
      <c r="C36" t="s">
        <v>17</v>
      </c>
      <c r="D36" s="5">
        <v>101615.72</v>
      </c>
      <c r="E36" s="4">
        <v>3.7274643518605169E-2</v>
      </c>
      <c r="F36" s="1">
        <v>2</v>
      </c>
    </row>
    <row r="37" spans="1:6" x14ac:dyDescent="0.2">
      <c r="B37" t="s">
        <v>37</v>
      </c>
      <c r="D37" s="5">
        <v>248873.78</v>
      </c>
      <c r="E37" s="4">
        <v>9.1291794523797778E-2</v>
      </c>
      <c r="F37" s="1">
        <v>6</v>
      </c>
    </row>
    <row r="38" spans="1:6" x14ac:dyDescent="0.2">
      <c r="A38" t="s">
        <v>42</v>
      </c>
      <c r="D38" s="5">
        <v>248873.78</v>
      </c>
      <c r="E38" s="4">
        <v>9.1291794523797778E-2</v>
      </c>
      <c r="F38" s="1">
        <v>6</v>
      </c>
    </row>
    <row r="39" spans="1:6" x14ac:dyDescent="0.2">
      <c r="A39" t="s">
        <v>36</v>
      </c>
      <c r="D39" s="5">
        <v>2726135.26</v>
      </c>
      <c r="E39" s="4">
        <v>1</v>
      </c>
      <c r="F39" s="1">
        <v>101</v>
      </c>
    </row>
    <row r="40" spans="1:6" x14ac:dyDescent="0.2">
      <c r="D40"/>
    </row>
    <row r="41" spans="1:6" x14ac:dyDescent="0.2">
      <c r="D41"/>
    </row>
    <row r="42" spans="1:6" x14ac:dyDescent="0.2">
      <c r="D42"/>
    </row>
    <row r="43" spans="1:6" x14ac:dyDescent="0.2">
      <c r="D43"/>
    </row>
    <row r="44" spans="1:6" x14ac:dyDescent="0.2">
      <c r="D44"/>
    </row>
    <row r="45" spans="1:6" x14ac:dyDescent="0.2">
      <c r="D45"/>
    </row>
    <row r="46" spans="1:6" x14ac:dyDescent="0.2">
      <c r="D46"/>
    </row>
    <row r="47" spans="1:6" x14ac:dyDescent="0.2">
      <c r="D47"/>
    </row>
    <row r="48" spans="1:6" x14ac:dyDescent="0.2">
      <c r="D48"/>
    </row>
    <row r="49" spans="4:4" x14ac:dyDescent="0.2">
      <c r="D49"/>
    </row>
    <row r="50" spans="4:4" x14ac:dyDescent="0.2">
      <c r="D50"/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  <row r="80" spans="4:4" x14ac:dyDescent="0.2">
      <c r="D80"/>
    </row>
    <row r="81" spans="4:4" x14ac:dyDescent="0.2">
      <c r="D81"/>
    </row>
    <row r="82" spans="4:4" x14ac:dyDescent="0.2">
      <c r="D82"/>
    </row>
    <row r="83" spans="4:4" x14ac:dyDescent="0.2">
      <c r="D83"/>
    </row>
    <row r="84" spans="4:4" x14ac:dyDescent="0.2">
      <c r="D84"/>
    </row>
    <row r="85" spans="4:4" x14ac:dyDescent="0.2">
      <c r="D85"/>
    </row>
    <row r="86" spans="4:4" x14ac:dyDescent="0.2">
      <c r="D86"/>
    </row>
    <row r="87" spans="4:4" x14ac:dyDescent="0.2">
      <c r="D87"/>
    </row>
    <row r="88" spans="4:4" x14ac:dyDescent="0.2">
      <c r="D88"/>
    </row>
    <row r="89" spans="4:4" x14ac:dyDescent="0.2">
      <c r="D89"/>
    </row>
    <row r="90" spans="4:4" x14ac:dyDescent="0.2">
      <c r="D90"/>
    </row>
    <row r="91" spans="4:4" x14ac:dyDescent="0.2">
      <c r="D91"/>
    </row>
    <row r="92" spans="4:4" x14ac:dyDescent="0.2">
      <c r="D92"/>
    </row>
    <row r="93" spans="4:4" x14ac:dyDescent="0.2">
      <c r="D93"/>
    </row>
    <row r="94" spans="4:4" x14ac:dyDescent="0.2">
      <c r="D94"/>
    </row>
    <row r="95" spans="4:4" x14ac:dyDescent="0.2">
      <c r="D95"/>
    </row>
    <row r="96" spans="4:4" x14ac:dyDescent="0.2">
      <c r="D96"/>
    </row>
    <row r="97" spans="4:4" x14ac:dyDescent="0.2">
      <c r="D97"/>
    </row>
    <row r="98" spans="4:4" x14ac:dyDescent="0.2">
      <c r="D98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66E1-EA00-7847-A747-7C557A4616B4}">
  <dimension ref="A1:CA109"/>
  <sheetViews>
    <sheetView workbookViewId="0">
      <selection activeCell="S5" sqref="S5"/>
    </sheetView>
  </sheetViews>
  <sheetFormatPr baseColWidth="10" defaultRowHeight="16" x14ac:dyDescent="0.2"/>
  <cols>
    <col min="1" max="1" width="62" style="9" customWidth="1"/>
    <col min="2" max="2" width="15.6640625" style="8" bestFit="1" customWidth="1"/>
    <col min="3" max="3" width="12.5" style="8" bestFit="1" customWidth="1"/>
    <col min="4" max="4" width="14.1640625" style="11" bestFit="1" customWidth="1"/>
    <col min="5" max="5" width="13.1640625" style="8" bestFit="1" customWidth="1"/>
    <col min="6" max="6" width="13.33203125" style="8" bestFit="1" customWidth="1"/>
    <col min="7" max="7" width="14.5" style="8" bestFit="1" customWidth="1"/>
    <col min="8" max="8" width="14.6640625" style="8" bestFit="1" customWidth="1"/>
    <col min="9" max="9" width="8" style="8" bestFit="1" customWidth="1"/>
    <col min="10" max="10" width="14.83203125" style="8" customWidth="1"/>
    <col min="11" max="11" width="5.5" style="9" customWidth="1"/>
    <col min="12" max="12" width="4.6640625" style="9" customWidth="1"/>
    <col min="13" max="13" width="18.5" style="9" bestFit="1" customWidth="1"/>
    <col min="14" max="14" width="56.33203125" style="10" bestFit="1" customWidth="1"/>
    <col min="15" max="15" width="14.1640625" style="9" bestFit="1" customWidth="1"/>
    <col min="16" max="16" width="8.1640625" style="9" bestFit="1" customWidth="1"/>
    <col min="17" max="17" width="8.1640625" style="9" customWidth="1"/>
    <col min="18" max="18" width="50.33203125" style="9" bestFit="1" customWidth="1"/>
    <col min="19" max="19" width="64" style="9" bestFit="1" customWidth="1"/>
    <col min="20" max="20" width="12.5" style="9" bestFit="1" customWidth="1"/>
    <col min="21" max="21" width="14.1640625" style="11" bestFit="1" customWidth="1"/>
    <col min="22" max="22" width="14.1640625" style="9" bestFit="1" customWidth="1"/>
    <col min="23" max="23" width="9.33203125" style="9" bestFit="1" customWidth="1"/>
    <col min="24" max="24" width="7.33203125" style="9" bestFit="1" customWidth="1"/>
    <col min="25" max="25" width="5.6640625" style="15" bestFit="1" customWidth="1"/>
    <col min="26" max="26" width="10.33203125" style="9" bestFit="1" customWidth="1"/>
    <col min="27" max="46" width="57.1640625" style="9" bestFit="1" customWidth="1"/>
    <col min="47" max="47" width="10.83203125" style="9" bestFit="1" customWidth="1"/>
    <col min="48" max="76" width="16.5" style="9" bestFit="1" customWidth="1"/>
    <col min="77" max="77" width="13.1640625" style="9" bestFit="1" customWidth="1"/>
    <col min="78" max="78" width="14" style="9" bestFit="1" customWidth="1"/>
    <col min="79" max="79" width="12.83203125" style="9" bestFit="1" customWidth="1"/>
    <col min="80" max="16384" width="10.83203125" style="9"/>
  </cols>
  <sheetData>
    <row r="1" spans="1:79" ht="17" thickBot="1" x14ac:dyDescent="0.25">
      <c r="A1" s="2" t="s">
        <v>0</v>
      </c>
      <c r="B1" s="4" t="s">
        <v>3</v>
      </c>
      <c r="M1" s="2" t="s">
        <v>0</v>
      </c>
      <c r="N1" s="5" t="s">
        <v>3</v>
      </c>
      <c r="R1" s="2" t="s">
        <v>2</v>
      </c>
      <c r="S1" t="s">
        <v>5</v>
      </c>
      <c r="X1" s="9">
        <f>MIN(X4:X100)</f>
        <v>2E-3</v>
      </c>
    </row>
    <row r="2" spans="1:79" x14ac:dyDescent="0.2">
      <c r="A2" s="2" t="s">
        <v>2</v>
      </c>
      <c r="B2" t="s">
        <v>62</v>
      </c>
      <c r="H2" s="8" t="s">
        <v>154</v>
      </c>
      <c r="J2" s="14">
        <f>SUM(J4:J100)</f>
        <v>0.13559457161627761</v>
      </c>
      <c r="R2"/>
      <c r="S2"/>
      <c r="T2"/>
      <c r="U2" s="12"/>
      <c r="V2"/>
      <c r="W2"/>
      <c r="X2">
        <f>MAX(X4:X100)</f>
        <v>3.7499999999999999E-2</v>
      </c>
      <c r="Y2" s="7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79" ht="17" thickBot="1" x14ac:dyDescent="0.25">
      <c r="A3"/>
      <c r="B3" s="4"/>
      <c r="C3" s="4"/>
      <c r="D3" s="12"/>
      <c r="E3" s="4"/>
      <c r="F3" s="4"/>
      <c r="G3" s="4"/>
      <c r="H3" s="4"/>
      <c r="I3" s="4"/>
      <c r="J3" s="4"/>
      <c r="K3"/>
      <c r="L3"/>
      <c r="M3" s="2" t="s">
        <v>2</v>
      </c>
      <c r="N3" s="2" t="s">
        <v>1</v>
      </c>
      <c r="O3" t="s">
        <v>130</v>
      </c>
      <c r="P3" t="s">
        <v>131</v>
      </c>
      <c r="Q3"/>
      <c r="R3" s="2" t="s">
        <v>1</v>
      </c>
      <c r="S3" s="2" t="s">
        <v>63</v>
      </c>
      <c r="T3" s="2" t="s">
        <v>47</v>
      </c>
      <c r="U3" s="2" t="s">
        <v>48</v>
      </c>
      <c r="V3" s="13" t="s">
        <v>49</v>
      </c>
      <c r="W3" t="s">
        <v>150</v>
      </c>
      <c r="X3" s="16" t="s">
        <v>152</v>
      </c>
      <c r="Y3" s="16" t="s">
        <v>153</v>
      </c>
      <c r="Z3" s="16" t="s">
        <v>151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x14ac:dyDescent="0.2">
      <c r="A4" s="2" t="s">
        <v>63</v>
      </c>
      <c r="B4" s="6" t="s">
        <v>47</v>
      </c>
      <c r="C4" s="6" t="s">
        <v>48</v>
      </c>
      <c r="D4" s="13" t="s">
        <v>49</v>
      </c>
      <c r="E4" s="2" t="s">
        <v>50</v>
      </c>
      <c r="F4" s="6" t="s">
        <v>135</v>
      </c>
      <c r="G4" s="2" t="s">
        <v>51</v>
      </c>
      <c r="H4" s="6" t="s">
        <v>136</v>
      </c>
      <c r="I4" s="4" t="s">
        <v>132</v>
      </c>
      <c r="J4" s="14" t="s">
        <v>133</v>
      </c>
      <c r="K4" s="4"/>
      <c r="L4" s="4"/>
      <c r="M4" t="s">
        <v>5</v>
      </c>
      <c r="N4" t="s">
        <v>13</v>
      </c>
      <c r="O4" s="5">
        <v>82122.28</v>
      </c>
      <c r="P4" s="4">
        <v>3.3759235733170419E-2</v>
      </c>
      <c r="Q4" s="4"/>
      <c r="R4" t="s">
        <v>13</v>
      </c>
      <c r="S4" t="s">
        <v>98</v>
      </c>
      <c r="T4" t="s">
        <v>174</v>
      </c>
      <c r="U4" t="s">
        <v>158</v>
      </c>
      <c r="V4">
        <v>2.3100775193798451</v>
      </c>
      <c r="W4" s="4">
        <v>1.2617775756859137E-5</v>
      </c>
      <c r="X4">
        <f>IF(U4&lt;&gt;"",U4*1,"")</f>
        <v>2.58E-2</v>
      </c>
      <c r="Y4" s="7">
        <f>IF(X4&lt;&gt;"",(X4-$X$1)/($X$2-$X$1),"")</f>
        <v>0.67042253521126771</v>
      </c>
      <c r="Z4" t="str">
        <f>IF(Y4&lt;&gt;"",IF(Y4&lt;0.3,"LOW",IF(Y4&lt;0.75,"MEDIUM","HIGH")),"")</f>
        <v>MEDIUM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x14ac:dyDescent="0.2">
      <c r="A5" t="s">
        <v>87</v>
      </c>
      <c r="B5" s="4">
        <v>9.2700000000000005E-2</v>
      </c>
      <c r="C5" s="4">
        <v>0.31390000000000001</v>
      </c>
      <c r="D5" s="12">
        <v>0.29531697992991301</v>
      </c>
      <c r="E5" t="s">
        <v>55</v>
      </c>
      <c r="F5" s="4">
        <v>0.25819999999999999</v>
      </c>
      <c r="G5" t="s">
        <v>56</v>
      </c>
      <c r="H5" s="4">
        <v>-0.19409999999999999</v>
      </c>
      <c r="I5" s="4">
        <v>2.6250653491513686E-3</v>
      </c>
      <c r="J5" s="4">
        <f>IF(B5&lt;&gt;"",B5*I5,"")</f>
        <v>2.4334355786633188E-4</v>
      </c>
      <c r="K5" s="4"/>
      <c r="L5" s="4"/>
      <c r="M5"/>
      <c r="N5" t="s">
        <v>23</v>
      </c>
      <c r="O5" s="5">
        <v>13991.57</v>
      </c>
      <c r="P5" s="4">
        <v>5.7517242568905207E-3</v>
      </c>
      <c r="Q5" s="4"/>
      <c r="R5"/>
      <c r="S5" t="s">
        <v>69</v>
      </c>
      <c r="T5" t="s">
        <v>157</v>
      </c>
      <c r="U5" t="s">
        <v>158</v>
      </c>
      <c r="V5">
        <v>2.3798449612403099</v>
      </c>
      <c r="W5" s="4">
        <v>7.2686519145795853E-2</v>
      </c>
      <c r="X5">
        <f t="shared" ref="X5:X68" si="0">IF(U5&lt;&gt;"",U5*1,"")</f>
        <v>2.58E-2</v>
      </c>
      <c r="Y5" s="7">
        <f t="shared" ref="Y5:Y68" si="1">IF(X5&lt;&gt;"",(X5-$X$1)/($X$2-$X$1),"")</f>
        <v>0.67042253521126771</v>
      </c>
      <c r="Z5" t="str">
        <f t="shared" ref="Z5:Z68" si="2">IF(Y5&lt;&gt;"",IF(Y5&lt;0.3,"LOW",IF(Y5&lt;0.75,"MEDIUM","HIGH")),"")</f>
        <v>MEDIUM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x14ac:dyDescent="0.2">
      <c r="A6" t="s">
        <v>65</v>
      </c>
      <c r="B6" s="4">
        <v>0.1288</v>
      </c>
      <c r="C6" s="4">
        <v>0.2019</v>
      </c>
      <c r="D6" s="12">
        <v>0.63793957404655699</v>
      </c>
      <c r="E6" t="s">
        <v>55</v>
      </c>
      <c r="F6" s="4">
        <v>9.5899999999999999E-2</v>
      </c>
      <c r="G6" t="s">
        <v>56</v>
      </c>
      <c r="H6" s="4">
        <v>-7.3899999999999993E-2</v>
      </c>
      <c r="I6" s="4">
        <v>8.9922907014065925E-3</v>
      </c>
      <c r="J6" s="4">
        <f t="shared" ref="J6:J69" si="3">IF(B6&lt;&gt;"",B6*I6,"")</f>
        <v>1.1582070423411691E-3</v>
      </c>
      <c r="K6" s="4"/>
      <c r="L6" s="4"/>
      <c r="M6"/>
      <c r="N6" t="s">
        <v>25</v>
      </c>
      <c r="O6" s="5">
        <v>0.22</v>
      </c>
      <c r="P6" s="4">
        <v>9.0438695336971807E-8</v>
      </c>
      <c r="Q6" s="4"/>
      <c r="R6"/>
      <c r="S6" t="s">
        <v>110</v>
      </c>
      <c r="T6" t="s">
        <v>182</v>
      </c>
      <c r="U6" t="s">
        <v>183</v>
      </c>
      <c r="V6">
        <v>2.8393782383419688</v>
      </c>
      <c r="W6" s="4">
        <v>1.2227287216908796E-2</v>
      </c>
      <c r="X6">
        <f t="shared" si="0"/>
        <v>1.9300000000000001E-2</v>
      </c>
      <c r="Y6" s="7">
        <f t="shared" si="1"/>
        <v>0.48732394366197196</v>
      </c>
      <c r="Z6" t="str">
        <f t="shared" si="2"/>
        <v>MEDIUM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x14ac:dyDescent="0.2">
      <c r="A7" t="s">
        <v>64</v>
      </c>
      <c r="B7" s="4">
        <v>4.1300000000000003E-2</v>
      </c>
      <c r="C7" s="4">
        <v>1.0800000000000001E-2</v>
      </c>
      <c r="D7" s="12">
        <v>3.82407407407407</v>
      </c>
      <c r="E7" t="s">
        <v>52</v>
      </c>
      <c r="F7" s="4">
        <v>8.0999999999999996E-3</v>
      </c>
      <c r="G7" t="s">
        <v>61</v>
      </c>
      <c r="H7" s="4">
        <v>1.4E-3</v>
      </c>
      <c r="I7" s="4">
        <v>2.0887638858031254E-2</v>
      </c>
      <c r="J7" s="4">
        <f t="shared" si="3"/>
        <v>8.6265948483669086E-4</v>
      </c>
      <c r="K7" s="4"/>
      <c r="L7" s="4"/>
      <c r="M7"/>
      <c r="N7" t="s">
        <v>20</v>
      </c>
      <c r="O7" s="5">
        <v>68053.22</v>
      </c>
      <c r="P7" s="4">
        <v>2.7975656501272348E-2</v>
      </c>
      <c r="Q7" s="4"/>
      <c r="R7" t="s">
        <v>23</v>
      </c>
      <c r="S7" t="s">
        <v>96</v>
      </c>
      <c r="T7" t="s">
        <v>141</v>
      </c>
      <c r="U7" t="s">
        <v>143</v>
      </c>
      <c r="V7">
        <v>1.514666666666667</v>
      </c>
      <c r="W7" s="4">
        <v>2.9767395821025801E-2</v>
      </c>
      <c r="X7">
        <f t="shared" si="0"/>
        <v>3.7499999999999999E-2</v>
      </c>
      <c r="Y7" s="7">
        <f t="shared" si="1"/>
        <v>1</v>
      </c>
      <c r="Z7" t="str">
        <f t="shared" si="2"/>
        <v>HIGH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x14ac:dyDescent="0.2">
      <c r="A8" t="s">
        <v>85</v>
      </c>
      <c r="B8" s="4">
        <v>6.5100000000000005E-2</v>
      </c>
      <c r="C8" s="4">
        <v>2.53E-2</v>
      </c>
      <c r="D8" s="12">
        <v>2.5731225296442601</v>
      </c>
      <c r="E8" t="s">
        <v>57</v>
      </c>
      <c r="F8" s="4">
        <v>1.9E-2</v>
      </c>
      <c r="G8" t="s">
        <v>61</v>
      </c>
      <c r="H8" s="4">
        <v>-4.0000000000000002E-4</v>
      </c>
      <c r="I8" s="4">
        <v>2.7169592853133078E-3</v>
      </c>
      <c r="J8" s="4">
        <f t="shared" si="3"/>
        <v>1.7687404947389635E-4</v>
      </c>
      <c r="K8" s="4"/>
      <c r="L8" s="4"/>
      <c r="M8"/>
      <c r="N8" t="s">
        <v>19</v>
      </c>
      <c r="O8" s="5">
        <v>133381.85</v>
      </c>
      <c r="P8" s="4">
        <v>5.4831274980143972E-2</v>
      </c>
      <c r="Q8" s="4"/>
      <c r="R8" t="s">
        <v>25</v>
      </c>
      <c r="S8" t="s">
        <v>99</v>
      </c>
      <c r="T8" t="s">
        <v>175</v>
      </c>
      <c r="U8" t="s">
        <v>176</v>
      </c>
      <c r="V8">
        <v>2.063348416289593</v>
      </c>
      <c r="W8" s="4">
        <v>3.3125425614665993E-7</v>
      </c>
      <c r="X8">
        <f t="shared" si="0"/>
        <v>2.2100000000000002E-2</v>
      </c>
      <c r="Y8" s="7">
        <f t="shared" si="1"/>
        <v>0.56619718309859157</v>
      </c>
      <c r="Z8" t="str">
        <f t="shared" si="2"/>
        <v>MEDIUM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x14ac:dyDescent="0.2">
      <c r="A9" t="s">
        <v>86</v>
      </c>
      <c r="B9" s="4">
        <v>0.22309999999999999</v>
      </c>
      <c r="C9" s="4">
        <v>0.22109999999999999</v>
      </c>
      <c r="D9" s="12">
        <v>1.0090456806874699</v>
      </c>
      <c r="E9" t="s">
        <v>55</v>
      </c>
      <c r="F9" s="4">
        <v>0.12870000000000001</v>
      </c>
      <c r="G9" t="s">
        <v>56</v>
      </c>
      <c r="H9" s="4">
        <v>-0.15140000000000001</v>
      </c>
      <c r="I9" s="4">
        <v>2.9038997683396382E-2</v>
      </c>
      <c r="J9" s="4">
        <f t="shared" si="3"/>
        <v>6.4786003831657328E-3</v>
      </c>
      <c r="K9" s="4"/>
      <c r="L9" s="4"/>
      <c r="M9"/>
      <c r="N9" t="s">
        <v>31</v>
      </c>
      <c r="O9" s="5">
        <v>10828.28</v>
      </c>
      <c r="P9" s="4">
        <v>4.4513432542882961E-3</v>
      </c>
      <c r="Q9" s="4"/>
      <c r="R9" t="s">
        <v>20</v>
      </c>
      <c r="S9" t="s">
        <v>90</v>
      </c>
      <c r="T9" t="s">
        <v>170</v>
      </c>
      <c r="U9" t="s">
        <v>148</v>
      </c>
      <c r="V9">
        <v>1.7527173913043479</v>
      </c>
      <c r="W9" s="4">
        <v>2.0068512113237885E-2</v>
      </c>
      <c r="X9">
        <f t="shared" si="0"/>
        <v>3.6799999999999999E-2</v>
      </c>
      <c r="Y9" s="7">
        <f t="shared" si="1"/>
        <v>0.9802816901408451</v>
      </c>
      <c r="Z9" t="str">
        <f t="shared" si="2"/>
        <v>HIGH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x14ac:dyDescent="0.2">
      <c r="A10" t="s">
        <v>88</v>
      </c>
      <c r="B10" s="4">
        <v>0.1386</v>
      </c>
      <c r="C10" s="4">
        <v>0.19919999999999999</v>
      </c>
      <c r="D10" s="12">
        <v>0.69578313253012003</v>
      </c>
      <c r="E10" t="s">
        <v>55</v>
      </c>
      <c r="F10" s="4">
        <v>0.1096</v>
      </c>
      <c r="G10" t="s">
        <v>56</v>
      </c>
      <c r="H10" s="4">
        <v>-8.2600000000000007E-2</v>
      </c>
      <c r="I10" s="4">
        <v>5.2342258204727942E-3</v>
      </c>
      <c r="J10" s="4">
        <f t="shared" si="3"/>
        <v>7.2546369871752923E-4</v>
      </c>
      <c r="K10" s="4"/>
      <c r="L10" s="4"/>
      <c r="M10"/>
      <c r="N10" t="s">
        <v>29</v>
      </c>
      <c r="O10" s="5">
        <v>56193.939999999995</v>
      </c>
      <c r="P10" s="4">
        <v>2.3100484633836696E-2</v>
      </c>
      <c r="Q10" s="4"/>
      <c r="R10"/>
      <c r="S10" t="s">
        <v>113</v>
      </c>
      <c r="T10" t="s">
        <v>184</v>
      </c>
      <c r="U10" t="s">
        <v>185</v>
      </c>
      <c r="V10">
        <v>1.712290502793296</v>
      </c>
      <c r="W10" s="4">
        <v>2.2969305634314183E-2</v>
      </c>
      <c r="X10">
        <f t="shared" si="0"/>
        <v>3.5799999999999998E-2</v>
      </c>
      <c r="Y10" s="7">
        <f t="shared" si="1"/>
        <v>0.95211267605633798</v>
      </c>
      <c r="Z10" t="str">
        <f t="shared" si="2"/>
        <v>HIGH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x14ac:dyDescent="0.2">
      <c r="A11" t="s">
        <v>89</v>
      </c>
      <c r="B11" s="4">
        <v>0.13009999999999999</v>
      </c>
      <c r="C11" s="4">
        <v>0.19900000000000001</v>
      </c>
      <c r="D11" s="12">
        <v>0.65376884422110504</v>
      </c>
      <c r="E11" t="s">
        <v>55</v>
      </c>
      <c r="F11" s="4">
        <v>0.1089</v>
      </c>
      <c r="G11" t="s">
        <v>56</v>
      </c>
      <c r="H11" s="4">
        <v>-8.3599999999999994E-2</v>
      </c>
      <c r="I11" s="4">
        <v>8.0773018664335103E-3</v>
      </c>
      <c r="J11" s="4">
        <f t="shared" si="3"/>
        <v>1.0508569728229996E-3</v>
      </c>
      <c r="K11" s="4"/>
      <c r="L11" s="4"/>
      <c r="M11"/>
      <c r="N11" t="s">
        <v>21</v>
      </c>
      <c r="O11" s="5">
        <v>54091.81</v>
      </c>
      <c r="P11" s="4">
        <v>2.2236330567342567E-2</v>
      </c>
      <c r="Q11" s="4"/>
      <c r="R11"/>
      <c r="S11" t="s">
        <v>82</v>
      </c>
      <c r="T11" t="s">
        <v>164</v>
      </c>
      <c r="U11" t="s">
        <v>165</v>
      </c>
      <c r="V11">
        <v>1.6191780821917809</v>
      </c>
      <c r="W11" s="4">
        <v>5.3840500864867233E-2</v>
      </c>
      <c r="X11">
        <f t="shared" si="0"/>
        <v>3.6499999999999998E-2</v>
      </c>
      <c r="Y11" s="7">
        <f t="shared" si="1"/>
        <v>0.97183098591549288</v>
      </c>
      <c r="Z11" t="str">
        <f t="shared" si="2"/>
        <v>HIGH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x14ac:dyDescent="0.2">
      <c r="A12" t="s">
        <v>66</v>
      </c>
      <c r="B12" s="4">
        <v>0.14449999999999999</v>
      </c>
      <c r="C12" s="4">
        <v>0.21390000000000001</v>
      </c>
      <c r="D12" s="12">
        <v>0.67554932211313601</v>
      </c>
      <c r="E12" t="s">
        <v>55</v>
      </c>
      <c r="F12" s="4">
        <v>0.14419999999999999</v>
      </c>
      <c r="G12" t="s">
        <v>56</v>
      </c>
      <c r="H12" s="4">
        <v>-0.1012</v>
      </c>
      <c r="I12" s="4">
        <v>3.475476433719088E-2</v>
      </c>
      <c r="J12" s="4">
        <f t="shared" si="3"/>
        <v>5.0220634467240816E-3</v>
      </c>
      <c r="K12" s="4"/>
      <c r="L12" s="4"/>
      <c r="M12"/>
      <c r="N12" t="s">
        <v>14</v>
      </c>
      <c r="O12" s="5">
        <v>101052.28</v>
      </c>
      <c r="P12" s="4">
        <v>4.1541074381938041E-2</v>
      </c>
      <c r="Q12" s="4"/>
      <c r="R12" t="s">
        <v>19</v>
      </c>
      <c r="S12" t="s">
        <v>81</v>
      </c>
      <c r="T12" t="s">
        <v>162</v>
      </c>
      <c r="U12" t="s">
        <v>163</v>
      </c>
      <c r="V12">
        <v>1.484240687679083</v>
      </c>
      <c r="W12" s="4">
        <v>0.15021835452429549</v>
      </c>
      <c r="X12">
        <f t="shared" si="0"/>
        <v>3.49E-2</v>
      </c>
      <c r="Y12" s="7">
        <f t="shared" si="1"/>
        <v>0.92676056338028179</v>
      </c>
      <c r="Z12" t="str">
        <f t="shared" si="2"/>
        <v>HIGH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x14ac:dyDescent="0.2">
      <c r="A13" t="s">
        <v>90</v>
      </c>
      <c r="B13" s="4">
        <v>7.0300000000000001E-2</v>
      </c>
      <c r="C13" s="4">
        <v>3.7100000000000001E-2</v>
      </c>
      <c r="D13" s="12">
        <v>1.8948787061994601</v>
      </c>
      <c r="E13" t="s">
        <v>134</v>
      </c>
      <c r="F13" s="4">
        <v>1.83E-2</v>
      </c>
      <c r="G13" t="s">
        <v>58</v>
      </c>
      <c r="H13" s="4">
        <v>-1.6199999999999999E-2</v>
      </c>
      <c r="I13" s="4">
        <v>6.5294600391403879E-3</v>
      </c>
      <c r="J13" s="4">
        <f t="shared" si="3"/>
        <v>4.5902104075156927E-4</v>
      </c>
      <c r="K13" s="4"/>
      <c r="L13" s="4"/>
      <c r="M13"/>
      <c r="N13" t="s">
        <v>15</v>
      </c>
      <c r="O13" s="5">
        <v>246797.09</v>
      </c>
      <c r="P13" s="4">
        <v>0.10145457651164187</v>
      </c>
      <c r="Q13" s="4"/>
      <c r="R13" t="s">
        <v>31</v>
      </c>
      <c r="S13" t="s">
        <v>112</v>
      </c>
      <c r="T13" t="s">
        <v>173</v>
      </c>
      <c r="U13" t="s">
        <v>146</v>
      </c>
      <c r="V13">
        <v>8.6896551724137936</v>
      </c>
      <c r="W13" s="4">
        <v>3.8372643602145513E-3</v>
      </c>
      <c r="X13">
        <f t="shared" si="0"/>
        <v>2.8999999999999998E-3</v>
      </c>
      <c r="Y13" s="7">
        <f t="shared" si="1"/>
        <v>2.5352112676056332E-2</v>
      </c>
      <c r="Z13" t="str">
        <f t="shared" si="2"/>
        <v>LOW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x14ac:dyDescent="0.2">
      <c r="A14" t="s">
        <v>91</v>
      </c>
      <c r="B14" s="4">
        <v>0.15540000000000001</v>
      </c>
      <c r="C14" s="4">
        <v>0.35980000000000001</v>
      </c>
      <c r="D14" s="12">
        <v>0.43190661478599202</v>
      </c>
      <c r="E14" t="s">
        <v>53</v>
      </c>
      <c r="F14" s="4">
        <v>0.23930000000000001</v>
      </c>
      <c r="G14" t="s">
        <v>54</v>
      </c>
      <c r="H14" s="4">
        <v>-8.2699999999999996E-2</v>
      </c>
      <c r="I14" s="4">
        <v>3.0090886038010912E-3</v>
      </c>
      <c r="J14" s="4">
        <f t="shared" si="3"/>
        <v>4.6761236903068959E-4</v>
      </c>
      <c r="K14" s="4"/>
      <c r="L14" s="4"/>
      <c r="M14"/>
      <c r="N14" t="s">
        <v>4</v>
      </c>
      <c r="O14" s="5">
        <v>50811</v>
      </c>
      <c r="P14" s="4">
        <v>2.0887638858031247E-2</v>
      </c>
      <c r="Q14" s="4"/>
      <c r="R14"/>
      <c r="S14" t="s">
        <v>118</v>
      </c>
      <c r="T14" t="s">
        <v>187</v>
      </c>
      <c r="U14" t="s">
        <v>188</v>
      </c>
      <c r="V14">
        <v>9.5</v>
      </c>
      <c r="W14" s="4">
        <v>1.94402733594441E-2</v>
      </c>
      <c r="X14">
        <f t="shared" si="0"/>
        <v>2.8E-3</v>
      </c>
      <c r="Y14" s="7">
        <f t="shared" si="1"/>
        <v>2.2535211267605635E-2</v>
      </c>
      <c r="Z14" t="str">
        <f t="shared" si="2"/>
        <v>LOW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x14ac:dyDescent="0.2">
      <c r="A15" t="s">
        <v>67</v>
      </c>
      <c r="B15" s="4">
        <v>0.156</v>
      </c>
      <c r="C15" s="4">
        <v>0.20569999999999999</v>
      </c>
      <c r="D15" s="12">
        <v>0.75838599902770998</v>
      </c>
      <c r="E15" t="s">
        <v>55</v>
      </c>
      <c r="F15" s="4">
        <v>0.12559999999999999</v>
      </c>
      <c r="G15" t="s">
        <v>56</v>
      </c>
      <c r="H15" s="4">
        <v>-5.9299999999999999E-2</v>
      </c>
      <c r="I15" s="4">
        <v>2.3270809473104739E-2</v>
      </c>
      <c r="J15" s="4">
        <f t="shared" si="3"/>
        <v>3.6302462778043392E-3</v>
      </c>
      <c r="K15" s="4"/>
      <c r="L15" s="4"/>
      <c r="M15" t="s">
        <v>38</v>
      </c>
      <c r="N15"/>
      <c r="O15" s="5">
        <v>817323.54</v>
      </c>
      <c r="P15" s="4">
        <v>0.33598943011725135</v>
      </c>
      <c r="Q15" s="4"/>
      <c r="R15"/>
      <c r="S15" t="s">
        <v>121</v>
      </c>
      <c r="T15" t="s">
        <v>189</v>
      </c>
      <c r="U15" t="s">
        <v>147</v>
      </c>
      <c r="V15">
        <v>16.850000000000001</v>
      </c>
      <c r="W15" s="4">
        <v>7.9116615967951831E-3</v>
      </c>
      <c r="X15">
        <f t="shared" si="0"/>
        <v>2E-3</v>
      </c>
      <c r="Y15" s="7">
        <f t="shared" si="1"/>
        <v>0</v>
      </c>
      <c r="Z15" t="str">
        <f t="shared" si="2"/>
        <v>LOW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x14ac:dyDescent="0.2">
      <c r="A16" t="s">
        <v>92</v>
      </c>
      <c r="B16" s="4">
        <v>0.2848</v>
      </c>
      <c r="C16" s="4">
        <v>0.20619999999999999</v>
      </c>
      <c r="D16" s="12">
        <v>1.3811833171677901</v>
      </c>
      <c r="E16" t="s">
        <v>61</v>
      </c>
      <c r="F16" s="4">
        <v>9.0399999999999994E-2</v>
      </c>
      <c r="G16" t="s">
        <v>56</v>
      </c>
      <c r="H16" s="4">
        <v>-3.6200000000000003E-2</v>
      </c>
      <c r="I16" s="4">
        <v>5.0103407193163325E-3</v>
      </c>
      <c r="J16" s="4">
        <f t="shared" si="3"/>
        <v>1.4269450368612916E-3</v>
      </c>
      <c r="K16" s="4"/>
      <c r="L16" s="4"/>
      <c r="M16" t="s">
        <v>7</v>
      </c>
      <c r="N16" t="s">
        <v>33</v>
      </c>
      <c r="O16" s="5">
        <v>75406.559999999998</v>
      </c>
      <c r="P16" s="4">
        <v>3.099850411931402E-2</v>
      </c>
      <c r="Q16" s="4"/>
      <c r="R16" t="s">
        <v>29</v>
      </c>
      <c r="S16" t="s">
        <v>103</v>
      </c>
      <c r="T16" t="s">
        <v>178</v>
      </c>
      <c r="U16" t="s">
        <v>144</v>
      </c>
      <c r="V16">
        <v>3.8203125</v>
      </c>
      <c r="W16" s="4">
        <v>2.4130095832910297E-2</v>
      </c>
      <c r="X16">
        <f t="shared" si="0"/>
        <v>1.2800000000000001E-2</v>
      </c>
      <c r="Y16" s="7">
        <f t="shared" si="1"/>
        <v>0.3042253521126761</v>
      </c>
      <c r="Z16" t="str">
        <f t="shared" si="2"/>
        <v>MEDIUM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x14ac:dyDescent="0.2">
      <c r="A17" t="s">
        <v>93</v>
      </c>
      <c r="B17" s="4">
        <v>4.1500000000000002E-2</v>
      </c>
      <c r="C17" s="4">
        <v>8.0999999999999996E-3</v>
      </c>
      <c r="D17" s="12">
        <v>5.1234567901234502</v>
      </c>
      <c r="E17" t="s">
        <v>54</v>
      </c>
      <c r="F17" s="4">
        <v>1.0500000000000001E-2</v>
      </c>
      <c r="G17" t="s">
        <v>61</v>
      </c>
      <c r="H17" s="4">
        <v>1.8E-3</v>
      </c>
      <c r="I17" s="4">
        <v>4.2585567317783898E-3</v>
      </c>
      <c r="J17" s="4">
        <f t="shared" si="3"/>
        <v>1.7673010436880317E-4</v>
      </c>
      <c r="K17" s="4"/>
      <c r="L17" s="4"/>
      <c r="M17"/>
      <c r="N17" t="s">
        <v>34</v>
      </c>
      <c r="O17" s="5">
        <v>16268.26</v>
      </c>
      <c r="P17" s="4">
        <v>6.6876373172847494E-3</v>
      </c>
      <c r="Q17" s="4"/>
      <c r="R17"/>
      <c r="S17" t="s">
        <v>106</v>
      </c>
      <c r="T17" t="s">
        <v>181</v>
      </c>
      <c r="U17" t="s">
        <v>177</v>
      </c>
      <c r="V17">
        <v>3.3214285714285721</v>
      </c>
      <c r="W17" s="4">
        <v>4.1014396294915129E-3</v>
      </c>
      <c r="X17">
        <f t="shared" si="0"/>
        <v>1.4E-2</v>
      </c>
      <c r="Y17" s="7">
        <f t="shared" si="1"/>
        <v>0.33802816901408456</v>
      </c>
      <c r="Z17" t="str">
        <f t="shared" si="2"/>
        <v>MEDIUM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x14ac:dyDescent="0.2">
      <c r="A18" t="s">
        <v>95</v>
      </c>
      <c r="B18" s="4">
        <v>0.17530000000000001</v>
      </c>
      <c r="C18" s="4">
        <v>0.2354</v>
      </c>
      <c r="D18" s="12">
        <v>0.74468988954970206</v>
      </c>
      <c r="E18" t="s">
        <v>55</v>
      </c>
      <c r="F18" s="4">
        <v>0.13689999999999999</v>
      </c>
      <c r="G18" t="s">
        <v>56</v>
      </c>
      <c r="H18" s="4">
        <v>-0.1212</v>
      </c>
      <c r="I18" s="4">
        <v>2.8580136408355314E-2</v>
      </c>
      <c r="J18" s="4">
        <f t="shared" si="3"/>
        <v>5.0100979123846867E-3</v>
      </c>
      <c r="K18" s="4"/>
      <c r="L18" s="4"/>
      <c r="M18"/>
      <c r="N18" t="s">
        <v>8</v>
      </c>
      <c r="O18" s="5">
        <v>84543.99</v>
      </c>
      <c r="P18" s="4">
        <v>3.4754764337190873E-2</v>
      </c>
      <c r="Q18" s="4"/>
      <c r="R18" t="s">
        <v>21</v>
      </c>
      <c r="S18" t="s">
        <v>109</v>
      </c>
      <c r="T18" t="s">
        <v>164</v>
      </c>
      <c r="U18" t="s">
        <v>145</v>
      </c>
      <c r="V18">
        <v>2.1970260223048328</v>
      </c>
      <c r="W18" s="4">
        <v>1.5327842111453178E-2</v>
      </c>
      <c r="X18">
        <f t="shared" si="0"/>
        <v>2.69E-2</v>
      </c>
      <c r="Y18" s="7">
        <f t="shared" si="1"/>
        <v>0.70140845070422542</v>
      </c>
      <c r="Z18" t="str">
        <f t="shared" si="2"/>
        <v>MEDIUM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x14ac:dyDescent="0.2">
      <c r="A19" t="s">
        <v>96</v>
      </c>
      <c r="B19" s="4">
        <v>5.7799999999999997E-2</v>
      </c>
      <c r="C19" s="4">
        <v>3.7499999999999999E-2</v>
      </c>
      <c r="D19" s="12">
        <v>1.5413333333333299</v>
      </c>
      <c r="E19" t="s">
        <v>55</v>
      </c>
      <c r="F19" s="4">
        <v>2.52E-2</v>
      </c>
      <c r="G19" t="s">
        <v>57</v>
      </c>
      <c r="H19" s="4">
        <v>-1.61E-2</v>
      </c>
      <c r="I19" s="4">
        <v>5.7517242568905233E-3</v>
      </c>
      <c r="J19" s="4">
        <f t="shared" si="3"/>
        <v>3.3244966204827223E-4</v>
      </c>
      <c r="K19" s="4"/>
      <c r="L19" s="4"/>
      <c r="M19"/>
      <c r="N19" t="s">
        <v>32</v>
      </c>
      <c r="O19" s="5">
        <v>51618.07</v>
      </c>
      <c r="P19" s="4">
        <v>2.1219413211874927E-2</v>
      </c>
      <c r="Q19" s="4"/>
      <c r="R19"/>
      <c r="S19" t="s">
        <v>83</v>
      </c>
      <c r="T19" t="s">
        <v>166</v>
      </c>
      <c r="U19" t="s">
        <v>167</v>
      </c>
      <c r="V19">
        <v>2.5587044534412948</v>
      </c>
      <c r="W19" s="4">
        <v>3.0691339226477047E-2</v>
      </c>
      <c r="X19">
        <f t="shared" si="0"/>
        <v>2.47E-2</v>
      </c>
      <c r="Y19" s="7">
        <f t="shared" si="1"/>
        <v>0.6394366197183099</v>
      </c>
      <c r="Z19" t="str">
        <f t="shared" si="2"/>
        <v>MEDIUM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x14ac:dyDescent="0.2">
      <c r="A20" t="s">
        <v>94</v>
      </c>
      <c r="B20" s="4">
        <v>0.19009999999999999</v>
      </c>
      <c r="C20" s="4">
        <v>0.21679999999999999</v>
      </c>
      <c r="D20" s="12">
        <v>0.87684501845018403</v>
      </c>
      <c r="E20" t="s">
        <v>55</v>
      </c>
      <c r="F20" s="4">
        <v>0.12609999999999999</v>
      </c>
      <c r="G20" t="s">
        <v>56</v>
      </c>
      <c r="H20" s="4">
        <v>-0.12180000000000001</v>
      </c>
      <c r="I20" s="4">
        <v>3.4802084329101063E-2</v>
      </c>
      <c r="J20" s="4">
        <f t="shared" si="3"/>
        <v>6.615876230962112E-3</v>
      </c>
      <c r="K20" s="4"/>
      <c r="L20" s="4"/>
      <c r="M20"/>
      <c r="N20" t="s">
        <v>22</v>
      </c>
      <c r="O20" s="5">
        <v>122695.98</v>
      </c>
      <c r="P20" s="4">
        <v>5.0438474337687209E-2</v>
      </c>
      <c r="Q20" s="4"/>
      <c r="R20" t="s">
        <v>14</v>
      </c>
      <c r="S20" t="s">
        <v>93</v>
      </c>
      <c r="T20" t="s">
        <v>171</v>
      </c>
      <c r="U20" t="s">
        <v>172</v>
      </c>
      <c r="V20">
        <v>5.1153846153846159</v>
      </c>
      <c r="W20" s="4">
        <v>1.0910867745970327E-2</v>
      </c>
      <c r="X20">
        <f t="shared" si="0"/>
        <v>7.7999999999999996E-3</v>
      </c>
      <c r="Y20" s="7">
        <f t="shared" si="1"/>
        <v>0.16338028169014085</v>
      </c>
      <c r="Z20" t="str">
        <f t="shared" si="2"/>
        <v>LOW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x14ac:dyDescent="0.2">
      <c r="A21" t="s">
        <v>68</v>
      </c>
      <c r="B21" s="4">
        <v>0.17299999999999999</v>
      </c>
      <c r="C21" s="4">
        <v>0.20230000000000001</v>
      </c>
      <c r="D21" s="12">
        <v>0.85516559565002404</v>
      </c>
      <c r="E21" t="s">
        <v>55</v>
      </c>
      <c r="F21" s="4">
        <v>0.14779999999999999</v>
      </c>
      <c r="G21" t="s">
        <v>56</v>
      </c>
      <c r="H21" s="4">
        <v>-0.13250000000000001</v>
      </c>
      <c r="I21" s="4">
        <v>1.8841002960856005E-2</v>
      </c>
      <c r="J21" s="4">
        <f t="shared" si="3"/>
        <v>3.2594935122280885E-3</v>
      </c>
      <c r="K21" s="4"/>
      <c r="L21" s="4"/>
      <c r="M21"/>
      <c r="N21" t="s">
        <v>12</v>
      </c>
      <c r="O21" s="5">
        <v>118140.23999999999</v>
      </c>
      <c r="P21" s="4">
        <v>4.8565678056348767E-2</v>
      </c>
      <c r="Q21" s="4"/>
      <c r="R21"/>
      <c r="S21" t="s">
        <v>70</v>
      </c>
      <c r="T21" t="s">
        <v>159</v>
      </c>
      <c r="U21" t="s">
        <v>138</v>
      </c>
      <c r="V21">
        <v>3.2833333333333332</v>
      </c>
      <c r="W21" s="4">
        <v>3.8650400295924488E-2</v>
      </c>
      <c r="X21">
        <f t="shared" si="0"/>
        <v>1.2E-2</v>
      </c>
      <c r="Y21" s="7">
        <f t="shared" si="1"/>
        <v>0.28169014084507044</v>
      </c>
      <c r="Z21" t="str">
        <f t="shared" si="2"/>
        <v>LOW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x14ac:dyDescent="0.2">
      <c r="A22" t="s">
        <v>97</v>
      </c>
      <c r="B22" s="4">
        <v>0.15629999999999999</v>
      </c>
      <c r="C22" s="4">
        <v>0.22989999999999999</v>
      </c>
      <c r="D22" s="12">
        <v>0.67986080904741197</v>
      </c>
      <c r="E22" t="s">
        <v>55</v>
      </c>
      <c r="F22" s="4">
        <v>0.1018</v>
      </c>
      <c r="G22" t="s">
        <v>56</v>
      </c>
      <c r="H22" s="4">
        <v>-0.13059999999999999</v>
      </c>
      <c r="I22" s="4">
        <v>2.2080718459465951E-2</v>
      </c>
      <c r="J22" s="4">
        <f t="shared" si="3"/>
        <v>3.4512162952145277E-3</v>
      </c>
      <c r="K22" s="4"/>
      <c r="L22" s="4"/>
      <c r="M22"/>
      <c r="N22" t="s">
        <v>6</v>
      </c>
      <c r="O22" s="5">
        <v>556166.30000000005</v>
      </c>
      <c r="P22" s="4">
        <v>0.2286316116472312</v>
      </c>
      <c r="Q22" s="4"/>
      <c r="R22"/>
      <c r="S22" t="s">
        <v>105</v>
      </c>
      <c r="T22" t="s">
        <v>179</v>
      </c>
      <c r="U22" t="s">
        <v>180</v>
      </c>
      <c r="V22">
        <v>3.621359223300971</v>
      </c>
      <c r="W22" s="4">
        <v>3.5608627974834501E-3</v>
      </c>
      <c r="X22">
        <f t="shared" si="0"/>
        <v>1.03E-2</v>
      </c>
      <c r="Y22" s="7">
        <f t="shared" si="1"/>
        <v>0.23380281690140847</v>
      </c>
      <c r="Z22" t="str">
        <f t="shared" si="2"/>
        <v>LOW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x14ac:dyDescent="0.2">
      <c r="A23" t="s">
        <v>98</v>
      </c>
      <c r="B23" s="4">
        <v>6.1499999999999999E-2</v>
      </c>
      <c r="C23" s="4">
        <v>2.5899999999999999E-2</v>
      </c>
      <c r="D23" s="12">
        <v>2.37451737451737</v>
      </c>
      <c r="E23" t="s">
        <v>134</v>
      </c>
      <c r="F23" s="4">
        <v>1.52E-2</v>
      </c>
      <c r="G23" t="s">
        <v>58</v>
      </c>
      <c r="H23" s="4">
        <v>-4.4999999999999997E-3</v>
      </c>
      <c r="I23" s="4">
        <v>3.4695572211092833E-6</v>
      </c>
      <c r="J23" s="4">
        <f t="shared" si="3"/>
        <v>2.1337776909822091E-7</v>
      </c>
      <c r="K23" s="4"/>
      <c r="L23" s="4"/>
      <c r="M23"/>
      <c r="N23" t="s">
        <v>18</v>
      </c>
      <c r="O23" s="5">
        <v>131720.38</v>
      </c>
      <c r="P23" s="4">
        <v>5.4148269620409792E-2</v>
      </c>
      <c r="Q23" s="4"/>
      <c r="R23"/>
      <c r="S23" t="s">
        <v>116</v>
      </c>
      <c r="T23" t="s">
        <v>186</v>
      </c>
      <c r="U23" t="s">
        <v>149</v>
      </c>
      <c r="V23">
        <v>3.2549019607843142</v>
      </c>
      <c r="W23" s="4">
        <v>2.3762373494564219E-2</v>
      </c>
      <c r="X23">
        <f t="shared" si="0"/>
        <v>1.0200000000000001E-2</v>
      </c>
      <c r="Y23" s="7">
        <f t="shared" si="1"/>
        <v>0.2309859154929578</v>
      </c>
      <c r="Z23" t="str">
        <f t="shared" si="2"/>
        <v>LOW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x14ac:dyDescent="0.2">
      <c r="A24" t="s">
        <v>69</v>
      </c>
      <c r="B24" s="4">
        <v>6.3399999999999998E-2</v>
      </c>
      <c r="C24">
        <v>2.5899999999999999E-2</v>
      </c>
      <c r="D24" s="12">
        <v>2.4478764478764399</v>
      </c>
      <c r="E24" t="s">
        <v>134</v>
      </c>
      <c r="F24" s="4">
        <v>1.54E-2</v>
      </c>
      <c r="G24" t="s">
        <v>58</v>
      </c>
      <c r="H24" s="4">
        <v>-4.1999999999999997E-3</v>
      </c>
      <c r="I24" s="4">
        <v>2.7061909142935263E-2</v>
      </c>
      <c r="J24" s="4">
        <f t="shared" si="3"/>
        <v>1.7157250396620956E-3</v>
      </c>
      <c r="K24" s="4"/>
      <c r="L24" s="4"/>
      <c r="M24"/>
      <c r="N24" t="s">
        <v>24</v>
      </c>
      <c r="O24" s="5">
        <v>53713.27</v>
      </c>
      <c r="P24" s="4">
        <v>2.2080718459465944E-2</v>
      </c>
      <c r="Q24" s="4"/>
      <c r="R24"/>
      <c r="S24" t="s">
        <v>84</v>
      </c>
      <c r="T24" t="s">
        <v>168</v>
      </c>
      <c r="U24" t="s">
        <v>142</v>
      </c>
      <c r="V24">
        <v>4.9838709677419351</v>
      </c>
      <c r="W24" s="4">
        <v>8.3771235148196607E-2</v>
      </c>
      <c r="X24">
        <f t="shared" si="0"/>
        <v>6.1999999999999998E-3</v>
      </c>
      <c r="Y24" s="7">
        <f t="shared" si="1"/>
        <v>0.11830985915492959</v>
      </c>
      <c r="Z24" t="str">
        <f t="shared" si="2"/>
        <v>LOW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x14ac:dyDescent="0.2">
      <c r="A25" t="s">
        <v>99</v>
      </c>
      <c r="B25" s="4">
        <v>4.8099999999999997E-2</v>
      </c>
      <c r="C25" s="4">
        <v>2.2200000000000001E-2</v>
      </c>
      <c r="D25" s="12">
        <v>2.1666666666666599</v>
      </c>
      <c r="E25" t="s">
        <v>52</v>
      </c>
      <c r="F25" s="4">
        <v>1.4E-2</v>
      </c>
      <c r="G25" t="s">
        <v>58</v>
      </c>
      <c r="H25" s="4">
        <v>-2.8E-3</v>
      </c>
      <c r="I25" s="4">
        <v>9.0438695336971834E-8</v>
      </c>
      <c r="J25" s="4">
        <f t="shared" si="3"/>
        <v>4.3501012457083447E-9</v>
      </c>
      <c r="K25" s="4"/>
      <c r="L25" s="4"/>
      <c r="M25" t="s">
        <v>40</v>
      </c>
      <c r="N25"/>
      <c r="O25" s="5">
        <v>1210273.05</v>
      </c>
      <c r="P25" s="4">
        <v>0.49752507110680749</v>
      </c>
      <c r="Q25" s="4"/>
      <c r="R25" t="s">
        <v>15</v>
      </c>
      <c r="S25" t="s">
        <v>85</v>
      </c>
      <c r="T25" t="s">
        <v>169</v>
      </c>
      <c r="U25" t="s">
        <v>137</v>
      </c>
      <c r="V25">
        <v>2.5177865612648218</v>
      </c>
      <c r="W25" s="4">
        <v>9.8372124737524311E-3</v>
      </c>
      <c r="X25">
        <f t="shared" si="0"/>
        <v>2.53E-2</v>
      </c>
      <c r="Y25" s="7">
        <f t="shared" si="1"/>
        <v>0.65633802816901421</v>
      </c>
      <c r="Z25" t="str">
        <f t="shared" si="2"/>
        <v>MEDIUM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x14ac:dyDescent="0.2">
      <c r="A26" t="s">
        <v>100</v>
      </c>
      <c r="B26" s="4">
        <v>0.1449</v>
      </c>
      <c r="C26" s="4">
        <v>0.17130000000000001</v>
      </c>
      <c r="D26" s="12">
        <v>0.84588441330998199</v>
      </c>
      <c r="E26" t="s">
        <v>55</v>
      </c>
      <c r="F26" s="4">
        <v>0.10630000000000001</v>
      </c>
      <c r="G26" t="s">
        <v>56</v>
      </c>
      <c r="H26" s="4">
        <v>-9.7799999999999998E-2</v>
      </c>
      <c r="I26" s="4">
        <v>3.5774530511561639E-2</v>
      </c>
      <c r="J26" s="4">
        <f t="shared" si="3"/>
        <v>5.1837294711252818E-3</v>
      </c>
      <c r="K26" s="4"/>
      <c r="L26" s="4"/>
      <c r="M26" t="s">
        <v>27</v>
      </c>
      <c r="N26" t="s">
        <v>26</v>
      </c>
      <c r="O26" s="5">
        <v>136793.73000000001</v>
      </c>
      <c r="P26" s="4">
        <v>5.6233847597627187E-2</v>
      </c>
      <c r="Q26" s="4"/>
      <c r="R26"/>
      <c r="S26" t="s">
        <v>71</v>
      </c>
      <c r="T26" t="s">
        <v>160</v>
      </c>
      <c r="U26" t="s">
        <v>139</v>
      </c>
      <c r="V26">
        <v>2.5128205128205132</v>
      </c>
      <c r="W26" s="4">
        <v>8.2921040985772923E-2</v>
      </c>
      <c r="X26">
        <f t="shared" si="0"/>
        <v>2.3400000000000001E-2</v>
      </c>
      <c r="Y26" s="7">
        <f t="shared" si="1"/>
        <v>0.60281690140845079</v>
      </c>
      <c r="Z26" t="str">
        <f t="shared" si="2"/>
        <v>MEDIUM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x14ac:dyDescent="0.2">
      <c r="A27" t="s">
        <v>101</v>
      </c>
      <c r="B27" s="4">
        <v>0.1406</v>
      </c>
      <c r="C27">
        <v>0.17130000000000001</v>
      </c>
      <c r="D27" s="12">
        <v>0.82078225335668398</v>
      </c>
      <c r="E27" t="s">
        <v>55</v>
      </c>
      <c r="F27" s="4">
        <v>0.10580000000000001</v>
      </c>
      <c r="G27" t="s">
        <v>56</v>
      </c>
      <c r="H27" s="4">
        <v>-9.8299999999999998E-2</v>
      </c>
      <c r="I27" s="4">
        <v>1.3132306968696942E-2</v>
      </c>
      <c r="J27" s="4">
        <f t="shared" si="3"/>
        <v>1.8464023597987902E-3</v>
      </c>
      <c r="K27" s="4"/>
      <c r="L27" s="4"/>
      <c r="M27"/>
      <c r="N27" t="s">
        <v>30</v>
      </c>
      <c r="O27" s="5">
        <v>19310.419999999998</v>
      </c>
      <c r="P27" s="4">
        <v>7.9382235964043958E-3</v>
      </c>
      <c r="Q27" s="4"/>
      <c r="R27"/>
      <c r="S27" t="s">
        <v>74</v>
      </c>
      <c r="T27" t="s">
        <v>161</v>
      </c>
      <c r="U27" t="s">
        <v>140</v>
      </c>
      <c r="V27">
        <v>2.7534246575342469</v>
      </c>
      <c r="W27" s="4">
        <v>0.20383379823613437</v>
      </c>
      <c r="X27">
        <f t="shared" si="0"/>
        <v>2.1899999999999999E-2</v>
      </c>
      <c r="Y27" s="7">
        <f t="shared" si="1"/>
        <v>0.56056338028169017</v>
      </c>
      <c r="Z27" t="str">
        <f t="shared" si="2"/>
        <v>MEDIUM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</row>
    <row r="28" spans="1:79" x14ac:dyDescent="0.2">
      <c r="A28" t="s">
        <v>103</v>
      </c>
      <c r="B28" s="4">
        <v>4.9299999999999997E-2</v>
      </c>
      <c r="C28" s="4">
        <v>1.2800000000000001E-2</v>
      </c>
      <c r="D28" s="12">
        <v>3.8515624999999898</v>
      </c>
      <c r="E28" t="s">
        <v>52</v>
      </c>
      <c r="F28" s="4">
        <v>1.0500000000000001E-2</v>
      </c>
      <c r="G28" t="s">
        <v>53</v>
      </c>
      <c r="H28" s="4">
        <v>1.4E-3</v>
      </c>
      <c r="I28" s="4">
        <v>2.1598926864307172E-2</v>
      </c>
      <c r="J28" s="4">
        <f t="shared" si="3"/>
        <v>1.0648270944103434E-3</v>
      </c>
      <c r="K28" s="4"/>
      <c r="L28" s="4"/>
      <c r="M28"/>
      <c r="N28" t="s">
        <v>28</v>
      </c>
      <c r="O28" s="5">
        <v>12.54</v>
      </c>
      <c r="P28" s="4">
        <v>5.1550056342073923E-6</v>
      </c>
      <c r="Q28" s="4"/>
      <c r="R28" t="s">
        <v>4</v>
      </c>
      <c r="S28" t="s">
        <v>64</v>
      </c>
      <c r="T28" t="s">
        <v>155</v>
      </c>
      <c r="U28" t="s">
        <v>156</v>
      </c>
      <c r="V28">
        <v>3.8317757009345792</v>
      </c>
      <c r="W28" s="4">
        <v>7.5521468354957197E-2</v>
      </c>
      <c r="X28">
        <f t="shared" si="0"/>
        <v>1.0699999999999999E-2</v>
      </c>
      <c r="Y28" s="7">
        <f t="shared" si="1"/>
        <v>0.24507042253521127</v>
      </c>
      <c r="Z28" t="str">
        <f t="shared" si="2"/>
        <v>LOW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</row>
    <row r="29" spans="1:79" x14ac:dyDescent="0.2">
      <c r="A29" t="s">
        <v>70</v>
      </c>
      <c r="B29" s="4">
        <v>3.95E-2</v>
      </c>
      <c r="C29" s="4">
        <v>1.2E-2</v>
      </c>
      <c r="D29" s="12">
        <v>3.2916666666666599</v>
      </c>
      <c r="E29" t="s">
        <v>52</v>
      </c>
      <c r="F29" s="4">
        <v>7.4999999999999997E-3</v>
      </c>
      <c r="G29" t="s">
        <v>61</v>
      </c>
      <c r="H29" s="4">
        <v>2.2000000000000001E-3</v>
      </c>
      <c r="I29" s="4">
        <v>1.0692324409552685E-2</v>
      </c>
      <c r="J29" s="4">
        <f t="shared" si="3"/>
        <v>4.2234681417733106E-4</v>
      </c>
      <c r="K29" s="4"/>
      <c r="L29" s="4"/>
      <c r="M29" t="s">
        <v>41</v>
      </c>
      <c r="N29"/>
      <c r="O29" s="5">
        <v>156116.69000000003</v>
      </c>
      <c r="P29" s="4">
        <v>6.4177226199665802E-2</v>
      </c>
      <c r="Q29" s="4"/>
      <c r="R29"/>
      <c r="S29"/>
      <c r="T29"/>
      <c r="U29"/>
      <c r="V29"/>
      <c r="W29"/>
      <c r="X29" t="str">
        <f t="shared" si="0"/>
        <v/>
      </c>
      <c r="Y29" s="7" t="str">
        <f t="shared" si="1"/>
        <v/>
      </c>
      <c r="Z29" t="str">
        <f t="shared" si="2"/>
        <v/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</row>
    <row r="30" spans="1:79" x14ac:dyDescent="0.2">
      <c r="A30" t="s">
        <v>102</v>
      </c>
      <c r="B30" s="4">
        <v>0.1376</v>
      </c>
      <c r="C30" s="4">
        <v>0.1459</v>
      </c>
      <c r="D30" s="12">
        <v>0.943111720356408</v>
      </c>
      <c r="E30" t="s">
        <v>57</v>
      </c>
      <c r="F30" s="4">
        <v>8.2400000000000001E-2</v>
      </c>
      <c r="G30" t="s">
        <v>56</v>
      </c>
      <c r="H30" s="4">
        <v>-8.3500000000000005E-2</v>
      </c>
      <c r="I30" s="4">
        <v>5.1550056342073948E-6</v>
      </c>
      <c r="J30" s="4">
        <f t="shared" si="3"/>
        <v>7.0932877526693758E-7</v>
      </c>
      <c r="K30" s="4"/>
      <c r="L30" s="4"/>
      <c r="M30" t="s">
        <v>11</v>
      </c>
      <c r="N30" t="s">
        <v>16</v>
      </c>
      <c r="O30" s="5">
        <v>71141.83</v>
      </c>
      <c r="P30" s="4">
        <v>2.9245337677657458E-2</v>
      </c>
      <c r="Q30" s="4"/>
      <c r="R30"/>
      <c r="S30"/>
      <c r="T30"/>
      <c r="U30"/>
      <c r="V30"/>
      <c r="W30"/>
      <c r="X30" t="str">
        <f t="shared" si="0"/>
        <v/>
      </c>
      <c r="Y30" s="7" t="str">
        <f t="shared" si="1"/>
        <v/>
      </c>
      <c r="Z30" t="str">
        <f t="shared" si="2"/>
        <v/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</row>
    <row r="31" spans="1:79" x14ac:dyDescent="0.2">
      <c r="A31" t="s">
        <v>71</v>
      </c>
      <c r="B31" s="4">
        <v>6.0400000000000002E-2</v>
      </c>
      <c r="C31" s="4">
        <v>2.3400000000000001E-2</v>
      </c>
      <c r="D31" s="12">
        <v>2.58119658119658</v>
      </c>
      <c r="E31" t="s">
        <v>57</v>
      </c>
      <c r="F31" s="4">
        <v>1.52E-2</v>
      </c>
      <c r="G31" t="s">
        <v>58</v>
      </c>
      <c r="H31" s="4">
        <v>1E-4</v>
      </c>
      <c r="I31" s="4">
        <v>2.2864641070646827E-2</v>
      </c>
      <c r="J31" s="4">
        <f t="shared" si="3"/>
        <v>1.3810243206670684E-3</v>
      </c>
      <c r="K31" s="4"/>
      <c r="L31" s="4"/>
      <c r="M31"/>
      <c r="N31" t="s">
        <v>10</v>
      </c>
      <c r="O31" s="5">
        <v>76116.23</v>
      </c>
      <c r="P31" s="4">
        <v>3.1290238796222149E-2</v>
      </c>
      <c r="Q31" s="4"/>
      <c r="R31"/>
      <c r="S31"/>
      <c r="T31"/>
      <c r="U31"/>
      <c r="V31"/>
      <c r="W31"/>
      <c r="X31" t="str">
        <f t="shared" si="0"/>
        <v/>
      </c>
      <c r="Y31" s="7" t="str">
        <f t="shared" si="1"/>
        <v/>
      </c>
      <c r="Z31" t="str">
        <f t="shared" si="2"/>
        <v/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</row>
    <row r="32" spans="1:79" x14ac:dyDescent="0.2">
      <c r="A32" t="s">
        <v>108</v>
      </c>
      <c r="B32" s="4">
        <v>9.7799999999999998E-2</v>
      </c>
      <c r="C32" s="4">
        <v>0.15210000000000001</v>
      </c>
      <c r="D32" s="12">
        <v>0.64299802761341196</v>
      </c>
      <c r="E32" t="s">
        <v>55</v>
      </c>
      <c r="F32" s="4">
        <v>6.6900000000000001E-2</v>
      </c>
      <c r="G32" t="s">
        <v>56</v>
      </c>
      <c r="H32" s="4">
        <v>-8.5400000000000004E-2</v>
      </c>
      <c r="I32" s="4">
        <v>7.9382235964043976E-3</v>
      </c>
      <c r="J32" s="4">
        <f t="shared" si="3"/>
        <v>7.7635826772835001E-4</v>
      </c>
      <c r="K32" s="4"/>
      <c r="L32" s="4"/>
      <c r="M32"/>
      <c r="N32" t="s">
        <v>17</v>
      </c>
      <c r="O32" s="5">
        <v>101615.72</v>
      </c>
      <c r="P32" s="4">
        <v>4.1772696102395604E-2</v>
      </c>
      <c r="Q32" s="4"/>
      <c r="R32"/>
      <c r="S32"/>
      <c r="T32"/>
      <c r="U32"/>
      <c r="V32"/>
      <c r="W32"/>
      <c r="X32" t="str">
        <f t="shared" si="0"/>
        <v/>
      </c>
      <c r="Y32" s="7" t="str">
        <f t="shared" si="1"/>
        <v/>
      </c>
      <c r="Z32" t="str">
        <f t="shared" si="2"/>
        <v/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x14ac:dyDescent="0.2">
      <c r="A33" t="s">
        <v>104</v>
      </c>
      <c r="B33" s="4">
        <v>8.6400000000000005E-2</v>
      </c>
      <c r="C33" s="4">
        <v>0.30159999999999998</v>
      </c>
      <c r="D33" s="12">
        <v>0.28647214854111402</v>
      </c>
      <c r="E33" t="s">
        <v>55</v>
      </c>
      <c r="F33" s="4">
        <v>0.2079</v>
      </c>
      <c r="G33" t="s">
        <v>56</v>
      </c>
      <c r="H33" s="4">
        <v>-0.20430000000000001</v>
      </c>
      <c r="I33" s="4">
        <v>5.3122990796473299E-3</v>
      </c>
      <c r="J33" s="4">
        <f t="shared" si="3"/>
        <v>4.5898264048152933E-4</v>
      </c>
      <c r="K33" s="4"/>
      <c r="L33" s="4"/>
      <c r="M33" t="s">
        <v>42</v>
      </c>
      <c r="N33"/>
      <c r="O33" s="5">
        <v>248873.78</v>
      </c>
      <c r="P33" s="4">
        <v>0.10230827257627521</v>
      </c>
      <c r="Q33" s="4"/>
      <c r="R33"/>
      <c r="S33"/>
      <c r="T33"/>
      <c r="U33"/>
      <c r="V33"/>
      <c r="W33"/>
      <c r="X33" t="str">
        <f t="shared" si="0"/>
        <v/>
      </c>
      <c r="Y33" s="7" t="str">
        <f t="shared" si="1"/>
        <v/>
      </c>
      <c r="Z33" t="str">
        <f t="shared" si="2"/>
        <v/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x14ac:dyDescent="0.2">
      <c r="A34" t="s">
        <v>107</v>
      </c>
      <c r="B34" s="4">
        <v>0.14360000000000001</v>
      </c>
      <c r="C34" s="4">
        <v>0.22670000000000001</v>
      </c>
      <c r="D34" s="12">
        <v>0.63343625937362102</v>
      </c>
      <c r="E34" t="s">
        <v>55</v>
      </c>
      <c r="F34" s="4">
        <v>0.114</v>
      </c>
      <c r="G34" t="s">
        <v>56</v>
      </c>
      <c r="H34" s="4">
        <v>-0.1133</v>
      </c>
      <c r="I34" s="4">
        <v>3.6317302452476261E-3</v>
      </c>
      <c r="J34" s="4">
        <f t="shared" si="3"/>
        <v>5.2151646321755912E-4</v>
      </c>
      <c r="K34" s="4"/>
      <c r="L34" s="4"/>
      <c r="M34" t="s">
        <v>36</v>
      </c>
      <c r="N34"/>
      <c r="O34" s="5">
        <v>2432587.0600000005</v>
      </c>
      <c r="P34" s="4">
        <v>1</v>
      </c>
      <c r="Q34" s="4"/>
      <c r="R34"/>
      <c r="S34"/>
      <c r="T34"/>
      <c r="U34"/>
      <c r="V34"/>
      <c r="W34"/>
      <c r="X34" t="str">
        <f t="shared" si="0"/>
        <v/>
      </c>
      <c r="Y34" s="7" t="str">
        <f t="shared" si="1"/>
        <v/>
      </c>
      <c r="Z34" t="str">
        <f t="shared" si="2"/>
        <v/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x14ac:dyDescent="0.2">
      <c r="A35" t="s">
        <v>110</v>
      </c>
      <c r="B35" s="4">
        <v>5.6000000000000001E-2</v>
      </c>
      <c r="C35" s="4">
        <v>1.9400000000000001E-2</v>
      </c>
      <c r="D35" s="12">
        <v>2.8865979381443299</v>
      </c>
      <c r="E35" t="s">
        <v>134</v>
      </c>
      <c r="F35" s="4">
        <v>1.3100000000000001E-2</v>
      </c>
      <c r="G35" t="s">
        <v>58</v>
      </c>
      <c r="H35" s="4">
        <v>-2.8E-3</v>
      </c>
      <c r="I35" s="4">
        <v>6.6938570330140629E-3</v>
      </c>
      <c r="J35" s="4">
        <f t="shared" si="3"/>
        <v>3.7485599384878756E-4</v>
      </c>
      <c r="K35" s="4"/>
      <c r="L35" s="4"/>
      <c r="M35"/>
      <c r="N35"/>
      <c r="O35"/>
      <c r="P35"/>
      <c r="Q35"/>
      <c r="R35"/>
      <c r="S35"/>
      <c r="T35"/>
      <c r="U35"/>
      <c r="V35"/>
      <c r="W35"/>
      <c r="X35" t="str">
        <f t="shared" si="0"/>
        <v/>
      </c>
      <c r="Y35" s="7" t="str">
        <f t="shared" si="1"/>
        <v/>
      </c>
      <c r="Z35" t="str">
        <f t="shared" si="2"/>
        <v/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x14ac:dyDescent="0.2">
      <c r="A36" t="s">
        <v>109</v>
      </c>
      <c r="B36" s="4">
        <v>6.08E-2</v>
      </c>
      <c r="C36" s="4">
        <v>2.69E-2</v>
      </c>
      <c r="D36" s="12">
        <v>2.2602230483271302</v>
      </c>
      <c r="E36" t="s">
        <v>57</v>
      </c>
      <c r="F36" s="4">
        <v>1.8700000000000001E-2</v>
      </c>
      <c r="G36" t="s">
        <v>53</v>
      </c>
      <c r="H36" s="4">
        <v>-3.7000000000000002E-3</v>
      </c>
      <c r="I36" s="4">
        <v>7.5883203949954426E-3</v>
      </c>
      <c r="J36" s="4">
        <f t="shared" si="3"/>
        <v>4.6136988001572288E-4</v>
      </c>
      <c r="K36" s="4"/>
      <c r="L36" s="4"/>
      <c r="M36"/>
      <c r="N36"/>
      <c r="O36"/>
      <c r="P36"/>
      <c r="Q36"/>
      <c r="R36"/>
      <c r="S36"/>
      <c r="T36"/>
      <c r="U36"/>
      <c r="V36"/>
      <c r="W36"/>
      <c r="X36" t="str">
        <f t="shared" si="0"/>
        <v/>
      </c>
      <c r="Y36" s="7" t="str">
        <f t="shared" si="1"/>
        <v/>
      </c>
      <c r="Z36" t="str">
        <f t="shared" si="2"/>
        <v/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x14ac:dyDescent="0.2">
      <c r="A37" t="s">
        <v>105</v>
      </c>
      <c r="B37" s="4">
        <v>3.7400000000000003E-2</v>
      </c>
      <c r="C37" s="4">
        <v>1.04E-2</v>
      </c>
      <c r="D37" s="12">
        <v>3.59615384615384</v>
      </c>
      <c r="E37" t="s">
        <v>52</v>
      </c>
      <c r="F37" s="4">
        <v>7.4000000000000003E-3</v>
      </c>
      <c r="G37" t="s">
        <v>61</v>
      </c>
      <c r="H37" s="4">
        <v>2.2000000000000001E-3</v>
      </c>
      <c r="I37" s="4">
        <v>1.3162529936338644E-3</v>
      </c>
      <c r="J37" s="4">
        <f t="shared" si="3"/>
        <v>4.9227861961906529E-5</v>
      </c>
      <c r="K37" s="4"/>
      <c r="L37" s="4"/>
      <c r="M37"/>
      <c r="N37"/>
      <c r="O37"/>
      <c r="P37"/>
      <c r="Q37"/>
      <c r="R37"/>
      <c r="S37"/>
      <c r="T37"/>
      <c r="U37"/>
      <c r="V37"/>
      <c r="W37"/>
      <c r="X37" t="str">
        <f t="shared" si="0"/>
        <v/>
      </c>
      <c r="Y37" s="7" t="str">
        <f t="shared" si="1"/>
        <v/>
      </c>
      <c r="Z37" t="str">
        <f t="shared" si="2"/>
        <v/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x14ac:dyDescent="0.2">
      <c r="A38" t="s">
        <v>72</v>
      </c>
      <c r="B38" s="4">
        <v>8.8900000000000007E-2</v>
      </c>
      <c r="C38" s="4">
        <v>0.13919999999999999</v>
      </c>
      <c r="D38" s="12">
        <v>0.63864942528735602</v>
      </c>
      <c r="E38" t="s">
        <v>57</v>
      </c>
      <c r="F38" s="4">
        <v>0.1028</v>
      </c>
      <c r="G38" t="s">
        <v>58</v>
      </c>
      <c r="H38" s="4">
        <v>-3.5099999999999999E-2</v>
      </c>
      <c r="I38" s="4">
        <v>2.9245337677657472E-2</v>
      </c>
      <c r="J38" s="4">
        <f t="shared" si="3"/>
        <v>2.5999105195437496E-3</v>
      </c>
      <c r="K38" s="4"/>
      <c r="L38" s="4"/>
      <c r="M38"/>
      <c r="N38"/>
      <c r="O38"/>
      <c r="P38"/>
      <c r="Q38"/>
      <c r="R38"/>
      <c r="S38"/>
      <c r="T38"/>
      <c r="U38"/>
      <c r="V38"/>
      <c r="W38"/>
      <c r="X38" t="str">
        <f t="shared" si="0"/>
        <v/>
      </c>
      <c r="Y38" s="7" t="str">
        <f t="shared" si="1"/>
        <v/>
      </c>
      <c r="Z38" t="str">
        <f t="shared" si="2"/>
        <v/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x14ac:dyDescent="0.2">
      <c r="A39" t="s">
        <v>106</v>
      </c>
      <c r="B39" s="4">
        <v>4.7100000000000003E-2</v>
      </c>
      <c r="C39" s="4">
        <v>1.41E-2</v>
      </c>
      <c r="D39" s="12">
        <v>3.3404255319148901</v>
      </c>
      <c r="E39" t="s">
        <v>52</v>
      </c>
      <c r="F39" s="4">
        <v>1.06E-2</v>
      </c>
      <c r="G39" t="s">
        <v>56</v>
      </c>
      <c r="H39" s="4">
        <v>1.6000000000000001E-3</v>
      </c>
      <c r="I39" s="4">
        <v>1.5015577695295316E-3</v>
      </c>
      <c r="J39" s="4">
        <f t="shared" si="3"/>
        <v>7.0723370944840945E-5</v>
      </c>
      <c r="K39" s="4"/>
      <c r="L39" s="4"/>
      <c r="M39"/>
      <c r="N39"/>
      <c r="O39"/>
      <c r="P39"/>
      <c r="Q39"/>
      <c r="R39"/>
      <c r="S39"/>
      <c r="T39"/>
      <c r="U39"/>
      <c r="V39"/>
      <c r="W39"/>
      <c r="X39" t="str">
        <f t="shared" si="0"/>
        <v/>
      </c>
      <c r="Y39" s="7" t="str">
        <f t="shared" si="1"/>
        <v/>
      </c>
      <c r="Z39" t="str">
        <f t="shared" si="2"/>
        <v/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x14ac:dyDescent="0.2">
      <c r="A40" t="s">
        <v>73</v>
      </c>
      <c r="B40" s="4">
        <v>0.1371</v>
      </c>
      <c r="C40" s="4">
        <v>0.2409</v>
      </c>
      <c r="D40" s="12">
        <v>0.56911581569115799</v>
      </c>
      <c r="E40" t="s">
        <v>55</v>
      </c>
      <c r="F40" s="4">
        <v>0.1139</v>
      </c>
      <c r="G40" t="s">
        <v>56</v>
      </c>
      <c r="H40" s="4">
        <v>-0.1079</v>
      </c>
      <c r="I40" s="4">
        <v>2.184777715622643E-2</v>
      </c>
      <c r="J40" s="4">
        <f t="shared" si="3"/>
        <v>2.9953302481186437E-3</v>
      </c>
      <c r="K40" s="4"/>
      <c r="L40" s="4"/>
      <c r="M40"/>
      <c r="N40"/>
      <c r="O40"/>
      <c r="P40"/>
      <c r="Q40"/>
      <c r="R40"/>
      <c r="S40"/>
      <c r="T40"/>
      <c r="U40"/>
      <c r="V40"/>
      <c r="W40"/>
      <c r="X40" t="str">
        <f t="shared" si="0"/>
        <v/>
      </c>
      <c r="Y40" s="7" t="str">
        <f t="shared" si="1"/>
        <v/>
      </c>
      <c r="Z40" t="str">
        <f t="shared" si="2"/>
        <v/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x14ac:dyDescent="0.2">
      <c r="A41" t="s">
        <v>74</v>
      </c>
      <c r="B41" s="4">
        <v>6.2199999999999998E-2</v>
      </c>
      <c r="C41" s="4">
        <v>2.1899999999999999E-2</v>
      </c>
      <c r="D41" s="12">
        <v>2.8401826484018202</v>
      </c>
      <c r="E41" t="s">
        <v>57</v>
      </c>
      <c r="F41" s="4">
        <v>1.4200000000000001E-2</v>
      </c>
      <c r="G41" t="s">
        <v>58</v>
      </c>
      <c r="H41" s="4">
        <v>-8.0000000000000004E-4</v>
      </c>
      <c r="I41" s="4">
        <v>6.3379795336081429E-2</v>
      </c>
      <c r="J41" s="4">
        <f t="shared" si="3"/>
        <v>3.9422232699042646E-3</v>
      </c>
      <c r="K41" s="4"/>
      <c r="L41" s="4"/>
      <c r="M41"/>
      <c r="N41"/>
      <c r="O41"/>
      <c r="P41"/>
      <c r="Q41"/>
      <c r="R41"/>
      <c r="S41"/>
      <c r="T41"/>
      <c r="U41"/>
      <c r="V41"/>
      <c r="W41"/>
      <c r="X41" t="str">
        <f t="shared" si="0"/>
        <v/>
      </c>
      <c r="Y41" s="7" t="str">
        <f t="shared" si="1"/>
        <v/>
      </c>
      <c r="Z41" t="str">
        <f t="shared" si="2"/>
        <v/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x14ac:dyDescent="0.2">
      <c r="A42" t="s">
        <v>112</v>
      </c>
      <c r="B42" s="4">
        <v>2.53E-2</v>
      </c>
      <c r="C42" s="4">
        <v>2.8999999999999998E-3</v>
      </c>
      <c r="D42" s="12">
        <v>8.7241379310344804</v>
      </c>
      <c r="E42" t="s">
        <v>56</v>
      </c>
      <c r="F42" s="4">
        <v>4.1000000000000003E-3</v>
      </c>
      <c r="G42" t="s">
        <v>59</v>
      </c>
      <c r="H42" s="4">
        <v>2E-3</v>
      </c>
      <c r="I42" s="4">
        <v>1.4303701837499706E-3</v>
      </c>
      <c r="J42" s="4">
        <f t="shared" si="3"/>
        <v>3.6188365648874256E-5</v>
      </c>
      <c r="K42" s="4"/>
      <c r="L42" s="4"/>
      <c r="M42"/>
      <c r="N42"/>
      <c r="O42"/>
      <c r="P42"/>
      <c r="Q42"/>
      <c r="R42"/>
      <c r="S42"/>
      <c r="T42"/>
      <c r="U42"/>
      <c r="V42"/>
      <c r="W42"/>
      <c r="X42" t="str">
        <f t="shared" si="0"/>
        <v/>
      </c>
      <c r="Y42" s="7" t="str">
        <f t="shared" si="1"/>
        <v/>
      </c>
      <c r="Z42" t="str">
        <f t="shared" si="2"/>
        <v/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x14ac:dyDescent="0.2">
      <c r="A43" t="s">
        <v>113</v>
      </c>
      <c r="B43" s="4">
        <v>6.9699999999999998E-2</v>
      </c>
      <c r="C43" s="4">
        <v>3.6799999999999999E-2</v>
      </c>
      <c r="D43" s="12">
        <v>1.8940217391304299</v>
      </c>
      <c r="E43" t="s">
        <v>134</v>
      </c>
      <c r="F43" s="4">
        <v>2.01E-2</v>
      </c>
      <c r="G43" t="s">
        <v>58</v>
      </c>
      <c r="H43" s="4">
        <v>-2.0199999999999999E-2</v>
      </c>
      <c r="I43" s="4">
        <v>6.6522552331590564E-3</v>
      </c>
      <c r="J43" s="4">
        <f t="shared" si="3"/>
        <v>4.6366218975118622E-4</v>
      </c>
      <c r="K43" s="4"/>
      <c r="L43" s="4"/>
      <c r="M43"/>
      <c r="N43"/>
      <c r="O43"/>
      <c r="P43"/>
      <c r="Q43"/>
      <c r="R43"/>
      <c r="S43"/>
      <c r="T43"/>
      <c r="U43"/>
      <c r="V43"/>
      <c r="W43"/>
      <c r="X43" t="str">
        <f t="shared" si="0"/>
        <v/>
      </c>
      <c r="Y43" s="7" t="str">
        <f t="shared" si="1"/>
        <v/>
      </c>
      <c r="Z43" t="str">
        <f t="shared" si="2"/>
        <v/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x14ac:dyDescent="0.2">
      <c r="A44" t="s">
        <v>111</v>
      </c>
      <c r="B44" s="4">
        <v>0.2064</v>
      </c>
      <c r="C44" s="4">
        <v>0.2293</v>
      </c>
      <c r="D44" s="12">
        <v>0.90013083296990803</v>
      </c>
      <c r="E44" t="s">
        <v>55</v>
      </c>
      <c r="F44" s="4">
        <v>0.1273</v>
      </c>
      <c r="G44" t="s">
        <v>56</v>
      </c>
      <c r="H44" s="4">
        <v>-0.129</v>
      </c>
      <c r="I44" s="4">
        <v>6.3749825258052652E-3</v>
      </c>
      <c r="J44" s="4">
        <f t="shared" si="3"/>
        <v>1.3157963933262068E-3</v>
      </c>
      <c r="K44" s="4"/>
      <c r="L44" s="4"/>
      <c r="M44"/>
      <c r="N44"/>
      <c r="O44"/>
      <c r="P44"/>
      <c r="Q44"/>
      <c r="R44"/>
      <c r="S44"/>
      <c r="T44"/>
      <c r="U44"/>
      <c r="V44"/>
      <c r="W44"/>
      <c r="X44" t="str">
        <f t="shared" si="0"/>
        <v/>
      </c>
      <c r="Y44" s="7" t="str">
        <f t="shared" si="1"/>
        <v/>
      </c>
      <c r="Z44" t="str">
        <f t="shared" si="2"/>
        <v/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x14ac:dyDescent="0.2">
      <c r="A45" t="s">
        <v>122</v>
      </c>
      <c r="B45" s="4">
        <v>0.17560000000000001</v>
      </c>
      <c r="C45" s="4">
        <v>0.22439999999999999</v>
      </c>
      <c r="D45" s="12">
        <v>0.78253119429590001</v>
      </c>
      <c r="E45" t="s">
        <v>55</v>
      </c>
      <c r="F45" s="4">
        <v>0.11749999999999999</v>
      </c>
      <c r="G45" t="s">
        <v>56</v>
      </c>
      <c r="H45" s="4">
        <v>-0.1249</v>
      </c>
      <c r="I45" s="4">
        <v>4.9086300738605433E-3</v>
      </c>
      <c r="J45" s="4">
        <f t="shared" si="3"/>
        <v>8.6195544096991149E-4</v>
      </c>
      <c r="K45" s="4"/>
      <c r="L45" s="4"/>
      <c r="M45"/>
      <c r="N45"/>
      <c r="O45"/>
      <c r="P45"/>
      <c r="Q45"/>
      <c r="R45"/>
      <c r="S45"/>
      <c r="T45"/>
      <c r="U45"/>
      <c r="V45"/>
      <c r="W45"/>
      <c r="X45" t="str">
        <f t="shared" si="0"/>
        <v/>
      </c>
      <c r="Y45" s="7" t="str">
        <f t="shared" si="1"/>
        <v/>
      </c>
      <c r="Z45" t="str">
        <f t="shared" si="2"/>
        <v/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x14ac:dyDescent="0.2">
      <c r="A46" t="s">
        <v>75</v>
      </c>
      <c r="B46" s="4">
        <v>5.6800000000000003E-2</v>
      </c>
      <c r="C46" s="4">
        <v>3.2399999999999998E-2</v>
      </c>
      <c r="D46" s="12">
        <v>1.75308641975308</v>
      </c>
      <c r="E46" t="s">
        <v>134</v>
      </c>
      <c r="F46" s="4">
        <v>1.37E-2</v>
      </c>
      <c r="G46" t="s">
        <v>58</v>
      </c>
      <c r="H46" s="4">
        <v>-1.9E-3</v>
      </c>
      <c r="I46" s="4">
        <v>1.2493180819600349E-2</v>
      </c>
      <c r="J46" s="4">
        <f t="shared" si="3"/>
        <v>7.0961267055329983E-4</v>
      </c>
      <c r="K46" s="4"/>
      <c r="L46" s="4"/>
      <c r="M46"/>
      <c r="N46"/>
      <c r="O46"/>
      <c r="P46"/>
      <c r="Q46"/>
      <c r="R46"/>
      <c r="S46"/>
      <c r="T46"/>
      <c r="U46"/>
      <c r="V46"/>
      <c r="W46"/>
      <c r="X46" t="str">
        <f t="shared" si="0"/>
        <v/>
      </c>
      <c r="Y46" s="7" t="str">
        <f t="shared" si="1"/>
        <v/>
      </c>
      <c r="Z46" t="str">
        <f t="shared" si="2"/>
        <v/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x14ac:dyDescent="0.2">
      <c r="A47" t="s">
        <v>114</v>
      </c>
      <c r="B47" s="4">
        <v>0.1308</v>
      </c>
      <c r="C47" s="4">
        <v>0.2233</v>
      </c>
      <c r="D47" s="12">
        <v>0.585759068517689</v>
      </c>
      <c r="E47" t="s">
        <v>55</v>
      </c>
      <c r="F47" s="4">
        <v>0.1119</v>
      </c>
      <c r="G47" t="s">
        <v>56</v>
      </c>
      <c r="H47" s="4">
        <v>-0.1154</v>
      </c>
      <c r="I47" s="4">
        <v>2.1219413211874937E-2</v>
      </c>
      <c r="J47" s="4">
        <f t="shared" si="3"/>
        <v>2.7754992481132416E-3</v>
      </c>
      <c r="K47" s="4"/>
      <c r="L47" s="4"/>
      <c r="M47"/>
      <c r="N47"/>
      <c r="O47"/>
      <c r="P47"/>
      <c r="Q47"/>
      <c r="R47"/>
      <c r="S47"/>
      <c r="T47"/>
      <c r="U47"/>
      <c r="V47"/>
      <c r="W47"/>
      <c r="X47" t="str">
        <f t="shared" si="0"/>
        <v/>
      </c>
      <c r="Y47" s="7" t="str">
        <f t="shared" si="1"/>
        <v/>
      </c>
      <c r="Z47" t="str">
        <f t="shared" si="2"/>
        <v/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x14ac:dyDescent="0.2">
      <c r="A48" t="s">
        <v>115</v>
      </c>
      <c r="B48" s="4">
        <v>0.1603</v>
      </c>
      <c r="C48" s="4">
        <v>0.22689999999999999</v>
      </c>
      <c r="D48" s="12">
        <v>0.70647862494490898</v>
      </c>
      <c r="E48" t="s">
        <v>55</v>
      </c>
      <c r="F48" s="4">
        <v>0.11169999999999999</v>
      </c>
      <c r="G48" t="s">
        <v>56</v>
      </c>
      <c r="H48" s="4">
        <v>-0.1216</v>
      </c>
      <c r="I48" s="4">
        <v>2.6089874045453491E-2</v>
      </c>
      <c r="J48" s="4">
        <f t="shared" si="3"/>
        <v>4.1822068094861942E-3</v>
      </c>
      <c r="K48" s="4"/>
      <c r="L48" s="4"/>
      <c r="M48"/>
      <c r="N48"/>
      <c r="O48"/>
      <c r="P48"/>
      <c r="Q48"/>
      <c r="R48"/>
      <c r="S48"/>
      <c r="T48"/>
      <c r="U48"/>
      <c r="V48"/>
      <c r="W48"/>
      <c r="X48" t="str">
        <f t="shared" si="0"/>
        <v/>
      </c>
      <c r="Y48" s="7" t="str">
        <f t="shared" si="1"/>
        <v/>
      </c>
      <c r="Z48" t="str">
        <f t="shared" si="2"/>
        <v/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2">
      <c r="A49" t="s">
        <v>76</v>
      </c>
      <c r="B49" s="4">
        <v>0.2873</v>
      </c>
      <c r="C49" s="4">
        <v>0.19489999999999999</v>
      </c>
      <c r="D49" s="12">
        <v>1.4740892765520699</v>
      </c>
      <c r="E49" t="s">
        <v>55</v>
      </c>
      <c r="F49" s="4">
        <v>0.14199999999999999</v>
      </c>
      <c r="G49" t="s">
        <v>56</v>
      </c>
      <c r="H49" s="4">
        <v>-0.13239999999999999</v>
      </c>
      <c r="I49" s="4">
        <v>1.8484740274824944E-2</v>
      </c>
      <c r="J49" s="4">
        <f t="shared" si="3"/>
        <v>5.3106658809572065E-3</v>
      </c>
      <c r="K49" s="4"/>
      <c r="L49" s="4"/>
      <c r="M49"/>
      <c r="N49"/>
      <c r="O49"/>
      <c r="P49"/>
      <c r="Q49"/>
      <c r="R49"/>
      <c r="S49"/>
      <c r="T49"/>
      <c r="U49"/>
      <c r="V49"/>
      <c r="W49"/>
      <c r="X49" t="str">
        <f t="shared" si="0"/>
        <v/>
      </c>
      <c r="Y49" s="7" t="str">
        <f t="shared" si="1"/>
        <v/>
      </c>
      <c r="Z49" t="str">
        <f t="shared" si="2"/>
        <v/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x14ac:dyDescent="0.2">
      <c r="A50" t="s">
        <v>77</v>
      </c>
      <c r="B50" s="4">
        <v>0.1225</v>
      </c>
      <c r="C50" s="4">
        <v>0.21940000000000001</v>
      </c>
      <c r="D50" s="12">
        <v>0.55834092980856798</v>
      </c>
      <c r="E50" t="s">
        <v>55</v>
      </c>
      <c r="F50" s="4">
        <v>0.12540000000000001</v>
      </c>
      <c r="G50" t="s">
        <v>56</v>
      </c>
      <c r="H50" s="4">
        <v>-0.13389999999999999</v>
      </c>
      <c r="I50" s="4">
        <v>2.6460800132678503E-2</v>
      </c>
      <c r="J50" s="4">
        <f t="shared" si="3"/>
        <v>3.2414480162531165E-3</v>
      </c>
      <c r="K50" s="4"/>
      <c r="L50" s="4"/>
      <c r="M50"/>
      <c r="N50"/>
      <c r="O50"/>
      <c r="P50"/>
      <c r="Q50"/>
      <c r="R50"/>
      <c r="S50"/>
      <c r="T50"/>
      <c r="U50"/>
      <c r="V50"/>
      <c r="W50"/>
      <c r="X50" t="str">
        <f t="shared" si="0"/>
        <v/>
      </c>
      <c r="Y50" s="7" t="str">
        <f t="shared" si="1"/>
        <v/>
      </c>
      <c r="Z50" t="str">
        <f t="shared" si="2"/>
        <v/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x14ac:dyDescent="0.2">
      <c r="A51" t="s">
        <v>116</v>
      </c>
      <c r="B51" s="4">
        <v>3.3399999999999999E-2</v>
      </c>
      <c r="C51" s="4">
        <v>1.0200000000000001E-2</v>
      </c>
      <c r="D51" s="12">
        <v>3.2745098039215601</v>
      </c>
      <c r="E51" t="s">
        <v>52</v>
      </c>
      <c r="F51" s="4">
        <v>6.1999999999999998E-3</v>
      </c>
      <c r="G51" t="s">
        <v>61</v>
      </c>
      <c r="H51" s="4">
        <v>1.9E-3</v>
      </c>
      <c r="I51" s="4">
        <v>6.9690373178257405E-3</v>
      </c>
      <c r="J51" s="4">
        <f t="shared" si="3"/>
        <v>2.3276584641537972E-4</v>
      </c>
      <c r="K51" s="4"/>
      <c r="L51" s="4"/>
      <c r="M51"/>
      <c r="N51"/>
      <c r="O51"/>
      <c r="P51"/>
      <c r="Q51"/>
      <c r="R51"/>
      <c r="S51"/>
      <c r="T51"/>
      <c r="U51"/>
      <c r="V51"/>
      <c r="W51"/>
      <c r="X51" t="str">
        <f t="shared" si="0"/>
        <v/>
      </c>
      <c r="Y51" s="7" t="str">
        <f t="shared" si="1"/>
        <v/>
      </c>
      <c r="Z51" t="str">
        <f t="shared" si="2"/>
        <v/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x14ac:dyDescent="0.2">
      <c r="A52" t="s">
        <v>78</v>
      </c>
      <c r="B52" s="4">
        <v>0.13300000000000001</v>
      </c>
      <c r="C52" s="4">
        <v>0.2019</v>
      </c>
      <c r="D52" s="12">
        <v>0.65874195146111902</v>
      </c>
      <c r="E52" t="s">
        <v>55</v>
      </c>
      <c r="F52" s="4">
        <v>9.4600000000000004E-2</v>
      </c>
      <c r="G52" t="s">
        <v>56</v>
      </c>
      <c r="H52" s="4">
        <v>-0.1038</v>
      </c>
      <c r="I52" s="4">
        <v>3.2740550712293939E-2</v>
      </c>
      <c r="J52" s="4">
        <f t="shared" si="3"/>
        <v>4.3544932447350942E-3</v>
      </c>
      <c r="K52" s="4"/>
      <c r="L52" s="4"/>
      <c r="M52"/>
      <c r="N52"/>
      <c r="O52"/>
      <c r="P52"/>
      <c r="Q52"/>
      <c r="R52"/>
      <c r="S52"/>
      <c r="T52"/>
      <c r="U52"/>
      <c r="V52"/>
      <c r="W52"/>
      <c r="X52" t="str">
        <f t="shared" si="0"/>
        <v/>
      </c>
      <c r="Y52" s="7" t="str">
        <f t="shared" si="1"/>
        <v/>
      </c>
      <c r="Z52" t="str">
        <f t="shared" si="2"/>
        <v/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x14ac:dyDescent="0.2">
      <c r="A53" t="s">
        <v>118</v>
      </c>
      <c r="B53" s="4">
        <v>2.6700000000000002E-2</v>
      </c>
      <c r="C53" s="4">
        <v>2.8999999999999998E-3</v>
      </c>
      <c r="D53" s="12">
        <v>9.2068965517241299</v>
      </c>
      <c r="E53" t="s">
        <v>56</v>
      </c>
      <c r="F53" s="4">
        <v>4.3E-3</v>
      </c>
      <c r="G53" t="s">
        <v>59</v>
      </c>
      <c r="H53" s="4">
        <v>2.2000000000000001E-3</v>
      </c>
      <c r="I53" s="4">
        <v>4.1278687061666774E-4</v>
      </c>
      <c r="J53" s="4">
        <f t="shared" si="3"/>
        <v>1.1021409445465029E-5</v>
      </c>
      <c r="K53" s="4"/>
      <c r="L53" s="4"/>
      <c r="M53"/>
      <c r="N53"/>
      <c r="O53"/>
      <c r="P53"/>
      <c r="Q53"/>
      <c r="R53"/>
      <c r="S53"/>
      <c r="T53"/>
      <c r="U53"/>
      <c r="V53"/>
      <c r="W53"/>
      <c r="X53" t="str">
        <f t="shared" si="0"/>
        <v/>
      </c>
      <c r="Y53" s="7" t="str">
        <f t="shared" si="1"/>
        <v/>
      </c>
      <c r="Z53" t="str">
        <f t="shared" si="2"/>
        <v/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x14ac:dyDescent="0.2">
      <c r="A54" t="s">
        <v>117</v>
      </c>
      <c r="B54" s="4">
        <v>0.3392</v>
      </c>
      <c r="C54" s="4">
        <v>0.2034</v>
      </c>
      <c r="D54" s="12">
        <v>1.66764995083579</v>
      </c>
      <c r="E54" t="s">
        <v>53</v>
      </c>
      <c r="F54" s="4">
        <v>0.1802</v>
      </c>
      <c r="G54" t="s">
        <v>61</v>
      </c>
      <c r="H54" s="4">
        <v>-3.6499999999999998E-2</v>
      </c>
      <c r="I54" s="4">
        <v>4.323959940821194E-2</v>
      </c>
      <c r="J54" s="4">
        <f t="shared" si="3"/>
        <v>1.4666872119265491E-2</v>
      </c>
      <c r="K54" s="4"/>
      <c r="L54" s="4"/>
      <c r="M54"/>
      <c r="N54"/>
      <c r="O54"/>
      <c r="P54"/>
      <c r="Q54"/>
      <c r="R54"/>
      <c r="S54"/>
      <c r="T54"/>
      <c r="U54"/>
      <c r="V54"/>
      <c r="W54"/>
      <c r="X54" t="str">
        <f t="shared" si="0"/>
        <v/>
      </c>
      <c r="Y54" s="7" t="str">
        <f t="shared" si="1"/>
        <v/>
      </c>
      <c r="Z54" t="str">
        <f t="shared" si="2"/>
        <v/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x14ac:dyDescent="0.2">
      <c r="A55" t="s">
        <v>119</v>
      </c>
      <c r="B55" s="4">
        <v>0.28050000000000003</v>
      </c>
      <c r="C55" s="4">
        <v>0.2135</v>
      </c>
      <c r="D55" s="12">
        <v>1.3138173302107701</v>
      </c>
      <c r="E55" t="s">
        <v>55</v>
      </c>
      <c r="F55" s="4">
        <v>0.12839999999999999</v>
      </c>
      <c r="G55" t="s">
        <v>56</v>
      </c>
      <c r="H55" s="4">
        <v>-0.1303</v>
      </c>
      <c r="I55" s="4">
        <v>6.6245316621884858E-3</v>
      </c>
      <c r="J55" s="4">
        <f t="shared" si="3"/>
        <v>1.8581811312438704E-3</v>
      </c>
      <c r="K55" s="4"/>
      <c r="L55" s="4"/>
      <c r="M55"/>
      <c r="N55"/>
      <c r="O55"/>
      <c r="P55"/>
      <c r="Q55"/>
      <c r="R55"/>
      <c r="S55"/>
      <c r="T55"/>
      <c r="U55"/>
      <c r="V55"/>
      <c r="W55"/>
      <c r="X55" t="str">
        <f t="shared" si="0"/>
        <v/>
      </c>
      <c r="Y55" s="7" t="str">
        <f t="shared" si="1"/>
        <v/>
      </c>
      <c r="Z55" t="str">
        <f t="shared" si="2"/>
        <v/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x14ac:dyDescent="0.2">
      <c r="A56" t="s">
        <v>79</v>
      </c>
      <c r="B56" s="4">
        <v>0.17369999999999999</v>
      </c>
      <c r="C56" s="4">
        <v>0.24909999999999999</v>
      </c>
      <c r="D56" s="12">
        <v>0.69731031714170999</v>
      </c>
      <c r="E56" t="s">
        <v>55</v>
      </c>
      <c r="F56" s="4">
        <v>0.1201</v>
      </c>
      <c r="G56" t="s">
        <v>60</v>
      </c>
      <c r="H56" s="4">
        <v>-4.3799999999999999E-2</v>
      </c>
      <c r="I56" s="4">
        <v>1.6819130822803934E-2</v>
      </c>
      <c r="J56" s="4">
        <f t="shared" si="3"/>
        <v>2.9214830239210434E-3</v>
      </c>
      <c r="K56" s="4"/>
      <c r="L56" s="4"/>
      <c r="M56"/>
      <c r="N56"/>
      <c r="O56"/>
      <c r="P56"/>
      <c r="Q56"/>
      <c r="R56"/>
      <c r="S56"/>
      <c r="T56"/>
      <c r="U56"/>
      <c r="V56"/>
      <c r="W56"/>
      <c r="X56" t="str">
        <f t="shared" si="0"/>
        <v/>
      </c>
      <c r="Y56" s="7" t="str">
        <f t="shared" si="1"/>
        <v/>
      </c>
      <c r="Z56" t="str">
        <f t="shared" si="2"/>
        <v/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2">
      <c r="A57" t="s">
        <v>120</v>
      </c>
      <c r="B57" s="4">
        <v>0.17299999999999999</v>
      </c>
      <c r="C57" s="4">
        <v>0.20269999999999999</v>
      </c>
      <c r="D57" s="12">
        <v>0.85347804637395097</v>
      </c>
      <c r="E57" t="s">
        <v>55</v>
      </c>
      <c r="F57" s="4">
        <v>9.9599999999999994E-2</v>
      </c>
      <c r="G57" t="s">
        <v>56</v>
      </c>
      <c r="H57" s="4">
        <v>-7.9000000000000001E-2</v>
      </c>
      <c r="I57" s="4">
        <v>6.687637317284752E-3</v>
      </c>
      <c r="J57" s="4">
        <f t="shared" si="3"/>
        <v>1.1569612558902621E-3</v>
      </c>
      <c r="K57" s="4"/>
      <c r="L57" s="4"/>
      <c r="M57"/>
      <c r="N57" s="5"/>
      <c r="O57"/>
      <c r="P57"/>
      <c r="Q57"/>
      <c r="R57"/>
      <c r="S57"/>
      <c r="T57"/>
      <c r="U57"/>
      <c r="V57"/>
      <c r="W57"/>
      <c r="X57" t="str">
        <f t="shared" si="0"/>
        <v/>
      </c>
      <c r="Y57" s="7" t="str">
        <f t="shared" si="1"/>
        <v/>
      </c>
      <c r="Z57" t="str">
        <f t="shared" si="2"/>
        <v/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2">
      <c r="A58" t="s">
        <v>121</v>
      </c>
      <c r="B58" s="4">
        <v>3.39E-2</v>
      </c>
      <c r="C58" s="4">
        <v>2E-3</v>
      </c>
      <c r="D58" s="12">
        <v>16.95</v>
      </c>
      <c r="E58" t="s">
        <v>56</v>
      </c>
      <c r="F58" s="4">
        <v>4.7000000000000002E-3</v>
      </c>
      <c r="G58" t="s">
        <v>59</v>
      </c>
      <c r="H58" s="4">
        <v>2.5000000000000001E-3</v>
      </c>
      <c r="I58" s="4">
        <v>2.6081861999216593E-3</v>
      </c>
      <c r="J58" s="4">
        <f t="shared" si="3"/>
        <v>8.8417512177344255E-5</v>
      </c>
      <c r="K58" s="4"/>
      <c r="L58" s="4"/>
      <c r="M58"/>
      <c r="N58" s="5"/>
      <c r="O58"/>
      <c r="P58"/>
      <c r="Q58"/>
      <c r="R58"/>
      <c r="S58"/>
      <c r="T58"/>
      <c r="U58"/>
      <c r="V58"/>
      <c r="W58"/>
      <c r="X58" t="str">
        <f t="shared" si="0"/>
        <v/>
      </c>
      <c r="Y58" s="7" t="str">
        <f t="shared" si="1"/>
        <v/>
      </c>
      <c r="Z58" t="str">
        <f t="shared" si="2"/>
        <v/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2">
      <c r="A59" t="s">
        <v>80</v>
      </c>
      <c r="B59" s="4">
        <v>9.4600000000000004E-2</v>
      </c>
      <c r="C59" s="4">
        <v>0.2974</v>
      </c>
      <c r="D59" s="12">
        <v>0.31809011432414203</v>
      </c>
      <c r="E59" t="s">
        <v>55</v>
      </c>
      <c r="F59" s="4">
        <v>0.1996</v>
      </c>
      <c r="G59" t="s">
        <v>56</v>
      </c>
      <c r="H59" s="4">
        <v>-0.18190000000000001</v>
      </c>
      <c r="I59" s="4">
        <v>2.1389577728001239E-2</v>
      </c>
      <c r="J59" s="4">
        <f t="shared" si="3"/>
        <v>2.0234540530689174E-3</v>
      </c>
      <c r="K59" s="4"/>
      <c r="L59" s="4"/>
      <c r="M59"/>
      <c r="N59" s="5"/>
      <c r="O59"/>
      <c r="P59"/>
      <c r="Q59"/>
      <c r="R59"/>
      <c r="S59"/>
      <c r="T59"/>
      <c r="U59"/>
      <c r="V59"/>
      <c r="W59"/>
      <c r="X59" t="str">
        <f t="shared" si="0"/>
        <v/>
      </c>
      <c r="Y59" s="7" t="str">
        <f t="shared" si="1"/>
        <v/>
      </c>
      <c r="Z59" t="str">
        <f t="shared" si="2"/>
        <v/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2">
      <c r="A60" t="s">
        <v>126</v>
      </c>
      <c r="B60" s="4">
        <v>0.14729999999999999</v>
      </c>
      <c r="C60" s="4">
        <v>0.23130000000000001</v>
      </c>
      <c r="D60" s="12">
        <v>0.63683527885862501</v>
      </c>
      <c r="E60" t="s">
        <v>55</v>
      </c>
      <c r="F60" s="4">
        <v>0.1406</v>
      </c>
      <c r="G60" t="s">
        <v>56</v>
      </c>
      <c r="H60" s="4">
        <v>-0.115</v>
      </c>
      <c r="I60" s="4">
        <v>4.9150799971779853E-3</v>
      </c>
      <c r="J60" s="4">
        <f t="shared" si="3"/>
        <v>7.2399128358431716E-4</v>
      </c>
      <c r="K60" s="4"/>
      <c r="L60" s="4"/>
      <c r="M60"/>
      <c r="N60" s="5"/>
      <c r="O60"/>
      <c r="P60"/>
      <c r="Q60"/>
      <c r="R60"/>
      <c r="S60"/>
      <c r="T60"/>
      <c r="U60"/>
      <c r="V60"/>
      <c r="W60"/>
      <c r="X60" t="str">
        <f t="shared" si="0"/>
        <v/>
      </c>
      <c r="Y60" s="7" t="str">
        <f t="shared" si="1"/>
        <v/>
      </c>
      <c r="Z60" t="str">
        <f t="shared" si="2"/>
        <v/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2">
      <c r="A61" t="s">
        <v>128</v>
      </c>
      <c r="B61" s="4">
        <v>0.1148</v>
      </c>
      <c r="C61" s="4">
        <v>0.17560000000000001</v>
      </c>
      <c r="D61" s="12">
        <v>0.65375854214122997</v>
      </c>
      <c r="E61" t="s">
        <v>55</v>
      </c>
      <c r="F61" s="4">
        <v>0.1004</v>
      </c>
      <c r="G61" t="s">
        <v>56</v>
      </c>
      <c r="H61" s="4">
        <v>-8.5699999999999998E-2</v>
      </c>
      <c r="I61" s="4">
        <v>7.3270101173686271E-3</v>
      </c>
      <c r="J61" s="4">
        <f t="shared" si="3"/>
        <v>8.4114076147391841E-4</v>
      </c>
      <c r="K61" s="4"/>
      <c r="L61" s="4"/>
      <c r="M61"/>
      <c r="N61" s="5"/>
      <c r="O61"/>
      <c r="P61"/>
      <c r="Q61"/>
      <c r="R61"/>
      <c r="S61"/>
      <c r="T61"/>
      <c r="U61"/>
      <c r="V61"/>
      <c r="W61"/>
      <c r="X61" t="str">
        <f t="shared" si="0"/>
        <v/>
      </c>
      <c r="Y61" s="7" t="str">
        <f t="shared" si="1"/>
        <v/>
      </c>
      <c r="Z61" t="str">
        <f t="shared" si="2"/>
        <v/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2">
      <c r="A62" t="s">
        <v>123</v>
      </c>
      <c r="B62" s="4">
        <v>0.32179999999999997</v>
      </c>
      <c r="C62" s="4">
        <v>0.1978</v>
      </c>
      <c r="D62" s="12">
        <v>1.62689585439838</v>
      </c>
      <c r="E62" t="s">
        <v>53</v>
      </c>
      <c r="F62" s="4">
        <v>0.16</v>
      </c>
      <c r="G62" t="s">
        <v>56</v>
      </c>
      <c r="H62" s="4">
        <v>-3.85E-2</v>
      </c>
      <c r="I62" s="4">
        <v>1.6017490449036595E-2</v>
      </c>
      <c r="J62" s="4">
        <f t="shared" si="3"/>
        <v>5.1544284264999759E-3</v>
      </c>
      <c r="K62" s="4"/>
      <c r="L62" s="4"/>
      <c r="M62"/>
      <c r="N62" s="5"/>
      <c r="O62"/>
      <c r="P62"/>
      <c r="Q62"/>
      <c r="R62"/>
      <c r="S62"/>
      <c r="T62"/>
      <c r="U62"/>
      <c r="V62"/>
      <c r="W62"/>
      <c r="X62" t="str">
        <f t="shared" si="0"/>
        <v/>
      </c>
      <c r="Y62" s="7" t="str">
        <f t="shared" si="1"/>
        <v/>
      </c>
      <c r="Z62" t="str">
        <f t="shared" si="2"/>
        <v/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2">
      <c r="A63" t="s">
        <v>124</v>
      </c>
      <c r="B63" s="4">
        <v>0.1585</v>
      </c>
      <c r="C63" s="4">
        <v>0.2233</v>
      </c>
      <c r="D63" s="12">
        <v>0.70980743394536505</v>
      </c>
      <c r="E63" t="s">
        <v>55</v>
      </c>
      <c r="F63" s="4">
        <v>8.7499999999999994E-2</v>
      </c>
      <c r="G63" t="s">
        <v>56</v>
      </c>
      <c r="H63" s="4">
        <v>-0.1326</v>
      </c>
      <c r="I63" s="4">
        <v>1.1259666899650449E-2</v>
      </c>
      <c r="J63" s="4">
        <f t="shared" si="3"/>
        <v>1.7846572035945963E-3</v>
      </c>
      <c r="K63" s="4"/>
      <c r="L63" s="4"/>
      <c r="M63"/>
      <c r="N63" s="5"/>
      <c r="O63"/>
      <c r="P63"/>
      <c r="Q63"/>
      <c r="R63"/>
      <c r="S63"/>
      <c r="T63"/>
      <c r="U63"/>
      <c r="V63"/>
      <c r="W63"/>
      <c r="X63" t="str">
        <f t="shared" si="0"/>
        <v/>
      </c>
      <c r="Y63" s="7" t="str">
        <f t="shared" si="1"/>
        <v/>
      </c>
      <c r="Z63" t="str">
        <f t="shared" si="2"/>
        <v/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2">
      <c r="A64" t="s">
        <v>127</v>
      </c>
      <c r="B64" s="4">
        <v>0.28249999999999997</v>
      </c>
      <c r="C64" s="4">
        <v>0.21929999999999999</v>
      </c>
      <c r="D64" s="12">
        <v>1.28818969448244</v>
      </c>
      <c r="E64" t="s">
        <v>53</v>
      </c>
      <c r="F64" s="4">
        <v>0.1308</v>
      </c>
      <c r="G64" t="s">
        <v>56</v>
      </c>
      <c r="H64" s="4">
        <v>-0.09</v>
      </c>
      <c r="I64" s="4">
        <v>2.5980735094430704E-3</v>
      </c>
      <c r="J64" s="4">
        <f t="shared" si="3"/>
        <v>7.3395576641766729E-4</v>
      </c>
      <c r="K64" s="4"/>
      <c r="L64" s="4"/>
      <c r="M64"/>
      <c r="N64" s="5"/>
      <c r="O64"/>
      <c r="P64"/>
      <c r="Q64"/>
      <c r="R64"/>
      <c r="S64"/>
      <c r="T64"/>
      <c r="U64"/>
      <c r="V64"/>
      <c r="W64"/>
      <c r="X64" t="str">
        <f t="shared" si="0"/>
        <v/>
      </c>
      <c r="Y64" s="7" t="str">
        <f t="shared" si="1"/>
        <v/>
      </c>
      <c r="Z64" t="str">
        <f t="shared" si="2"/>
        <v/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2">
      <c r="A65" t="s">
        <v>81</v>
      </c>
      <c r="B65" s="4">
        <v>5.8700000000000002E-2</v>
      </c>
      <c r="C65" s="4">
        <v>3.5499999999999997E-2</v>
      </c>
      <c r="D65" s="12">
        <v>1.6535211267605601</v>
      </c>
      <c r="E65" t="s">
        <v>134</v>
      </c>
      <c r="F65" s="4">
        <v>1.7399999999999999E-2</v>
      </c>
      <c r="G65" t="s">
        <v>58</v>
      </c>
      <c r="H65" s="4">
        <v>-1.44E-2</v>
      </c>
      <c r="I65" s="4">
        <v>5.4831274980143993E-2</v>
      </c>
      <c r="J65" s="4">
        <f t="shared" si="3"/>
        <v>3.2185958413344525E-3</v>
      </c>
      <c r="K65" s="4"/>
      <c r="L65" s="4"/>
      <c r="M65"/>
      <c r="N65" s="5"/>
      <c r="O65"/>
      <c r="P65"/>
      <c r="Q65"/>
      <c r="R65"/>
      <c r="S65"/>
      <c r="T65"/>
      <c r="U65"/>
      <c r="V65"/>
      <c r="W65"/>
      <c r="X65" t="str">
        <f t="shared" si="0"/>
        <v/>
      </c>
      <c r="Y65" s="7" t="str">
        <f t="shared" si="1"/>
        <v/>
      </c>
      <c r="Z65" t="str">
        <f t="shared" si="2"/>
        <v/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2">
      <c r="A66" t="s">
        <v>82</v>
      </c>
      <c r="B66" s="4">
        <v>6.3299999999999995E-2</v>
      </c>
      <c r="C66" s="4">
        <v>3.6700000000000003E-2</v>
      </c>
      <c r="D66" s="12">
        <v>1.72479564032697</v>
      </c>
      <c r="E66" t="s">
        <v>134</v>
      </c>
      <c r="F66" s="4">
        <v>0.02</v>
      </c>
      <c r="G66" t="s">
        <v>58</v>
      </c>
      <c r="H66" s="4">
        <v>-1.6799999999999999E-2</v>
      </c>
      <c r="I66" s="4">
        <v>1.4793941228972915E-2</v>
      </c>
      <c r="J66" s="4">
        <f t="shared" si="3"/>
        <v>9.3645647979398547E-4</v>
      </c>
      <c r="K66" s="4"/>
      <c r="L66" s="4"/>
      <c r="M66"/>
      <c r="N66" s="5"/>
      <c r="O66"/>
      <c r="P66"/>
      <c r="Q66"/>
      <c r="R66"/>
      <c r="S66"/>
      <c r="T66"/>
      <c r="U66"/>
      <c r="V66"/>
      <c r="W66"/>
      <c r="X66" t="str">
        <f t="shared" si="0"/>
        <v/>
      </c>
      <c r="Y66" s="7" t="str">
        <f t="shared" si="1"/>
        <v/>
      </c>
      <c r="Z66" t="str">
        <f t="shared" si="2"/>
        <v/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2">
      <c r="A67" t="s">
        <v>83</v>
      </c>
      <c r="B67" s="4">
        <v>6.4899999999999999E-2</v>
      </c>
      <c r="C67" s="4">
        <v>2.4799999999999999E-2</v>
      </c>
      <c r="D67" s="12">
        <v>2.61693548387096</v>
      </c>
      <c r="E67" t="s">
        <v>134</v>
      </c>
      <c r="F67">
        <v>0.02</v>
      </c>
      <c r="G67" t="s">
        <v>58</v>
      </c>
      <c r="H67" s="4">
        <v>-1.6000000000000001E-3</v>
      </c>
      <c r="I67" s="4">
        <v>1.4648010172347133E-2</v>
      </c>
      <c r="J67" s="4">
        <f t="shared" si="3"/>
        <v>9.506558601853289E-4</v>
      </c>
      <c r="K67" s="4"/>
      <c r="L67" s="4"/>
      <c r="M67"/>
      <c r="N67" s="5"/>
      <c r="O67"/>
      <c r="P67"/>
      <c r="Q67"/>
      <c r="R67"/>
      <c r="S67"/>
      <c r="T67"/>
      <c r="U67"/>
      <c r="V67"/>
      <c r="W67"/>
      <c r="X67" t="str">
        <f t="shared" si="0"/>
        <v/>
      </c>
      <c r="Y67" s="7" t="str">
        <f t="shared" si="1"/>
        <v/>
      </c>
      <c r="Z67" t="str">
        <f t="shared" si="2"/>
        <v/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2">
      <c r="A68" t="s">
        <v>125</v>
      </c>
      <c r="B68" s="4">
        <v>0.22520000000000001</v>
      </c>
      <c r="C68" s="4">
        <v>0.19919999999999999</v>
      </c>
      <c r="D68" s="12">
        <v>1.1305220883534099</v>
      </c>
      <c r="E68" t="s">
        <v>55</v>
      </c>
      <c r="F68" s="4">
        <v>0.13489999999999999</v>
      </c>
      <c r="G68" t="s">
        <v>56</v>
      </c>
      <c r="H68" s="4">
        <v>-0.13519999999999999</v>
      </c>
      <c r="I68" s="4">
        <v>2.9724675095492786E-2</v>
      </c>
      <c r="J68" s="4">
        <f t="shared" si="3"/>
        <v>6.6939968315049758E-3</v>
      </c>
      <c r="K68" s="4"/>
      <c r="L68" s="4"/>
      <c r="M68"/>
      <c r="N68" s="5"/>
      <c r="O68"/>
      <c r="P68"/>
      <c r="Q68"/>
      <c r="R68"/>
      <c r="S68"/>
      <c r="T68"/>
      <c r="U68"/>
      <c r="V68"/>
      <c r="W68"/>
      <c r="X68" t="str">
        <f t="shared" si="0"/>
        <v/>
      </c>
      <c r="Y68" s="7" t="str">
        <f t="shared" si="1"/>
        <v/>
      </c>
      <c r="Z68" t="str">
        <f t="shared" si="2"/>
        <v/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2">
      <c r="A69" t="s">
        <v>84</v>
      </c>
      <c r="B69" s="4">
        <v>3.1E-2</v>
      </c>
      <c r="C69" s="4">
        <v>6.1999999999999998E-3</v>
      </c>
      <c r="D69" s="12">
        <v>5</v>
      </c>
      <c r="E69" t="s">
        <v>52</v>
      </c>
      <c r="F69" s="4">
        <v>4.8999999999999998E-3</v>
      </c>
      <c r="G69" t="s">
        <v>61</v>
      </c>
      <c r="H69" s="4">
        <v>2.3999999999999998E-3</v>
      </c>
      <c r="I69" s="4">
        <v>1.8304902929147375E-2</v>
      </c>
      <c r="J69" s="4">
        <f t="shared" si="3"/>
        <v>5.674519908035686E-4</v>
      </c>
      <c r="K69" s="4"/>
      <c r="L69" s="4"/>
      <c r="M69"/>
      <c r="N69" s="5"/>
      <c r="O69"/>
      <c r="P69"/>
      <c r="Q69"/>
      <c r="R69"/>
      <c r="S69"/>
      <c r="T69"/>
      <c r="U69"/>
      <c r="V69"/>
      <c r="W69"/>
      <c r="X69" t="str">
        <f t="shared" ref="X69:X101" si="4">IF(U69&lt;&gt;"",U69*1,"")</f>
        <v/>
      </c>
      <c r="Y69" s="7" t="str">
        <f t="shared" ref="Y69:Y101" si="5">IF(X69&lt;&gt;"",(X69-$X$1)/($X$2-$X$1),"")</f>
        <v/>
      </c>
      <c r="Z69" t="str">
        <f t="shared" ref="Z69:Z101" si="6">IF(Y69&lt;&gt;"",IF(Y69&lt;0.3,"LOW",IF(Y69&lt;0.75,"MEDIUM","HIGH")),"")</f>
        <v/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2">
      <c r="A70" t="s">
        <v>129</v>
      </c>
      <c r="B70" s="4">
        <v>0.16889999999999999</v>
      </c>
      <c r="C70" s="4">
        <v>0.21060000000000001</v>
      </c>
      <c r="D70" s="12">
        <v>0.80199430199430199</v>
      </c>
      <c r="E70" t="s">
        <v>55</v>
      </c>
      <c r="F70" s="4">
        <v>0.11020000000000001</v>
      </c>
      <c r="G70" t="s">
        <v>56</v>
      </c>
      <c r="H70" s="4">
        <v>-0.10150000000000001</v>
      </c>
      <c r="I70" s="4">
        <v>1.9924918946169188E-2</v>
      </c>
      <c r="J70" s="4">
        <f t="shared" ref="J70:J109" si="7">IF(B70&lt;&gt;"",B70*I70,"")</f>
        <v>3.3653188100079756E-3</v>
      </c>
      <c r="K70"/>
      <c r="L70"/>
      <c r="M70"/>
      <c r="N70" s="5"/>
      <c r="O70"/>
      <c r="P70"/>
      <c r="Q70"/>
      <c r="R70"/>
      <c r="S70"/>
      <c r="T70"/>
      <c r="U70"/>
      <c r="V70"/>
      <c r="W70"/>
      <c r="X70" t="str">
        <f t="shared" si="4"/>
        <v/>
      </c>
      <c r="Y70" s="7" t="str">
        <f t="shared" si="5"/>
        <v/>
      </c>
      <c r="Z70" t="str">
        <f t="shared" si="6"/>
        <v/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x14ac:dyDescent="0.2">
      <c r="A71"/>
      <c r="B71" s="4"/>
      <c r="C71" s="4"/>
      <c r="D71" s="12"/>
      <c r="E71"/>
      <c r="F71" s="4"/>
      <c r="G71"/>
      <c r="H71" s="4"/>
      <c r="I71"/>
      <c r="J71" s="4" t="str">
        <f t="shared" si="7"/>
        <v/>
      </c>
      <c r="K71"/>
      <c r="L71"/>
      <c r="M71"/>
      <c r="N71" s="5"/>
      <c r="O71"/>
      <c r="P71"/>
      <c r="Q71"/>
      <c r="R71"/>
      <c r="S71"/>
      <c r="T71"/>
      <c r="U71" s="12"/>
      <c r="V71"/>
      <c r="W71"/>
      <c r="X71" t="str">
        <f t="shared" si="4"/>
        <v/>
      </c>
      <c r="Y71" s="7" t="str">
        <f t="shared" si="5"/>
        <v/>
      </c>
      <c r="Z71" t="str">
        <f t="shared" si="6"/>
        <v/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x14ac:dyDescent="0.2">
      <c r="J72" s="4" t="str">
        <f t="shared" si="7"/>
        <v/>
      </c>
      <c r="R72"/>
      <c r="S72"/>
      <c r="X72" t="str">
        <f t="shared" si="4"/>
        <v/>
      </c>
      <c r="Y72" s="7" t="str">
        <f t="shared" si="5"/>
        <v/>
      </c>
      <c r="Z72" t="str">
        <f t="shared" si="6"/>
        <v/>
      </c>
    </row>
    <row r="73" spans="1:79" x14ac:dyDescent="0.2">
      <c r="J73" s="4" t="str">
        <f t="shared" si="7"/>
        <v/>
      </c>
      <c r="R73"/>
      <c r="S73"/>
      <c r="X73" t="str">
        <f t="shared" si="4"/>
        <v/>
      </c>
      <c r="Y73" s="7" t="str">
        <f t="shared" si="5"/>
        <v/>
      </c>
      <c r="Z73" t="str">
        <f t="shared" si="6"/>
        <v/>
      </c>
    </row>
    <row r="74" spans="1:79" x14ac:dyDescent="0.2">
      <c r="J74" s="4" t="str">
        <f t="shared" si="7"/>
        <v/>
      </c>
      <c r="R74"/>
      <c r="S74"/>
      <c r="X74" t="str">
        <f t="shared" si="4"/>
        <v/>
      </c>
      <c r="Y74" s="7" t="str">
        <f t="shared" si="5"/>
        <v/>
      </c>
      <c r="Z74" t="str">
        <f t="shared" si="6"/>
        <v/>
      </c>
    </row>
    <row r="75" spans="1:79" x14ac:dyDescent="0.2">
      <c r="J75" s="4" t="str">
        <f t="shared" si="7"/>
        <v/>
      </c>
      <c r="R75"/>
      <c r="S75"/>
      <c r="X75" t="str">
        <f t="shared" si="4"/>
        <v/>
      </c>
      <c r="Y75" s="7" t="str">
        <f t="shared" si="5"/>
        <v/>
      </c>
      <c r="Z75" t="str">
        <f t="shared" si="6"/>
        <v/>
      </c>
    </row>
    <row r="76" spans="1:79" x14ac:dyDescent="0.2">
      <c r="J76" s="4" t="str">
        <f t="shared" si="7"/>
        <v/>
      </c>
      <c r="R76"/>
      <c r="S76"/>
      <c r="X76" t="str">
        <f t="shared" si="4"/>
        <v/>
      </c>
      <c r="Y76" s="7" t="str">
        <f t="shared" si="5"/>
        <v/>
      </c>
      <c r="Z76" t="str">
        <f t="shared" si="6"/>
        <v/>
      </c>
    </row>
    <row r="77" spans="1:79" x14ac:dyDescent="0.2">
      <c r="J77" s="4" t="str">
        <f t="shared" si="7"/>
        <v/>
      </c>
      <c r="R77"/>
      <c r="S77"/>
      <c r="X77" t="str">
        <f t="shared" si="4"/>
        <v/>
      </c>
      <c r="Y77" s="7" t="str">
        <f t="shared" si="5"/>
        <v/>
      </c>
      <c r="Z77" t="str">
        <f t="shared" si="6"/>
        <v/>
      </c>
    </row>
    <row r="78" spans="1:79" x14ac:dyDescent="0.2">
      <c r="J78" s="4" t="str">
        <f t="shared" si="7"/>
        <v/>
      </c>
      <c r="R78"/>
      <c r="S78"/>
      <c r="X78" t="str">
        <f t="shared" si="4"/>
        <v/>
      </c>
      <c r="Y78" s="7" t="str">
        <f t="shared" si="5"/>
        <v/>
      </c>
      <c r="Z78" t="str">
        <f t="shared" si="6"/>
        <v/>
      </c>
    </row>
    <row r="79" spans="1:79" x14ac:dyDescent="0.2">
      <c r="J79" s="4" t="str">
        <f t="shared" si="7"/>
        <v/>
      </c>
      <c r="R79"/>
      <c r="S79"/>
      <c r="X79" t="str">
        <f t="shared" si="4"/>
        <v/>
      </c>
      <c r="Y79" s="7" t="str">
        <f t="shared" si="5"/>
        <v/>
      </c>
      <c r="Z79" t="str">
        <f t="shared" si="6"/>
        <v/>
      </c>
    </row>
    <row r="80" spans="1:79" x14ac:dyDescent="0.2">
      <c r="J80" s="4" t="str">
        <f t="shared" si="7"/>
        <v/>
      </c>
      <c r="R80"/>
      <c r="S80"/>
      <c r="X80" t="str">
        <f t="shared" si="4"/>
        <v/>
      </c>
      <c r="Y80" s="7" t="str">
        <f t="shared" si="5"/>
        <v/>
      </c>
      <c r="Z80" t="str">
        <f t="shared" si="6"/>
        <v/>
      </c>
    </row>
    <row r="81" spans="10:26" x14ac:dyDescent="0.2">
      <c r="J81" s="4" t="str">
        <f t="shared" si="7"/>
        <v/>
      </c>
      <c r="R81"/>
      <c r="S81"/>
      <c r="X81" t="str">
        <f t="shared" si="4"/>
        <v/>
      </c>
      <c r="Y81" s="7" t="str">
        <f t="shared" si="5"/>
        <v/>
      </c>
      <c r="Z81" t="str">
        <f t="shared" si="6"/>
        <v/>
      </c>
    </row>
    <row r="82" spans="10:26" x14ac:dyDescent="0.2">
      <c r="J82" s="4" t="str">
        <f t="shared" si="7"/>
        <v/>
      </c>
      <c r="R82"/>
      <c r="S82"/>
      <c r="X82" t="str">
        <f t="shared" si="4"/>
        <v/>
      </c>
      <c r="Y82" s="7" t="str">
        <f t="shared" si="5"/>
        <v/>
      </c>
      <c r="Z82" t="str">
        <f t="shared" si="6"/>
        <v/>
      </c>
    </row>
    <row r="83" spans="10:26" x14ac:dyDescent="0.2">
      <c r="J83" s="4" t="str">
        <f t="shared" si="7"/>
        <v/>
      </c>
      <c r="R83"/>
      <c r="S83"/>
      <c r="X83" t="str">
        <f t="shared" si="4"/>
        <v/>
      </c>
      <c r="Y83" s="7" t="str">
        <f t="shared" si="5"/>
        <v/>
      </c>
      <c r="Z83" t="str">
        <f t="shared" si="6"/>
        <v/>
      </c>
    </row>
    <row r="84" spans="10:26" x14ac:dyDescent="0.2">
      <c r="J84" s="4" t="str">
        <f t="shared" si="7"/>
        <v/>
      </c>
      <c r="R84"/>
      <c r="S84"/>
      <c r="X84" t="str">
        <f t="shared" si="4"/>
        <v/>
      </c>
      <c r="Y84" s="7" t="str">
        <f t="shared" si="5"/>
        <v/>
      </c>
      <c r="Z84" t="str">
        <f t="shared" si="6"/>
        <v/>
      </c>
    </row>
    <row r="85" spans="10:26" x14ac:dyDescent="0.2">
      <c r="J85" s="4" t="str">
        <f t="shared" si="7"/>
        <v/>
      </c>
      <c r="R85"/>
      <c r="S85"/>
      <c r="X85" t="str">
        <f t="shared" si="4"/>
        <v/>
      </c>
      <c r="Y85" s="7" t="str">
        <f t="shared" si="5"/>
        <v/>
      </c>
      <c r="Z85" t="str">
        <f t="shared" si="6"/>
        <v/>
      </c>
    </row>
    <row r="86" spans="10:26" x14ac:dyDescent="0.2">
      <c r="J86" s="4" t="str">
        <f t="shared" si="7"/>
        <v/>
      </c>
      <c r="R86"/>
      <c r="S86"/>
      <c r="X86" t="str">
        <f t="shared" si="4"/>
        <v/>
      </c>
      <c r="Y86" s="7" t="str">
        <f t="shared" si="5"/>
        <v/>
      </c>
      <c r="Z86" t="str">
        <f t="shared" si="6"/>
        <v/>
      </c>
    </row>
    <row r="87" spans="10:26" x14ac:dyDescent="0.2">
      <c r="J87" s="4" t="str">
        <f t="shared" si="7"/>
        <v/>
      </c>
      <c r="R87"/>
      <c r="S87"/>
      <c r="X87" t="str">
        <f t="shared" si="4"/>
        <v/>
      </c>
      <c r="Y87" s="7" t="str">
        <f t="shared" si="5"/>
        <v/>
      </c>
      <c r="Z87" t="str">
        <f t="shared" si="6"/>
        <v/>
      </c>
    </row>
    <row r="88" spans="10:26" x14ac:dyDescent="0.2">
      <c r="J88" s="4" t="str">
        <f t="shared" si="7"/>
        <v/>
      </c>
      <c r="R88"/>
      <c r="S88"/>
      <c r="X88" t="str">
        <f t="shared" si="4"/>
        <v/>
      </c>
      <c r="Y88" s="7" t="str">
        <f t="shared" si="5"/>
        <v/>
      </c>
      <c r="Z88" t="str">
        <f t="shared" si="6"/>
        <v/>
      </c>
    </row>
    <row r="89" spans="10:26" x14ac:dyDescent="0.2">
      <c r="J89" s="4" t="str">
        <f t="shared" si="7"/>
        <v/>
      </c>
      <c r="R89"/>
      <c r="S89"/>
      <c r="X89" t="str">
        <f t="shared" si="4"/>
        <v/>
      </c>
      <c r="Y89" s="7" t="str">
        <f t="shared" si="5"/>
        <v/>
      </c>
      <c r="Z89" t="str">
        <f t="shared" si="6"/>
        <v/>
      </c>
    </row>
    <row r="90" spans="10:26" x14ac:dyDescent="0.2">
      <c r="J90" s="4" t="str">
        <f t="shared" si="7"/>
        <v/>
      </c>
      <c r="R90"/>
      <c r="S90"/>
      <c r="X90" t="str">
        <f t="shared" si="4"/>
        <v/>
      </c>
      <c r="Y90" s="7" t="str">
        <f t="shared" si="5"/>
        <v/>
      </c>
      <c r="Z90" t="str">
        <f t="shared" si="6"/>
        <v/>
      </c>
    </row>
    <row r="91" spans="10:26" x14ac:dyDescent="0.2">
      <c r="J91" s="4" t="str">
        <f t="shared" si="7"/>
        <v/>
      </c>
      <c r="R91"/>
      <c r="S91"/>
      <c r="X91" t="str">
        <f t="shared" si="4"/>
        <v/>
      </c>
      <c r="Y91" s="7" t="str">
        <f t="shared" si="5"/>
        <v/>
      </c>
      <c r="Z91" t="str">
        <f t="shared" si="6"/>
        <v/>
      </c>
    </row>
    <row r="92" spans="10:26" x14ac:dyDescent="0.2">
      <c r="J92" s="4" t="str">
        <f t="shared" si="7"/>
        <v/>
      </c>
      <c r="R92"/>
      <c r="S92"/>
      <c r="X92" t="str">
        <f t="shared" si="4"/>
        <v/>
      </c>
      <c r="Y92" s="7" t="str">
        <f t="shared" si="5"/>
        <v/>
      </c>
      <c r="Z92" t="str">
        <f t="shared" si="6"/>
        <v/>
      </c>
    </row>
    <row r="93" spans="10:26" x14ac:dyDescent="0.2">
      <c r="J93" s="4" t="str">
        <f t="shared" si="7"/>
        <v/>
      </c>
      <c r="R93"/>
      <c r="S93"/>
      <c r="X93" t="str">
        <f t="shared" si="4"/>
        <v/>
      </c>
      <c r="Y93" s="7" t="str">
        <f t="shared" si="5"/>
        <v/>
      </c>
      <c r="Z93" t="str">
        <f t="shared" si="6"/>
        <v/>
      </c>
    </row>
    <row r="94" spans="10:26" x14ac:dyDescent="0.2">
      <c r="J94" s="4" t="str">
        <f t="shared" si="7"/>
        <v/>
      </c>
      <c r="R94"/>
      <c r="S94"/>
      <c r="X94" t="str">
        <f t="shared" si="4"/>
        <v/>
      </c>
      <c r="Y94" s="7" t="str">
        <f t="shared" si="5"/>
        <v/>
      </c>
      <c r="Z94" t="str">
        <f t="shared" si="6"/>
        <v/>
      </c>
    </row>
    <row r="95" spans="10:26" x14ac:dyDescent="0.2">
      <c r="J95" s="4" t="str">
        <f t="shared" si="7"/>
        <v/>
      </c>
      <c r="X95" t="str">
        <f t="shared" si="4"/>
        <v/>
      </c>
      <c r="Y95" s="7" t="str">
        <f t="shared" si="5"/>
        <v/>
      </c>
      <c r="Z95" t="str">
        <f t="shared" si="6"/>
        <v/>
      </c>
    </row>
    <row r="96" spans="10:26" x14ac:dyDescent="0.2">
      <c r="J96" s="4" t="str">
        <f t="shared" si="7"/>
        <v/>
      </c>
      <c r="X96" t="str">
        <f t="shared" si="4"/>
        <v/>
      </c>
      <c r="Y96" s="7" t="str">
        <f t="shared" si="5"/>
        <v/>
      </c>
      <c r="Z96" t="str">
        <f t="shared" si="6"/>
        <v/>
      </c>
    </row>
    <row r="97" spans="10:26" x14ac:dyDescent="0.2">
      <c r="J97" s="4" t="str">
        <f t="shared" si="7"/>
        <v/>
      </c>
      <c r="X97" t="str">
        <f t="shared" si="4"/>
        <v/>
      </c>
      <c r="Y97" s="7" t="str">
        <f t="shared" si="5"/>
        <v/>
      </c>
      <c r="Z97" t="str">
        <f t="shared" si="6"/>
        <v/>
      </c>
    </row>
    <row r="98" spans="10:26" x14ac:dyDescent="0.2">
      <c r="J98" s="4" t="str">
        <f t="shared" si="7"/>
        <v/>
      </c>
      <c r="X98" t="str">
        <f t="shared" si="4"/>
        <v/>
      </c>
      <c r="Y98" s="7" t="str">
        <f t="shared" si="5"/>
        <v/>
      </c>
      <c r="Z98" t="str">
        <f t="shared" si="6"/>
        <v/>
      </c>
    </row>
    <row r="99" spans="10:26" x14ac:dyDescent="0.2">
      <c r="J99" s="4" t="str">
        <f t="shared" si="7"/>
        <v/>
      </c>
      <c r="X99" t="str">
        <f t="shared" si="4"/>
        <v/>
      </c>
      <c r="Y99" s="7" t="str">
        <f t="shared" si="5"/>
        <v/>
      </c>
      <c r="Z99" t="str">
        <f t="shared" si="6"/>
        <v/>
      </c>
    </row>
    <row r="100" spans="10:26" x14ac:dyDescent="0.2">
      <c r="J100" s="4" t="str">
        <f t="shared" si="7"/>
        <v/>
      </c>
      <c r="X100" t="str">
        <f t="shared" si="4"/>
        <v/>
      </c>
      <c r="Y100" s="7" t="str">
        <f t="shared" si="5"/>
        <v/>
      </c>
      <c r="Z100" t="str">
        <f t="shared" si="6"/>
        <v/>
      </c>
    </row>
    <row r="101" spans="10:26" x14ac:dyDescent="0.2">
      <c r="J101" s="4" t="str">
        <f t="shared" si="7"/>
        <v/>
      </c>
      <c r="X101" t="str">
        <f t="shared" si="4"/>
        <v/>
      </c>
      <c r="Y101" s="7" t="str">
        <f t="shared" si="5"/>
        <v/>
      </c>
      <c r="Z101" t="str">
        <f t="shared" si="6"/>
        <v/>
      </c>
    </row>
    <row r="102" spans="10:26" x14ac:dyDescent="0.2">
      <c r="J102" s="4" t="str">
        <f t="shared" si="7"/>
        <v/>
      </c>
    </row>
    <row r="103" spans="10:26" x14ac:dyDescent="0.2">
      <c r="J103" s="4" t="str">
        <f t="shared" si="7"/>
        <v/>
      </c>
    </row>
    <row r="104" spans="10:26" x14ac:dyDescent="0.2">
      <c r="J104" s="4" t="str">
        <f t="shared" si="7"/>
        <v/>
      </c>
    </row>
    <row r="105" spans="10:26" x14ac:dyDescent="0.2">
      <c r="J105" s="4" t="str">
        <f t="shared" si="7"/>
        <v/>
      </c>
    </row>
    <row r="106" spans="10:26" x14ac:dyDescent="0.2">
      <c r="J106" s="4" t="str">
        <f t="shared" si="7"/>
        <v/>
      </c>
    </row>
    <row r="107" spans="10:26" x14ac:dyDescent="0.2">
      <c r="J107" s="4" t="str">
        <f t="shared" si="7"/>
        <v/>
      </c>
    </row>
    <row r="108" spans="10:26" x14ac:dyDescent="0.2">
      <c r="J108" s="4" t="str">
        <f t="shared" si="7"/>
        <v/>
      </c>
    </row>
    <row r="109" spans="10:26" x14ac:dyDescent="0.2">
      <c r="J109" s="4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MF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Jain</dc:creator>
  <cp:lastModifiedBy>Rahul Jain</cp:lastModifiedBy>
  <dcterms:created xsi:type="dcterms:W3CDTF">2021-06-12T13:40:43Z</dcterms:created>
  <dcterms:modified xsi:type="dcterms:W3CDTF">2021-06-16T20:06:14Z</dcterms:modified>
</cp:coreProperties>
</file>