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DiptiSinha\Excel Training\"/>
    </mc:Choice>
  </mc:AlternateContent>
  <xr:revisionPtr revIDLastSave="0" documentId="13_ncr:1_{C8A0724E-D8C1-4D3F-A624-52130850A8A9}" xr6:coauthVersionLast="47" xr6:coauthVersionMax="47" xr10:uidLastSave="{00000000-0000-0000-0000-000000000000}"/>
  <bookViews>
    <workbookView xWindow="-110" yWindow="-110" windowWidth="19420" windowHeight="10300" tabRatio="740" firstSheet="30" activeTab="34" xr2:uid="{00000000-000D-0000-FFFF-FFFF00000000}"/>
  </bookViews>
  <sheets>
    <sheet name="Functions" sheetId="13" r:id="rId1"/>
    <sheet name="Rating" sheetId="14" r:id="rId2"/>
    <sheet name="Income Tax" sheetId="15" r:id="rId3"/>
    <sheet name="Sales" sheetId="16" r:id="rId4"/>
    <sheet name="Single Formula" sheetId="69" r:id="rId5"/>
    <sheet name="Restricting Data Entry" sheetId="71" r:id="rId6"/>
    <sheet name="Date Conversions" sheetId="72" r:id="rId7"/>
    <sheet name="Employee Age Calculation" sheetId="74" r:id="rId8"/>
    <sheet name="Text Cleanup" sheetId="75" r:id="rId9"/>
    <sheet name="Project End Date" sheetId="66" r:id="rId10"/>
    <sheet name="Project Working Days" sheetId="67" r:id="rId11"/>
    <sheet name="Extract Data" sheetId="19" r:id="rId12"/>
    <sheet name="Index+Match" sheetId="88" r:id="rId13"/>
    <sheet name="Data Set 1" sheetId="77" r:id="rId14"/>
    <sheet name="Data Set 2" sheetId="78" r:id="rId15"/>
    <sheet name="Data Set3" sheetId="79" r:id="rId16"/>
    <sheet name="Final Data" sheetId="80" r:id="rId17"/>
    <sheet name="IS Functions" sheetId="84" r:id="rId18"/>
    <sheet name="Random Numbers &amp; Rank" sheetId="89" r:id="rId19"/>
    <sheet name="Simple Offset" sheetId="82" r:id="rId20"/>
    <sheet name="Tax Rate" sheetId="20" r:id="rId21"/>
    <sheet name="Text Functions" sheetId="90" r:id="rId22"/>
    <sheet name="Filters" sheetId="21" r:id="rId23"/>
    <sheet name="Calculate EMI" sheetId="22" r:id="rId24"/>
    <sheet name="Ref" sheetId="23" r:id="rId25"/>
    <sheet name="Product Costing" sheetId="81" r:id="rId26"/>
    <sheet name="General" sheetId="24" r:id="rId27"/>
    <sheet name="Multiple Criteria Totals" sheetId="48" r:id="rId28"/>
    <sheet name="One variable table" sheetId="29" r:id="rId29"/>
    <sheet name="Two Variable Table" sheetId="30" r:id="rId30"/>
    <sheet name="Group_Ungroup_Subtotal" sheetId="39" r:id="rId31"/>
    <sheet name="Dependent Filters" sheetId="85" r:id="rId32"/>
    <sheet name="Conditional Formatting (I)" sheetId="86" r:id="rId33"/>
    <sheet name="Conditional Formatting (II)" sheetId="87" r:id="rId34"/>
    <sheet name="Pivot Table" sheetId="32" r:id="rId35"/>
  </sheets>
  <definedNames>
    <definedName name="_xlnm._FilterDatabase" localSheetId="32" hidden="1">'Conditional Formatting (I)'!$A$1:$H$10</definedName>
    <definedName name="_xlnm._FilterDatabase" localSheetId="22" hidden="1">Filters!$A$1:$I$95</definedName>
    <definedName name="Columns">'Dependent Filters'!$A$1:$E$1</definedName>
    <definedName name="Finance">'Dependent Filters'!$C$2:$C$4</definedName>
    <definedName name="Healthcare">'Dependent Filters'!$D$2:$D$3</definedName>
    <definedName name="HR">'Dependent Filters'!$A$2:$A$4</definedName>
    <definedName name="IT">'Dependent Filters'!$E$2:$E$6</definedName>
    <definedName name="Marketing">'Dependent Filters'!$B$2:$B$5</definedName>
  </definedNames>
  <calcPr calcId="191029"/>
  <customWorkbookViews>
    <customWorkbookView name="Jayanth - Personal View" guid="{BBE43EB8-AC5B-419E-90E4-72D0C525AF66}" mergeInterval="0" personalView="1" maximized="1" xWindow="1" yWindow="1" windowWidth="1024" windowHeight="550" activeSheetId="18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24" l="1"/>
  <c r="H3" i="24"/>
  <c r="H4" i="24"/>
  <c r="H5" i="24"/>
  <c r="H6" i="24"/>
  <c r="H7" i="24"/>
  <c r="H8" i="24"/>
  <c r="H9" i="24"/>
  <c r="H10" i="24"/>
  <c r="H11" i="24"/>
  <c r="H12" i="24"/>
  <c r="H13" i="24"/>
  <c r="H14" i="24"/>
  <c r="H15" i="24"/>
  <c r="H16" i="24"/>
  <c r="H17" i="24"/>
  <c r="H18" i="24"/>
  <c r="H19" i="24"/>
  <c r="H20" i="24"/>
  <c r="H21" i="24"/>
  <c r="A4" i="84"/>
  <c r="A3" i="84"/>
  <c r="H38" i="79" l="1"/>
  <c r="H37" i="79"/>
  <c r="H36" i="79"/>
  <c r="H35" i="79"/>
  <c r="H34" i="79"/>
  <c r="H33" i="79"/>
  <c r="H32" i="79"/>
  <c r="H31" i="79"/>
  <c r="H30" i="79"/>
  <c r="H29" i="79"/>
  <c r="H28" i="79"/>
  <c r="H27" i="79"/>
  <c r="H26" i="79"/>
  <c r="H25" i="79"/>
  <c r="H24" i="79"/>
  <c r="H23" i="79"/>
  <c r="H22" i="79"/>
  <c r="H21" i="79"/>
  <c r="H20" i="79"/>
  <c r="H19" i="79"/>
  <c r="H18" i="79"/>
  <c r="H17" i="79"/>
  <c r="H16" i="79"/>
  <c r="H15" i="79"/>
  <c r="H14" i="79"/>
  <c r="H13" i="79"/>
  <c r="H12" i="79"/>
  <c r="H11" i="79"/>
  <c r="H10" i="79"/>
  <c r="H9" i="79"/>
  <c r="H8" i="79"/>
  <c r="H7" i="79"/>
  <c r="H6" i="79"/>
  <c r="H5" i="79"/>
  <c r="H4" i="79"/>
  <c r="H3" i="79"/>
  <c r="H2" i="79"/>
  <c r="H30" i="78"/>
  <c r="H29" i="78"/>
  <c r="H28" i="78"/>
  <c r="H27" i="78"/>
  <c r="H26" i="78"/>
  <c r="H25" i="78"/>
  <c r="H24" i="78"/>
  <c r="H23" i="78"/>
  <c r="H22" i="78"/>
  <c r="H21" i="78"/>
  <c r="H20" i="78"/>
  <c r="H19" i="78"/>
  <c r="H18" i="78"/>
  <c r="H17" i="78"/>
  <c r="H16" i="78"/>
  <c r="H15" i="78"/>
  <c r="H14" i="78"/>
  <c r="H13" i="78"/>
  <c r="H12" i="78"/>
  <c r="H11" i="78"/>
  <c r="H10" i="78"/>
  <c r="H9" i="78"/>
  <c r="H8" i="78"/>
  <c r="H7" i="78"/>
  <c r="H6" i="78"/>
  <c r="H5" i="78"/>
  <c r="H4" i="78"/>
  <c r="H3" i="78"/>
  <c r="H2" i="78"/>
  <c r="H29" i="77"/>
  <c r="H28" i="77"/>
  <c r="H27" i="77"/>
  <c r="H26" i="77"/>
  <c r="H25" i="77"/>
  <c r="H24" i="77"/>
  <c r="H23" i="77"/>
  <c r="H22" i="77"/>
  <c r="H21" i="77"/>
  <c r="H20" i="77"/>
  <c r="H19" i="77"/>
  <c r="H18" i="77"/>
  <c r="H17" i="77"/>
  <c r="H16" i="77"/>
  <c r="H15" i="77"/>
  <c r="H14" i="77"/>
  <c r="H13" i="77"/>
  <c r="H12" i="77"/>
  <c r="H11" i="77"/>
  <c r="H10" i="77"/>
  <c r="H9" i="77"/>
  <c r="H8" i="77"/>
  <c r="H7" i="77"/>
  <c r="H6" i="77"/>
  <c r="H5" i="77"/>
  <c r="H4" i="77"/>
  <c r="H3" i="77"/>
  <c r="H2" i="77"/>
  <c r="J95" i="75" l="1"/>
  <c r="J94" i="75"/>
  <c r="J93" i="75"/>
  <c r="J92" i="75"/>
  <c r="J91" i="75"/>
  <c r="J90" i="75"/>
  <c r="J89" i="75"/>
  <c r="J88" i="75"/>
  <c r="J87" i="75"/>
  <c r="J86" i="75"/>
  <c r="J85" i="75"/>
  <c r="J84" i="75"/>
  <c r="J83" i="75"/>
  <c r="J82" i="75"/>
  <c r="J81" i="75"/>
  <c r="J80" i="75"/>
  <c r="J79" i="75"/>
  <c r="J78" i="75"/>
  <c r="J77" i="75"/>
  <c r="J76" i="75"/>
  <c r="J75" i="75"/>
  <c r="J74" i="75"/>
  <c r="J73" i="75"/>
  <c r="J72" i="75"/>
  <c r="J71" i="75"/>
  <c r="J70" i="75"/>
  <c r="J69" i="75"/>
  <c r="J68" i="75"/>
  <c r="J67" i="75"/>
  <c r="J66" i="75"/>
  <c r="J65" i="75"/>
  <c r="J64" i="75"/>
  <c r="J63" i="75"/>
  <c r="J62" i="75"/>
  <c r="J61" i="75"/>
  <c r="J60" i="75"/>
  <c r="J59" i="75"/>
  <c r="J58" i="75"/>
  <c r="J57" i="75"/>
  <c r="J56" i="75"/>
  <c r="J55" i="75"/>
  <c r="J54" i="75"/>
  <c r="J53" i="75"/>
  <c r="J52" i="75"/>
  <c r="J51" i="75"/>
  <c r="J50" i="75"/>
  <c r="J49" i="75"/>
  <c r="J48" i="75"/>
  <c r="J47" i="75"/>
  <c r="J46" i="75"/>
  <c r="J45" i="75"/>
  <c r="J44" i="75"/>
  <c r="J43" i="75"/>
  <c r="J42" i="75"/>
  <c r="J41" i="75"/>
  <c r="J40" i="75"/>
  <c r="J39" i="75"/>
  <c r="J38" i="75"/>
  <c r="J37" i="75"/>
  <c r="J36" i="75"/>
  <c r="J35" i="75"/>
  <c r="J34" i="75"/>
  <c r="J33" i="75"/>
  <c r="J32" i="75"/>
  <c r="J31" i="75"/>
  <c r="J30" i="75"/>
  <c r="J29" i="75"/>
  <c r="J28" i="75"/>
  <c r="J27" i="75"/>
  <c r="J26" i="75"/>
  <c r="J25" i="75"/>
  <c r="J24" i="75"/>
  <c r="J23" i="75"/>
  <c r="J22" i="75"/>
  <c r="J21" i="75"/>
  <c r="J20" i="75"/>
  <c r="J19" i="75"/>
  <c r="J18" i="75"/>
  <c r="J17" i="75"/>
  <c r="J16" i="75"/>
  <c r="J15" i="75"/>
  <c r="J14" i="75"/>
  <c r="J13" i="75"/>
  <c r="J12" i="75"/>
  <c r="J11" i="75"/>
  <c r="J10" i="75"/>
  <c r="J9" i="75"/>
  <c r="J8" i="75"/>
  <c r="J7" i="75"/>
  <c r="J6" i="75"/>
  <c r="J5" i="75"/>
  <c r="J4" i="75"/>
  <c r="J3" i="75"/>
  <c r="J2" i="75"/>
  <c r="L3" i="32" l="1"/>
  <c r="L4" i="32"/>
  <c r="L5" i="32"/>
  <c r="L6" i="32"/>
  <c r="L7" i="32"/>
  <c r="L8" i="32"/>
  <c r="L9" i="32"/>
  <c r="L10" i="32"/>
  <c r="L11" i="32"/>
  <c r="L12" i="32"/>
  <c r="L13" i="32"/>
  <c r="L14" i="32"/>
  <c r="L15" i="32"/>
  <c r="L16" i="32"/>
  <c r="L17" i="32"/>
  <c r="L18" i="32"/>
  <c r="L19" i="32"/>
  <c r="L20" i="32"/>
  <c r="L21" i="32"/>
  <c r="L22" i="32"/>
  <c r="L23" i="32"/>
  <c r="L24" i="32"/>
  <c r="L25" i="32"/>
  <c r="L26" i="32"/>
  <c r="L27" i="32"/>
  <c r="L28" i="32"/>
  <c r="L29" i="32"/>
  <c r="L30" i="32"/>
  <c r="L31" i="32"/>
  <c r="L2" i="32"/>
  <c r="M31" i="32" l="1"/>
  <c r="N31" i="32" s="1"/>
  <c r="M30" i="32"/>
  <c r="N30" i="32" s="1"/>
  <c r="M27" i="32"/>
  <c r="N27" i="32" s="1"/>
  <c r="M26" i="32"/>
  <c r="N26" i="32" s="1"/>
  <c r="M23" i="32"/>
  <c r="N23" i="32" s="1"/>
  <c r="M22" i="32"/>
  <c r="N22" i="32" s="1"/>
  <c r="M19" i="32"/>
  <c r="N19" i="32" s="1"/>
  <c r="M18" i="32"/>
  <c r="N18" i="32" s="1"/>
  <c r="M15" i="32"/>
  <c r="N15" i="32" s="1"/>
  <c r="M14" i="32"/>
  <c r="N14" i="32" s="1"/>
  <c r="M11" i="32"/>
  <c r="N11" i="32" s="1"/>
  <c r="M10" i="32"/>
  <c r="N10" i="32" s="1"/>
  <c r="M7" i="32"/>
  <c r="N7" i="32" s="1"/>
  <c r="M6" i="32"/>
  <c r="N6" i="32" s="1"/>
  <c r="M3" i="32"/>
  <c r="N3" i="32" s="1"/>
  <c r="M2" i="32"/>
  <c r="N2" i="32" s="1"/>
  <c r="D571" i="48"/>
  <c r="D570" i="48"/>
  <c r="D569" i="48"/>
  <c r="D568" i="48"/>
  <c r="D567" i="48"/>
  <c r="D566" i="48"/>
  <c r="D565" i="48"/>
  <c r="D564" i="48"/>
  <c r="D563" i="48"/>
  <c r="D562" i="48"/>
  <c r="D561" i="48"/>
  <c r="D560" i="48"/>
  <c r="D559" i="48"/>
  <c r="D558" i="48"/>
  <c r="D557" i="48"/>
  <c r="D556" i="48"/>
  <c r="D555" i="48"/>
  <c r="D554" i="48"/>
  <c r="D553" i="48"/>
  <c r="D552" i="48"/>
  <c r="D551" i="48"/>
  <c r="D550" i="48"/>
  <c r="D549" i="48"/>
  <c r="D548" i="48"/>
  <c r="D547" i="48"/>
  <c r="D546" i="48"/>
  <c r="D545" i="48"/>
  <c r="D544" i="48"/>
  <c r="D543" i="48"/>
  <c r="D542" i="48"/>
  <c r="D541" i="48"/>
  <c r="D540" i="48"/>
  <c r="D539" i="48"/>
  <c r="D538" i="48"/>
  <c r="D537" i="48"/>
  <c r="D536" i="48"/>
  <c r="D535" i="48"/>
  <c r="D534" i="48"/>
  <c r="D533" i="48"/>
  <c r="D532" i="48"/>
  <c r="D531" i="48"/>
  <c r="D530" i="48"/>
  <c r="D529" i="48"/>
  <c r="D528" i="48"/>
  <c r="D527" i="48"/>
  <c r="D526" i="48"/>
  <c r="D525" i="48"/>
  <c r="D524" i="48"/>
  <c r="D523" i="48"/>
  <c r="D522" i="48"/>
  <c r="D521" i="48"/>
  <c r="D520" i="48"/>
  <c r="D519" i="48"/>
  <c r="D518" i="48"/>
  <c r="D517" i="48"/>
  <c r="D516" i="48"/>
  <c r="D515" i="48"/>
  <c r="D514" i="48"/>
  <c r="D513" i="48"/>
  <c r="D512" i="48"/>
  <c r="D511" i="48"/>
  <c r="D510" i="48"/>
  <c r="D509" i="48"/>
  <c r="D508" i="48"/>
  <c r="D507" i="48"/>
  <c r="D506" i="48"/>
  <c r="D505" i="48"/>
  <c r="D504" i="48"/>
  <c r="D503" i="48"/>
  <c r="D502" i="48"/>
  <c r="D501" i="48"/>
  <c r="D500" i="48"/>
  <c r="D499" i="48"/>
  <c r="D498" i="48"/>
  <c r="D497" i="48"/>
  <c r="D496" i="48"/>
  <c r="D495" i="48"/>
  <c r="D494" i="48"/>
  <c r="D493" i="48"/>
  <c r="D492" i="48"/>
  <c r="D491" i="48"/>
  <c r="D490" i="48"/>
  <c r="D489" i="48"/>
  <c r="D488" i="48"/>
  <c r="D487" i="48"/>
  <c r="D486" i="48"/>
  <c r="D485" i="48"/>
  <c r="D484" i="48"/>
  <c r="D483" i="48"/>
  <c r="D482" i="48"/>
  <c r="D481" i="48"/>
  <c r="D480" i="48"/>
  <c r="D479" i="48"/>
  <c r="D478" i="48"/>
  <c r="D477" i="48"/>
  <c r="D476" i="48"/>
  <c r="D475" i="48"/>
  <c r="D474" i="48"/>
  <c r="D473" i="48"/>
  <c r="D472" i="48"/>
  <c r="D471" i="48"/>
  <c r="D470" i="48"/>
  <c r="D469" i="48"/>
  <c r="D468" i="48"/>
  <c r="D467" i="48"/>
  <c r="D466" i="48"/>
  <c r="D465" i="48"/>
  <c r="D464" i="48"/>
  <c r="D463" i="48"/>
  <c r="D462" i="48"/>
  <c r="D461" i="48"/>
  <c r="D460" i="48"/>
  <c r="D459" i="48"/>
  <c r="D458" i="48"/>
  <c r="D457" i="48"/>
  <c r="D456" i="48"/>
  <c r="D455" i="48"/>
  <c r="D454" i="48"/>
  <c r="D453" i="48"/>
  <c r="D452" i="48"/>
  <c r="D451" i="48"/>
  <c r="D450" i="48"/>
  <c r="D449" i="48"/>
  <c r="D448" i="48"/>
  <c r="D447" i="48"/>
  <c r="D446" i="48"/>
  <c r="D445" i="48"/>
  <c r="D444" i="48"/>
  <c r="D443" i="48"/>
  <c r="D442" i="48"/>
  <c r="D441" i="48"/>
  <c r="D440" i="48"/>
  <c r="D439" i="48"/>
  <c r="D438" i="48"/>
  <c r="D437" i="48"/>
  <c r="D436" i="48"/>
  <c r="D435" i="48"/>
  <c r="D434" i="48"/>
  <c r="D433" i="48"/>
  <c r="D432" i="48"/>
  <c r="D431" i="48"/>
  <c r="D430" i="48"/>
  <c r="D429" i="48"/>
  <c r="D428" i="48"/>
  <c r="D427" i="48"/>
  <c r="D426" i="48"/>
  <c r="D425" i="48"/>
  <c r="D424" i="48"/>
  <c r="D423" i="48"/>
  <c r="D422" i="48"/>
  <c r="D421" i="48"/>
  <c r="D420" i="48"/>
  <c r="D419" i="48"/>
  <c r="D418" i="48"/>
  <c r="D417" i="48"/>
  <c r="D416" i="48"/>
  <c r="D415" i="48"/>
  <c r="D414" i="48"/>
  <c r="D413" i="48"/>
  <c r="D412" i="48"/>
  <c r="D411" i="48"/>
  <c r="D410" i="48"/>
  <c r="D409" i="48"/>
  <c r="D408" i="48"/>
  <c r="D407" i="48"/>
  <c r="D406" i="48"/>
  <c r="D405" i="48"/>
  <c r="D404" i="48"/>
  <c r="D403" i="48"/>
  <c r="D402" i="48"/>
  <c r="D401" i="48"/>
  <c r="D400" i="48"/>
  <c r="D399" i="48"/>
  <c r="D398" i="48"/>
  <c r="D397" i="48"/>
  <c r="D396" i="48"/>
  <c r="D395" i="48"/>
  <c r="D394" i="48"/>
  <c r="D393" i="48"/>
  <c r="D392" i="48"/>
  <c r="D391" i="48"/>
  <c r="D390" i="48"/>
  <c r="D389" i="48"/>
  <c r="D388" i="48"/>
  <c r="D387" i="48"/>
  <c r="D386" i="48"/>
  <c r="D385" i="48"/>
  <c r="D384" i="48"/>
  <c r="D383" i="48"/>
  <c r="D382" i="48"/>
  <c r="D381" i="48"/>
  <c r="D380" i="48"/>
  <c r="D379" i="48"/>
  <c r="D378" i="48"/>
  <c r="D377" i="48"/>
  <c r="D376" i="48"/>
  <c r="D375" i="48"/>
  <c r="D374" i="48"/>
  <c r="D373" i="48"/>
  <c r="D372" i="48"/>
  <c r="D371" i="48"/>
  <c r="D370" i="48"/>
  <c r="D369" i="48"/>
  <c r="D368" i="48"/>
  <c r="D367" i="48"/>
  <c r="D366" i="48"/>
  <c r="D365" i="48"/>
  <c r="D364" i="48"/>
  <c r="D363" i="48"/>
  <c r="D362" i="48"/>
  <c r="D361" i="48"/>
  <c r="D360" i="48"/>
  <c r="D359" i="48"/>
  <c r="D358" i="48"/>
  <c r="D357" i="48"/>
  <c r="D356" i="48"/>
  <c r="D355" i="48"/>
  <c r="D354" i="48"/>
  <c r="D353" i="48"/>
  <c r="D352" i="48"/>
  <c r="D351" i="48"/>
  <c r="D350" i="48"/>
  <c r="D349" i="48"/>
  <c r="D348" i="48"/>
  <c r="D347" i="48"/>
  <c r="D346" i="48"/>
  <c r="D345" i="48"/>
  <c r="D344" i="48"/>
  <c r="D343" i="48"/>
  <c r="D342" i="48"/>
  <c r="D341" i="48"/>
  <c r="D340" i="48"/>
  <c r="D339" i="48"/>
  <c r="D338" i="48"/>
  <c r="D337" i="48"/>
  <c r="D336" i="48"/>
  <c r="D335" i="48"/>
  <c r="D334" i="48"/>
  <c r="D333" i="48"/>
  <c r="D332" i="48"/>
  <c r="D331" i="48"/>
  <c r="D330" i="48"/>
  <c r="D329" i="48"/>
  <c r="D328" i="48"/>
  <c r="D327" i="48"/>
  <c r="D326" i="48"/>
  <c r="D325" i="48"/>
  <c r="D324" i="48"/>
  <c r="D323" i="48"/>
  <c r="D322" i="48"/>
  <c r="D321" i="48"/>
  <c r="D320" i="48"/>
  <c r="D319" i="48"/>
  <c r="D318" i="48"/>
  <c r="D317" i="48"/>
  <c r="D316" i="48"/>
  <c r="D315" i="48"/>
  <c r="D314" i="48"/>
  <c r="D313" i="48"/>
  <c r="D312" i="48"/>
  <c r="D311" i="48"/>
  <c r="D310" i="48"/>
  <c r="D309" i="48"/>
  <c r="D308" i="48"/>
  <c r="D307" i="48"/>
  <c r="D306" i="48"/>
  <c r="D305" i="48"/>
  <c r="D304" i="48"/>
  <c r="D303" i="48"/>
  <c r="D302" i="48"/>
  <c r="D301" i="48"/>
  <c r="D300" i="48"/>
  <c r="D299" i="48"/>
  <c r="D298" i="48"/>
  <c r="D297" i="48"/>
  <c r="D296" i="48"/>
  <c r="D295" i="48"/>
  <c r="D294" i="48"/>
  <c r="D293" i="48"/>
  <c r="D292" i="48"/>
  <c r="D291" i="48"/>
  <c r="D290" i="48"/>
  <c r="D289" i="48"/>
  <c r="D288" i="48"/>
  <c r="D287" i="48"/>
  <c r="D286" i="48"/>
  <c r="D285" i="48"/>
  <c r="D284" i="48"/>
  <c r="D283" i="48"/>
  <c r="D282" i="48"/>
  <c r="D281" i="48"/>
  <c r="D280" i="48"/>
  <c r="D279" i="48"/>
  <c r="D278" i="48"/>
  <c r="D277" i="48"/>
  <c r="D276" i="48"/>
  <c r="D275" i="48"/>
  <c r="D274" i="48"/>
  <c r="D273" i="48"/>
  <c r="D272" i="48"/>
  <c r="D271" i="48"/>
  <c r="D270" i="48"/>
  <c r="D269" i="48"/>
  <c r="D268" i="48"/>
  <c r="D267" i="48"/>
  <c r="D266" i="48"/>
  <c r="D265" i="48"/>
  <c r="D264" i="48"/>
  <c r="D263" i="48"/>
  <c r="D262" i="48"/>
  <c r="D261" i="48"/>
  <c r="D260" i="48"/>
  <c r="D259" i="48"/>
  <c r="D258" i="48"/>
  <c r="D257" i="48"/>
  <c r="D256" i="48"/>
  <c r="D255" i="48"/>
  <c r="D254" i="48"/>
  <c r="D253" i="48"/>
  <c r="D252" i="48"/>
  <c r="D251" i="48"/>
  <c r="D250" i="48"/>
  <c r="D249" i="48"/>
  <c r="D248" i="48"/>
  <c r="D247" i="48"/>
  <c r="D246" i="48"/>
  <c r="D245" i="48"/>
  <c r="D244" i="48"/>
  <c r="D243" i="48"/>
  <c r="D242" i="48"/>
  <c r="D241" i="48"/>
  <c r="D240" i="48"/>
  <c r="D239" i="48"/>
  <c r="D238" i="48"/>
  <c r="D237" i="48"/>
  <c r="D236" i="48"/>
  <c r="D235" i="48"/>
  <c r="D234" i="48"/>
  <c r="D233" i="48"/>
  <c r="D232" i="48"/>
  <c r="D231" i="48"/>
  <c r="D230" i="48"/>
  <c r="D229" i="48"/>
  <c r="D228" i="48"/>
  <c r="D227" i="48"/>
  <c r="D226" i="48"/>
  <c r="D225" i="48"/>
  <c r="D224" i="48"/>
  <c r="D223" i="48"/>
  <c r="D222" i="48"/>
  <c r="D221" i="48"/>
  <c r="D220" i="48"/>
  <c r="D219" i="48"/>
  <c r="D218" i="48"/>
  <c r="D217" i="48"/>
  <c r="D216" i="48"/>
  <c r="D215" i="48"/>
  <c r="D214" i="48"/>
  <c r="D213" i="48"/>
  <c r="D212" i="48"/>
  <c r="D211" i="48"/>
  <c r="D210" i="48"/>
  <c r="D209" i="48"/>
  <c r="D208" i="48"/>
  <c r="D207" i="48"/>
  <c r="D206" i="48"/>
  <c r="D205" i="48"/>
  <c r="D204" i="48"/>
  <c r="D203" i="48"/>
  <c r="D202" i="48"/>
  <c r="D201" i="48"/>
  <c r="D200" i="48"/>
  <c r="D199" i="48"/>
  <c r="D198" i="48"/>
  <c r="D197" i="48"/>
  <c r="D196" i="48"/>
  <c r="D195" i="48"/>
  <c r="D194" i="48"/>
  <c r="D193" i="48"/>
  <c r="D192" i="48"/>
  <c r="D191" i="48"/>
  <c r="D190" i="48"/>
  <c r="D189" i="48"/>
  <c r="D188" i="48"/>
  <c r="D187" i="48"/>
  <c r="D186" i="48"/>
  <c r="D185" i="48"/>
  <c r="D184" i="48"/>
  <c r="D183" i="48"/>
  <c r="D182" i="48"/>
  <c r="D181" i="48"/>
  <c r="D180" i="48"/>
  <c r="D179" i="48"/>
  <c r="D178" i="48"/>
  <c r="D177" i="48"/>
  <c r="D176" i="48"/>
  <c r="D175" i="48"/>
  <c r="D174" i="48"/>
  <c r="D173" i="48"/>
  <c r="D172" i="48"/>
  <c r="D171" i="48"/>
  <c r="D170" i="48"/>
  <c r="D169" i="48"/>
  <c r="D168" i="48"/>
  <c r="D167" i="48"/>
  <c r="D166" i="48"/>
  <c r="D165" i="48"/>
  <c r="D164" i="48"/>
  <c r="D163" i="48"/>
  <c r="D162" i="48"/>
  <c r="D161" i="48"/>
  <c r="D160" i="48"/>
  <c r="D159" i="48"/>
  <c r="D158" i="48"/>
  <c r="D157" i="48"/>
  <c r="D156" i="48"/>
  <c r="D155" i="48"/>
  <c r="D154" i="48"/>
  <c r="D153" i="48"/>
  <c r="D152" i="48"/>
  <c r="D151" i="48"/>
  <c r="D150" i="48"/>
  <c r="D149" i="48"/>
  <c r="D148" i="48"/>
  <c r="D147" i="48"/>
  <c r="D146" i="48"/>
  <c r="D145" i="48"/>
  <c r="D144" i="48"/>
  <c r="D143" i="48"/>
  <c r="D142" i="48"/>
  <c r="D141" i="48"/>
  <c r="D140" i="48"/>
  <c r="D139" i="48"/>
  <c r="D138" i="48"/>
  <c r="D137" i="48"/>
  <c r="D136" i="48"/>
  <c r="D135" i="48"/>
  <c r="D134" i="48"/>
  <c r="D133" i="48"/>
  <c r="D132" i="48"/>
  <c r="D131" i="48"/>
  <c r="D130" i="48"/>
  <c r="D129" i="48"/>
  <c r="D128" i="48"/>
  <c r="D127" i="48"/>
  <c r="D126" i="48"/>
  <c r="D125" i="48"/>
  <c r="D124" i="48"/>
  <c r="D123" i="48"/>
  <c r="D122" i="48"/>
  <c r="D121" i="48"/>
  <c r="D120" i="48"/>
  <c r="D119" i="48"/>
  <c r="D118" i="48"/>
  <c r="D117" i="48"/>
  <c r="D116" i="48"/>
  <c r="D115" i="48"/>
  <c r="D114" i="48"/>
  <c r="D113" i="48"/>
  <c r="D112" i="48"/>
  <c r="D111" i="48"/>
  <c r="D110" i="48"/>
  <c r="D109" i="48"/>
  <c r="D108" i="48"/>
  <c r="D107" i="48"/>
  <c r="D106" i="48"/>
  <c r="D105" i="48"/>
  <c r="D104" i="48"/>
  <c r="D103" i="48"/>
  <c r="D102" i="48"/>
  <c r="D101" i="48"/>
  <c r="D100" i="48"/>
  <c r="D99" i="48"/>
  <c r="D98" i="48"/>
  <c r="D97" i="48"/>
  <c r="D96" i="48"/>
  <c r="D95" i="48"/>
  <c r="D94" i="48"/>
  <c r="D93" i="48"/>
  <c r="D92" i="48"/>
  <c r="D91" i="48"/>
  <c r="D90" i="48"/>
  <c r="D89" i="48"/>
  <c r="D88" i="48"/>
  <c r="D87" i="48"/>
  <c r="D86" i="48"/>
  <c r="D85" i="48"/>
  <c r="D84" i="48"/>
  <c r="D83" i="48"/>
  <c r="D82" i="48"/>
  <c r="D81" i="48"/>
  <c r="D80" i="48"/>
  <c r="D79" i="48"/>
  <c r="D78" i="48"/>
  <c r="D77" i="48"/>
  <c r="D76" i="48"/>
  <c r="D75" i="48"/>
  <c r="D74" i="48"/>
  <c r="D73" i="48"/>
  <c r="D72" i="48"/>
  <c r="D71" i="48"/>
  <c r="D70" i="48"/>
  <c r="D69" i="48"/>
  <c r="D68" i="48"/>
  <c r="D67" i="48"/>
  <c r="D66" i="48"/>
  <c r="D65" i="48"/>
  <c r="D64" i="48"/>
  <c r="D63" i="48"/>
  <c r="D62" i="48"/>
  <c r="D61" i="48"/>
  <c r="D60" i="48"/>
  <c r="D59" i="48"/>
  <c r="D58" i="48"/>
  <c r="D57" i="48"/>
  <c r="D56" i="48"/>
  <c r="D55" i="48"/>
  <c r="D54" i="48"/>
  <c r="D53" i="48"/>
  <c r="D52" i="48"/>
  <c r="D51" i="48"/>
  <c r="D50" i="48"/>
  <c r="D49" i="48"/>
  <c r="D48" i="48"/>
  <c r="D47" i="48"/>
  <c r="D46" i="48"/>
  <c r="D45" i="48"/>
  <c r="D44" i="48"/>
  <c r="D43" i="48"/>
  <c r="D42" i="48"/>
  <c r="D41" i="48"/>
  <c r="D40" i="48"/>
  <c r="D39" i="48"/>
  <c r="D38" i="48"/>
  <c r="D37" i="48"/>
  <c r="D36" i="48" l="1"/>
  <c r="D35" i="48"/>
  <c r="D34" i="48"/>
  <c r="D33" i="48"/>
  <c r="D32" i="48"/>
  <c r="D31" i="48"/>
  <c r="D30" i="48"/>
  <c r="D29" i="48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P36" i="48"/>
  <c r="N36" i="48"/>
  <c r="D9" i="48"/>
  <c r="I95" i="21"/>
  <c r="I94" i="21"/>
  <c r="I93" i="21"/>
  <c r="I92" i="21"/>
  <c r="I91" i="21"/>
  <c r="I90" i="21"/>
  <c r="I89" i="21"/>
  <c r="I88" i="21"/>
  <c r="I87" i="21"/>
  <c r="I86" i="21"/>
  <c r="I85" i="21"/>
  <c r="I84" i="21"/>
  <c r="I83" i="21"/>
  <c r="I82" i="21"/>
  <c r="I81" i="21"/>
  <c r="I80" i="21"/>
  <c r="I79" i="21"/>
  <c r="I78" i="21"/>
  <c r="I77" i="21"/>
  <c r="I76" i="21"/>
  <c r="I75" i="21"/>
  <c r="I74" i="21"/>
  <c r="I73" i="21"/>
  <c r="I72" i="21"/>
  <c r="I71" i="21"/>
  <c r="I70" i="21"/>
  <c r="I69" i="21"/>
  <c r="I68" i="21"/>
  <c r="I67" i="21"/>
  <c r="I66" i="21"/>
  <c r="I65" i="21"/>
  <c r="I64" i="21"/>
  <c r="I63" i="21"/>
  <c r="I62" i="21"/>
  <c r="I61" i="21"/>
  <c r="I60" i="21"/>
  <c r="I59" i="21"/>
  <c r="I58" i="21"/>
  <c r="I57" i="21"/>
  <c r="I56" i="21"/>
  <c r="I55" i="21"/>
  <c r="I54" i="21"/>
  <c r="I53" i="21"/>
  <c r="I52" i="21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O36" i="48" l="1"/>
  <c r="M9" i="32" l="1"/>
  <c r="N9" i="32" s="1"/>
  <c r="M25" i="32"/>
  <c r="N25" i="32"/>
  <c r="M8" i="32"/>
  <c r="N8" i="32" s="1"/>
  <c r="M16" i="32"/>
  <c r="N16" i="32"/>
  <c r="M24" i="32"/>
  <c r="N24" i="32"/>
  <c r="M5" i="32"/>
  <c r="N5" i="32"/>
  <c r="M13" i="32"/>
  <c r="N13" i="32"/>
  <c r="M21" i="32"/>
  <c r="N21" i="32" s="1"/>
  <c r="M29" i="32"/>
  <c r="N29" i="32" s="1"/>
  <c r="M17" i="32"/>
  <c r="N17" i="32" s="1"/>
  <c r="M4" i="32"/>
  <c r="N4" i="32" s="1"/>
  <c r="M12" i="32"/>
  <c r="N12" i="32" s="1"/>
  <c r="M20" i="32"/>
  <c r="N20" i="32" s="1"/>
  <c r="M28" i="32"/>
  <c r="N28" i="32" s="1"/>
</calcChain>
</file>

<file path=xl/sharedStrings.xml><?xml version="1.0" encoding="utf-8"?>
<sst xmlns="http://schemas.openxmlformats.org/spreadsheetml/2006/main" count="3852" uniqueCount="777">
  <si>
    <t>No of Male</t>
  </si>
  <si>
    <t>No of Female</t>
  </si>
  <si>
    <t>M</t>
  </si>
  <si>
    <t>Sunil</t>
  </si>
  <si>
    <t>F</t>
  </si>
  <si>
    <t>Shilpa</t>
  </si>
  <si>
    <t>Binil</t>
  </si>
  <si>
    <t>Deepa</t>
  </si>
  <si>
    <t>GENDER</t>
  </si>
  <si>
    <t>STUDENT NAME</t>
  </si>
  <si>
    <t>COUNTIF</t>
  </si>
  <si>
    <t>COUNT</t>
  </si>
  <si>
    <t>COUNTBLANK</t>
  </si>
  <si>
    <t>COUNTA</t>
  </si>
  <si>
    <t>MAX</t>
  </si>
  <si>
    <t>GF</t>
  </si>
  <si>
    <t>MARKS</t>
  </si>
  <si>
    <t>MIN</t>
  </si>
  <si>
    <t>Average</t>
  </si>
  <si>
    <t>SUM</t>
  </si>
  <si>
    <t>P5</t>
  </si>
  <si>
    <t>P4</t>
  </si>
  <si>
    <t>P3</t>
  </si>
  <si>
    <t>P2</t>
  </si>
  <si>
    <t>P1</t>
  </si>
  <si>
    <t>TOTAL</t>
  </si>
  <si>
    <t>COST</t>
  </si>
  <si>
    <t>QTY</t>
  </si>
  <si>
    <t>PRODUCTS</t>
  </si>
  <si>
    <t>AVERAGE</t>
  </si>
  <si>
    <t>PRODUCT</t>
  </si>
  <si>
    <t>Ken</t>
  </si>
  <si>
    <t>Karen</t>
  </si>
  <si>
    <t>Jasmin</t>
  </si>
  <si>
    <t>Bonus</t>
  </si>
  <si>
    <t>Target</t>
  </si>
  <si>
    <t>Sales</t>
  </si>
  <si>
    <t>Name</t>
  </si>
  <si>
    <t>Income Tax is deducted as per the following rules</t>
  </si>
  <si>
    <t>Net Income</t>
  </si>
  <si>
    <t>PF(Basic*12%)</t>
  </si>
  <si>
    <t>Income Tax</t>
  </si>
  <si>
    <t>Taxable Income(Basic+DA+HRA+Conv)</t>
  </si>
  <si>
    <t>Conveyance(10%*Basic)</t>
  </si>
  <si>
    <t>HRA(35%*Basic)</t>
  </si>
  <si>
    <t>DA(50%*Basic)</t>
  </si>
  <si>
    <t>Basic Salary</t>
  </si>
  <si>
    <t>COUNT OF POOR</t>
  </si>
  <si>
    <t>COUNT OF GOOD</t>
  </si>
  <si>
    <t>COUNT OF EXCELLENT</t>
  </si>
  <si>
    <t xml:space="preserve">AVERAGE SALE VALUE </t>
  </si>
  <si>
    <t>LOWEST SALE VALUE</t>
  </si>
  <si>
    <t xml:space="preserve">HIGHEST SALE VALUE </t>
  </si>
  <si>
    <t>TOTAL SALES</t>
  </si>
  <si>
    <t>EXCELLENT</t>
  </si>
  <si>
    <t>Above 5000</t>
  </si>
  <si>
    <t>GOOD</t>
  </si>
  <si>
    <t>1000 to 5000</t>
  </si>
  <si>
    <t>POOR</t>
  </si>
  <si>
    <t>Less than 1000</t>
  </si>
  <si>
    <t xml:space="preserve">Grade </t>
  </si>
  <si>
    <t xml:space="preserve">Sales </t>
  </si>
  <si>
    <t>5% of sales</t>
  </si>
  <si>
    <t>2% of sales</t>
  </si>
  <si>
    <t>No commission</t>
  </si>
  <si>
    <t>Commission</t>
  </si>
  <si>
    <t>GRADE</t>
  </si>
  <si>
    <t>COMMISSION</t>
  </si>
  <si>
    <t xml:space="preserve">SALES </t>
  </si>
  <si>
    <t>PRICE</t>
  </si>
  <si>
    <t xml:space="preserve">UNITS </t>
  </si>
  <si>
    <t>ITEM CODE</t>
  </si>
  <si>
    <t>Arun</t>
  </si>
  <si>
    <t>Prashanth</t>
  </si>
  <si>
    <t>Praveen</t>
  </si>
  <si>
    <t>Ajay</t>
  </si>
  <si>
    <t>Naveen</t>
  </si>
  <si>
    <t>Vineeth</t>
  </si>
  <si>
    <t>Suresh</t>
  </si>
  <si>
    <t>Amith</t>
  </si>
  <si>
    <t>Rakesh</t>
  </si>
  <si>
    <t>Suman</t>
  </si>
  <si>
    <t>Reg No</t>
  </si>
  <si>
    <t>Roopa</t>
  </si>
  <si>
    <t>Lakshmi</t>
  </si>
  <si>
    <t>Sheeja</t>
  </si>
  <si>
    <t>Ravi</t>
  </si>
  <si>
    <t>Anand</t>
  </si>
  <si>
    <t>Sriram</t>
  </si>
  <si>
    <t>Shanoj</t>
  </si>
  <si>
    <t>Veena</t>
  </si>
  <si>
    <t>Adithya</t>
  </si>
  <si>
    <t>Ram</t>
  </si>
  <si>
    <t>Computer</t>
  </si>
  <si>
    <t>Maths</t>
  </si>
  <si>
    <t>Science</t>
  </si>
  <si>
    <t>Hindi</t>
  </si>
  <si>
    <t>English</t>
  </si>
  <si>
    <t>The Tax Rate is:</t>
  </si>
  <si>
    <t>Enter Income</t>
  </si>
  <si>
    <t xml:space="preserve">Tax Rate
</t>
  </si>
  <si>
    <t xml:space="preserve">But less than or equal to….
</t>
  </si>
  <si>
    <t xml:space="preserve">Income is greater than or equal to…
</t>
  </si>
  <si>
    <t>Tooley</t>
  </si>
  <si>
    <t>Amy</t>
  </si>
  <si>
    <t>AW59</t>
  </si>
  <si>
    <t>RH</t>
  </si>
  <si>
    <t>Binga</t>
  </si>
  <si>
    <t>Erin</t>
  </si>
  <si>
    <t>AA70</t>
  </si>
  <si>
    <t>R</t>
  </si>
  <si>
    <t>Whitney</t>
  </si>
  <si>
    <t>Sam</t>
  </si>
  <si>
    <t>GS09</t>
  </si>
  <si>
    <t>DR</t>
  </si>
  <si>
    <t>Thomas</t>
  </si>
  <si>
    <t>Greg</t>
  </si>
  <si>
    <t>AC53</t>
  </si>
  <si>
    <t>Owens</t>
  </si>
  <si>
    <t>Alice</t>
  </si>
  <si>
    <t>AW48</t>
  </si>
  <si>
    <t>D</t>
  </si>
  <si>
    <t>Brown</t>
  </si>
  <si>
    <t>Geoff</t>
  </si>
  <si>
    <t>GBA48</t>
  </si>
  <si>
    <t>DRH</t>
  </si>
  <si>
    <t>Martin</t>
  </si>
  <si>
    <t>Paul</t>
  </si>
  <si>
    <t>GC02</t>
  </si>
  <si>
    <t>DH</t>
  </si>
  <si>
    <t>Winters</t>
  </si>
  <si>
    <t>Jane</t>
  </si>
  <si>
    <t>GBA23</t>
  </si>
  <si>
    <t>Smith</t>
  </si>
  <si>
    <t>Katie</t>
  </si>
  <si>
    <t>CS32</t>
  </si>
  <si>
    <t>Stewart</t>
  </si>
  <si>
    <t>Helen</t>
  </si>
  <si>
    <t>GA57</t>
  </si>
  <si>
    <t>Hayes</t>
  </si>
  <si>
    <t>Ted</t>
  </si>
  <si>
    <t>GBA33</t>
  </si>
  <si>
    <t>Sullivan</t>
  </si>
  <si>
    <t>Lorrie</t>
  </si>
  <si>
    <t>AW04</t>
  </si>
  <si>
    <t>Gibbs</t>
  </si>
  <si>
    <t>Richard</t>
  </si>
  <si>
    <t>GC24</t>
  </si>
  <si>
    <t>Sloan</t>
  </si>
  <si>
    <t>Grace</t>
  </si>
  <si>
    <t>AS12</t>
  </si>
  <si>
    <t>GW11</t>
  </si>
  <si>
    <t>Calvin</t>
  </si>
  <si>
    <t>Marianne</t>
  </si>
  <si>
    <t>AS23</t>
  </si>
  <si>
    <t>H</t>
  </si>
  <si>
    <t>Miller</t>
  </si>
  <si>
    <t>Theresa</t>
  </si>
  <si>
    <t>CS79</t>
  </si>
  <si>
    <t>Williams</t>
  </si>
  <si>
    <t>Esther</t>
  </si>
  <si>
    <t>AW39</t>
  </si>
  <si>
    <t>Barthoff</t>
  </si>
  <si>
    <t>Tim</t>
  </si>
  <si>
    <t>GW47</t>
  </si>
  <si>
    <t>Taylor</t>
  </si>
  <si>
    <t>Holly</t>
  </si>
  <si>
    <t>GC07</t>
  </si>
  <si>
    <t>Frieda</t>
  </si>
  <si>
    <t>AA02</t>
  </si>
  <si>
    <t>Howard</t>
  </si>
  <si>
    <t>Bradley</t>
  </si>
  <si>
    <t>GBW12</t>
  </si>
  <si>
    <t>Jacobs</t>
  </si>
  <si>
    <t>John</t>
  </si>
  <si>
    <t>GA27</t>
  </si>
  <si>
    <t>Switzer</t>
  </si>
  <si>
    <t>Maria</t>
  </si>
  <si>
    <t>GC26</t>
  </si>
  <si>
    <t>Kim</t>
  </si>
  <si>
    <t>GS54</t>
  </si>
  <si>
    <t>Dandrow</t>
  </si>
  <si>
    <t>Shirley</t>
  </si>
  <si>
    <t>CC45</t>
  </si>
  <si>
    <t>Abel</t>
  </si>
  <si>
    <t>William</t>
  </si>
  <si>
    <t>GBW66</t>
  </si>
  <si>
    <t>Robinson</t>
  </si>
  <si>
    <t>Paula</t>
  </si>
  <si>
    <t>GA23</t>
  </si>
  <si>
    <t>Reed</t>
  </si>
  <si>
    <t>Chris</t>
  </si>
  <si>
    <t>CW03</t>
  </si>
  <si>
    <t>Winger</t>
  </si>
  <si>
    <t>Lindsey</t>
  </si>
  <si>
    <t>AA25</t>
  </si>
  <si>
    <t>Simmons</t>
  </si>
  <si>
    <t>Lynne</t>
  </si>
  <si>
    <t>AC17</t>
  </si>
  <si>
    <t>McDonald</t>
  </si>
  <si>
    <t>Jerry</t>
  </si>
  <si>
    <t>GA08</t>
  </si>
  <si>
    <t>Lewis</t>
  </si>
  <si>
    <t>Michael</t>
  </si>
  <si>
    <t>AW58</t>
  </si>
  <si>
    <t>Lillie</t>
  </si>
  <si>
    <t>Christina</t>
  </si>
  <si>
    <t>GBA24</t>
  </si>
  <si>
    <t>Trelly</t>
  </si>
  <si>
    <t>Edward</t>
  </si>
  <si>
    <t>AC27</t>
  </si>
  <si>
    <t>Karina</t>
  </si>
  <si>
    <t>GW30</t>
  </si>
  <si>
    <t>Masters</t>
  </si>
  <si>
    <t>Todd</t>
  </si>
  <si>
    <t>GBS69</t>
  </si>
  <si>
    <t>Wheeler</t>
  </si>
  <si>
    <t>Bill</t>
  </si>
  <si>
    <t>GBW05</t>
  </si>
  <si>
    <t>Maccaluso</t>
  </si>
  <si>
    <t>Joshua</t>
  </si>
  <si>
    <t>AW69</t>
  </si>
  <si>
    <t>Snyder</t>
  </si>
  <si>
    <t>Jennifer</t>
  </si>
  <si>
    <t>CW30</t>
  </si>
  <si>
    <t>Mazza</t>
  </si>
  <si>
    <t>Dominick</t>
  </si>
  <si>
    <t>GBC09</t>
  </si>
  <si>
    <t>Hillen</t>
  </si>
  <si>
    <t>Brooks</t>
  </si>
  <si>
    <t>GBA21</t>
  </si>
  <si>
    <t>Paterson</t>
  </si>
  <si>
    <t>Henry</t>
  </si>
  <si>
    <t>GC20</t>
  </si>
  <si>
    <t>Tucker</t>
  </si>
  <si>
    <t>Carol</t>
  </si>
  <si>
    <t>GBA14</t>
  </si>
  <si>
    <t>Singer</t>
  </si>
  <si>
    <t>Steve</t>
  </si>
  <si>
    <t>AS29</t>
  </si>
  <si>
    <t>Feldsott</t>
  </si>
  <si>
    <t>George</t>
  </si>
  <si>
    <t>GW37</t>
  </si>
  <si>
    <t>Briscoll</t>
  </si>
  <si>
    <t>Doug</t>
  </si>
  <si>
    <t>CA40</t>
  </si>
  <si>
    <t>Davidson</t>
  </si>
  <si>
    <t>Anne</t>
  </si>
  <si>
    <t>CC23</t>
  </si>
  <si>
    <t>Davies</t>
  </si>
  <si>
    <t>Lance</t>
  </si>
  <si>
    <t>GBC64</t>
  </si>
  <si>
    <t>Earnhart</t>
  </si>
  <si>
    <t>Kyle</t>
  </si>
  <si>
    <t>GBS16</t>
  </si>
  <si>
    <t>Bowers</t>
  </si>
  <si>
    <t>Melanie</t>
  </si>
  <si>
    <t>AA35</t>
  </si>
  <si>
    <t>Richardson</t>
  </si>
  <si>
    <t>GBA28</t>
  </si>
  <si>
    <t>Simpson</t>
  </si>
  <si>
    <t>GS07</t>
  </si>
  <si>
    <t>Mayron</t>
  </si>
  <si>
    <t>Kathy</t>
  </si>
  <si>
    <t>GBA29</t>
  </si>
  <si>
    <t>Connors</t>
  </si>
  <si>
    <t>GBC49</t>
  </si>
  <si>
    <t>Steadman</t>
  </si>
  <si>
    <t>Molly</t>
  </si>
  <si>
    <t>GBC65</t>
  </si>
  <si>
    <t>Mallory</t>
  </si>
  <si>
    <t>Fred</t>
  </si>
  <si>
    <t>CA06</t>
  </si>
  <si>
    <t>Altman</t>
  </si>
  <si>
    <t>Mary</t>
  </si>
  <si>
    <t>GC12</t>
  </si>
  <si>
    <t>Allen</t>
  </si>
  <si>
    <t>Peter</t>
  </si>
  <si>
    <t>AW24</t>
  </si>
  <si>
    <t>Barber</t>
  </si>
  <si>
    <t>GW32</t>
  </si>
  <si>
    <t>Brian</t>
  </si>
  <si>
    <t>GS40</t>
  </si>
  <si>
    <t>Reagan</t>
  </si>
  <si>
    <t>Laura</t>
  </si>
  <si>
    <t>GBW77</t>
  </si>
  <si>
    <t>James</t>
  </si>
  <si>
    <t>GBC29</t>
  </si>
  <si>
    <t>Drake</t>
  </si>
  <si>
    <t>Susan</t>
  </si>
  <si>
    <t>GBA34</t>
  </si>
  <si>
    <t>Parker</t>
  </si>
  <si>
    <t>Joanne</t>
  </si>
  <si>
    <t>AW09</t>
  </si>
  <si>
    <t>Reese</t>
  </si>
  <si>
    <t>Donald</t>
  </si>
  <si>
    <t>CS15</t>
  </si>
  <si>
    <t>Cuffaro</t>
  </si>
  <si>
    <t>Robert</t>
  </si>
  <si>
    <t>GBC08</t>
  </si>
  <si>
    <t>Hinkelman</t>
  </si>
  <si>
    <t>Brad</t>
  </si>
  <si>
    <t>GW15</t>
  </si>
  <si>
    <t>Ness</t>
  </si>
  <si>
    <t>Theodore</t>
  </si>
  <si>
    <t>CA80</t>
  </si>
  <si>
    <t>Sung</t>
  </si>
  <si>
    <t>GA49</t>
  </si>
  <si>
    <t>MacFall</t>
  </si>
  <si>
    <t>Jeri Lynn</t>
  </si>
  <si>
    <t>AW07</t>
  </si>
  <si>
    <t>Strong</t>
  </si>
  <si>
    <t>Jeffrey</t>
  </si>
  <si>
    <t>GW04</t>
  </si>
  <si>
    <t>Banks</t>
  </si>
  <si>
    <t>Jacqueline</t>
  </si>
  <si>
    <t>AS03</t>
  </si>
  <si>
    <t>Julia</t>
  </si>
  <si>
    <t>GBA19</t>
  </si>
  <si>
    <t>Hill</t>
  </si>
  <si>
    <t>GW18</t>
  </si>
  <si>
    <t>Kramer</t>
  </si>
  <si>
    <t>Dean</t>
  </si>
  <si>
    <t>AC49</t>
  </si>
  <si>
    <t>Hoffman</t>
  </si>
  <si>
    <t>GBS57</t>
  </si>
  <si>
    <t>Gorski</t>
  </si>
  <si>
    <t>CA18</t>
  </si>
  <si>
    <t>Rich</t>
  </si>
  <si>
    <t>GBC11</t>
  </si>
  <si>
    <t>Murray</t>
  </si>
  <si>
    <t>GBW47</t>
  </si>
  <si>
    <t>Hume</t>
  </si>
  <si>
    <t>GBS59</t>
  </si>
  <si>
    <t>Ambrose</t>
  </si>
  <si>
    <t>Bob</t>
  </si>
  <si>
    <t>GW14</t>
  </si>
  <si>
    <t>Rose</t>
  </si>
  <si>
    <t>Seth</t>
  </si>
  <si>
    <t>CC76</t>
  </si>
  <si>
    <t>Chen</t>
  </si>
  <si>
    <t>Shing</t>
  </si>
  <si>
    <t>GBC05</t>
  </si>
  <si>
    <t>Swayne</t>
  </si>
  <si>
    <t>Harry</t>
  </si>
  <si>
    <t>GC25</t>
  </si>
  <si>
    <t>Halal</t>
  </si>
  <si>
    <t>Cheryl</t>
  </si>
  <si>
    <t>CA26</t>
  </si>
  <si>
    <t>Bally</t>
  </si>
  <si>
    <t>Barry</t>
  </si>
  <si>
    <t>GC04</t>
  </si>
  <si>
    <t>Califano</t>
  </si>
  <si>
    <t>CW19</t>
  </si>
  <si>
    <t>DeVinney</t>
  </si>
  <si>
    <t>Kristen</t>
  </si>
  <si>
    <t>GBS45</t>
  </si>
  <si>
    <t>Culbert</t>
  </si>
  <si>
    <t>Frank</t>
  </si>
  <si>
    <t>GBC07</t>
  </si>
  <si>
    <t>Teri</t>
  </si>
  <si>
    <t>AW55</t>
  </si>
  <si>
    <t>Colleen</t>
  </si>
  <si>
    <t>CW58</t>
  </si>
  <si>
    <t>Willis</t>
  </si>
  <si>
    <t>Sean</t>
  </si>
  <si>
    <t>GBW09</t>
  </si>
  <si>
    <t>Kling</t>
  </si>
  <si>
    <t>Sara</t>
  </si>
  <si>
    <t>GW29</t>
  </si>
  <si>
    <t>GROSS PAY</t>
  </si>
  <si>
    <t>HOURLY RATE</t>
  </si>
  <si>
    <t>HRS</t>
  </si>
  <si>
    <t>DEPT</t>
  </si>
  <si>
    <t>DATE of HIRE</t>
  </si>
  <si>
    <t>LAST</t>
  </si>
  <si>
    <t>FIRST</t>
  </si>
  <si>
    <t>EMP ID</t>
  </si>
  <si>
    <t>NUM</t>
  </si>
  <si>
    <t>Monthly Payment</t>
  </si>
  <si>
    <t>Term in Months:</t>
  </si>
  <si>
    <t>Interest Rate:</t>
  </si>
  <si>
    <t>Principal Amount:</t>
  </si>
  <si>
    <t>Total</t>
  </si>
  <si>
    <t>364H780</t>
  </si>
  <si>
    <t>764S890</t>
  </si>
  <si>
    <t>394T870</t>
  </si>
  <si>
    <t>609D942</t>
  </si>
  <si>
    <t>409S799</t>
  </si>
  <si>
    <t>265T775</t>
  </si>
  <si>
    <t>342G756</t>
  </si>
  <si>
    <t>813T930</t>
  </si>
  <si>
    <t>344D695</t>
  </si>
  <si>
    <t>Jun</t>
  </si>
  <si>
    <t>May</t>
  </si>
  <si>
    <t>Apr</t>
  </si>
  <si>
    <t>Mar</t>
  </si>
  <si>
    <t>Feb</t>
  </si>
  <si>
    <t>Jan</t>
  </si>
  <si>
    <t>Unit Price</t>
  </si>
  <si>
    <t>Units Sold</t>
  </si>
  <si>
    <t>Product</t>
  </si>
  <si>
    <t>Amount</t>
  </si>
  <si>
    <t>Price</t>
  </si>
  <si>
    <t>Qty</t>
  </si>
  <si>
    <t>Item Code</t>
  </si>
  <si>
    <t>Student Name</t>
  </si>
  <si>
    <t>Loan Amount</t>
  </si>
  <si>
    <t>Term (months)</t>
  </si>
  <si>
    <t>Interest rate</t>
  </si>
  <si>
    <t>Interest Rate</t>
  </si>
  <si>
    <t>South</t>
  </si>
  <si>
    <t>North</t>
  </si>
  <si>
    <t>Jul</t>
  </si>
  <si>
    <t>Aug</t>
  </si>
  <si>
    <t>Region</t>
  </si>
  <si>
    <t>Agent</t>
  </si>
  <si>
    <t>Revenue</t>
  </si>
  <si>
    <t>Month</t>
  </si>
  <si>
    <t>Year</t>
  </si>
  <si>
    <t>RTC</t>
  </si>
  <si>
    <t>Jaipur</t>
  </si>
  <si>
    <t>Rajesthan</t>
  </si>
  <si>
    <t>West</t>
  </si>
  <si>
    <t>Pepsodent</t>
  </si>
  <si>
    <t>PC021</t>
  </si>
  <si>
    <t>MATC</t>
  </si>
  <si>
    <t>Bishnupur</t>
  </si>
  <si>
    <t>Manipur</t>
  </si>
  <si>
    <t>East</t>
  </si>
  <si>
    <t>Print Paper</t>
  </si>
  <si>
    <t>PC043</t>
  </si>
  <si>
    <t>KETC</t>
  </si>
  <si>
    <t>Kollam</t>
  </si>
  <si>
    <t>Kerala</t>
  </si>
  <si>
    <t>Cello Pen</t>
  </si>
  <si>
    <t>PC003</t>
  </si>
  <si>
    <t>HPTC</t>
  </si>
  <si>
    <t>Manali</t>
  </si>
  <si>
    <t>HP</t>
  </si>
  <si>
    <t>Lux</t>
  </si>
  <si>
    <t>PC001</t>
  </si>
  <si>
    <t>Dettol</t>
  </si>
  <si>
    <t>PC019</t>
  </si>
  <si>
    <t>ARTC</t>
  </si>
  <si>
    <t>Itanagar</t>
  </si>
  <si>
    <t>Arunachal Pradesh</t>
  </si>
  <si>
    <t>APTC</t>
  </si>
  <si>
    <t>Warangal</t>
  </si>
  <si>
    <t>AP</t>
  </si>
  <si>
    <t>PTC</t>
  </si>
  <si>
    <t>Kapurthala</t>
  </si>
  <si>
    <t>Punjab</t>
  </si>
  <si>
    <t>MHTC</t>
  </si>
  <si>
    <t>Nasik</t>
  </si>
  <si>
    <t>Maharastra</t>
  </si>
  <si>
    <t>TRTC</t>
  </si>
  <si>
    <t>Agarthala</t>
  </si>
  <si>
    <t>Tripura</t>
  </si>
  <si>
    <t>TNTC</t>
  </si>
  <si>
    <t>Trichy</t>
  </si>
  <si>
    <t>TN</t>
  </si>
  <si>
    <t>DTC</t>
  </si>
  <si>
    <t>Delhi</t>
  </si>
  <si>
    <t>Mumbai</t>
  </si>
  <si>
    <t>TTC</t>
  </si>
  <si>
    <t>Hyderabad</t>
  </si>
  <si>
    <t>UTC</t>
  </si>
  <si>
    <t>Nanital</t>
  </si>
  <si>
    <t>Uttaranchal</t>
  </si>
  <si>
    <t>GTC</t>
  </si>
  <si>
    <t>Ahmedabad</t>
  </si>
  <si>
    <t>Gujarat</t>
  </si>
  <si>
    <t>NTC</t>
  </si>
  <si>
    <t>Kohima</t>
  </si>
  <si>
    <t>Nagaland</t>
  </si>
  <si>
    <t>Chennai</t>
  </si>
  <si>
    <t>Amrithsar</t>
  </si>
  <si>
    <t>Ajmer</t>
  </si>
  <si>
    <t>Imphal</t>
  </si>
  <si>
    <t>Kochi</t>
  </si>
  <si>
    <t>Simla</t>
  </si>
  <si>
    <t>Bikaner</t>
  </si>
  <si>
    <t>MTC</t>
  </si>
  <si>
    <t>Shillong</t>
  </si>
  <si>
    <t>Meghalaya</t>
  </si>
  <si>
    <t>KATC</t>
  </si>
  <si>
    <t>Bangalore</t>
  </si>
  <si>
    <t>Karnataka</t>
  </si>
  <si>
    <t>JKTC</t>
  </si>
  <si>
    <t>Jammu</t>
  </si>
  <si>
    <t>J&amp;K</t>
  </si>
  <si>
    <t>Vadodara</t>
  </si>
  <si>
    <t>ABC</t>
  </si>
  <si>
    <t>Dispur</t>
  </si>
  <si>
    <t>Assam</t>
  </si>
  <si>
    <t>Profit</t>
  </si>
  <si>
    <t>Sales Value</t>
  </si>
  <si>
    <t>Territory</t>
  </si>
  <si>
    <t>Area</t>
  </si>
  <si>
    <t>Basic Price</t>
  </si>
  <si>
    <t>Price/Unit</t>
  </si>
  <si>
    <t>Product Name</t>
  </si>
  <si>
    <t>Product Code</t>
  </si>
  <si>
    <t>New Jersey</t>
  </si>
  <si>
    <t>New York</t>
  </si>
  <si>
    <t>Oregon</t>
  </si>
  <si>
    <t>Washington</t>
  </si>
  <si>
    <t>California</t>
  </si>
  <si>
    <t>State</t>
  </si>
  <si>
    <t>Contacts</t>
  </si>
  <si>
    <t>Grades</t>
  </si>
  <si>
    <t>C</t>
  </si>
  <si>
    <t>B</t>
  </si>
  <si>
    <t>A</t>
  </si>
  <si>
    <t>A+</t>
  </si>
  <si>
    <t>B447</t>
  </si>
  <si>
    <t>Y972</t>
  </si>
  <si>
    <t>Q122</t>
  </si>
  <si>
    <t>Date</t>
  </si>
  <si>
    <t>Customer</t>
  </si>
  <si>
    <t>Quantity</t>
  </si>
  <si>
    <t>COGS</t>
  </si>
  <si>
    <t>Safe Aerobic Inc.</t>
  </si>
  <si>
    <t>Innovative Paint Company</t>
  </si>
  <si>
    <t>Alluring Raft Corporation</t>
  </si>
  <si>
    <t>Paramount Necktie Inc.</t>
  </si>
  <si>
    <t>Powerful Utensil Traders</t>
  </si>
  <si>
    <t>Central</t>
  </si>
  <si>
    <t>Flexible Ink Corporation</t>
  </si>
  <si>
    <t>Best Scooter Corporation</t>
  </si>
  <si>
    <t>Superior Meter Company</t>
  </si>
  <si>
    <t>Remarkable Doghouse Supply</t>
  </si>
  <si>
    <t>Persuasive Shoe Inc.</t>
  </si>
  <si>
    <t>Vivid Yardstick Company</t>
  </si>
  <si>
    <t>First-Rate Radio Supply</t>
  </si>
  <si>
    <t>Tremendous Meter Partners</t>
  </si>
  <si>
    <t>Enhanced Barometer Corporation</t>
  </si>
  <si>
    <t>Honest Banister Company</t>
  </si>
  <si>
    <t>User-Friendly Luggage Company</t>
  </si>
  <si>
    <t>Hip Electronics Company</t>
  </si>
  <si>
    <t>Special Gadget Inc.</t>
  </si>
  <si>
    <t>Mouthwatering Furnace Supply</t>
  </si>
  <si>
    <t>Compelling Bottle Inc.</t>
  </si>
  <si>
    <t>Fully Vegetable Corporation</t>
  </si>
  <si>
    <t>Different Eggbeater Corporation</t>
  </si>
  <si>
    <t>Inventive Glass Company</t>
  </si>
  <si>
    <t>Paramount Vise Corporation</t>
  </si>
  <si>
    <t>Flexible Thermostat Company</t>
  </si>
  <si>
    <t>Guaranteed Freezer Company</t>
  </si>
  <si>
    <t>Enhanced Adhesive Company</t>
  </si>
  <si>
    <t xml:space="preserve"> </t>
  </si>
  <si>
    <t>Project Start Date</t>
  </si>
  <si>
    <t>No of Days</t>
  </si>
  <si>
    <t>Holidays</t>
  </si>
  <si>
    <t>Republic Day</t>
  </si>
  <si>
    <t>Mahashivratri</t>
  </si>
  <si>
    <t>Ugadi</t>
  </si>
  <si>
    <t>Good Friday</t>
  </si>
  <si>
    <t>May Day</t>
  </si>
  <si>
    <t>Independence Day</t>
  </si>
  <si>
    <t>Onam</t>
  </si>
  <si>
    <t>Ganesh Chaturthi</t>
  </si>
  <si>
    <t>Gandhi Jayanthi</t>
  </si>
  <si>
    <t>Mahalya Amavasya</t>
  </si>
  <si>
    <t>Ayudha Pooja</t>
  </si>
  <si>
    <t>Dasara</t>
  </si>
  <si>
    <t>Karnataka Rajyotsava</t>
  </si>
  <si>
    <t>Diwali</t>
  </si>
  <si>
    <t>Christmas</t>
  </si>
  <si>
    <t>Finish Date</t>
  </si>
  <si>
    <t>Project End Date</t>
  </si>
  <si>
    <t>No. of Working Days</t>
  </si>
  <si>
    <t>Day</t>
  </si>
  <si>
    <t>_x0007_Sara</t>
  </si>
  <si>
    <t>_x0008_Sean</t>
  </si>
  <si>
    <t>_x0006_Colleen</t>
  </si>
  <si>
    <t>_x0005_Teri</t>
  </si>
  <si>
    <t>_x0004_Frank</t>
  </si>
  <si>
    <t>_x0003_Kristen</t>
  </si>
  <si>
    <t>_x0007_Theresa</t>
  </si>
  <si>
    <t>_x0008_Barry</t>
  </si>
  <si>
    <t>_x0006_Cheryl</t>
  </si>
  <si>
    <t>_x0005_Harry</t>
  </si>
  <si>
    <t>_x0004_Shing</t>
  </si>
  <si>
    <t>_x0003_Seth</t>
  </si>
  <si>
    <t>_x0007_Bob</t>
  </si>
  <si>
    <t>_x0008_Chris</t>
  </si>
  <si>
    <t>_x0006_Robert</t>
  </si>
  <si>
    <t>_x0005_James</t>
  </si>
  <si>
    <t>_x0004_George</t>
  </si>
  <si>
    <t>_x0003_Paul</t>
  </si>
  <si>
    <t>_x0007_Dean</t>
  </si>
  <si>
    <t>_x0008_Carol</t>
  </si>
  <si>
    <t>_x0006_Julia</t>
  </si>
  <si>
    <t>_x0005_Jacqueline</t>
  </si>
  <si>
    <t>_x0004_Jeffrey</t>
  </si>
  <si>
    <t>_x0003_Jeri Lynn</t>
  </si>
  <si>
    <t>_x0007_Sung</t>
  </si>
  <si>
    <t>_x0008_Theodore</t>
  </si>
  <si>
    <t>_x0006_Brad</t>
  </si>
  <si>
    <t>_x0005_Robert</t>
  </si>
  <si>
    <t>_x0004_Donald</t>
  </si>
  <si>
    <t>_x0003_Joanne</t>
  </si>
  <si>
    <t>_x0007_Susan</t>
  </si>
  <si>
    <t>_x0008_James</t>
  </si>
  <si>
    <t>_x0006_Laura</t>
  </si>
  <si>
    <t>_x0005_Brian</t>
  </si>
  <si>
    <t>_x0004_Mary</t>
  </si>
  <si>
    <t>_x0003_Peter</t>
  </si>
  <si>
    <t>_x0007_Mary</t>
  </si>
  <si>
    <t>_x0008_Fred</t>
  </si>
  <si>
    <t>_x0006_Molly</t>
  </si>
  <si>
    <t>_x0005_Greg</t>
  </si>
  <si>
    <t>_x0004_Kathy</t>
  </si>
  <si>
    <t>_x0003_Bill</t>
  </si>
  <si>
    <t>_x0007_Michael</t>
  </si>
  <si>
    <t>_x0008_Melanie</t>
  </si>
  <si>
    <t>_x0006_Kyle</t>
  </si>
  <si>
    <t>_x0005_Lance</t>
  </si>
  <si>
    <t>_x0004_Anne</t>
  </si>
  <si>
    <t>_x0003_Doug</t>
  </si>
  <si>
    <t>_x0007_George</t>
  </si>
  <si>
    <t>_x0008_Steve</t>
  </si>
  <si>
    <t>_x0006_Carol</t>
  </si>
  <si>
    <t>_x0005_Henry</t>
  </si>
  <si>
    <t>_x0004_Brooks</t>
  </si>
  <si>
    <t>_x0003_Dominick</t>
  </si>
  <si>
    <t>_x0007_Jennifer</t>
  </si>
  <si>
    <t>_x0008_Joshua</t>
  </si>
  <si>
    <t>_x0006_Bill</t>
  </si>
  <si>
    <t>_x0005_Todd</t>
  </si>
  <si>
    <t>_x0004_Karina</t>
  </si>
  <si>
    <t>_x0003_Edward</t>
  </si>
  <si>
    <t>_x0007_Christina</t>
  </si>
  <si>
    <t>_x0008_Michael</t>
  </si>
  <si>
    <t>_x0006_Jerry</t>
  </si>
  <si>
    <t>_x0005_Lynne</t>
  </si>
  <si>
    <t>_x0004_Lindsey</t>
  </si>
  <si>
    <t>_x0003_Chris</t>
  </si>
  <si>
    <t>_x0007_Paula</t>
  </si>
  <si>
    <t>_x0008_William</t>
  </si>
  <si>
    <t>_x0006_Shirley</t>
  </si>
  <si>
    <t>_x0005_Kim</t>
  </si>
  <si>
    <t>_x0004_Maria</t>
  </si>
  <si>
    <t>_x0003_John</t>
  </si>
  <si>
    <t>_x0007_Bradley</t>
  </si>
  <si>
    <t>_x0008_Frieda</t>
  </si>
  <si>
    <t>_x0006_Holly</t>
  </si>
  <si>
    <t>_x0005_Tim</t>
  </si>
  <si>
    <t>_x0004_Esther</t>
  </si>
  <si>
    <t>_x0003_Theresa</t>
  </si>
  <si>
    <t>_x0007_Marianne</t>
  </si>
  <si>
    <t>_x0008_</t>
  </si>
  <si>
    <t>_x0006_Grace</t>
  </si>
  <si>
    <t>_x0005_Richard</t>
  </si>
  <si>
    <t>_x0004_Lorrie</t>
  </si>
  <si>
    <t>_x0003_Ted</t>
  </si>
  <si>
    <t>_x0007_Helen</t>
  </si>
  <si>
    <t>_x0008_Katie</t>
  </si>
  <si>
    <t>_x0006_Jane</t>
  </si>
  <si>
    <t>_x0005_Paul</t>
  </si>
  <si>
    <t>_x0004_Geoff</t>
  </si>
  <si>
    <t>_x0003_Alice</t>
  </si>
  <si>
    <t>_x0007_Greg</t>
  </si>
  <si>
    <t>_x0008_Sam</t>
  </si>
  <si>
    <t>_x0006_Erin</t>
  </si>
  <si>
    <t>_x0005_Amy</t>
  </si>
  <si>
    <t>Dean Kramer</t>
  </si>
  <si>
    <t>Carol Hill</t>
  </si>
  <si>
    <t>Julia Smith</t>
  </si>
  <si>
    <t>Jacqueline Banks</t>
  </si>
  <si>
    <t>Jeffrey Strong</t>
  </si>
  <si>
    <t>Jeri Lynn MacFall</t>
  </si>
  <si>
    <t>Sung Kim</t>
  </si>
  <si>
    <t>Theodore Ness</t>
  </si>
  <si>
    <t>DATE of BIRTH</t>
  </si>
  <si>
    <t>Age as of Today</t>
  </si>
  <si>
    <t>Age as on 31st March 2013</t>
  </si>
  <si>
    <t>Names</t>
  </si>
  <si>
    <t>Grade</t>
  </si>
  <si>
    <t>Value</t>
  </si>
  <si>
    <t>ExcelR</t>
  </si>
  <si>
    <t>ISBLANK</t>
  </si>
  <si>
    <t>ISERROR</t>
  </si>
  <si>
    <t>ISNA</t>
  </si>
  <si>
    <t>ISNUMBER</t>
  </si>
  <si>
    <t>ISEVEN</t>
  </si>
  <si>
    <t>ISODD</t>
  </si>
  <si>
    <t>ISTEXT</t>
  </si>
  <si>
    <t>Month Number</t>
  </si>
  <si>
    <t>Sept</t>
  </si>
  <si>
    <t>HR</t>
  </si>
  <si>
    <t>Marketing</t>
  </si>
  <si>
    <t>Finance</t>
  </si>
  <si>
    <t>Healthcare</t>
  </si>
  <si>
    <t>IT</t>
  </si>
  <si>
    <t>Minali</t>
  </si>
  <si>
    <t>Rahul</t>
  </si>
  <si>
    <t>Kavita</t>
  </si>
  <si>
    <t>Sumit</t>
  </si>
  <si>
    <t>Nilesh</t>
  </si>
  <si>
    <t>Pritesh</t>
  </si>
  <si>
    <t>Rohit</t>
  </si>
  <si>
    <t>Vipul</t>
  </si>
  <si>
    <t>Gopal</t>
  </si>
  <si>
    <t>Gautam</t>
  </si>
  <si>
    <t>Prashant</t>
  </si>
  <si>
    <t>Bhagyashree</t>
  </si>
  <si>
    <t>Gulam</t>
  </si>
  <si>
    <t>Devendra</t>
  </si>
  <si>
    <t>Amit</t>
  </si>
  <si>
    <t>Abhishek</t>
  </si>
  <si>
    <t>Bindu</t>
  </si>
  <si>
    <t>Department</t>
  </si>
  <si>
    <t>History</t>
  </si>
  <si>
    <t>Gita</t>
  </si>
  <si>
    <t>Seema</t>
  </si>
  <si>
    <t>Deepak</t>
  </si>
  <si>
    <t>Prabhas</t>
  </si>
  <si>
    <t>Anushree</t>
  </si>
  <si>
    <t>Geetika</t>
  </si>
  <si>
    <t>Geography</t>
  </si>
  <si>
    <t>&lt;35</t>
  </si>
  <si>
    <t>Red</t>
  </si>
  <si>
    <t>35-50</t>
  </si>
  <si>
    <t>Yellow</t>
  </si>
  <si>
    <t>51-75</t>
  </si>
  <si>
    <t>Orange</t>
  </si>
  <si>
    <t>&gt;75</t>
  </si>
  <si>
    <t>Green</t>
  </si>
  <si>
    <t>Conditions</t>
  </si>
  <si>
    <t>Products</t>
  </si>
  <si>
    <t>Spirit</t>
  </si>
  <si>
    <t>Utensils</t>
  </si>
  <si>
    <t>TV</t>
  </si>
  <si>
    <t>Loss</t>
  </si>
  <si>
    <t>Profit / Loss</t>
  </si>
  <si>
    <t>Order Date</t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</si>
  <si>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No Tax is deductible if the taxable income is less than 3000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</si>
  <si>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10% tax if the taxable income is between 3000 and 6000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</si>
  <si>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20% tax if the taxable income is between 6001 and 9000 per month.</t>
    </r>
  </si>
  <si>
    <r>
      <t>v</t>
    </r>
    <r>
      <rPr>
        <sz val="7"/>
        <rFont val="Arial"/>
        <family val="2"/>
      </rPr>
      <t xml:space="preserve">    </t>
    </r>
    <r>
      <rPr>
        <sz val="14"/>
        <rFont val="Arial"/>
        <family val="2"/>
      </rPr>
      <t>30%tax if the taxable income is more than 9000 per month.</t>
    </r>
  </si>
  <si>
    <t>Products Name</t>
  </si>
  <si>
    <t>Country</t>
  </si>
  <si>
    <t>Product ID</t>
  </si>
  <si>
    <t>Samsung Galaxy</t>
  </si>
  <si>
    <t>Brand</t>
  </si>
  <si>
    <t>Apple iPhone</t>
  </si>
  <si>
    <t>Dell Lattitude</t>
  </si>
  <si>
    <t>HP Pavillion</t>
  </si>
  <si>
    <t>Lloyd AC</t>
  </si>
  <si>
    <t>250K</t>
  </si>
  <si>
    <t>400K</t>
  </si>
  <si>
    <t>350K</t>
  </si>
  <si>
    <t>150K</t>
  </si>
  <si>
    <t>180K</t>
  </si>
  <si>
    <t>Samsung</t>
  </si>
  <si>
    <t>Apple</t>
  </si>
  <si>
    <t>Dell</t>
  </si>
  <si>
    <t>Lloyd</t>
  </si>
  <si>
    <t>India</t>
  </si>
  <si>
    <t>USA</t>
  </si>
  <si>
    <t>Korea</t>
  </si>
  <si>
    <t>Japan</t>
  </si>
  <si>
    <t>Students</t>
  </si>
  <si>
    <t>Rank</t>
  </si>
  <si>
    <t>Employee</t>
  </si>
  <si>
    <t>Sr. No.</t>
  </si>
  <si>
    <t>E</t>
  </si>
  <si>
    <t>Cleaned First Name</t>
  </si>
  <si>
    <t>Today's Date</t>
  </si>
  <si>
    <t>Current Date &amp; Time</t>
  </si>
  <si>
    <t>Hour</t>
  </si>
  <si>
    <t>Minute</t>
  </si>
  <si>
    <t>Second</t>
  </si>
  <si>
    <t>Achieved / Not Achieved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</si>
</sst>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&quot;₹&quot;#,##0.00_);[Red]\(&quot;₹&quot;#,##0.00\)"/>
    <numFmt numFmtId="165" formatCode="&quot;$&quot;#,##0.00_);\(&quot;$&quot;#,##0.00\)"/>
    <numFmt numFmtId="166" formatCode="_(* #,##0.00_);_(* \(#,##0.00\);_(* &quot;-&quot;??_);_(@_)"/>
    <numFmt numFmtId="167" formatCode="&quot;$&quot;#,##0.00"/>
    <numFmt numFmtId="168" formatCode="0.000%"/>
    <numFmt numFmtId="169" formatCode="&quot;£&quot;#,##0.00;[Red]\-&quot;£&quot;#,##0.00"/>
    <numFmt numFmtId="170" formatCode="&quot;£&quot;#,##0.00"/>
    <numFmt numFmtId="171" formatCode="[$-409]d\-mmm\-yy;@"/>
    <numFmt numFmtId="172" formatCode="&quot;$&quot;#,##0"/>
    <numFmt numFmtId="173" formatCode="#,##0,&quot;K&quot;"/>
  </numFmts>
  <fonts count="30" x14ac:knownFonts="1">
    <font>
      <sz val="12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b/>
      <i/>
      <sz val="16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26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i/>
      <sz val="16"/>
      <color theme="1"/>
      <name val="Arial"/>
      <family val="2"/>
    </font>
    <font>
      <sz val="12"/>
      <color theme="0"/>
      <name val="Arial"/>
      <family val="2"/>
    </font>
    <font>
      <sz val="7"/>
      <name val="Arial"/>
      <family val="2"/>
    </font>
    <font>
      <b/>
      <sz val="10"/>
      <color theme="1"/>
      <name val="Arial"/>
      <family val="2"/>
    </font>
    <font>
      <b/>
      <i/>
      <sz val="12"/>
      <name val="Arial"/>
      <family val="2"/>
    </font>
    <font>
      <b/>
      <sz val="11"/>
      <color rgb="FFFF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/>
      <bottom/>
      <diagonal/>
    </border>
    <border>
      <left/>
      <right style="thin">
        <color theme="8"/>
      </right>
      <top/>
      <bottom style="thin">
        <color rgb="FF00B0F0"/>
      </bottom>
      <diagonal/>
    </border>
    <border>
      <left style="thin">
        <color theme="8"/>
      </left>
      <right style="thin">
        <color theme="8"/>
      </right>
      <top/>
      <bottom style="thin">
        <color rgb="FF00B0F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3" borderId="0" applyNumberFormat="0" applyFont="0" applyBorder="0" applyAlignment="0" applyProtection="0"/>
    <xf numFmtId="0" fontId="2" fillId="4" borderId="0" applyNumberFormat="0" applyFont="0" applyBorder="0" applyAlignment="0" applyProtection="0"/>
    <xf numFmtId="165" fontId="2" fillId="0" borderId="0" applyFont="0" applyFill="0" applyBorder="0" applyAlignment="0" applyProtection="0"/>
    <xf numFmtId="0" fontId="12" fillId="0" borderId="0"/>
  </cellStyleXfs>
  <cellXfs count="254">
    <xf numFmtId="0" fontId="0" fillId="0" borderId="0" xfId="0"/>
    <xf numFmtId="0" fontId="2" fillId="0" borderId="0" xfId="1" applyFont="1"/>
    <xf numFmtId="0" fontId="2" fillId="0" borderId="1" xfId="1" applyFont="1" applyBorder="1"/>
    <xf numFmtId="0" fontId="7" fillId="0" borderId="0" xfId="1" applyFont="1"/>
    <xf numFmtId="0" fontId="8" fillId="0" borderId="0" xfId="1" applyFont="1"/>
    <xf numFmtId="0" fontId="9" fillId="0" borderId="0" xfId="1" applyFont="1"/>
    <xf numFmtId="0" fontId="8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0" fillId="0" borderId="0" xfId="1" applyFont="1"/>
    <xf numFmtId="167" fontId="2" fillId="0" borderId="0" xfId="1" applyNumberFormat="1" applyFont="1"/>
    <xf numFmtId="0" fontId="2" fillId="0" borderId="0" xfId="1" applyFont="1" applyProtection="1">
      <protection locked="0"/>
    </xf>
    <xf numFmtId="0" fontId="2" fillId="0" borderId="0" xfId="1" applyFont="1" applyAlignment="1">
      <alignment horizontal="center"/>
    </xf>
    <xf numFmtId="15" fontId="2" fillId="0" borderId="0" xfId="1" applyNumberFormat="1" applyFont="1" applyAlignment="1">
      <alignment horizontal="center"/>
    </xf>
    <xf numFmtId="0" fontId="2" fillId="0" borderId="0" xfId="4"/>
    <xf numFmtId="0" fontId="11" fillId="0" borderId="0" xfId="4" applyFont="1"/>
    <xf numFmtId="0" fontId="2" fillId="0" borderId="0" xfId="4" applyAlignment="1">
      <alignment horizontal="left"/>
    </xf>
    <xf numFmtId="0" fontId="2" fillId="0" borderId="16" xfId="4" applyBorder="1"/>
    <xf numFmtId="0" fontId="2" fillId="0" borderId="1" xfId="4" applyBorder="1"/>
    <xf numFmtId="0" fontId="2" fillId="0" borderId="1" xfId="4" applyBorder="1" applyAlignment="1">
      <alignment horizontal="left"/>
    </xf>
    <xf numFmtId="0" fontId="5" fillId="5" borderId="1" xfId="4" applyFont="1" applyFill="1" applyBorder="1"/>
    <xf numFmtId="0" fontId="5" fillId="5" borderId="1" xfId="4" applyFont="1" applyFill="1" applyBorder="1" applyAlignment="1">
      <alignment horizontal="left"/>
    </xf>
    <xf numFmtId="0" fontId="4" fillId="0" borderId="0" xfId="4" applyFont="1"/>
    <xf numFmtId="9" fontId="10" fillId="0" borderId="0" xfId="1" applyNumberFormat="1" applyFont="1"/>
    <xf numFmtId="0" fontId="14" fillId="6" borderId="18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7" fillId="0" borderId="0" xfId="1" applyFont="1" applyAlignment="1">
      <alignment horizontal="center" vertical="center"/>
    </xf>
    <xf numFmtId="0" fontId="18" fillId="0" borderId="1" xfId="0" applyFont="1" applyBorder="1"/>
    <xf numFmtId="0" fontId="14" fillId="6" borderId="17" xfId="0" applyFont="1" applyFill="1" applyBorder="1" applyAlignment="1">
      <alignment horizontal="center" vertical="center"/>
    </xf>
    <xf numFmtId="172" fontId="18" fillId="0" borderId="1" xfId="0" applyNumberFormat="1" applyFont="1" applyBorder="1" applyAlignment="1">
      <alignment horizontal="center" vertical="center"/>
    </xf>
    <xf numFmtId="0" fontId="18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72" fontId="18" fillId="0" borderId="19" xfId="0" applyNumberFormat="1" applyFont="1" applyBorder="1" applyAlignment="1">
      <alignment horizontal="center" vertical="center"/>
    </xf>
    <xf numFmtId="172" fontId="18" fillId="0" borderId="0" xfId="0" applyNumberFormat="1" applyFont="1" applyAlignment="1">
      <alignment horizontal="center" vertical="center"/>
    </xf>
    <xf numFmtId="172" fontId="15" fillId="0" borderId="0" xfId="0" applyNumberFormat="1" applyFont="1" applyAlignment="1">
      <alignment horizontal="center" vertical="center"/>
    </xf>
    <xf numFmtId="172" fontId="18" fillId="0" borderId="20" xfId="0" applyNumberFormat="1" applyFont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170" fontId="9" fillId="0" borderId="0" xfId="4" applyNumberFormat="1" applyFont="1" applyAlignment="1">
      <alignment horizontal="center" vertical="center"/>
    </xf>
    <xf numFmtId="9" fontId="8" fillId="0" borderId="0" xfId="4" applyNumberFormat="1" applyFont="1" applyAlignment="1">
      <alignment horizontal="center" vertical="center"/>
    </xf>
    <xf numFmtId="0" fontId="2" fillId="0" borderId="0" xfId="4" applyAlignment="1">
      <alignment horizontal="center" vertical="center"/>
    </xf>
    <xf numFmtId="0" fontId="8" fillId="0" borderId="0" xfId="4" applyFont="1" applyAlignment="1">
      <alignment horizontal="center" vertical="center"/>
    </xf>
    <xf numFmtId="2" fontId="8" fillId="0" borderId="0" xfId="4" applyNumberFormat="1" applyFont="1" applyAlignment="1">
      <alignment horizontal="center" vertical="center"/>
    </xf>
    <xf numFmtId="164" fontId="2" fillId="0" borderId="0" xfId="4" applyNumberFormat="1" applyAlignment="1">
      <alignment horizontal="center" vertical="center"/>
    </xf>
    <xf numFmtId="10" fontId="8" fillId="0" borderId="0" xfId="4" applyNumberFormat="1" applyFont="1" applyAlignment="1">
      <alignment horizontal="center" vertical="center"/>
    </xf>
    <xf numFmtId="169" fontId="8" fillId="0" borderId="0" xfId="4" applyNumberFormat="1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9" fontId="4" fillId="0" borderId="0" xfId="4" applyNumberFormat="1" applyFont="1" applyAlignment="1">
      <alignment horizontal="center" vertical="center"/>
    </xf>
    <xf numFmtId="2" fontId="4" fillId="0" borderId="0" xfId="4" applyNumberFormat="1" applyFont="1" applyAlignment="1">
      <alignment horizontal="center" vertical="center"/>
    </xf>
    <xf numFmtId="0" fontId="13" fillId="0" borderId="1" xfId="4" applyFont="1" applyBorder="1" applyAlignment="1">
      <alignment horizontal="center" vertical="center"/>
    </xf>
    <xf numFmtId="10" fontId="13" fillId="0" borderId="1" xfId="4" applyNumberFormat="1" applyFont="1" applyBorder="1" applyAlignment="1">
      <alignment horizontal="center" vertical="center"/>
    </xf>
    <xf numFmtId="2" fontId="4" fillId="0" borderId="1" xfId="4" applyNumberFormat="1" applyFont="1" applyBorder="1" applyAlignment="1">
      <alignment horizontal="center" vertical="center"/>
    </xf>
    <xf numFmtId="0" fontId="5" fillId="5" borderId="1" xfId="4" applyFont="1" applyFill="1" applyBorder="1" applyAlignment="1">
      <alignment horizontal="center" vertical="center"/>
    </xf>
    <xf numFmtId="0" fontId="2" fillId="0" borderId="1" xfId="4" applyBorder="1" applyAlignment="1">
      <alignment horizontal="center" vertical="center"/>
    </xf>
    <xf numFmtId="3" fontId="2" fillId="0" borderId="1" xfId="4" applyNumberFormat="1" applyBorder="1" applyAlignment="1">
      <alignment horizontal="center" vertical="center"/>
    </xf>
    <xf numFmtId="0" fontId="19" fillId="0" borderId="0" xfId="0" applyFont="1"/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0" fillId="0" borderId="1" xfId="0" applyBorder="1"/>
    <xf numFmtId="0" fontId="21" fillId="10" borderId="24" xfId="0" applyFont="1" applyFill="1" applyBorder="1"/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21" fillId="12" borderId="27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14" fontId="0" fillId="0" borderId="27" xfId="0" applyNumberFormat="1" applyBorder="1" applyAlignment="1">
      <alignment horizontal="center" vertical="center"/>
    </xf>
    <xf numFmtId="0" fontId="21" fillId="12" borderId="27" xfId="0" applyFont="1" applyFill="1" applyBorder="1" applyAlignment="1">
      <alignment horizontal="left" vertical="center"/>
    </xf>
    <xf numFmtId="14" fontId="2" fillId="0" borderId="1" xfId="4" applyNumberFormat="1" applyBorder="1" applyAlignment="1">
      <alignment horizontal="center" vertical="center"/>
    </xf>
    <xf numFmtId="0" fontId="22" fillId="14" borderId="1" xfId="1" applyFont="1" applyFill="1" applyBorder="1" applyAlignment="1">
      <alignment horizontal="center" vertical="center"/>
    </xf>
    <xf numFmtId="0" fontId="22" fillId="14" borderId="1" xfId="1" applyFont="1" applyFill="1" applyBorder="1" applyAlignment="1">
      <alignment horizontal="center" vertical="center" wrapText="1"/>
    </xf>
    <xf numFmtId="15" fontId="2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Protection="1">
      <protection locked="0"/>
    </xf>
    <xf numFmtId="167" fontId="2" fillId="0" borderId="1" xfId="1" applyNumberFormat="1" applyFont="1" applyBorder="1"/>
    <xf numFmtId="0" fontId="9" fillId="15" borderId="1" xfId="1" applyFont="1" applyFill="1" applyBorder="1" applyAlignment="1">
      <alignment vertical="center" wrapText="1"/>
    </xf>
    <xf numFmtId="0" fontId="9" fillId="15" borderId="1" xfId="1" applyFont="1" applyFill="1" applyBorder="1" applyAlignment="1">
      <alignment horizontal="center" vertical="center" wrapText="1"/>
    </xf>
    <xf numFmtId="0" fontId="23" fillId="0" borderId="1" xfId="2" applyNumberFormat="1" applyFont="1" applyBorder="1" applyAlignment="1">
      <alignment horizontal="center" vertical="center"/>
    </xf>
    <xf numFmtId="0" fontId="5" fillId="0" borderId="1" xfId="1" applyFont="1" applyBorder="1"/>
    <xf numFmtId="0" fontId="8" fillId="0" borderId="1" xfId="1" applyFont="1" applyBorder="1" applyAlignment="1">
      <alignment horizontal="center" vertical="center"/>
    </xf>
    <xf numFmtId="0" fontId="10" fillId="0" borderId="11" xfId="1" applyFont="1" applyBorder="1" applyAlignment="1">
      <alignment horizontal="justify" vertical="top"/>
    </xf>
    <xf numFmtId="0" fontId="10" fillId="0" borderId="10" xfId="1" applyFont="1" applyBorder="1" applyAlignment="1">
      <alignment horizontal="justify" vertical="top"/>
    </xf>
    <xf numFmtId="0" fontId="10" fillId="0" borderId="0" xfId="1" applyFont="1" applyAlignment="1">
      <alignment horizontal="justify"/>
    </xf>
    <xf numFmtId="0" fontId="17" fillId="0" borderId="37" xfId="1" applyFont="1" applyBorder="1" applyAlignment="1">
      <alignment horizontal="left" vertical="top"/>
    </xf>
    <xf numFmtId="0" fontId="17" fillId="0" borderId="39" xfId="1" applyFont="1" applyBorder="1" applyAlignment="1">
      <alignment horizontal="left" vertical="top"/>
    </xf>
    <xf numFmtId="0" fontId="17" fillId="0" borderId="38" xfId="1" applyFont="1" applyBorder="1" applyAlignment="1">
      <alignment horizontal="left" vertical="top"/>
    </xf>
    <xf numFmtId="0" fontId="17" fillId="0" borderId="40" xfId="1" applyFont="1" applyBorder="1" applyAlignment="1">
      <alignment horizontal="left" vertical="top"/>
    </xf>
    <xf numFmtId="0" fontId="17" fillId="0" borderId="41" xfId="1" applyFont="1" applyBorder="1" applyAlignment="1">
      <alignment horizontal="left" vertical="top"/>
    </xf>
    <xf numFmtId="0" fontId="10" fillId="0" borderId="10" xfId="1" applyFont="1" applyBorder="1" applyAlignment="1">
      <alignment horizontal="center" vertical="center"/>
    </xf>
    <xf numFmtId="2" fontId="10" fillId="0" borderId="10" xfId="1" applyNumberFormat="1" applyFont="1" applyBorder="1" applyAlignment="1">
      <alignment horizontal="center" vertical="center"/>
    </xf>
    <xf numFmtId="0" fontId="10" fillId="0" borderId="10" xfId="1" applyFont="1" applyBorder="1" applyAlignment="1">
      <alignment horizontal="left" vertical="center"/>
    </xf>
    <xf numFmtId="0" fontId="0" fillId="17" borderId="1" xfId="0" applyFill="1" applyBorder="1" applyAlignment="1">
      <alignment horizontal="center" vertical="center"/>
    </xf>
    <xf numFmtId="0" fontId="16" fillId="0" borderId="0" xfId="1" applyFont="1"/>
    <xf numFmtId="0" fontId="23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19" fillId="11" borderId="1" xfId="0" applyFont="1" applyFill="1" applyBorder="1" applyAlignment="1">
      <alignment horizontal="center" vertical="center"/>
    </xf>
    <xf numFmtId="0" fontId="10" fillId="0" borderId="11" xfId="1" applyFont="1" applyBorder="1" applyAlignment="1">
      <alignment horizontal="center" vertical="top"/>
    </xf>
    <xf numFmtId="0" fontId="17" fillId="16" borderId="13" xfId="1" applyFont="1" applyFill="1" applyBorder="1" applyAlignment="1">
      <alignment horizontal="center" vertical="center"/>
    </xf>
    <xf numFmtId="0" fontId="17" fillId="16" borderId="12" xfId="1" applyFont="1" applyFill="1" applyBorder="1" applyAlignment="1">
      <alignment horizontal="center" vertical="center"/>
    </xf>
    <xf numFmtId="0" fontId="17" fillId="0" borderId="0" xfId="1" applyFont="1" applyAlignment="1">
      <alignment horizontal="center" vertical="center" wrapText="1"/>
    </xf>
    <xf numFmtId="0" fontId="10" fillId="0" borderId="0" xfId="1" applyFont="1" applyAlignment="1">
      <alignment horizontal="center"/>
    </xf>
    <xf numFmtId="0" fontId="10" fillId="0" borderId="10" xfId="1" applyFont="1" applyBorder="1" applyAlignment="1">
      <alignment horizontal="left" vertical="top"/>
    </xf>
    <xf numFmtId="0" fontId="17" fillId="16" borderId="13" xfId="1" applyFont="1" applyFill="1" applyBorder="1" applyAlignment="1">
      <alignment horizontal="left" vertical="top"/>
    </xf>
    <xf numFmtId="0" fontId="17" fillId="16" borderId="13" xfId="1" applyFont="1" applyFill="1" applyBorder="1" applyAlignment="1">
      <alignment horizontal="left" vertical="center"/>
    </xf>
    <xf numFmtId="0" fontId="17" fillId="16" borderId="12" xfId="1" applyFont="1" applyFill="1" applyBorder="1" applyAlignment="1">
      <alignment horizontal="left" vertical="center"/>
    </xf>
    <xf numFmtId="0" fontId="16" fillId="0" borderId="0" xfId="0" applyFont="1" applyAlignment="1">
      <alignment vertical="center"/>
    </xf>
    <xf numFmtId="0" fontId="25" fillId="14" borderId="1" xfId="1" applyFont="1" applyFill="1" applyBorder="1" applyAlignment="1">
      <alignment horizontal="left" vertical="center"/>
    </xf>
    <xf numFmtId="0" fontId="25" fillId="14" borderId="1" xfId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8" fillId="0" borderId="1" xfId="1" applyFont="1" applyBorder="1" applyAlignment="1">
      <alignment vertical="center"/>
    </xf>
    <xf numFmtId="15" fontId="8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14" fontId="16" fillId="0" borderId="0" xfId="0" applyNumberFormat="1" applyFont="1" applyAlignment="1">
      <alignment vertical="center"/>
    </xf>
    <xf numFmtId="0" fontId="8" fillId="0" borderId="0" xfId="1" applyFont="1" applyAlignment="1">
      <alignment vertical="center"/>
    </xf>
    <xf numFmtId="15" fontId="8" fillId="0" borderId="0" xfId="1" applyNumberFormat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5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167" fontId="2" fillId="0" borderId="1" xfId="1" applyNumberFormat="1" applyFont="1" applyBorder="1" applyAlignment="1">
      <alignment horizontal="center" vertical="center"/>
    </xf>
    <xf numFmtId="0" fontId="19" fillId="0" borderId="1" xfId="0" applyFont="1" applyBorder="1"/>
    <xf numFmtId="0" fontId="0" fillId="0" borderId="33" xfId="0" applyBorder="1"/>
    <xf numFmtId="14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21" fillId="14" borderId="1" xfId="1" applyFont="1" applyFill="1" applyBorder="1" applyAlignment="1">
      <alignment horizontal="center" vertical="center"/>
    </xf>
    <xf numFmtId="0" fontId="21" fillId="14" borderId="1" xfId="1" applyFont="1" applyFill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 indent="4"/>
    </xf>
    <xf numFmtId="0" fontId="0" fillId="0" borderId="1" xfId="0" applyBorder="1" applyAlignment="1">
      <alignment horizontal="center"/>
    </xf>
    <xf numFmtId="0" fontId="27" fillId="11" borderId="1" xfId="1" applyFont="1" applyFill="1" applyBorder="1"/>
    <xf numFmtId="0" fontId="27" fillId="11" borderId="1" xfId="1" applyFont="1" applyFill="1" applyBorder="1" applyAlignment="1">
      <alignment horizontal="center" vertical="center"/>
    </xf>
    <xf numFmtId="0" fontId="28" fillId="0" borderId="15" xfId="1" applyFont="1" applyBorder="1"/>
    <xf numFmtId="0" fontId="28" fillId="0" borderId="8" xfId="1" applyFont="1" applyBorder="1"/>
    <xf numFmtId="0" fontId="9" fillId="0" borderId="14" xfId="1" applyFont="1" applyBorder="1" applyAlignment="1">
      <alignment horizontal="center"/>
    </xf>
    <xf numFmtId="2" fontId="16" fillId="0" borderId="6" xfId="1" applyNumberFormat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10" fontId="16" fillId="0" borderId="1" xfId="1" applyNumberFormat="1" applyFont="1" applyBorder="1" applyAlignment="1">
      <alignment horizontal="center"/>
    </xf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9" fillId="0" borderId="1" xfId="1" applyFont="1" applyBorder="1" applyAlignment="1">
      <alignment horizontal="left"/>
    </xf>
    <xf numFmtId="0" fontId="8" fillId="0" borderId="1" xfId="1" applyFont="1" applyBorder="1" applyAlignment="1">
      <alignment horizontal="center"/>
    </xf>
    <xf numFmtId="0" fontId="1" fillId="0" borderId="0" xfId="1"/>
    <xf numFmtId="9" fontId="8" fillId="0" borderId="1" xfId="1" applyNumberFormat="1" applyFont="1" applyBorder="1" applyAlignment="1">
      <alignment horizontal="center"/>
    </xf>
    <xf numFmtId="1" fontId="8" fillId="0" borderId="1" xfId="1" applyNumberFormat="1" applyFont="1" applyBorder="1" applyAlignment="1">
      <alignment horizontal="center"/>
    </xf>
    <xf numFmtId="0" fontId="1" fillId="0" borderId="0" xfId="1" applyAlignment="1">
      <alignment horizontal="center"/>
    </xf>
    <xf numFmtId="2" fontId="8" fillId="0" borderId="1" xfId="1" applyNumberFormat="1" applyFont="1" applyBorder="1" applyAlignment="1">
      <alignment horizontal="center"/>
    </xf>
    <xf numFmtId="0" fontId="9" fillId="0" borderId="0" xfId="3" applyFont="1" applyAlignment="1">
      <alignment horizontal="center" vertical="center"/>
    </xf>
    <xf numFmtId="0" fontId="8" fillId="0" borderId="0" xfId="3" applyFont="1" applyAlignment="1">
      <alignment horizontal="center" vertical="center"/>
    </xf>
    <xf numFmtId="166" fontId="8" fillId="0" borderId="0" xfId="5" applyFont="1" applyAlignment="1">
      <alignment horizontal="center" vertical="center"/>
    </xf>
    <xf numFmtId="166" fontId="8" fillId="0" borderId="0" xfId="4" applyNumberFormat="1" applyFont="1" applyAlignment="1">
      <alignment horizontal="center" vertical="center"/>
    </xf>
    <xf numFmtId="168" fontId="8" fillId="0" borderId="0" xfId="4" applyNumberFormat="1" applyFont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8" fillId="0" borderId="1" xfId="4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1" xfId="4" applyFont="1" applyBorder="1" applyAlignment="1">
      <alignment vertical="center"/>
    </xf>
    <xf numFmtId="0" fontId="21" fillId="18" borderId="1" xfId="4" applyFont="1" applyFill="1" applyBorder="1" applyAlignment="1">
      <alignment vertical="center"/>
    </xf>
    <xf numFmtId="0" fontId="21" fillId="18" borderId="1" xfId="4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0" fillId="0" borderId="0" xfId="4" applyFont="1"/>
    <xf numFmtId="0" fontId="10" fillId="0" borderId="0" xfId="4" applyFont="1" applyAlignment="1">
      <alignment horizontal="center" vertical="center"/>
    </xf>
    <xf numFmtId="0" fontId="17" fillId="0" borderId="1" xfId="4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0" fillId="0" borderId="1" xfId="4" applyFont="1" applyBorder="1"/>
    <xf numFmtId="0" fontId="10" fillId="0" borderId="22" xfId="4" applyFont="1" applyBorder="1" applyAlignment="1">
      <alignment horizontal="center" vertical="center"/>
    </xf>
    <xf numFmtId="0" fontId="10" fillId="8" borderId="1" xfId="4" applyFont="1" applyFill="1" applyBorder="1" applyAlignment="1">
      <alignment horizontal="center" vertical="center"/>
    </xf>
    <xf numFmtId="14" fontId="10" fillId="0" borderId="1" xfId="4" applyNumberFormat="1" applyFont="1" applyBorder="1"/>
    <xf numFmtId="171" fontId="10" fillId="0" borderId="0" xfId="4" applyNumberFormat="1" applyFont="1"/>
    <xf numFmtId="14" fontId="10" fillId="0" borderId="0" xfId="4" applyNumberFormat="1" applyFont="1"/>
    <xf numFmtId="171" fontId="10" fillId="0" borderId="1" xfId="4" applyNumberFormat="1" applyFont="1" applyBorder="1" applyAlignment="1">
      <alignment horizontal="center" vertical="center"/>
    </xf>
    <xf numFmtId="1" fontId="10" fillId="0" borderId="1" xfId="4" applyNumberFormat="1" applyFont="1" applyBorder="1" applyAlignment="1">
      <alignment horizontal="center" vertical="center"/>
    </xf>
    <xf numFmtId="0" fontId="17" fillId="8" borderId="1" xfId="4" applyFont="1" applyFill="1" applyBorder="1"/>
    <xf numFmtId="0" fontId="17" fillId="8" borderId="1" xfId="4" applyFont="1" applyFill="1" applyBorder="1" applyAlignment="1">
      <alignment horizontal="center" vertical="center"/>
    </xf>
    <xf numFmtId="0" fontId="17" fillId="16" borderId="1" xfId="4" applyFont="1" applyFill="1" applyBorder="1" applyAlignment="1">
      <alignment horizontal="center" vertical="center"/>
    </xf>
    <xf numFmtId="0" fontId="10" fillId="16" borderId="1" xfId="4" applyFont="1" applyFill="1" applyBorder="1" applyAlignment="1">
      <alignment horizontal="center" vertical="center"/>
    </xf>
    <xf numFmtId="0" fontId="22" fillId="19" borderId="1" xfId="4" applyFont="1" applyFill="1" applyBorder="1" applyAlignment="1">
      <alignment horizontal="center" vertical="center"/>
    </xf>
    <xf numFmtId="0" fontId="22" fillId="19" borderId="1" xfId="4" applyFont="1" applyFill="1" applyBorder="1"/>
    <xf numFmtId="0" fontId="27" fillId="8" borderId="1" xfId="1" applyFont="1" applyFill="1" applyBorder="1" applyAlignment="1">
      <alignment horizontal="center" vertical="center"/>
    </xf>
    <xf numFmtId="0" fontId="27" fillId="20" borderId="1" xfId="1" applyFont="1" applyFill="1" applyBorder="1" applyAlignment="1">
      <alignment horizontal="center" vertical="center"/>
    </xf>
    <xf numFmtId="0" fontId="27" fillId="20" borderId="1" xfId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wrapText="1"/>
    </xf>
    <xf numFmtId="0" fontId="9" fillId="11" borderId="1" xfId="1" applyFont="1" applyFill="1" applyBorder="1"/>
    <xf numFmtId="0" fontId="9" fillId="11" borderId="1" xfId="1" applyFont="1" applyFill="1" applyBorder="1" applyAlignment="1">
      <alignment horizontal="center" vertical="center"/>
    </xf>
    <xf numFmtId="0" fontId="16" fillId="0" borderId="1" xfId="1" applyFont="1" applyBorder="1"/>
    <xf numFmtId="0" fontId="16" fillId="0" borderId="0" xfId="0" applyFont="1"/>
    <xf numFmtId="14" fontId="16" fillId="0" borderId="0" xfId="0" applyNumberFormat="1" applyFont="1" applyAlignment="1">
      <alignment horizontal="center" vertical="center"/>
    </xf>
    <xf numFmtId="0" fontId="22" fillId="22" borderId="1" xfId="1" applyFont="1" applyFill="1" applyBorder="1" applyAlignment="1">
      <alignment horizontal="center" vertical="center"/>
    </xf>
    <xf numFmtId="0" fontId="22" fillId="22" borderId="1" xfId="1" applyFont="1" applyFill="1" applyBorder="1" applyAlignment="1">
      <alignment horizontal="center" vertical="center" wrapText="1"/>
    </xf>
    <xf numFmtId="0" fontId="17" fillId="15" borderId="1" xfId="4" applyFont="1" applyFill="1" applyBorder="1" applyAlignment="1">
      <alignment horizontal="center" vertical="center"/>
    </xf>
    <xf numFmtId="0" fontId="17" fillId="15" borderId="1" xfId="4" applyFont="1" applyFill="1" applyBorder="1"/>
    <xf numFmtId="0" fontId="19" fillId="0" borderId="1" xfId="0" applyFont="1" applyBorder="1" applyAlignment="1">
      <alignment horizontal="center" vertical="center"/>
    </xf>
    <xf numFmtId="0" fontId="21" fillId="12" borderId="1" xfId="0" applyFont="1" applyFill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14" borderId="1" xfId="0" applyFont="1" applyFill="1" applyBorder="1"/>
    <xf numFmtId="0" fontId="29" fillId="0" borderId="1" xfId="4" applyFont="1" applyBorder="1" applyAlignment="1">
      <alignment horizontal="center" vertical="center"/>
    </xf>
    <xf numFmtId="173" fontId="10" fillId="0" borderId="1" xfId="4" applyNumberFormat="1" applyFont="1" applyBorder="1" applyAlignment="1">
      <alignment horizontal="center" vertical="center"/>
    </xf>
    <xf numFmtId="2" fontId="20" fillId="0" borderId="1" xfId="4" applyNumberFormat="1" applyFont="1" applyBorder="1" applyAlignment="1">
      <alignment horizontal="center" vertical="center"/>
    </xf>
    <xf numFmtId="0" fontId="9" fillId="23" borderId="1" xfId="3" applyFont="1" applyFill="1" applyBorder="1" applyAlignment="1">
      <alignment horizontal="center" vertical="center"/>
    </xf>
    <xf numFmtId="0" fontId="8" fillId="0" borderId="1" xfId="3" applyFont="1" applyBorder="1" applyAlignment="1">
      <alignment horizontal="center" vertical="center"/>
    </xf>
    <xf numFmtId="0" fontId="28" fillId="24" borderId="1" xfId="1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2" fontId="0" fillId="0" borderId="1" xfId="0" applyNumberFormat="1" applyBorder="1" applyAlignment="1">
      <alignment vertical="center"/>
    </xf>
    <xf numFmtId="0" fontId="24" fillId="13" borderId="1" xfId="1" applyFont="1" applyFill="1" applyBorder="1" applyAlignment="1">
      <alignment horizontal="center" vertical="center"/>
    </xf>
    <xf numFmtId="0" fontId="2" fillId="0" borderId="7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5" fillId="0" borderId="6" xfId="1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2" fillId="0" borderId="3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5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10" fillId="0" borderId="23" xfId="1" applyFont="1" applyBorder="1" applyAlignment="1">
      <alignment horizontal="center" vertical="top"/>
    </xf>
    <xf numFmtId="0" fontId="10" fillId="0" borderId="1" xfId="1" applyFont="1" applyBorder="1" applyAlignment="1">
      <alignment horizontal="center" vertical="top"/>
    </xf>
    <xf numFmtId="0" fontId="10" fillId="0" borderId="32" xfId="1" applyFont="1" applyBorder="1" applyAlignment="1">
      <alignment horizontal="center" vertical="top"/>
    </xf>
    <xf numFmtId="0" fontId="10" fillId="0" borderId="36" xfId="1" applyFont="1" applyBorder="1" applyAlignment="1">
      <alignment horizontal="center" vertical="top"/>
    </xf>
    <xf numFmtId="0" fontId="10" fillId="0" borderId="30" xfId="1" applyFont="1" applyBorder="1" applyAlignment="1">
      <alignment horizontal="center" vertical="top"/>
    </xf>
    <xf numFmtId="0" fontId="10" fillId="0" borderId="31" xfId="1" applyFont="1" applyBorder="1" applyAlignment="1">
      <alignment horizontal="center" vertical="top"/>
    </xf>
    <xf numFmtId="0" fontId="10" fillId="0" borderId="35" xfId="1" applyFont="1" applyBorder="1" applyAlignment="1">
      <alignment horizontal="left" vertical="top"/>
    </xf>
    <xf numFmtId="0" fontId="10" fillId="0" borderId="33" xfId="1" applyFont="1" applyBorder="1" applyAlignment="1">
      <alignment horizontal="left" vertical="top"/>
    </xf>
    <xf numFmtId="0" fontId="10" fillId="0" borderId="34" xfId="1" applyFont="1" applyBorder="1" applyAlignment="1">
      <alignment horizontal="left" vertical="top"/>
    </xf>
    <xf numFmtId="0" fontId="19" fillId="21" borderId="1" xfId="0" applyFont="1" applyFill="1" applyBorder="1" applyAlignment="1">
      <alignment horizontal="center"/>
    </xf>
    <xf numFmtId="0" fontId="19" fillId="21" borderId="1" xfId="0" applyFont="1" applyFill="1" applyBorder="1" applyAlignment="1">
      <alignment horizontal="center" vertical="center"/>
    </xf>
    <xf numFmtId="0" fontId="9" fillId="23" borderId="22" xfId="3" applyFont="1" applyFill="1" applyBorder="1" applyAlignment="1">
      <alignment horizontal="center" vertical="center"/>
    </xf>
    <xf numFmtId="0" fontId="9" fillId="23" borderId="23" xfId="3" applyFont="1" applyFill="1" applyBorder="1" applyAlignment="1">
      <alignment horizontal="center" vertical="center"/>
    </xf>
    <xf numFmtId="0" fontId="17" fillId="15" borderId="22" xfId="4" applyFont="1" applyFill="1" applyBorder="1" applyAlignment="1">
      <alignment horizontal="center" vertical="center"/>
    </xf>
    <xf numFmtId="0" fontId="17" fillId="15" borderId="26" xfId="4" applyFont="1" applyFill="1" applyBorder="1" applyAlignment="1">
      <alignment horizontal="center" vertical="center"/>
    </xf>
    <xf numFmtId="0" fontId="17" fillId="15" borderId="23" xfId="4" applyFont="1" applyFill="1" applyBorder="1" applyAlignment="1">
      <alignment horizontal="center" vertical="center"/>
    </xf>
    <xf numFmtId="0" fontId="19" fillId="11" borderId="28" xfId="0" applyFont="1" applyFill="1" applyBorder="1" applyAlignment="1">
      <alignment horizontal="center" wrapText="1"/>
    </xf>
    <xf numFmtId="0" fontId="19" fillId="11" borderId="29" xfId="0" applyFont="1" applyFill="1" applyBorder="1" applyAlignment="1">
      <alignment horizontal="center" wrapText="1"/>
    </xf>
    <xf numFmtId="0" fontId="19" fillId="11" borderId="22" xfId="0" applyFont="1" applyFill="1" applyBorder="1" applyAlignment="1">
      <alignment horizontal="center"/>
    </xf>
    <xf numFmtId="0" fontId="19" fillId="11" borderId="23" xfId="0" applyFont="1" applyFill="1" applyBorder="1" applyAlignment="1">
      <alignment horizontal="center"/>
    </xf>
  </cellXfs>
  <cellStyles count="11">
    <cellStyle name="Comma 2" xfId="5" xr:uid="{00000000-0005-0000-0000-000000000000}"/>
    <cellStyle name="Currency 2" xfId="2" xr:uid="{00000000-0005-0000-0000-000001000000}"/>
    <cellStyle name="Currency 2 2" xfId="6" xr:uid="{00000000-0005-0000-0000-000002000000}"/>
    <cellStyle name="Currency 3" xfId="9" xr:uid="{00000000-0005-0000-0000-000003000000}"/>
    <cellStyle name="GreyOrWhite" xfId="7" xr:uid="{00000000-0005-0000-0000-000004000000}"/>
    <cellStyle name="Normal" xfId="0" builtinId="0"/>
    <cellStyle name="Normal 2" xfId="1" xr:uid="{00000000-0005-0000-0000-000006000000}"/>
    <cellStyle name="Normal 2 2" xfId="4" xr:uid="{00000000-0005-0000-0000-000007000000}"/>
    <cellStyle name="Normal 3" xfId="3" xr:uid="{00000000-0005-0000-0000-000008000000}"/>
    <cellStyle name="Normal 4" xfId="10" xr:uid="{00000000-0005-0000-0000-000009000000}"/>
    <cellStyle name="Yellow" xfId="8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6"/>
  <dimension ref="A1:M32"/>
  <sheetViews>
    <sheetView zoomScale="120" zoomScaleNormal="120" workbookViewId="0">
      <selection sqref="A1:B1"/>
    </sheetView>
  </sheetViews>
  <sheetFormatPr defaultColWidth="8.921875" defaultRowHeight="12.5" x14ac:dyDescent="0.25"/>
  <cols>
    <col min="1" max="1" width="14" style="11" bestFit="1" customWidth="1"/>
    <col min="2" max="3" width="8.921875" style="11"/>
    <col min="4" max="4" width="12.61328125" style="11" bestFit="1" customWidth="1"/>
    <col min="5" max="6" width="8.921875" style="11"/>
    <col min="7" max="7" width="12.61328125" style="11" bestFit="1" customWidth="1"/>
    <col min="8" max="8" width="8.921875" style="11"/>
    <col min="9" max="9" width="13.07421875" style="11" bestFit="1" customWidth="1"/>
    <col min="10" max="10" width="15.61328125" style="11" bestFit="1" customWidth="1"/>
    <col min="11" max="11" width="8.921875" style="11"/>
    <col min="12" max="12" width="12.61328125" style="11" bestFit="1" customWidth="1"/>
    <col min="13" max="16384" width="8.921875" style="11"/>
  </cols>
  <sheetData>
    <row r="1" spans="1:13" s="151" customFormat="1" ht="20.399999999999999" customHeight="1" x14ac:dyDescent="0.35">
      <c r="A1" s="231" t="s">
        <v>19</v>
      </c>
      <c r="B1" s="232"/>
      <c r="D1" s="231" t="s">
        <v>30</v>
      </c>
      <c r="E1" s="233"/>
      <c r="F1" s="233"/>
      <c r="G1" s="232"/>
      <c r="I1" s="231" t="s">
        <v>29</v>
      </c>
      <c r="J1" s="232"/>
      <c r="L1" s="231" t="s">
        <v>17</v>
      </c>
      <c r="M1" s="232"/>
    </row>
    <row r="2" spans="1:13" x14ac:dyDescent="0.25">
      <c r="A2" s="78"/>
      <c r="B2" s="78"/>
      <c r="D2" s="225"/>
      <c r="E2" s="78"/>
      <c r="F2" s="78"/>
      <c r="G2" s="220"/>
      <c r="I2" s="78"/>
      <c r="J2" s="78"/>
      <c r="L2" s="78"/>
      <c r="M2" s="78"/>
    </row>
    <row r="3" spans="1:13" s="227" customFormat="1" ht="13" x14ac:dyDescent="0.3">
      <c r="A3" s="226" t="s">
        <v>9</v>
      </c>
      <c r="B3" s="226" t="s">
        <v>16</v>
      </c>
      <c r="D3" s="228" t="s">
        <v>28</v>
      </c>
      <c r="E3" s="226" t="s">
        <v>27</v>
      </c>
      <c r="F3" s="226" t="s">
        <v>26</v>
      </c>
      <c r="G3" s="222" t="s">
        <v>25</v>
      </c>
      <c r="I3" s="226" t="s">
        <v>9</v>
      </c>
      <c r="J3" s="226" t="s">
        <v>16</v>
      </c>
      <c r="L3" s="226" t="s">
        <v>9</v>
      </c>
      <c r="M3" s="226" t="s">
        <v>16</v>
      </c>
    </row>
    <row r="4" spans="1:13" ht="13" x14ac:dyDescent="0.3">
      <c r="A4" s="78" t="s">
        <v>7</v>
      </c>
      <c r="B4" s="78">
        <v>85</v>
      </c>
      <c r="D4" s="225" t="s">
        <v>24</v>
      </c>
      <c r="E4" s="78">
        <v>150</v>
      </c>
      <c r="F4" s="78">
        <v>10</v>
      </c>
      <c r="G4" s="222"/>
      <c r="I4" s="78" t="s">
        <v>7</v>
      </c>
      <c r="J4" s="78">
        <v>85</v>
      </c>
      <c r="L4" s="78" t="s">
        <v>7</v>
      </c>
      <c r="M4" s="78">
        <v>85</v>
      </c>
    </row>
    <row r="5" spans="1:13" ht="13" x14ac:dyDescent="0.3">
      <c r="A5" s="78" t="s">
        <v>6</v>
      </c>
      <c r="B5" s="78">
        <v>96</v>
      </c>
      <c r="D5" s="225" t="s">
        <v>23</v>
      </c>
      <c r="E5" s="78">
        <v>200</v>
      </c>
      <c r="F5" s="78">
        <v>15</v>
      </c>
      <c r="G5" s="222"/>
      <c r="I5" s="78" t="s">
        <v>6</v>
      </c>
      <c r="J5" s="78">
        <v>96</v>
      </c>
      <c r="L5" s="78" t="s">
        <v>6</v>
      </c>
      <c r="M5" s="78">
        <v>96</v>
      </c>
    </row>
    <row r="6" spans="1:13" ht="13" x14ac:dyDescent="0.3">
      <c r="A6" s="78" t="s">
        <v>81</v>
      </c>
      <c r="B6" s="78">
        <v>78</v>
      </c>
      <c r="D6" s="225" t="s">
        <v>22</v>
      </c>
      <c r="E6" s="78">
        <v>250</v>
      </c>
      <c r="F6" s="78">
        <v>20</v>
      </c>
      <c r="G6" s="222"/>
      <c r="I6" s="78" t="s">
        <v>81</v>
      </c>
      <c r="J6" s="78">
        <v>78</v>
      </c>
      <c r="L6" s="78" t="s">
        <v>81</v>
      </c>
      <c r="M6" s="78">
        <v>78</v>
      </c>
    </row>
    <row r="7" spans="1:13" ht="13" x14ac:dyDescent="0.3">
      <c r="A7" s="78" t="s">
        <v>5</v>
      </c>
      <c r="B7" s="78">
        <v>65</v>
      </c>
      <c r="D7" s="225" t="s">
        <v>21</v>
      </c>
      <c r="E7" s="78">
        <v>300</v>
      </c>
      <c r="F7" s="78">
        <v>25</v>
      </c>
      <c r="G7" s="222"/>
      <c r="I7" s="78" t="s">
        <v>5</v>
      </c>
      <c r="J7" s="78">
        <v>65</v>
      </c>
      <c r="L7" s="78" t="s">
        <v>5</v>
      </c>
      <c r="M7" s="78">
        <v>65</v>
      </c>
    </row>
    <row r="8" spans="1:13" ht="13.5" thickBot="1" x14ac:dyDescent="0.35">
      <c r="A8" s="78" t="s">
        <v>3</v>
      </c>
      <c r="B8" s="78">
        <v>89</v>
      </c>
      <c r="D8" s="229" t="s">
        <v>20</v>
      </c>
      <c r="E8" s="219">
        <v>350</v>
      </c>
      <c r="F8" s="219">
        <v>30</v>
      </c>
      <c r="G8" s="223"/>
      <c r="I8" s="78" t="s">
        <v>3</v>
      </c>
      <c r="J8" s="78">
        <v>89</v>
      </c>
      <c r="L8" s="78" t="s">
        <v>3</v>
      </c>
      <c r="M8" s="78">
        <v>89</v>
      </c>
    </row>
    <row r="9" spans="1:13" s="151" customFormat="1" ht="20" x14ac:dyDescent="0.35">
      <c r="A9" s="224" t="s">
        <v>19</v>
      </c>
      <c r="B9" s="218"/>
      <c r="D9" s="224"/>
      <c r="E9" s="221"/>
      <c r="F9" s="224"/>
      <c r="G9" s="221"/>
      <c r="I9" s="224" t="s">
        <v>18</v>
      </c>
      <c r="J9" s="221"/>
      <c r="L9" s="224" t="s">
        <v>17</v>
      </c>
      <c r="M9" s="221"/>
    </row>
    <row r="11" spans="1:13" ht="13" thickBot="1" x14ac:dyDescent="0.3"/>
    <row r="12" spans="1:13" s="151" customFormat="1" ht="20.399999999999999" customHeight="1" x14ac:dyDescent="0.35">
      <c r="A12" s="231" t="s">
        <v>14</v>
      </c>
      <c r="B12" s="232"/>
      <c r="D12" s="231" t="s">
        <v>11</v>
      </c>
      <c r="E12" s="232"/>
      <c r="G12" s="231" t="s">
        <v>13</v>
      </c>
      <c r="H12" s="232"/>
      <c r="J12" s="231" t="s">
        <v>12</v>
      </c>
      <c r="K12" s="232"/>
    </row>
    <row r="13" spans="1:13" x14ac:dyDescent="0.25">
      <c r="A13" s="225"/>
      <c r="B13" s="220"/>
      <c r="D13" s="78"/>
      <c r="E13" s="78"/>
      <c r="G13" s="225"/>
      <c r="H13" s="220"/>
      <c r="J13" s="225"/>
      <c r="K13" s="220"/>
    </row>
    <row r="14" spans="1:13" s="227" customFormat="1" ht="13" x14ac:dyDescent="0.3">
      <c r="A14" s="228" t="s">
        <v>9</v>
      </c>
      <c r="B14" s="222" t="s">
        <v>16</v>
      </c>
      <c r="D14" s="226" t="s">
        <v>9</v>
      </c>
      <c r="E14" s="226" t="s">
        <v>16</v>
      </c>
      <c r="G14" s="228" t="s">
        <v>9</v>
      </c>
      <c r="H14" s="222" t="s">
        <v>16</v>
      </c>
      <c r="J14" s="228" t="s">
        <v>9</v>
      </c>
      <c r="K14" s="222" t="s">
        <v>16</v>
      </c>
    </row>
    <row r="15" spans="1:13" x14ac:dyDescent="0.25">
      <c r="A15" s="225" t="s">
        <v>7</v>
      </c>
      <c r="B15" s="220">
        <v>85</v>
      </c>
      <c r="D15" s="78" t="s">
        <v>7</v>
      </c>
      <c r="E15" s="78">
        <v>85</v>
      </c>
      <c r="G15" s="225" t="s">
        <v>7</v>
      </c>
      <c r="H15" s="220">
        <v>85</v>
      </c>
      <c r="J15" s="225" t="s">
        <v>7</v>
      </c>
      <c r="K15" s="220">
        <v>85</v>
      </c>
    </row>
    <row r="16" spans="1:13" x14ac:dyDescent="0.25">
      <c r="A16" s="225" t="s">
        <v>6</v>
      </c>
      <c r="B16" s="220">
        <v>96</v>
      </c>
      <c r="D16" s="78" t="s">
        <v>6</v>
      </c>
      <c r="E16" s="78">
        <v>96</v>
      </c>
      <c r="G16" s="225" t="s">
        <v>6</v>
      </c>
      <c r="H16" s="220" t="s">
        <v>15</v>
      </c>
      <c r="J16" s="225" t="s">
        <v>6</v>
      </c>
      <c r="K16" s="220"/>
    </row>
    <row r="17" spans="1:11" x14ac:dyDescent="0.25">
      <c r="A17" s="225" t="s">
        <v>81</v>
      </c>
      <c r="B17" s="220">
        <v>78</v>
      </c>
      <c r="D17" s="78" t="s">
        <v>81</v>
      </c>
      <c r="E17" s="78">
        <v>78</v>
      </c>
      <c r="G17" s="225" t="s">
        <v>81</v>
      </c>
      <c r="H17" s="220">
        <v>78</v>
      </c>
      <c r="J17" s="225" t="s">
        <v>81</v>
      </c>
      <c r="K17" s="220">
        <v>78</v>
      </c>
    </row>
    <row r="18" spans="1:11" x14ac:dyDescent="0.25">
      <c r="A18" s="225" t="s">
        <v>5</v>
      </c>
      <c r="B18" s="220">
        <v>65</v>
      </c>
      <c r="D18" s="78" t="s">
        <v>5</v>
      </c>
      <c r="E18" s="78">
        <v>65</v>
      </c>
      <c r="G18" s="225" t="s">
        <v>5</v>
      </c>
      <c r="H18" s="220">
        <v>65</v>
      </c>
      <c r="J18" s="225" t="s">
        <v>5</v>
      </c>
      <c r="K18" s="220">
        <v>65</v>
      </c>
    </row>
    <row r="19" spans="1:11" x14ac:dyDescent="0.25">
      <c r="A19" s="225" t="s">
        <v>3</v>
      </c>
      <c r="B19" s="220">
        <v>89</v>
      </c>
      <c r="D19" s="78" t="s">
        <v>3</v>
      </c>
      <c r="E19" s="78">
        <v>89</v>
      </c>
      <c r="G19" s="225" t="s">
        <v>3</v>
      </c>
      <c r="H19" s="220">
        <v>89</v>
      </c>
      <c r="J19" s="225" t="s">
        <v>3</v>
      </c>
      <c r="K19" s="220">
        <v>89</v>
      </c>
    </row>
    <row r="20" spans="1:11" s="151" customFormat="1" ht="20" x14ac:dyDescent="0.35">
      <c r="A20" s="224" t="s">
        <v>14</v>
      </c>
      <c r="B20" s="221"/>
      <c r="D20" s="224" t="s">
        <v>11</v>
      </c>
      <c r="E20" s="221"/>
      <c r="F20" s="151" t="s">
        <v>551</v>
      </c>
      <c r="G20" s="224" t="s">
        <v>13</v>
      </c>
      <c r="H20" s="221"/>
      <c r="J20" s="224" t="s">
        <v>12</v>
      </c>
      <c r="K20" s="221"/>
    </row>
    <row r="21" spans="1:11" s="151" customFormat="1" ht="20" x14ac:dyDescent="0.35">
      <c r="G21" s="224" t="s">
        <v>11</v>
      </c>
      <c r="H21" s="221"/>
      <c r="J21" s="224" t="s">
        <v>11</v>
      </c>
      <c r="K21" s="221"/>
    </row>
    <row r="23" spans="1:11" s="151" customFormat="1" ht="21.65" customHeight="1" x14ac:dyDescent="0.35">
      <c r="A23" s="230" t="s">
        <v>10</v>
      </c>
      <c r="B23" s="230"/>
    </row>
    <row r="24" spans="1:11" x14ac:dyDescent="0.25">
      <c r="A24" s="225"/>
      <c r="B24" s="220"/>
    </row>
    <row r="25" spans="1:11" s="227" customFormat="1" ht="13" x14ac:dyDescent="0.3">
      <c r="A25" s="228" t="s">
        <v>9</v>
      </c>
      <c r="B25" s="222" t="s">
        <v>8</v>
      </c>
    </row>
    <row r="26" spans="1:11" x14ac:dyDescent="0.25">
      <c r="A26" s="225" t="s">
        <v>7</v>
      </c>
      <c r="B26" s="220" t="s">
        <v>4</v>
      </c>
    </row>
    <row r="27" spans="1:11" x14ac:dyDescent="0.25">
      <c r="A27" s="225" t="s">
        <v>6</v>
      </c>
      <c r="B27" s="220" t="s">
        <v>2</v>
      </c>
    </row>
    <row r="28" spans="1:11" x14ac:dyDescent="0.25">
      <c r="A28" s="225" t="s">
        <v>81</v>
      </c>
      <c r="B28" s="220" t="s">
        <v>2</v>
      </c>
    </row>
    <row r="29" spans="1:11" x14ac:dyDescent="0.25">
      <c r="A29" s="225" t="s">
        <v>5</v>
      </c>
      <c r="B29" s="220" t="s">
        <v>4</v>
      </c>
    </row>
    <row r="30" spans="1:11" x14ac:dyDescent="0.25">
      <c r="A30" s="225" t="s">
        <v>3</v>
      </c>
      <c r="B30" s="220" t="s">
        <v>2</v>
      </c>
    </row>
    <row r="31" spans="1:11" s="151" customFormat="1" ht="20" x14ac:dyDescent="0.35">
      <c r="A31" s="224" t="s">
        <v>1</v>
      </c>
      <c r="B31" s="221"/>
    </row>
    <row r="32" spans="1:11" s="151" customFormat="1" ht="20" x14ac:dyDescent="0.35">
      <c r="A32" s="224" t="s">
        <v>0</v>
      </c>
      <c r="B32" s="221"/>
    </row>
  </sheetData>
  <customSheetViews>
    <customSheetView guid="{BBE43EB8-AC5B-419E-90E4-72D0C525AF66}">
      <selection sqref="A1:B1"/>
      <pageMargins left="0.7" right="0.7" top="0.75" bottom="0.75" header="0.3" footer="0.3"/>
    </customSheetView>
  </customSheetViews>
  <mergeCells count="9">
    <mergeCell ref="A23:B23"/>
    <mergeCell ref="A1:B1"/>
    <mergeCell ref="D1:G1"/>
    <mergeCell ref="I1:J1"/>
    <mergeCell ref="L1:M1"/>
    <mergeCell ref="A12:B12"/>
    <mergeCell ref="D12:E12"/>
    <mergeCell ref="G12:H12"/>
    <mergeCell ref="J12:K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3"/>
  <dimension ref="A1:B21"/>
  <sheetViews>
    <sheetView zoomScale="110" zoomScaleNormal="110" workbookViewId="0"/>
  </sheetViews>
  <sheetFormatPr defaultRowHeight="15.5" x14ac:dyDescent="0.35"/>
  <cols>
    <col min="1" max="1" width="18.61328125" bestFit="1" customWidth="1"/>
    <col min="2" max="2" width="16.61328125" style="60" customWidth="1"/>
  </cols>
  <sheetData>
    <row r="1" spans="1:2" x14ac:dyDescent="0.35">
      <c r="A1" s="127" t="s">
        <v>552</v>
      </c>
      <c r="B1" s="129">
        <v>40909</v>
      </c>
    </row>
    <row r="2" spans="1:2" x14ac:dyDescent="0.35">
      <c r="A2" s="127" t="s">
        <v>553</v>
      </c>
      <c r="B2" s="130">
        <v>90</v>
      </c>
    </row>
    <row r="4" spans="1:2" x14ac:dyDescent="0.35">
      <c r="A4" s="243" t="s">
        <v>554</v>
      </c>
      <c r="B4" s="243"/>
    </row>
    <row r="5" spans="1:2" x14ac:dyDescent="0.35">
      <c r="A5" s="128" t="s">
        <v>555</v>
      </c>
      <c r="B5" s="102">
        <v>40934</v>
      </c>
    </row>
    <row r="6" spans="1:2" x14ac:dyDescent="0.35">
      <c r="A6" s="64" t="s">
        <v>556</v>
      </c>
      <c r="B6" s="102">
        <v>40959</v>
      </c>
    </row>
    <row r="7" spans="1:2" x14ac:dyDescent="0.35">
      <c r="A7" s="64" t="s">
        <v>557</v>
      </c>
      <c r="B7" s="102">
        <v>40991</v>
      </c>
    </row>
    <row r="8" spans="1:2" x14ac:dyDescent="0.35">
      <c r="A8" s="64" t="s">
        <v>558</v>
      </c>
      <c r="B8" s="102">
        <v>41005</v>
      </c>
    </row>
    <row r="9" spans="1:2" x14ac:dyDescent="0.35">
      <c r="A9" s="64" t="s">
        <v>559</v>
      </c>
      <c r="B9" s="102">
        <v>41030</v>
      </c>
    </row>
    <row r="10" spans="1:2" x14ac:dyDescent="0.35">
      <c r="A10" s="64" t="s">
        <v>560</v>
      </c>
      <c r="B10" s="102">
        <v>41136</v>
      </c>
    </row>
    <row r="11" spans="1:2" x14ac:dyDescent="0.35">
      <c r="A11" s="64" t="s">
        <v>561</v>
      </c>
      <c r="B11" s="102">
        <v>41150</v>
      </c>
    </row>
    <row r="12" spans="1:2" x14ac:dyDescent="0.35">
      <c r="A12" s="64" t="s">
        <v>562</v>
      </c>
      <c r="B12" s="102">
        <v>41171</v>
      </c>
    </row>
    <row r="13" spans="1:2" x14ac:dyDescent="0.35">
      <c r="A13" s="64" t="s">
        <v>563</v>
      </c>
      <c r="B13" s="102">
        <v>41184</v>
      </c>
    </row>
    <row r="14" spans="1:2" x14ac:dyDescent="0.35">
      <c r="A14" s="64" t="s">
        <v>564</v>
      </c>
      <c r="B14" s="102">
        <v>41197</v>
      </c>
    </row>
    <row r="15" spans="1:2" x14ac:dyDescent="0.35">
      <c r="A15" s="64" t="s">
        <v>565</v>
      </c>
      <c r="B15" s="102">
        <v>41205</v>
      </c>
    </row>
    <row r="16" spans="1:2" x14ac:dyDescent="0.35">
      <c r="A16" s="64" t="s">
        <v>566</v>
      </c>
      <c r="B16" s="102">
        <v>41206</v>
      </c>
    </row>
    <row r="17" spans="1:2" x14ac:dyDescent="0.35">
      <c r="A17" s="64" t="s">
        <v>567</v>
      </c>
      <c r="B17" s="102">
        <v>41214</v>
      </c>
    </row>
    <row r="18" spans="1:2" x14ac:dyDescent="0.35">
      <c r="A18" s="64" t="s">
        <v>568</v>
      </c>
      <c r="B18" s="102">
        <v>41226</v>
      </c>
    </row>
    <row r="19" spans="1:2" x14ac:dyDescent="0.35">
      <c r="A19" s="64" t="s">
        <v>569</v>
      </c>
      <c r="B19" s="102">
        <v>41268</v>
      </c>
    </row>
    <row r="21" spans="1:2" x14ac:dyDescent="0.35">
      <c r="A21" s="127" t="s">
        <v>570</v>
      </c>
      <c r="B21" s="102"/>
    </row>
  </sheetData>
  <mergeCells count="1">
    <mergeCell ref="A4:B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/>
  <dimension ref="A1:B22"/>
  <sheetViews>
    <sheetView zoomScale="110" zoomScaleNormal="110" workbookViewId="0"/>
  </sheetViews>
  <sheetFormatPr defaultColWidth="8.69140625" defaultRowHeight="15.5" x14ac:dyDescent="0.35"/>
  <cols>
    <col min="1" max="1" width="19.53515625" style="132" customWidth="1"/>
    <col min="2" max="2" width="14.15234375" style="60" customWidth="1"/>
    <col min="3" max="16384" width="8.69140625" style="132"/>
  </cols>
  <sheetData>
    <row r="1" spans="1:2" x14ac:dyDescent="0.35">
      <c r="A1" s="131" t="s">
        <v>552</v>
      </c>
      <c r="B1" s="102">
        <v>40909</v>
      </c>
    </row>
    <row r="2" spans="1:2" x14ac:dyDescent="0.35">
      <c r="A2" s="131" t="s">
        <v>571</v>
      </c>
      <c r="B2" s="102">
        <v>41059</v>
      </c>
    </row>
    <row r="4" spans="1:2" x14ac:dyDescent="0.35">
      <c r="A4" s="244" t="s">
        <v>554</v>
      </c>
      <c r="B4" s="244"/>
    </row>
    <row r="5" spans="1:2" x14ac:dyDescent="0.35">
      <c r="A5" s="133" t="s">
        <v>555</v>
      </c>
      <c r="B5" s="102">
        <v>40934</v>
      </c>
    </row>
    <row r="6" spans="1:2" x14ac:dyDescent="0.35">
      <c r="A6" s="133" t="s">
        <v>556</v>
      </c>
      <c r="B6" s="102">
        <v>40959</v>
      </c>
    </row>
    <row r="7" spans="1:2" x14ac:dyDescent="0.35">
      <c r="A7" s="133" t="s">
        <v>557</v>
      </c>
      <c r="B7" s="102">
        <v>40991</v>
      </c>
    </row>
    <row r="8" spans="1:2" x14ac:dyDescent="0.35">
      <c r="A8" s="133" t="s">
        <v>558</v>
      </c>
      <c r="B8" s="102">
        <v>41005</v>
      </c>
    </row>
    <row r="9" spans="1:2" x14ac:dyDescent="0.35">
      <c r="A9" s="133" t="s">
        <v>559</v>
      </c>
      <c r="B9" s="102">
        <v>41030</v>
      </c>
    </row>
    <row r="10" spans="1:2" x14ac:dyDescent="0.35">
      <c r="A10" s="133" t="s">
        <v>560</v>
      </c>
      <c r="B10" s="102">
        <v>41136</v>
      </c>
    </row>
    <row r="11" spans="1:2" x14ac:dyDescent="0.35">
      <c r="A11" s="133" t="s">
        <v>561</v>
      </c>
      <c r="B11" s="102">
        <v>41150</v>
      </c>
    </row>
    <row r="12" spans="1:2" x14ac:dyDescent="0.35">
      <c r="A12" s="133" t="s">
        <v>562</v>
      </c>
      <c r="B12" s="102">
        <v>41171</v>
      </c>
    </row>
    <row r="13" spans="1:2" x14ac:dyDescent="0.35">
      <c r="A13" s="133" t="s">
        <v>563</v>
      </c>
      <c r="B13" s="102">
        <v>41184</v>
      </c>
    </row>
    <row r="14" spans="1:2" x14ac:dyDescent="0.35">
      <c r="A14" s="133" t="s">
        <v>564</v>
      </c>
      <c r="B14" s="102">
        <v>41197</v>
      </c>
    </row>
    <row r="15" spans="1:2" x14ac:dyDescent="0.35">
      <c r="A15" s="133" t="s">
        <v>565</v>
      </c>
      <c r="B15" s="102">
        <v>41205</v>
      </c>
    </row>
    <row r="16" spans="1:2" x14ac:dyDescent="0.35">
      <c r="A16" s="133" t="s">
        <v>566</v>
      </c>
      <c r="B16" s="102">
        <v>41206</v>
      </c>
    </row>
    <row r="17" spans="1:2" x14ac:dyDescent="0.35">
      <c r="A17" s="133" t="s">
        <v>567</v>
      </c>
      <c r="B17" s="102">
        <v>41214</v>
      </c>
    </row>
    <row r="18" spans="1:2" x14ac:dyDescent="0.35">
      <c r="A18" s="133" t="s">
        <v>568</v>
      </c>
      <c r="B18" s="102">
        <v>41226</v>
      </c>
    </row>
    <row r="19" spans="1:2" x14ac:dyDescent="0.35">
      <c r="A19" s="133" t="s">
        <v>569</v>
      </c>
      <c r="B19" s="102">
        <v>41268</v>
      </c>
    </row>
    <row r="22" spans="1:2" x14ac:dyDescent="0.35">
      <c r="A22" s="131" t="s">
        <v>572</v>
      </c>
      <c r="B22" s="62"/>
    </row>
  </sheetData>
  <mergeCells count="1">
    <mergeCell ref="A4:B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3"/>
  <dimension ref="A1:R24"/>
  <sheetViews>
    <sheetView zoomScale="120" zoomScaleNormal="120" workbookViewId="0"/>
  </sheetViews>
  <sheetFormatPr defaultColWidth="8.921875" defaultRowHeight="15.5" x14ac:dyDescent="0.35"/>
  <cols>
    <col min="1" max="1" width="8.23046875" style="25" customWidth="1"/>
    <col min="2" max="2" width="10.15234375" style="138" customWidth="1"/>
    <col min="3" max="3" width="8.921875" style="25"/>
    <col min="4" max="4" width="8.921875" style="25" customWidth="1"/>
    <col min="5" max="7" width="8.921875" style="25"/>
    <col min="8" max="8" width="11" style="25" customWidth="1"/>
    <col min="9" max="10" width="8.921875" style="25"/>
    <col min="11" max="11" width="11" style="25" customWidth="1"/>
    <col min="12" max="12" width="11.61328125" style="25" customWidth="1"/>
    <col min="13" max="13" width="12.07421875" style="25" customWidth="1"/>
    <col min="14" max="14" width="13.07421875" style="25" customWidth="1"/>
    <col min="15" max="16384" width="8.921875" style="25"/>
  </cols>
  <sheetData>
    <row r="1" spans="1:18" ht="16.75" customHeight="1" x14ac:dyDescent="0.35">
      <c r="A1" s="135" t="s">
        <v>82</v>
      </c>
      <c r="B1" s="136" t="s">
        <v>37</v>
      </c>
      <c r="C1" s="135" t="s">
        <v>97</v>
      </c>
      <c r="D1" s="135" t="s">
        <v>715</v>
      </c>
      <c r="E1" s="135" t="s">
        <v>96</v>
      </c>
      <c r="F1" s="135" t="s">
        <v>95</v>
      </c>
      <c r="G1" s="135" t="s">
        <v>94</v>
      </c>
      <c r="H1" s="135" t="s">
        <v>93</v>
      </c>
      <c r="I1" s="134"/>
      <c r="J1" s="134"/>
      <c r="L1" s="134"/>
      <c r="M1" s="134"/>
      <c r="N1" s="134"/>
      <c r="O1" s="134"/>
      <c r="P1" s="134"/>
      <c r="Q1" s="134"/>
      <c r="R1" s="134"/>
    </row>
    <row r="2" spans="1:18" x14ac:dyDescent="0.35">
      <c r="A2" s="26">
        <v>1</v>
      </c>
      <c r="B2" s="137" t="s">
        <v>81</v>
      </c>
      <c r="C2" s="26">
        <v>45</v>
      </c>
      <c r="D2" s="26">
        <v>56</v>
      </c>
      <c r="E2" s="26">
        <v>72</v>
      </c>
      <c r="F2" s="26">
        <v>65</v>
      </c>
      <c r="G2" s="26">
        <v>50</v>
      </c>
      <c r="H2" s="26">
        <v>78</v>
      </c>
      <c r="J2" s="60"/>
      <c r="K2" s="135" t="s">
        <v>97</v>
      </c>
      <c r="L2" s="135" t="s">
        <v>93</v>
      </c>
      <c r="M2" s="135" t="s">
        <v>96</v>
      </c>
      <c r="N2" s="135" t="s">
        <v>95</v>
      </c>
    </row>
    <row r="3" spans="1:18" x14ac:dyDescent="0.35">
      <c r="A3" s="26">
        <v>2</v>
      </c>
      <c r="B3" s="137" t="s">
        <v>80</v>
      </c>
      <c r="C3" s="26">
        <v>75</v>
      </c>
      <c r="D3" s="26">
        <v>45</v>
      </c>
      <c r="E3" s="26">
        <v>67</v>
      </c>
      <c r="F3" s="26">
        <v>89</v>
      </c>
      <c r="G3" s="26">
        <v>34</v>
      </c>
      <c r="H3" s="26">
        <v>58</v>
      </c>
      <c r="J3" s="26" t="s">
        <v>81</v>
      </c>
      <c r="K3" s="62"/>
      <c r="L3" s="62"/>
      <c r="M3" s="62"/>
      <c r="N3" s="62"/>
    </row>
    <row r="4" spans="1:18" x14ac:dyDescent="0.35">
      <c r="A4" s="26">
        <v>3</v>
      </c>
      <c r="B4" s="137" t="s">
        <v>79</v>
      </c>
      <c r="C4" s="26">
        <v>87</v>
      </c>
      <c r="D4" s="26">
        <v>45</v>
      </c>
      <c r="E4" s="26">
        <v>65</v>
      </c>
      <c r="F4" s="26">
        <v>56</v>
      </c>
      <c r="G4" s="26">
        <v>56</v>
      </c>
      <c r="H4" s="26">
        <v>65</v>
      </c>
      <c r="J4" s="26" t="s">
        <v>77</v>
      </c>
      <c r="K4" s="62"/>
      <c r="L4" s="62"/>
      <c r="M4" s="62"/>
      <c r="N4" s="62"/>
    </row>
    <row r="5" spans="1:18" x14ac:dyDescent="0.35">
      <c r="A5" s="26">
        <v>4</v>
      </c>
      <c r="B5" s="137" t="s">
        <v>78</v>
      </c>
      <c r="C5" s="26">
        <v>67</v>
      </c>
      <c r="D5" s="26">
        <v>65</v>
      </c>
      <c r="E5" s="26">
        <v>67</v>
      </c>
      <c r="F5" s="26">
        <v>75</v>
      </c>
      <c r="G5" s="26">
        <v>67</v>
      </c>
      <c r="H5" s="26">
        <v>66</v>
      </c>
      <c r="J5" s="26" t="s">
        <v>92</v>
      </c>
      <c r="K5" s="62"/>
      <c r="L5" s="62"/>
      <c r="M5" s="62"/>
      <c r="N5" s="62"/>
    </row>
    <row r="6" spans="1:18" x14ac:dyDescent="0.35">
      <c r="A6" s="26">
        <v>5</v>
      </c>
      <c r="B6" s="137" t="s">
        <v>77</v>
      </c>
      <c r="C6" s="26">
        <v>56</v>
      </c>
      <c r="D6" s="26">
        <v>67</v>
      </c>
      <c r="E6" s="26">
        <v>77</v>
      </c>
      <c r="F6" s="26">
        <v>68</v>
      </c>
      <c r="G6" s="26">
        <v>64</v>
      </c>
      <c r="H6" s="26">
        <v>76</v>
      </c>
      <c r="J6" s="26" t="s">
        <v>87</v>
      </c>
      <c r="K6" s="62"/>
      <c r="L6" s="62"/>
      <c r="M6" s="62"/>
      <c r="N6" s="62"/>
    </row>
    <row r="7" spans="1:18" x14ac:dyDescent="0.35">
      <c r="A7" s="26">
        <v>6</v>
      </c>
      <c r="B7" s="137" t="s">
        <v>76</v>
      </c>
      <c r="C7" s="26">
        <v>68</v>
      </c>
      <c r="D7" s="26">
        <v>89</v>
      </c>
      <c r="E7" s="26">
        <v>78</v>
      </c>
      <c r="F7" s="26">
        <v>97</v>
      </c>
      <c r="G7" s="26">
        <v>56</v>
      </c>
      <c r="H7" s="26">
        <v>89</v>
      </c>
      <c r="J7"/>
      <c r="K7"/>
      <c r="L7"/>
      <c r="M7"/>
    </row>
    <row r="8" spans="1:18" x14ac:dyDescent="0.35">
      <c r="A8" s="26">
        <v>7</v>
      </c>
      <c r="B8" s="137" t="s">
        <v>75</v>
      </c>
      <c r="C8" s="26">
        <v>68</v>
      </c>
      <c r="D8" s="26">
        <v>65</v>
      </c>
      <c r="E8" s="26">
        <v>68</v>
      </c>
      <c r="F8" s="26">
        <v>45</v>
      </c>
      <c r="G8" s="26">
        <v>45</v>
      </c>
      <c r="H8" s="26">
        <v>95</v>
      </c>
      <c r="J8"/>
      <c r="K8"/>
      <c r="L8"/>
      <c r="M8"/>
    </row>
    <row r="9" spans="1:18" x14ac:dyDescent="0.35">
      <c r="A9" s="26">
        <v>8</v>
      </c>
      <c r="B9" s="137" t="s">
        <v>74</v>
      </c>
      <c r="C9" s="26">
        <v>69</v>
      </c>
      <c r="D9" s="26">
        <v>34</v>
      </c>
      <c r="E9" s="26">
        <v>76</v>
      </c>
      <c r="F9" s="26">
        <v>68</v>
      </c>
      <c r="G9" s="26">
        <v>87</v>
      </c>
      <c r="H9" s="26">
        <v>59</v>
      </c>
      <c r="J9"/>
      <c r="K9" s="60"/>
    </row>
    <row r="10" spans="1:18" x14ac:dyDescent="0.35">
      <c r="A10" s="26">
        <v>9</v>
      </c>
      <c r="B10" s="137" t="s">
        <v>73</v>
      </c>
      <c r="C10" s="26">
        <v>79</v>
      </c>
      <c r="D10" s="26">
        <v>56</v>
      </c>
      <c r="E10" s="26">
        <v>86</v>
      </c>
      <c r="F10" s="26">
        <v>56</v>
      </c>
      <c r="G10" s="26">
        <v>75</v>
      </c>
      <c r="H10" s="26">
        <v>78</v>
      </c>
      <c r="J10"/>
      <c r="K10"/>
    </row>
    <row r="11" spans="1:18" x14ac:dyDescent="0.35">
      <c r="A11" s="26">
        <v>10</v>
      </c>
      <c r="B11" s="137" t="s">
        <v>72</v>
      </c>
      <c r="C11" s="26">
        <v>89</v>
      </c>
      <c r="D11" s="26">
        <v>76</v>
      </c>
      <c r="E11" s="26">
        <v>67</v>
      </c>
      <c r="F11" s="26">
        <v>77</v>
      </c>
      <c r="G11" s="26">
        <v>76</v>
      </c>
      <c r="H11" s="26">
        <v>77</v>
      </c>
      <c r="J11"/>
      <c r="K11"/>
    </row>
    <row r="12" spans="1:18" x14ac:dyDescent="0.35">
      <c r="A12" s="26">
        <v>11</v>
      </c>
      <c r="B12" s="137" t="s">
        <v>92</v>
      </c>
      <c r="C12" s="26">
        <v>45</v>
      </c>
      <c r="D12" s="26">
        <v>56</v>
      </c>
      <c r="E12" s="26">
        <v>72</v>
      </c>
      <c r="F12" s="26">
        <v>65</v>
      </c>
      <c r="G12" s="26">
        <v>50</v>
      </c>
      <c r="H12" s="26">
        <v>78</v>
      </c>
      <c r="J12"/>
      <c r="K12"/>
    </row>
    <row r="13" spans="1:18" x14ac:dyDescent="0.35">
      <c r="A13" s="26">
        <v>12</v>
      </c>
      <c r="B13" s="137" t="s">
        <v>91</v>
      </c>
      <c r="C13" s="26">
        <v>75</v>
      </c>
      <c r="D13" s="26">
        <v>65</v>
      </c>
      <c r="E13" s="26">
        <v>67</v>
      </c>
      <c r="F13" s="26">
        <v>89</v>
      </c>
      <c r="G13" s="26">
        <v>34</v>
      </c>
      <c r="H13" s="26">
        <v>58</v>
      </c>
    </row>
    <row r="14" spans="1:18" x14ac:dyDescent="0.35">
      <c r="A14" s="26">
        <v>13</v>
      </c>
      <c r="B14" s="137" t="s">
        <v>90</v>
      </c>
      <c r="C14" s="26">
        <v>87</v>
      </c>
      <c r="D14" s="26">
        <v>45</v>
      </c>
      <c r="E14" s="26">
        <v>65</v>
      </c>
      <c r="F14" s="26">
        <v>56</v>
      </c>
      <c r="G14" s="26">
        <v>56</v>
      </c>
      <c r="H14" s="26">
        <v>65</v>
      </c>
    </row>
    <row r="15" spans="1:18" x14ac:dyDescent="0.35">
      <c r="A15" s="26">
        <v>14</v>
      </c>
      <c r="B15" s="137" t="s">
        <v>89</v>
      </c>
      <c r="C15" s="26">
        <v>67</v>
      </c>
      <c r="D15" s="26">
        <v>65</v>
      </c>
      <c r="E15" s="26">
        <v>67</v>
      </c>
      <c r="F15" s="26">
        <v>75</v>
      </c>
      <c r="G15" s="26">
        <v>67</v>
      </c>
      <c r="H15" s="26">
        <v>66</v>
      </c>
    </row>
    <row r="16" spans="1:18" x14ac:dyDescent="0.35">
      <c r="A16" s="26">
        <v>15</v>
      </c>
      <c r="B16" s="137" t="s">
        <v>88</v>
      </c>
      <c r="C16" s="26">
        <v>56</v>
      </c>
      <c r="D16" s="26">
        <v>67</v>
      </c>
      <c r="E16" s="26">
        <v>77</v>
      </c>
      <c r="F16" s="26">
        <v>68</v>
      </c>
      <c r="G16" s="26">
        <v>64</v>
      </c>
      <c r="H16" s="26">
        <v>76</v>
      </c>
    </row>
    <row r="17" spans="1:18" x14ac:dyDescent="0.35">
      <c r="A17" s="26">
        <v>16</v>
      </c>
      <c r="B17" s="137" t="s">
        <v>87</v>
      </c>
      <c r="C17" s="26">
        <v>68</v>
      </c>
      <c r="D17" s="26">
        <v>89</v>
      </c>
      <c r="E17" s="26">
        <v>78</v>
      </c>
      <c r="F17" s="26">
        <v>97</v>
      </c>
      <c r="G17" s="26">
        <v>56</v>
      </c>
      <c r="H17" s="26">
        <v>89</v>
      </c>
    </row>
    <row r="18" spans="1:18" x14ac:dyDescent="0.35">
      <c r="A18" s="26">
        <v>17</v>
      </c>
      <c r="B18" s="137" t="s">
        <v>86</v>
      </c>
      <c r="C18" s="26">
        <v>68</v>
      </c>
      <c r="D18" s="26">
        <v>65</v>
      </c>
      <c r="E18" s="26">
        <v>68</v>
      </c>
      <c r="F18" s="26">
        <v>45</v>
      </c>
      <c r="G18" s="26">
        <v>45</v>
      </c>
      <c r="H18" s="26">
        <v>95</v>
      </c>
    </row>
    <row r="19" spans="1:18" x14ac:dyDescent="0.35">
      <c r="A19" s="26">
        <v>18</v>
      </c>
      <c r="B19" s="137" t="s">
        <v>85</v>
      </c>
      <c r="C19" s="26">
        <v>69</v>
      </c>
      <c r="D19" s="26">
        <v>34</v>
      </c>
      <c r="E19" s="26">
        <v>76</v>
      </c>
      <c r="F19" s="26" t="s">
        <v>551</v>
      </c>
      <c r="G19" s="26">
        <v>87</v>
      </c>
      <c r="H19" s="26">
        <v>59</v>
      </c>
    </row>
    <row r="20" spans="1:18" x14ac:dyDescent="0.35">
      <c r="A20" s="26">
        <v>19</v>
      </c>
      <c r="B20" s="137" t="s">
        <v>84</v>
      </c>
      <c r="C20" s="26">
        <v>79</v>
      </c>
      <c r="D20" s="26">
        <v>56</v>
      </c>
      <c r="E20" s="26">
        <v>86</v>
      </c>
      <c r="F20" s="26">
        <v>56</v>
      </c>
      <c r="G20" s="26">
        <v>75</v>
      </c>
      <c r="H20" s="26">
        <v>78</v>
      </c>
    </row>
    <row r="21" spans="1:18" x14ac:dyDescent="0.35">
      <c r="A21" s="26">
        <v>20</v>
      </c>
      <c r="B21" s="137" t="s">
        <v>83</v>
      </c>
      <c r="C21" s="26">
        <v>78</v>
      </c>
      <c r="D21" s="26">
        <v>76</v>
      </c>
      <c r="E21" s="26">
        <v>67</v>
      </c>
      <c r="F21" s="26">
        <v>77</v>
      </c>
      <c r="G21" s="26">
        <v>76</v>
      </c>
      <c r="H21" s="26">
        <v>77</v>
      </c>
    </row>
    <row r="24" spans="1:18" x14ac:dyDescent="0.35">
      <c r="M24" s="134"/>
      <c r="N24" s="134"/>
      <c r="O24" s="134"/>
      <c r="P24" s="134"/>
      <c r="Q24" s="134"/>
      <c r="R24" s="134"/>
    </row>
  </sheetData>
  <sortState xmlns:xlrd2="http://schemas.microsoft.com/office/spreadsheetml/2017/richdata2" ref="J3:J22">
    <sortCondition ref="J3"/>
  </sortState>
  <customSheetViews>
    <customSheetView guid="{BBE43EB8-AC5B-419E-90E4-72D0C525AF66}">
      <selection activeCell="C3" sqref="C3:H2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B90A-6A54-4619-B79F-FDCF6816B7D2}">
  <dimension ref="A1:E12"/>
  <sheetViews>
    <sheetView zoomScale="130" zoomScaleNormal="130" workbookViewId="0"/>
  </sheetViews>
  <sheetFormatPr defaultRowHeight="15.5" x14ac:dyDescent="0.35"/>
  <cols>
    <col min="1" max="1" width="9.921875" bestFit="1" customWidth="1"/>
    <col min="2" max="2" width="32" customWidth="1"/>
    <col min="3" max="3" width="14.23046875" customWidth="1"/>
    <col min="4" max="4" width="10.921875" customWidth="1"/>
    <col min="5" max="5" width="14.921875" customWidth="1"/>
  </cols>
  <sheetData>
    <row r="1" spans="1:5" x14ac:dyDescent="0.35">
      <c r="A1" s="61" t="s">
        <v>745</v>
      </c>
      <c r="B1" s="61" t="s">
        <v>743</v>
      </c>
      <c r="C1" s="61" t="s">
        <v>36</v>
      </c>
      <c r="D1" s="61" t="s">
        <v>747</v>
      </c>
      <c r="E1" s="61" t="s">
        <v>744</v>
      </c>
    </row>
    <row r="2" spans="1:5" x14ac:dyDescent="0.35">
      <c r="A2" s="62">
        <v>1</v>
      </c>
      <c r="B2" s="62" t="s">
        <v>746</v>
      </c>
      <c r="C2" s="62" t="s">
        <v>752</v>
      </c>
      <c r="D2" s="62" t="s">
        <v>757</v>
      </c>
      <c r="E2" s="62" t="s">
        <v>761</v>
      </c>
    </row>
    <row r="3" spans="1:5" x14ac:dyDescent="0.35">
      <c r="A3" s="62">
        <v>2</v>
      </c>
      <c r="B3" s="62" t="s">
        <v>748</v>
      </c>
      <c r="C3" s="62" t="s">
        <v>753</v>
      </c>
      <c r="D3" s="62" t="s">
        <v>758</v>
      </c>
      <c r="E3" s="62" t="s">
        <v>762</v>
      </c>
    </row>
    <row r="4" spans="1:5" x14ac:dyDescent="0.35">
      <c r="A4" s="62">
        <v>3</v>
      </c>
      <c r="B4" s="62" t="s">
        <v>749</v>
      </c>
      <c r="C4" s="62" t="s">
        <v>754</v>
      </c>
      <c r="D4" s="62" t="s">
        <v>759</v>
      </c>
      <c r="E4" s="62" t="s">
        <v>761</v>
      </c>
    </row>
    <row r="5" spans="1:5" x14ac:dyDescent="0.35">
      <c r="A5" s="62">
        <v>4</v>
      </c>
      <c r="B5" s="62" t="s">
        <v>750</v>
      </c>
      <c r="C5" s="62" t="s">
        <v>755</v>
      </c>
      <c r="D5" s="62" t="s">
        <v>439</v>
      </c>
      <c r="E5" s="62" t="s">
        <v>763</v>
      </c>
    </row>
    <row r="6" spans="1:5" x14ac:dyDescent="0.35">
      <c r="A6" s="62">
        <v>5</v>
      </c>
      <c r="B6" s="62" t="s">
        <v>751</v>
      </c>
      <c r="C6" s="62" t="s">
        <v>756</v>
      </c>
      <c r="D6" s="62" t="s">
        <v>760</v>
      </c>
      <c r="E6" s="62" t="s">
        <v>764</v>
      </c>
    </row>
    <row r="7" spans="1:5" x14ac:dyDescent="0.35">
      <c r="A7" s="60"/>
      <c r="B7" s="60"/>
      <c r="C7" s="60"/>
      <c r="D7" s="60"/>
      <c r="E7" s="60"/>
    </row>
    <row r="8" spans="1:5" x14ac:dyDescent="0.35">
      <c r="A8" s="60"/>
      <c r="B8" s="60"/>
    </row>
    <row r="9" spans="1:5" x14ac:dyDescent="0.35">
      <c r="A9" s="60"/>
      <c r="B9" s="103" t="s">
        <v>745</v>
      </c>
      <c r="C9" s="215"/>
      <c r="D9" s="60"/>
    </row>
    <row r="10" spans="1:5" x14ac:dyDescent="0.35">
      <c r="A10" s="60"/>
      <c r="C10" s="60"/>
      <c r="D10" s="60"/>
    </row>
    <row r="11" spans="1:5" x14ac:dyDescent="0.35">
      <c r="B11" s="103" t="s">
        <v>743</v>
      </c>
      <c r="C11" s="103" t="s">
        <v>747</v>
      </c>
      <c r="D11" s="103" t="s">
        <v>744</v>
      </c>
      <c r="E11" s="103" t="s">
        <v>36</v>
      </c>
    </row>
    <row r="12" spans="1:5" x14ac:dyDescent="0.35">
      <c r="B12" s="141"/>
      <c r="C12" s="141"/>
      <c r="D12" s="141"/>
      <c r="E12" s="141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29"/>
  <sheetViews>
    <sheetView zoomScale="120" zoomScaleNormal="120" workbookViewId="0"/>
  </sheetViews>
  <sheetFormatPr defaultRowHeight="15.5" x14ac:dyDescent="0.35"/>
  <cols>
    <col min="4" max="4" width="13.3828125" customWidth="1"/>
    <col min="7" max="7" width="13.15234375" customWidth="1"/>
    <col min="8" max="8" width="12.921875" customWidth="1"/>
  </cols>
  <sheetData>
    <row r="1" spans="1:8" ht="18" customHeight="1" x14ac:dyDescent="0.35">
      <c r="A1" s="75" t="s">
        <v>377</v>
      </c>
      <c r="B1" s="75" t="s">
        <v>376</v>
      </c>
      <c r="C1" s="75" t="s">
        <v>375</v>
      </c>
      <c r="D1" s="75" t="s">
        <v>374</v>
      </c>
      <c r="E1" s="75" t="s">
        <v>373</v>
      </c>
      <c r="F1" s="75" t="s">
        <v>372</v>
      </c>
      <c r="G1" s="76" t="s">
        <v>371</v>
      </c>
      <c r="H1" s="76" t="s">
        <v>370</v>
      </c>
    </row>
    <row r="2" spans="1:8" x14ac:dyDescent="0.35">
      <c r="A2" s="2" t="s">
        <v>369</v>
      </c>
      <c r="B2" s="2" t="s">
        <v>368</v>
      </c>
      <c r="C2" s="2" t="s">
        <v>367</v>
      </c>
      <c r="D2" s="77">
        <v>34690</v>
      </c>
      <c r="E2" s="78" t="s">
        <v>110</v>
      </c>
      <c r="F2" s="79">
        <v>35.5</v>
      </c>
      <c r="G2" s="80">
        <v>45</v>
      </c>
      <c r="H2" s="80">
        <f t="shared" ref="H2:H29" si="0">F2*G2</f>
        <v>1597.5</v>
      </c>
    </row>
    <row r="3" spans="1:8" x14ac:dyDescent="0.35">
      <c r="A3" s="2" t="s">
        <v>366</v>
      </c>
      <c r="B3" s="2" t="s">
        <v>365</v>
      </c>
      <c r="C3" s="2" t="s">
        <v>364</v>
      </c>
      <c r="D3" s="77">
        <v>34153</v>
      </c>
      <c r="E3" s="78" t="s">
        <v>121</v>
      </c>
      <c r="F3" s="79">
        <v>35.5</v>
      </c>
      <c r="G3" s="80">
        <v>28.3</v>
      </c>
      <c r="H3" s="80">
        <f t="shared" si="0"/>
        <v>1004.65</v>
      </c>
    </row>
    <row r="4" spans="1:8" x14ac:dyDescent="0.35">
      <c r="A4" s="2" t="s">
        <v>363</v>
      </c>
      <c r="B4" s="2" t="s">
        <v>362</v>
      </c>
      <c r="C4" s="2" t="s">
        <v>184</v>
      </c>
      <c r="D4" s="77">
        <v>36000</v>
      </c>
      <c r="E4" s="78" t="s">
        <v>125</v>
      </c>
      <c r="F4" s="79">
        <v>42</v>
      </c>
      <c r="G4" s="80">
        <v>31.75</v>
      </c>
      <c r="H4" s="80">
        <f t="shared" si="0"/>
        <v>1333.5</v>
      </c>
    </row>
    <row r="5" spans="1:8" x14ac:dyDescent="0.35">
      <c r="A5" s="2" t="s">
        <v>361</v>
      </c>
      <c r="B5" s="2" t="s">
        <v>360</v>
      </c>
      <c r="C5" s="2" t="s">
        <v>107</v>
      </c>
      <c r="D5" s="77">
        <v>35221</v>
      </c>
      <c r="E5" s="78" t="s">
        <v>106</v>
      </c>
      <c r="F5" s="79">
        <v>40</v>
      </c>
      <c r="G5" s="80">
        <v>23.75</v>
      </c>
      <c r="H5" s="80">
        <f t="shared" si="0"/>
        <v>950</v>
      </c>
    </row>
    <row r="6" spans="1:8" x14ac:dyDescent="0.35">
      <c r="A6" s="2" t="s">
        <v>359</v>
      </c>
      <c r="B6" s="2" t="s">
        <v>358</v>
      </c>
      <c r="C6" s="2" t="s">
        <v>357</v>
      </c>
      <c r="D6" s="77">
        <v>33399</v>
      </c>
      <c r="E6" s="78" t="s">
        <v>125</v>
      </c>
      <c r="F6" s="79">
        <v>40</v>
      </c>
      <c r="G6" s="80">
        <v>27.6</v>
      </c>
      <c r="H6" s="80">
        <f t="shared" si="0"/>
        <v>1104</v>
      </c>
    </row>
    <row r="7" spans="1:8" x14ac:dyDescent="0.35">
      <c r="A7" s="2" t="s">
        <v>356</v>
      </c>
      <c r="B7" s="2" t="s">
        <v>355</v>
      </c>
      <c r="C7" s="2" t="s">
        <v>354</v>
      </c>
      <c r="D7" s="77">
        <v>34853</v>
      </c>
      <c r="E7" s="78" t="s">
        <v>121</v>
      </c>
      <c r="F7" s="79">
        <v>35</v>
      </c>
      <c r="G7" s="80">
        <v>39</v>
      </c>
      <c r="H7" s="80">
        <f t="shared" si="0"/>
        <v>1365</v>
      </c>
    </row>
    <row r="8" spans="1:8" x14ac:dyDescent="0.35">
      <c r="A8" s="2" t="s">
        <v>353</v>
      </c>
      <c r="B8" s="2" t="s">
        <v>157</v>
      </c>
      <c r="C8" s="2" t="s">
        <v>352</v>
      </c>
      <c r="D8" s="77">
        <v>35485</v>
      </c>
      <c r="E8" s="78" t="s">
        <v>106</v>
      </c>
      <c r="F8" s="79">
        <v>35</v>
      </c>
      <c r="G8" s="80">
        <v>27.1</v>
      </c>
      <c r="H8" s="80">
        <f t="shared" si="0"/>
        <v>948.5</v>
      </c>
    </row>
    <row r="9" spans="1:8" x14ac:dyDescent="0.35">
      <c r="A9" s="2" t="s">
        <v>351</v>
      </c>
      <c r="B9" s="2" t="s">
        <v>350</v>
      </c>
      <c r="C9" s="2" t="s">
        <v>349</v>
      </c>
      <c r="D9" s="77">
        <v>33341</v>
      </c>
      <c r="E9" s="78" t="s">
        <v>121</v>
      </c>
      <c r="F9" s="79">
        <v>40</v>
      </c>
      <c r="G9" s="80">
        <v>48</v>
      </c>
      <c r="H9" s="80">
        <f t="shared" si="0"/>
        <v>1920</v>
      </c>
    </row>
    <row r="10" spans="1:8" x14ac:dyDescent="0.35">
      <c r="A10" s="2" t="s">
        <v>348</v>
      </c>
      <c r="B10" s="2" t="s">
        <v>347</v>
      </c>
      <c r="C10" s="2" t="s">
        <v>346</v>
      </c>
      <c r="D10" s="77">
        <v>35825</v>
      </c>
      <c r="E10" s="78" t="s">
        <v>114</v>
      </c>
      <c r="F10" s="79">
        <v>35.5</v>
      </c>
      <c r="G10" s="80">
        <v>28.3</v>
      </c>
      <c r="H10" s="80">
        <f t="shared" si="0"/>
        <v>1004.65</v>
      </c>
    </row>
    <row r="11" spans="1:8" x14ac:dyDescent="0.35">
      <c r="A11" s="2" t="s">
        <v>345</v>
      </c>
      <c r="B11" s="2" t="s">
        <v>344</v>
      </c>
      <c r="C11" s="2" t="s">
        <v>343</v>
      </c>
      <c r="D11" s="77">
        <v>36157</v>
      </c>
      <c r="E11" s="78"/>
      <c r="F11" s="79">
        <v>40</v>
      </c>
      <c r="G11" s="80">
        <v>36.5</v>
      </c>
      <c r="H11" s="80">
        <f t="shared" si="0"/>
        <v>1460</v>
      </c>
    </row>
    <row r="12" spans="1:8" x14ac:dyDescent="0.35">
      <c r="A12" s="2" t="s">
        <v>342</v>
      </c>
      <c r="B12" s="2" t="s">
        <v>341</v>
      </c>
      <c r="C12" s="2" t="s">
        <v>340</v>
      </c>
      <c r="D12" s="77">
        <v>33822</v>
      </c>
      <c r="E12" s="78" t="s">
        <v>110</v>
      </c>
      <c r="F12" s="79">
        <v>35.5</v>
      </c>
      <c r="G12" s="80">
        <v>28.3</v>
      </c>
      <c r="H12" s="80">
        <f t="shared" si="0"/>
        <v>1004.65</v>
      </c>
    </row>
    <row r="13" spans="1:8" x14ac:dyDescent="0.35">
      <c r="A13" s="2" t="s">
        <v>339</v>
      </c>
      <c r="B13" s="2" t="s">
        <v>338</v>
      </c>
      <c r="C13" s="2" t="s">
        <v>337</v>
      </c>
      <c r="D13" s="77">
        <v>35888</v>
      </c>
      <c r="E13" s="78" t="s">
        <v>125</v>
      </c>
      <c r="F13" s="79">
        <v>32</v>
      </c>
      <c r="G13" s="80">
        <v>20.5</v>
      </c>
      <c r="H13" s="80">
        <f t="shared" si="0"/>
        <v>656</v>
      </c>
    </row>
    <row r="14" spans="1:8" x14ac:dyDescent="0.35">
      <c r="A14" s="2" t="s">
        <v>336</v>
      </c>
      <c r="B14" s="2" t="s">
        <v>335</v>
      </c>
      <c r="C14" s="2" t="s">
        <v>334</v>
      </c>
      <c r="D14" s="77">
        <v>33992</v>
      </c>
      <c r="E14" s="78" t="s">
        <v>551</v>
      </c>
      <c r="F14" s="79">
        <v>35.5</v>
      </c>
      <c r="G14" s="80">
        <v>50</v>
      </c>
      <c r="H14" s="80">
        <f t="shared" si="0"/>
        <v>1775</v>
      </c>
    </row>
    <row r="15" spans="1:8" x14ac:dyDescent="0.35">
      <c r="A15" s="2" t="s">
        <v>333</v>
      </c>
      <c r="B15" s="2" t="s">
        <v>191</v>
      </c>
      <c r="C15" s="2" t="s">
        <v>332</v>
      </c>
      <c r="D15" s="77">
        <v>35195</v>
      </c>
      <c r="E15" s="78" t="s">
        <v>129</v>
      </c>
      <c r="F15" s="79">
        <v>40</v>
      </c>
      <c r="G15" s="80">
        <v>22.22</v>
      </c>
      <c r="H15" s="80">
        <f t="shared" si="0"/>
        <v>888.8</v>
      </c>
    </row>
    <row r="16" spans="1:8" x14ac:dyDescent="0.35">
      <c r="A16" s="2" t="s">
        <v>331</v>
      </c>
      <c r="B16" s="2" t="s">
        <v>298</v>
      </c>
      <c r="C16" s="2" t="s">
        <v>330</v>
      </c>
      <c r="D16" s="77">
        <v>34858</v>
      </c>
      <c r="E16" s="78" t="s">
        <v>129</v>
      </c>
      <c r="F16" s="79">
        <v>40</v>
      </c>
      <c r="G16" s="80">
        <v>27.6</v>
      </c>
      <c r="H16" s="80">
        <f t="shared" si="0"/>
        <v>1104</v>
      </c>
    </row>
    <row r="17" spans="1:8" x14ac:dyDescent="0.35">
      <c r="A17" s="2" t="s">
        <v>329</v>
      </c>
      <c r="B17" s="2" t="s">
        <v>286</v>
      </c>
      <c r="C17" s="2" t="s">
        <v>328</v>
      </c>
      <c r="D17" s="77">
        <v>34616</v>
      </c>
      <c r="E17" s="78" t="s">
        <v>129</v>
      </c>
      <c r="F17" s="79">
        <v>35.5</v>
      </c>
      <c r="G17" s="80">
        <v>55</v>
      </c>
      <c r="H17" s="80">
        <f t="shared" si="0"/>
        <v>1952.5</v>
      </c>
    </row>
    <row r="18" spans="1:8" x14ac:dyDescent="0.35">
      <c r="A18" s="2" t="s">
        <v>327</v>
      </c>
      <c r="B18" s="2" t="s">
        <v>241</v>
      </c>
      <c r="C18" s="2" t="s">
        <v>326</v>
      </c>
      <c r="D18" s="77">
        <v>34094</v>
      </c>
      <c r="E18" s="78" t="s">
        <v>155</v>
      </c>
      <c r="F18" s="79">
        <v>40</v>
      </c>
      <c r="G18" s="80">
        <v>37</v>
      </c>
      <c r="H18" s="80">
        <f t="shared" si="0"/>
        <v>1480</v>
      </c>
    </row>
    <row r="19" spans="1:8" x14ac:dyDescent="0.35">
      <c r="A19" s="2" t="s">
        <v>325</v>
      </c>
      <c r="B19" s="2" t="s">
        <v>127</v>
      </c>
      <c r="C19" s="2" t="s">
        <v>324</v>
      </c>
      <c r="D19" s="77">
        <v>35050</v>
      </c>
      <c r="E19" s="78" t="s">
        <v>155</v>
      </c>
      <c r="F19" s="79">
        <v>40</v>
      </c>
      <c r="G19" s="80">
        <v>37</v>
      </c>
      <c r="H19" s="80">
        <f t="shared" si="0"/>
        <v>1480</v>
      </c>
    </row>
    <row r="20" spans="1:8" x14ac:dyDescent="0.35">
      <c r="A20" s="2" t="s">
        <v>323</v>
      </c>
      <c r="B20" s="2" t="s">
        <v>322</v>
      </c>
      <c r="C20" s="2" t="s">
        <v>321</v>
      </c>
      <c r="D20" s="77">
        <v>34871</v>
      </c>
      <c r="E20" s="78" t="s">
        <v>106</v>
      </c>
      <c r="F20" s="79">
        <v>40</v>
      </c>
      <c r="G20" s="80">
        <v>30</v>
      </c>
      <c r="H20" s="80">
        <f t="shared" si="0"/>
        <v>1200</v>
      </c>
    </row>
    <row r="21" spans="1:8" x14ac:dyDescent="0.35">
      <c r="A21" s="2" t="s">
        <v>320</v>
      </c>
      <c r="B21" s="2" t="s">
        <v>235</v>
      </c>
      <c r="C21" s="2" t="s">
        <v>319</v>
      </c>
      <c r="D21" s="77">
        <v>34534</v>
      </c>
      <c r="E21" s="78"/>
      <c r="F21" s="79">
        <v>35.5</v>
      </c>
      <c r="G21" s="80">
        <v>27.5</v>
      </c>
      <c r="H21" s="80">
        <f t="shared" si="0"/>
        <v>976.25</v>
      </c>
    </row>
    <row r="22" spans="1:8" x14ac:dyDescent="0.35">
      <c r="A22" s="2" t="s">
        <v>318</v>
      </c>
      <c r="B22" s="2" t="s">
        <v>317</v>
      </c>
      <c r="C22" s="2" t="s">
        <v>133</v>
      </c>
      <c r="D22" s="77">
        <v>33649</v>
      </c>
      <c r="E22" s="78" t="s">
        <v>106</v>
      </c>
      <c r="F22" s="79">
        <v>25</v>
      </c>
      <c r="G22" s="80">
        <v>23.52</v>
      </c>
      <c r="H22" s="80">
        <f t="shared" si="0"/>
        <v>588</v>
      </c>
    </row>
    <row r="23" spans="1:8" x14ac:dyDescent="0.35">
      <c r="A23" s="2" t="s">
        <v>316</v>
      </c>
      <c r="B23" s="2" t="s">
        <v>315</v>
      </c>
      <c r="C23" s="2" t="s">
        <v>314</v>
      </c>
      <c r="D23" s="77">
        <v>33634</v>
      </c>
      <c r="E23" s="78" t="s">
        <v>155</v>
      </c>
      <c r="F23" s="79">
        <v>40</v>
      </c>
      <c r="G23" s="80">
        <v>23.75</v>
      </c>
      <c r="H23" s="80">
        <f t="shared" si="0"/>
        <v>950</v>
      </c>
    </row>
    <row r="24" spans="1:8" x14ac:dyDescent="0.35">
      <c r="A24" s="2" t="s">
        <v>313</v>
      </c>
      <c r="B24" s="2" t="s">
        <v>312</v>
      </c>
      <c r="C24" s="2" t="s">
        <v>311</v>
      </c>
      <c r="D24" s="77">
        <v>32573</v>
      </c>
      <c r="E24" s="78" t="s">
        <v>110</v>
      </c>
      <c r="F24" s="79">
        <v>40</v>
      </c>
      <c r="G24" s="80">
        <v>60</v>
      </c>
      <c r="H24" s="80">
        <f t="shared" si="0"/>
        <v>2400</v>
      </c>
    </row>
    <row r="25" spans="1:8" x14ac:dyDescent="0.35">
      <c r="A25" s="2" t="s">
        <v>310</v>
      </c>
      <c r="B25" s="2" t="s">
        <v>309</v>
      </c>
      <c r="C25" s="2" t="s">
        <v>308</v>
      </c>
      <c r="D25" s="77">
        <v>33700</v>
      </c>
      <c r="E25" s="78"/>
      <c r="F25" s="79">
        <v>40</v>
      </c>
      <c r="G25" s="80">
        <v>52</v>
      </c>
      <c r="H25" s="80">
        <f t="shared" si="0"/>
        <v>2080</v>
      </c>
    </row>
    <row r="26" spans="1:8" x14ac:dyDescent="0.35">
      <c r="A26" s="2" t="s">
        <v>307</v>
      </c>
      <c r="B26" s="2" t="s">
        <v>306</v>
      </c>
      <c r="C26" s="2" t="s">
        <v>179</v>
      </c>
      <c r="D26" s="77">
        <v>35747</v>
      </c>
      <c r="E26" s="78" t="s">
        <v>125</v>
      </c>
      <c r="F26" s="79">
        <v>40</v>
      </c>
      <c r="G26" s="80">
        <v>30.5</v>
      </c>
      <c r="H26" s="80">
        <f t="shared" si="0"/>
        <v>1220</v>
      </c>
    </row>
    <row r="27" spans="1:8" x14ac:dyDescent="0.35">
      <c r="A27" s="2" t="s">
        <v>305</v>
      </c>
      <c r="B27" s="2" t="s">
        <v>304</v>
      </c>
      <c r="C27" s="2" t="s">
        <v>303</v>
      </c>
      <c r="D27" s="77">
        <v>36374</v>
      </c>
      <c r="E27" s="78" t="s">
        <v>125</v>
      </c>
      <c r="F27" s="79">
        <v>32</v>
      </c>
      <c r="G27" s="80">
        <v>20.5</v>
      </c>
      <c r="H27" s="80">
        <f t="shared" si="0"/>
        <v>656</v>
      </c>
    </row>
    <row r="28" spans="1:8" x14ac:dyDescent="0.35">
      <c r="A28" s="2" t="s">
        <v>302</v>
      </c>
      <c r="B28" s="2" t="s">
        <v>301</v>
      </c>
      <c r="C28" s="2" t="s">
        <v>300</v>
      </c>
      <c r="D28" s="77">
        <v>34279</v>
      </c>
      <c r="E28" s="78" t="s">
        <v>155</v>
      </c>
      <c r="F28" s="79">
        <v>40</v>
      </c>
      <c r="G28" s="80">
        <v>34.5</v>
      </c>
      <c r="H28" s="80">
        <f t="shared" si="0"/>
        <v>1380</v>
      </c>
    </row>
    <row r="29" spans="1:8" x14ac:dyDescent="0.35">
      <c r="A29" s="2" t="s">
        <v>299</v>
      </c>
      <c r="B29" s="2" t="s">
        <v>298</v>
      </c>
      <c r="C29" s="2" t="s">
        <v>297</v>
      </c>
      <c r="D29" s="77">
        <v>33497</v>
      </c>
      <c r="E29" s="78" t="s">
        <v>125</v>
      </c>
      <c r="F29" s="79">
        <v>40</v>
      </c>
      <c r="G29" s="80">
        <v>45</v>
      </c>
      <c r="H29" s="80">
        <f t="shared" si="0"/>
        <v>1800</v>
      </c>
    </row>
  </sheetData>
  <protectedRanges>
    <protectedRange password="CF7A" sqref="F2:F29" name="Range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27"/>
  <dimension ref="A1:H30"/>
  <sheetViews>
    <sheetView zoomScale="120" zoomScaleNormal="120" workbookViewId="0"/>
  </sheetViews>
  <sheetFormatPr defaultRowHeight="15.5" x14ac:dyDescent="0.35"/>
  <cols>
    <col min="4" max="4" width="10.53515625" customWidth="1"/>
    <col min="7" max="7" width="11.4609375" customWidth="1"/>
    <col min="8" max="8" width="12.921875" customWidth="1"/>
  </cols>
  <sheetData>
    <row r="1" spans="1:8" ht="18.649999999999999" customHeight="1" x14ac:dyDescent="0.35">
      <c r="A1" s="75" t="s">
        <v>377</v>
      </c>
      <c r="B1" s="75" t="s">
        <v>376</v>
      </c>
      <c r="C1" s="75" t="s">
        <v>375</v>
      </c>
      <c r="D1" s="75" t="s">
        <v>374</v>
      </c>
      <c r="E1" s="75" t="s">
        <v>373</v>
      </c>
      <c r="F1" s="75" t="s">
        <v>372</v>
      </c>
      <c r="G1" s="76" t="s">
        <v>371</v>
      </c>
      <c r="H1" s="76" t="s">
        <v>370</v>
      </c>
    </row>
    <row r="2" spans="1:8" x14ac:dyDescent="0.35">
      <c r="A2" s="2" t="s">
        <v>296</v>
      </c>
      <c r="B2" s="2" t="s">
        <v>295</v>
      </c>
      <c r="C2" s="2" t="s">
        <v>294</v>
      </c>
      <c r="D2" s="77">
        <v>33831</v>
      </c>
      <c r="E2" s="78" t="s">
        <v>155</v>
      </c>
      <c r="F2" s="79">
        <v>32</v>
      </c>
      <c r="G2" s="80">
        <v>20.5</v>
      </c>
      <c r="H2" s="80">
        <f t="shared" ref="H2:H30" si="0">F2*G2</f>
        <v>656</v>
      </c>
    </row>
    <row r="3" spans="1:8" x14ac:dyDescent="0.35">
      <c r="A3" s="2" t="s">
        <v>293</v>
      </c>
      <c r="B3" s="2" t="s">
        <v>292</v>
      </c>
      <c r="C3" s="2" t="s">
        <v>291</v>
      </c>
      <c r="D3" s="77">
        <v>33837</v>
      </c>
      <c r="E3" s="78" t="s">
        <v>155</v>
      </c>
      <c r="F3" s="79">
        <v>40</v>
      </c>
      <c r="G3" s="80">
        <v>36.5</v>
      </c>
      <c r="H3" s="80">
        <f t="shared" si="0"/>
        <v>1460</v>
      </c>
    </row>
    <row r="4" spans="1:8" x14ac:dyDescent="0.35">
      <c r="A4" s="2" t="s">
        <v>290</v>
      </c>
      <c r="B4" s="2" t="s">
        <v>289</v>
      </c>
      <c r="C4" s="2" t="s">
        <v>288</v>
      </c>
      <c r="D4" s="77">
        <v>35775</v>
      </c>
      <c r="E4" s="78" t="s">
        <v>110</v>
      </c>
      <c r="F4" s="79">
        <v>25</v>
      </c>
      <c r="G4" s="80">
        <v>23.52</v>
      </c>
      <c r="H4" s="80">
        <f t="shared" si="0"/>
        <v>588</v>
      </c>
    </row>
    <row r="5" spans="1:8" x14ac:dyDescent="0.35">
      <c r="A5" s="2" t="s">
        <v>287</v>
      </c>
      <c r="B5" s="2" t="s">
        <v>286</v>
      </c>
      <c r="C5" s="2" t="s">
        <v>184</v>
      </c>
      <c r="D5" s="77">
        <v>36194</v>
      </c>
      <c r="E5" s="78"/>
      <c r="F5" s="79">
        <v>35</v>
      </c>
      <c r="G5" s="80">
        <v>27.1</v>
      </c>
      <c r="H5" s="80">
        <f t="shared" si="0"/>
        <v>948.5</v>
      </c>
    </row>
    <row r="6" spans="1:8" x14ac:dyDescent="0.35">
      <c r="A6" s="2" t="s">
        <v>285</v>
      </c>
      <c r="B6" s="2" t="s">
        <v>284</v>
      </c>
      <c r="C6" s="2" t="s">
        <v>283</v>
      </c>
      <c r="D6" s="77">
        <v>36017</v>
      </c>
      <c r="E6" s="78" t="s">
        <v>106</v>
      </c>
      <c r="F6" s="79">
        <v>35</v>
      </c>
      <c r="G6" s="80">
        <v>50</v>
      </c>
      <c r="H6" s="80">
        <f t="shared" si="0"/>
        <v>1750</v>
      </c>
    </row>
    <row r="7" spans="1:8" x14ac:dyDescent="0.35">
      <c r="A7" s="2" t="s">
        <v>282</v>
      </c>
      <c r="B7" s="2" t="s">
        <v>281</v>
      </c>
      <c r="C7" s="2" t="s">
        <v>133</v>
      </c>
      <c r="D7" s="77">
        <v>35372</v>
      </c>
      <c r="E7" s="78" t="s">
        <v>121</v>
      </c>
      <c r="F7" s="79">
        <v>40</v>
      </c>
      <c r="G7" s="80">
        <v>34.5</v>
      </c>
      <c r="H7" s="80">
        <f t="shared" si="0"/>
        <v>1380</v>
      </c>
    </row>
    <row r="8" spans="1:8" x14ac:dyDescent="0.35">
      <c r="A8" s="2" t="s">
        <v>280</v>
      </c>
      <c r="B8" s="2" t="s">
        <v>274</v>
      </c>
      <c r="C8" s="2" t="s">
        <v>279</v>
      </c>
      <c r="D8" s="77">
        <v>35026</v>
      </c>
      <c r="E8" s="78" t="s">
        <v>121</v>
      </c>
      <c r="F8" s="79">
        <v>35.5</v>
      </c>
      <c r="G8" s="80">
        <v>55</v>
      </c>
      <c r="H8" s="80">
        <f t="shared" si="0"/>
        <v>1952.5</v>
      </c>
    </row>
    <row r="9" spans="1:8" x14ac:dyDescent="0.35">
      <c r="A9" s="2" t="s">
        <v>278</v>
      </c>
      <c r="B9" s="2" t="s">
        <v>277</v>
      </c>
      <c r="C9" s="2" t="s">
        <v>276</v>
      </c>
      <c r="D9" s="77">
        <v>34483</v>
      </c>
      <c r="E9" s="78"/>
      <c r="F9" s="79">
        <v>40</v>
      </c>
      <c r="G9" s="80">
        <v>23.75</v>
      </c>
      <c r="H9" s="80">
        <f t="shared" si="0"/>
        <v>950</v>
      </c>
    </row>
    <row r="10" spans="1:8" x14ac:dyDescent="0.35">
      <c r="A10" s="2" t="s">
        <v>275</v>
      </c>
      <c r="B10" s="2" t="s">
        <v>274</v>
      </c>
      <c r="C10" s="2" t="s">
        <v>273</v>
      </c>
      <c r="D10" s="77">
        <v>34949</v>
      </c>
      <c r="E10" s="78" t="s">
        <v>155</v>
      </c>
      <c r="F10" s="79">
        <v>29.5</v>
      </c>
      <c r="G10" s="80">
        <v>21.5</v>
      </c>
      <c r="H10" s="80">
        <f t="shared" si="0"/>
        <v>634.25</v>
      </c>
    </row>
    <row r="11" spans="1:8" x14ac:dyDescent="0.35">
      <c r="A11" s="2" t="s">
        <v>272</v>
      </c>
      <c r="B11" s="2" t="s">
        <v>271</v>
      </c>
      <c r="C11" s="2" t="s">
        <v>270</v>
      </c>
      <c r="D11" s="77">
        <v>33404</v>
      </c>
      <c r="E11" s="78" t="s">
        <v>121</v>
      </c>
      <c r="F11" s="79">
        <v>38</v>
      </c>
      <c r="G11" s="80">
        <v>30.5</v>
      </c>
      <c r="H11" s="80">
        <f t="shared" si="0"/>
        <v>1159</v>
      </c>
    </row>
    <row r="12" spans="1:8" x14ac:dyDescent="0.35">
      <c r="A12" s="2" t="s">
        <v>269</v>
      </c>
      <c r="B12" s="2" t="s">
        <v>268</v>
      </c>
      <c r="C12" s="2" t="s">
        <v>267</v>
      </c>
      <c r="D12" s="77">
        <v>35655</v>
      </c>
      <c r="E12" s="78" t="s">
        <v>129</v>
      </c>
      <c r="F12" s="79">
        <v>40</v>
      </c>
      <c r="G12" s="80">
        <v>37</v>
      </c>
      <c r="H12" s="80">
        <f t="shared" si="0"/>
        <v>1480</v>
      </c>
    </row>
    <row r="13" spans="1:8" x14ac:dyDescent="0.35">
      <c r="A13" s="2" t="s">
        <v>266</v>
      </c>
      <c r="B13" s="2" t="s">
        <v>116</v>
      </c>
      <c r="C13" s="2" t="s">
        <v>265</v>
      </c>
      <c r="D13" s="77">
        <v>35005</v>
      </c>
      <c r="E13" s="78"/>
      <c r="F13" s="79">
        <v>38</v>
      </c>
      <c r="G13" s="80">
        <v>30.5</v>
      </c>
      <c r="H13" s="80">
        <f t="shared" si="0"/>
        <v>1159</v>
      </c>
    </row>
    <row r="14" spans="1:8" x14ac:dyDescent="0.35">
      <c r="A14" s="2" t="s">
        <v>264</v>
      </c>
      <c r="B14" s="2" t="s">
        <v>263</v>
      </c>
      <c r="C14" s="2" t="s">
        <v>262</v>
      </c>
      <c r="D14" s="77">
        <v>34471</v>
      </c>
      <c r="E14" s="78" t="s">
        <v>114</v>
      </c>
      <c r="F14" s="79">
        <v>40</v>
      </c>
      <c r="G14" s="80">
        <v>23.22</v>
      </c>
      <c r="H14" s="80">
        <f t="shared" si="0"/>
        <v>928.8</v>
      </c>
    </row>
    <row r="15" spans="1:8" x14ac:dyDescent="0.35">
      <c r="A15" s="2" t="s">
        <v>261</v>
      </c>
      <c r="B15" s="2" t="s">
        <v>217</v>
      </c>
      <c r="C15" s="2" t="s">
        <v>260</v>
      </c>
      <c r="D15" s="77">
        <v>32883</v>
      </c>
      <c r="E15" s="78"/>
      <c r="F15" s="79">
        <v>40</v>
      </c>
      <c r="G15" s="80">
        <v>45</v>
      </c>
      <c r="H15" s="80">
        <f t="shared" si="0"/>
        <v>1800</v>
      </c>
    </row>
    <row r="16" spans="1:8" x14ac:dyDescent="0.35">
      <c r="A16" s="2" t="s">
        <v>259</v>
      </c>
      <c r="B16" s="2" t="s">
        <v>203</v>
      </c>
      <c r="C16" s="2" t="s">
        <v>258</v>
      </c>
      <c r="D16" s="77">
        <v>34414</v>
      </c>
      <c r="E16" s="78" t="s">
        <v>129</v>
      </c>
      <c r="F16" s="79">
        <v>35</v>
      </c>
      <c r="G16" s="80">
        <v>39</v>
      </c>
      <c r="H16" s="80">
        <f t="shared" si="0"/>
        <v>1365</v>
      </c>
    </row>
    <row r="17" spans="1:8" x14ac:dyDescent="0.35">
      <c r="A17" s="2" t="s">
        <v>257</v>
      </c>
      <c r="B17" s="2" t="s">
        <v>256</v>
      </c>
      <c r="C17" s="2" t="s">
        <v>255</v>
      </c>
      <c r="D17" s="77">
        <v>34671</v>
      </c>
      <c r="E17" s="78" t="s">
        <v>114</v>
      </c>
      <c r="F17" s="79">
        <v>15.5</v>
      </c>
      <c r="G17" s="80">
        <v>21.5</v>
      </c>
      <c r="H17" s="80">
        <f t="shared" si="0"/>
        <v>333.25</v>
      </c>
    </row>
    <row r="18" spans="1:8" x14ac:dyDescent="0.35">
      <c r="A18" s="2" t="s">
        <v>254</v>
      </c>
      <c r="B18" s="2" t="s">
        <v>253</v>
      </c>
      <c r="C18" s="2" t="s">
        <v>252</v>
      </c>
      <c r="D18" s="77">
        <v>33883</v>
      </c>
      <c r="E18" s="78" t="s">
        <v>155</v>
      </c>
      <c r="F18" s="79">
        <v>40</v>
      </c>
      <c r="G18" s="80">
        <v>37</v>
      </c>
      <c r="H18" s="80">
        <f t="shared" si="0"/>
        <v>1480</v>
      </c>
    </row>
    <row r="19" spans="1:8" x14ac:dyDescent="0.35">
      <c r="A19" s="2" t="s">
        <v>251</v>
      </c>
      <c r="B19" s="2" t="s">
        <v>250</v>
      </c>
      <c r="C19" s="2" t="s">
        <v>249</v>
      </c>
      <c r="D19" s="77">
        <v>35427</v>
      </c>
      <c r="E19" s="78" t="s">
        <v>125</v>
      </c>
      <c r="F19" s="79">
        <v>32</v>
      </c>
      <c r="G19" s="80">
        <v>20.5</v>
      </c>
      <c r="H19" s="80">
        <f t="shared" si="0"/>
        <v>656</v>
      </c>
    </row>
    <row r="20" spans="1:8" x14ac:dyDescent="0.35">
      <c r="A20" s="2" t="s">
        <v>248</v>
      </c>
      <c r="B20" s="2" t="s">
        <v>247</v>
      </c>
      <c r="C20" s="2" t="s">
        <v>246</v>
      </c>
      <c r="D20" s="77">
        <v>34428</v>
      </c>
      <c r="E20" s="78" t="s">
        <v>106</v>
      </c>
      <c r="F20" s="79">
        <v>25</v>
      </c>
      <c r="G20" s="80">
        <v>23.52</v>
      </c>
      <c r="H20" s="80">
        <f t="shared" si="0"/>
        <v>588</v>
      </c>
    </row>
    <row r="21" spans="1:8" x14ac:dyDescent="0.35">
      <c r="A21" s="2" t="s">
        <v>245</v>
      </c>
      <c r="B21" s="2" t="s">
        <v>244</v>
      </c>
      <c r="C21" s="2" t="s">
        <v>243</v>
      </c>
      <c r="D21" s="77">
        <v>34843</v>
      </c>
      <c r="E21" s="78" t="s">
        <v>110</v>
      </c>
      <c r="F21" s="79">
        <v>38</v>
      </c>
      <c r="G21" s="80">
        <v>55</v>
      </c>
      <c r="H21" s="80">
        <f t="shared" si="0"/>
        <v>2090</v>
      </c>
    </row>
    <row r="22" spans="1:8" x14ac:dyDescent="0.35">
      <c r="A22" s="2" t="s">
        <v>242</v>
      </c>
      <c r="B22" s="2" t="s">
        <v>241</v>
      </c>
      <c r="C22" s="2" t="s">
        <v>240</v>
      </c>
      <c r="D22" s="77">
        <v>35034</v>
      </c>
      <c r="E22" s="78" t="s">
        <v>125</v>
      </c>
      <c r="F22" s="79">
        <v>35.5</v>
      </c>
      <c r="G22" s="80">
        <v>27.5</v>
      </c>
      <c r="H22" s="80">
        <f t="shared" si="0"/>
        <v>976.25</v>
      </c>
    </row>
    <row r="23" spans="1:8" x14ac:dyDescent="0.35">
      <c r="A23" s="2" t="s">
        <v>239</v>
      </c>
      <c r="B23" s="2" t="s">
        <v>238</v>
      </c>
      <c r="C23" s="2" t="s">
        <v>237</v>
      </c>
      <c r="D23" s="77">
        <v>34610</v>
      </c>
      <c r="E23" s="78" t="s">
        <v>110</v>
      </c>
      <c r="F23" s="79">
        <v>40</v>
      </c>
      <c r="G23" s="80">
        <v>36.5</v>
      </c>
      <c r="H23" s="80">
        <f t="shared" si="0"/>
        <v>1460</v>
      </c>
    </row>
    <row r="24" spans="1:8" x14ac:dyDescent="0.35">
      <c r="A24" s="2" t="s">
        <v>236</v>
      </c>
      <c r="B24" s="2" t="s">
        <v>235</v>
      </c>
      <c r="C24" s="2" t="s">
        <v>234</v>
      </c>
      <c r="D24" s="77">
        <v>33704</v>
      </c>
      <c r="E24" s="78"/>
      <c r="F24" s="79">
        <v>38</v>
      </c>
      <c r="G24" s="80">
        <v>30.5</v>
      </c>
      <c r="H24" s="80">
        <f t="shared" si="0"/>
        <v>1159</v>
      </c>
    </row>
    <row r="25" spans="1:8" x14ac:dyDescent="0.35">
      <c r="A25" s="2" t="s">
        <v>233</v>
      </c>
      <c r="B25" s="2" t="s">
        <v>232</v>
      </c>
      <c r="C25" s="2" t="s">
        <v>231</v>
      </c>
      <c r="D25" s="77">
        <v>34998</v>
      </c>
      <c r="E25" s="78" t="s">
        <v>106</v>
      </c>
      <c r="F25" s="79">
        <v>40</v>
      </c>
      <c r="G25" s="80">
        <v>36.5</v>
      </c>
      <c r="H25" s="80">
        <f t="shared" si="0"/>
        <v>1460</v>
      </c>
    </row>
    <row r="26" spans="1:8" x14ac:dyDescent="0.35">
      <c r="A26" s="2" t="s">
        <v>230</v>
      </c>
      <c r="B26" s="2" t="s">
        <v>229</v>
      </c>
      <c r="C26" s="2" t="s">
        <v>228</v>
      </c>
      <c r="D26" s="77">
        <v>34347</v>
      </c>
      <c r="E26" s="78" t="s">
        <v>106</v>
      </c>
      <c r="F26" s="79">
        <v>35</v>
      </c>
      <c r="G26" s="80">
        <v>39</v>
      </c>
      <c r="H26" s="80">
        <f t="shared" si="0"/>
        <v>1365</v>
      </c>
    </row>
    <row r="27" spans="1:8" x14ac:dyDescent="0.35">
      <c r="A27" s="2" t="s">
        <v>227</v>
      </c>
      <c r="B27" s="2" t="s">
        <v>226</v>
      </c>
      <c r="C27" s="2" t="s">
        <v>225</v>
      </c>
      <c r="D27" s="77">
        <v>34615</v>
      </c>
      <c r="E27" s="78"/>
      <c r="F27" s="79">
        <v>40</v>
      </c>
      <c r="G27" s="80">
        <v>36.5</v>
      </c>
      <c r="H27" s="80">
        <f t="shared" si="0"/>
        <v>1460</v>
      </c>
    </row>
    <row r="28" spans="1:8" x14ac:dyDescent="0.35">
      <c r="A28" s="2" t="s">
        <v>224</v>
      </c>
      <c r="B28" s="2" t="s">
        <v>223</v>
      </c>
      <c r="C28" s="2" t="s">
        <v>222</v>
      </c>
      <c r="D28" s="77">
        <v>35221</v>
      </c>
      <c r="E28" s="78"/>
      <c r="F28" s="79">
        <v>25</v>
      </c>
      <c r="G28" s="80">
        <v>23.52</v>
      </c>
      <c r="H28" s="80">
        <f t="shared" si="0"/>
        <v>588</v>
      </c>
    </row>
    <row r="29" spans="1:8" x14ac:dyDescent="0.35">
      <c r="A29" s="2" t="s">
        <v>221</v>
      </c>
      <c r="B29" s="2" t="s">
        <v>220</v>
      </c>
      <c r="C29" s="2" t="s">
        <v>219</v>
      </c>
      <c r="D29" s="77">
        <v>36181</v>
      </c>
      <c r="E29" s="78" t="s">
        <v>125</v>
      </c>
      <c r="F29" s="79">
        <v>40</v>
      </c>
      <c r="G29" s="80">
        <v>36.5</v>
      </c>
      <c r="H29" s="80">
        <f t="shared" si="0"/>
        <v>1460</v>
      </c>
    </row>
    <row r="30" spans="1:8" x14ac:dyDescent="0.35">
      <c r="A30" s="1" t="s">
        <v>218</v>
      </c>
      <c r="B30" s="1" t="s">
        <v>217</v>
      </c>
      <c r="C30" s="1" t="s">
        <v>216</v>
      </c>
      <c r="D30" s="12">
        <v>32732</v>
      </c>
      <c r="E30" s="11" t="s">
        <v>110</v>
      </c>
      <c r="F30" s="10">
        <v>38</v>
      </c>
      <c r="G30" s="9">
        <v>30.5</v>
      </c>
      <c r="H30" s="9">
        <f t="shared" si="0"/>
        <v>1159</v>
      </c>
    </row>
  </sheetData>
  <protectedRanges>
    <protectedRange password="CF7A" sqref="F2:F30" name="Range1"/>
  </protectedRange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8"/>
  <dimension ref="A1:H38"/>
  <sheetViews>
    <sheetView zoomScale="120" zoomScaleNormal="120" workbookViewId="0"/>
  </sheetViews>
  <sheetFormatPr defaultRowHeight="15.5" x14ac:dyDescent="0.35"/>
  <cols>
    <col min="4" max="4" width="10.3828125" customWidth="1"/>
    <col min="7" max="7" width="12.4609375" customWidth="1"/>
    <col min="8" max="8" width="12.921875" customWidth="1"/>
  </cols>
  <sheetData>
    <row r="1" spans="1:8" ht="19.25" customHeight="1" x14ac:dyDescent="0.35">
      <c r="A1" s="75" t="s">
        <v>377</v>
      </c>
      <c r="B1" s="75" t="s">
        <v>376</v>
      </c>
      <c r="C1" s="75" t="s">
        <v>375</v>
      </c>
      <c r="D1" s="75" t="s">
        <v>374</v>
      </c>
      <c r="E1" s="75" t="s">
        <v>373</v>
      </c>
      <c r="F1" s="75" t="s">
        <v>372</v>
      </c>
      <c r="G1" s="76" t="s">
        <v>371</v>
      </c>
      <c r="H1" s="76" t="s">
        <v>370</v>
      </c>
    </row>
    <row r="2" spans="1:8" x14ac:dyDescent="0.35">
      <c r="A2" s="2" t="s">
        <v>215</v>
      </c>
      <c r="B2" s="2" t="s">
        <v>214</v>
      </c>
      <c r="C2" s="2" t="s">
        <v>213</v>
      </c>
      <c r="D2" s="77">
        <v>35755</v>
      </c>
      <c r="E2" s="78" t="s">
        <v>114</v>
      </c>
      <c r="F2" s="79">
        <v>40</v>
      </c>
      <c r="G2" s="80">
        <v>27.6</v>
      </c>
      <c r="H2" s="80">
        <f t="shared" ref="H2:H38" si="0">F2*G2</f>
        <v>1104</v>
      </c>
    </row>
    <row r="3" spans="1:8" x14ac:dyDescent="0.35">
      <c r="A3" s="2" t="s">
        <v>212</v>
      </c>
      <c r="B3" s="2" t="s">
        <v>211</v>
      </c>
      <c r="C3" s="2" t="s">
        <v>184</v>
      </c>
      <c r="D3" s="77">
        <v>34709</v>
      </c>
      <c r="E3" s="78" t="s">
        <v>129</v>
      </c>
      <c r="F3" s="79">
        <v>42</v>
      </c>
      <c r="G3" s="80">
        <v>45</v>
      </c>
      <c r="H3" s="80">
        <f t="shared" si="0"/>
        <v>1890</v>
      </c>
    </row>
    <row r="4" spans="1:8" x14ac:dyDescent="0.35">
      <c r="A4" s="2" t="s">
        <v>210</v>
      </c>
      <c r="B4" s="2" t="s">
        <v>209</v>
      </c>
      <c r="C4" s="2" t="s">
        <v>208</v>
      </c>
      <c r="D4" s="77">
        <v>34500</v>
      </c>
      <c r="E4" s="78" t="s">
        <v>114</v>
      </c>
      <c r="F4" s="79">
        <v>40</v>
      </c>
      <c r="G4" s="80">
        <v>23.75</v>
      </c>
      <c r="H4" s="80">
        <f t="shared" si="0"/>
        <v>950</v>
      </c>
    </row>
    <row r="5" spans="1:8" x14ac:dyDescent="0.35">
      <c r="A5" s="2" t="s">
        <v>207</v>
      </c>
      <c r="B5" s="2" t="s">
        <v>206</v>
      </c>
      <c r="C5" s="2" t="s">
        <v>205</v>
      </c>
      <c r="D5" s="77">
        <v>34846</v>
      </c>
      <c r="E5" s="78" t="s">
        <v>106</v>
      </c>
      <c r="F5" s="79">
        <v>25</v>
      </c>
      <c r="G5" s="80">
        <v>23.52</v>
      </c>
      <c r="H5" s="80">
        <f t="shared" si="0"/>
        <v>588</v>
      </c>
    </row>
    <row r="6" spans="1:8" x14ac:dyDescent="0.35">
      <c r="A6" s="2" t="s">
        <v>204</v>
      </c>
      <c r="B6" s="2" t="s">
        <v>203</v>
      </c>
      <c r="C6" s="2" t="s">
        <v>202</v>
      </c>
      <c r="D6" s="77">
        <v>35545</v>
      </c>
      <c r="E6" s="78"/>
      <c r="F6" s="79">
        <v>15.5</v>
      </c>
      <c r="G6" s="80">
        <v>21.5</v>
      </c>
      <c r="H6" s="80">
        <f t="shared" si="0"/>
        <v>333.25</v>
      </c>
    </row>
    <row r="7" spans="1:8" x14ac:dyDescent="0.35">
      <c r="A7" s="2" t="s">
        <v>201</v>
      </c>
      <c r="B7" s="2" t="s">
        <v>200</v>
      </c>
      <c r="C7" s="2" t="s">
        <v>199</v>
      </c>
      <c r="D7" s="77">
        <v>33059</v>
      </c>
      <c r="E7" s="78" t="s">
        <v>114</v>
      </c>
      <c r="F7" s="79">
        <v>40</v>
      </c>
      <c r="G7" s="80">
        <v>30.5</v>
      </c>
      <c r="H7" s="80">
        <f t="shared" si="0"/>
        <v>1220</v>
      </c>
    </row>
    <row r="8" spans="1:8" x14ac:dyDescent="0.35">
      <c r="A8" s="2" t="s">
        <v>198</v>
      </c>
      <c r="B8" s="2" t="s">
        <v>197</v>
      </c>
      <c r="C8" s="2" t="s">
        <v>196</v>
      </c>
      <c r="D8" s="77">
        <v>35390</v>
      </c>
      <c r="E8" s="78" t="s">
        <v>110</v>
      </c>
      <c r="F8" s="79">
        <v>35</v>
      </c>
      <c r="G8" s="80">
        <v>27.1</v>
      </c>
      <c r="H8" s="80">
        <f t="shared" si="0"/>
        <v>948.5</v>
      </c>
    </row>
    <row r="9" spans="1:8" x14ac:dyDescent="0.35">
      <c r="A9" s="2" t="s">
        <v>195</v>
      </c>
      <c r="B9" s="2" t="s">
        <v>194</v>
      </c>
      <c r="C9" s="2" t="s">
        <v>193</v>
      </c>
      <c r="D9" s="77">
        <v>34364</v>
      </c>
      <c r="E9" s="78" t="s">
        <v>114</v>
      </c>
      <c r="F9" s="79">
        <v>35</v>
      </c>
      <c r="G9" s="80">
        <v>39</v>
      </c>
      <c r="H9" s="80">
        <f t="shared" si="0"/>
        <v>1365</v>
      </c>
    </row>
    <row r="10" spans="1:8" x14ac:dyDescent="0.35">
      <c r="A10" s="2" t="s">
        <v>192</v>
      </c>
      <c r="B10" s="2" t="s">
        <v>191</v>
      </c>
      <c r="C10" s="2" t="s">
        <v>190</v>
      </c>
      <c r="D10" s="77">
        <v>33688</v>
      </c>
      <c r="E10" s="78" t="s">
        <v>121</v>
      </c>
      <c r="F10" s="79">
        <v>35.5</v>
      </c>
      <c r="G10" s="80">
        <v>28.3</v>
      </c>
      <c r="H10" s="80">
        <f t="shared" si="0"/>
        <v>1004.65</v>
      </c>
    </row>
    <row r="11" spans="1:8" x14ac:dyDescent="0.35">
      <c r="A11" s="2" t="s">
        <v>189</v>
      </c>
      <c r="B11" s="2" t="s">
        <v>188</v>
      </c>
      <c r="C11" s="2" t="s">
        <v>187</v>
      </c>
      <c r="D11" s="77">
        <v>35038</v>
      </c>
      <c r="E11" s="78"/>
      <c r="F11" s="79">
        <v>29.5</v>
      </c>
      <c r="G11" s="80">
        <v>21.5</v>
      </c>
      <c r="H11" s="80">
        <f t="shared" si="0"/>
        <v>634.25</v>
      </c>
    </row>
    <row r="12" spans="1:8" x14ac:dyDescent="0.35">
      <c r="A12" s="2" t="s">
        <v>186</v>
      </c>
      <c r="B12" s="2" t="s">
        <v>185</v>
      </c>
      <c r="C12" s="2" t="s">
        <v>184</v>
      </c>
      <c r="D12" s="77">
        <v>35715</v>
      </c>
      <c r="E12" s="78" t="s">
        <v>114</v>
      </c>
      <c r="F12" s="79">
        <v>40</v>
      </c>
      <c r="G12" s="80">
        <v>35</v>
      </c>
      <c r="H12" s="80">
        <f t="shared" si="0"/>
        <v>1400</v>
      </c>
    </row>
    <row r="13" spans="1:8" x14ac:dyDescent="0.35">
      <c r="A13" s="2" t="s">
        <v>183</v>
      </c>
      <c r="B13" s="2" t="s">
        <v>182</v>
      </c>
      <c r="C13" s="2" t="s">
        <v>181</v>
      </c>
      <c r="D13" s="77">
        <v>36231</v>
      </c>
      <c r="E13" s="78" t="s">
        <v>114</v>
      </c>
      <c r="F13" s="79">
        <v>35</v>
      </c>
      <c r="G13" s="80">
        <v>27.1</v>
      </c>
      <c r="H13" s="80">
        <f t="shared" si="0"/>
        <v>948.5</v>
      </c>
    </row>
    <row r="14" spans="1:8" x14ac:dyDescent="0.35">
      <c r="A14" s="2" t="s">
        <v>180</v>
      </c>
      <c r="B14" s="2" t="s">
        <v>179</v>
      </c>
      <c r="C14" s="2" t="s">
        <v>133</v>
      </c>
      <c r="D14" s="77">
        <v>35759</v>
      </c>
      <c r="E14" s="78" t="s">
        <v>106</v>
      </c>
      <c r="F14" s="79">
        <v>42</v>
      </c>
      <c r="G14" s="80">
        <v>39</v>
      </c>
      <c r="H14" s="80">
        <f t="shared" si="0"/>
        <v>1638</v>
      </c>
    </row>
    <row r="15" spans="1:8" x14ac:dyDescent="0.35">
      <c r="A15" s="2" t="s">
        <v>178</v>
      </c>
      <c r="B15" s="2" t="s">
        <v>177</v>
      </c>
      <c r="C15" s="2" t="s">
        <v>176</v>
      </c>
      <c r="D15" s="77">
        <v>36312</v>
      </c>
      <c r="E15" s="78" t="s">
        <v>106</v>
      </c>
      <c r="F15" s="79">
        <v>29.5</v>
      </c>
      <c r="G15" s="80">
        <v>28.3</v>
      </c>
      <c r="H15" s="80">
        <f t="shared" si="0"/>
        <v>834.85</v>
      </c>
    </row>
    <row r="16" spans="1:8" x14ac:dyDescent="0.35">
      <c r="A16" s="2" t="s">
        <v>175</v>
      </c>
      <c r="B16" s="2" t="s">
        <v>174</v>
      </c>
      <c r="C16" s="2" t="s">
        <v>173</v>
      </c>
      <c r="D16" s="77">
        <v>34609</v>
      </c>
      <c r="E16" s="78" t="s">
        <v>114</v>
      </c>
      <c r="F16" s="79">
        <v>40</v>
      </c>
      <c r="G16" s="80">
        <v>21.5</v>
      </c>
      <c r="H16" s="80">
        <f t="shared" si="0"/>
        <v>860</v>
      </c>
    </row>
    <row r="17" spans="1:8" x14ac:dyDescent="0.35">
      <c r="A17" s="2" t="s">
        <v>172</v>
      </c>
      <c r="B17" s="2" t="s">
        <v>171</v>
      </c>
      <c r="C17" s="2" t="s">
        <v>170</v>
      </c>
      <c r="D17" s="77">
        <v>33646</v>
      </c>
      <c r="E17" s="78" t="s">
        <v>114</v>
      </c>
      <c r="F17" s="79">
        <v>40</v>
      </c>
      <c r="G17" s="80">
        <v>22.22</v>
      </c>
      <c r="H17" s="80">
        <f t="shared" si="0"/>
        <v>888.8</v>
      </c>
    </row>
    <row r="18" spans="1:8" x14ac:dyDescent="0.35">
      <c r="A18" s="2" t="s">
        <v>169</v>
      </c>
      <c r="B18" s="2" t="s">
        <v>168</v>
      </c>
      <c r="C18" s="2" t="s">
        <v>107</v>
      </c>
      <c r="D18" s="77">
        <v>32919</v>
      </c>
      <c r="E18" s="78" t="s">
        <v>110</v>
      </c>
      <c r="F18" s="79">
        <v>40</v>
      </c>
      <c r="G18" s="80">
        <v>27.1</v>
      </c>
      <c r="H18" s="80">
        <f t="shared" si="0"/>
        <v>1084</v>
      </c>
    </row>
    <row r="19" spans="1:8" x14ac:dyDescent="0.35">
      <c r="A19" s="2" t="s">
        <v>167</v>
      </c>
      <c r="B19" s="2" t="s">
        <v>166</v>
      </c>
      <c r="C19" s="2" t="s">
        <v>165</v>
      </c>
      <c r="D19" s="77">
        <v>33831</v>
      </c>
      <c r="E19" s="78" t="s">
        <v>121</v>
      </c>
      <c r="F19" s="79">
        <v>29.5</v>
      </c>
      <c r="G19" s="80">
        <v>31.75</v>
      </c>
      <c r="H19" s="80">
        <f t="shared" si="0"/>
        <v>936.625</v>
      </c>
    </row>
    <row r="20" spans="1:8" x14ac:dyDescent="0.35">
      <c r="A20" s="2" t="s">
        <v>164</v>
      </c>
      <c r="B20" s="2" t="s">
        <v>163</v>
      </c>
      <c r="C20" s="2" t="s">
        <v>162</v>
      </c>
      <c r="D20" s="77">
        <v>35728</v>
      </c>
      <c r="E20" s="78" t="s">
        <v>110</v>
      </c>
      <c r="F20" s="79">
        <v>40</v>
      </c>
      <c r="G20" s="80">
        <v>21.5</v>
      </c>
      <c r="H20" s="80">
        <f t="shared" si="0"/>
        <v>860</v>
      </c>
    </row>
    <row r="21" spans="1:8" x14ac:dyDescent="0.35">
      <c r="A21" s="2" t="s">
        <v>161</v>
      </c>
      <c r="B21" s="2" t="s">
        <v>160</v>
      </c>
      <c r="C21" s="2" t="s">
        <v>159</v>
      </c>
      <c r="D21" s="77">
        <v>34679</v>
      </c>
      <c r="E21" s="78" t="s">
        <v>110</v>
      </c>
      <c r="F21" s="79">
        <v>40</v>
      </c>
      <c r="G21" s="80">
        <v>34.5</v>
      </c>
      <c r="H21" s="80">
        <f t="shared" si="0"/>
        <v>1380</v>
      </c>
    </row>
    <row r="22" spans="1:8" x14ac:dyDescent="0.35">
      <c r="A22" s="2" t="s">
        <v>158</v>
      </c>
      <c r="B22" s="2" t="s">
        <v>157</v>
      </c>
      <c r="C22" s="2" t="s">
        <v>156</v>
      </c>
      <c r="D22" s="77">
        <v>36221</v>
      </c>
      <c r="E22" s="78" t="s">
        <v>155</v>
      </c>
      <c r="F22" s="79">
        <v>40</v>
      </c>
      <c r="G22" s="80">
        <v>48</v>
      </c>
      <c r="H22" s="80">
        <f t="shared" si="0"/>
        <v>1920</v>
      </c>
    </row>
    <row r="23" spans="1:8" x14ac:dyDescent="0.35">
      <c r="A23" s="2" t="s">
        <v>154</v>
      </c>
      <c r="B23" s="2" t="s">
        <v>153</v>
      </c>
      <c r="C23" s="2" t="s">
        <v>152</v>
      </c>
      <c r="D23" s="77">
        <v>34171</v>
      </c>
      <c r="E23" s="78"/>
      <c r="F23" s="79">
        <v>40</v>
      </c>
      <c r="G23" s="80">
        <v>30</v>
      </c>
      <c r="H23" s="80">
        <f t="shared" si="0"/>
        <v>1200</v>
      </c>
    </row>
    <row r="24" spans="1:8" x14ac:dyDescent="0.35">
      <c r="A24" s="2" t="s">
        <v>151</v>
      </c>
      <c r="B24" s="2"/>
      <c r="C24" s="2"/>
      <c r="D24" s="77"/>
      <c r="E24" s="78" t="s">
        <v>125</v>
      </c>
      <c r="F24" s="79">
        <v>40</v>
      </c>
      <c r="G24" s="80">
        <v>21.5</v>
      </c>
      <c r="H24" s="80">
        <f t="shared" si="0"/>
        <v>860</v>
      </c>
    </row>
    <row r="25" spans="1:8" x14ac:dyDescent="0.35">
      <c r="A25" s="2" t="s">
        <v>150</v>
      </c>
      <c r="B25" s="2" t="s">
        <v>149</v>
      </c>
      <c r="C25" s="2" t="s">
        <v>148</v>
      </c>
      <c r="D25" s="77">
        <v>33908</v>
      </c>
      <c r="E25" s="78" t="s">
        <v>129</v>
      </c>
      <c r="F25" s="79">
        <v>40</v>
      </c>
      <c r="G25" s="80">
        <v>30.5</v>
      </c>
      <c r="H25" s="80">
        <f t="shared" si="0"/>
        <v>1220</v>
      </c>
    </row>
    <row r="26" spans="1:8" x14ac:dyDescent="0.35">
      <c r="A26" s="2" t="s">
        <v>147</v>
      </c>
      <c r="B26" s="2" t="s">
        <v>146</v>
      </c>
      <c r="C26" s="2" t="s">
        <v>145</v>
      </c>
      <c r="D26" s="77">
        <v>35451</v>
      </c>
      <c r="E26" s="78"/>
      <c r="F26" s="79">
        <v>29.5</v>
      </c>
      <c r="G26" s="80">
        <v>30</v>
      </c>
      <c r="H26" s="80">
        <f t="shared" si="0"/>
        <v>885</v>
      </c>
    </row>
    <row r="27" spans="1:8" x14ac:dyDescent="0.35">
      <c r="A27" s="2" t="s">
        <v>144</v>
      </c>
      <c r="B27" s="2" t="s">
        <v>143</v>
      </c>
      <c r="C27" s="2" t="s">
        <v>142</v>
      </c>
      <c r="D27" s="77">
        <v>32568</v>
      </c>
      <c r="E27" s="78" t="s">
        <v>129</v>
      </c>
      <c r="F27" s="79">
        <v>15.5</v>
      </c>
      <c r="G27" s="80">
        <v>27.6</v>
      </c>
      <c r="H27" s="80">
        <f t="shared" si="0"/>
        <v>427.8</v>
      </c>
    </row>
    <row r="28" spans="1:8" x14ac:dyDescent="0.35">
      <c r="A28" s="2" t="s">
        <v>141</v>
      </c>
      <c r="B28" s="2" t="s">
        <v>140</v>
      </c>
      <c r="C28" s="2" t="s">
        <v>139</v>
      </c>
      <c r="D28" s="77">
        <v>34673</v>
      </c>
      <c r="E28" s="78" t="s">
        <v>110</v>
      </c>
      <c r="F28" s="79">
        <v>32</v>
      </c>
      <c r="G28" s="80">
        <v>23.75</v>
      </c>
      <c r="H28" s="80">
        <f t="shared" si="0"/>
        <v>760</v>
      </c>
    </row>
    <row r="29" spans="1:8" x14ac:dyDescent="0.35">
      <c r="A29" s="2" t="s">
        <v>138</v>
      </c>
      <c r="B29" s="2" t="s">
        <v>137</v>
      </c>
      <c r="C29" s="2" t="s">
        <v>136</v>
      </c>
      <c r="D29" s="77">
        <v>35916</v>
      </c>
      <c r="E29" s="78"/>
      <c r="F29" s="79">
        <v>42</v>
      </c>
      <c r="G29" s="80">
        <v>30.5</v>
      </c>
      <c r="H29" s="80">
        <f t="shared" si="0"/>
        <v>1281</v>
      </c>
    </row>
    <row r="30" spans="1:8" x14ac:dyDescent="0.35">
      <c r="A30" s="1" t="s">
        <v>135</v>
      </c>
      <c r="B30" s="1" t="s">
        <v>134</v>
      </c>
      <c r="C30" s="1" t="s">
        <v>133</v>
      </c>
      <c r="D30" s="12">
        <v>34610</v>
      </c>
      <c r="E30" s="11" t="s">
        <v>129</v>
      </c>
      <c r="F30" s="10">
        <v>40</v>
      </c>
      <c r="G30" s="9">
        <v>30</v>
      </c>
      <c r="H30" s="9">
        <f t="shared" si="0"/>
        <v>1200</v>
      </c>
    </row>
    <row r="31" spans="1:8" x14ac:dyDescent="0.35">
      <c r="A31" s="1" t="s">
        <v>132</v>
      </c>
      <c r="B31" s="1" t="s">
        <v>131</v>
      </c>
      <c r="C31" s="1" t="s">
        <v>130</v>
      </c>
      <c r="D31" s="12">
        <v>35739</v>
      </c>
      <c r="E31" s="11" t="s">
        <v>129</v>
      </c>
      <c r="F31" s="10">
        <v>35</v>
      </c>
      <c r="G31" s="9">
        <v>60</v>
      </c>
      <c r="H31" s="9">
        <f t="shared" si="0"/>
        <v>2100</v>
      </c>
    </row>
    <row r="32" spans="1:8" x14ac:dyDescent="0.35">
      <c r="A32" s="1" t="s">
        <v>128</v>
      </c>
      <c r="B32" s="1" t="s">
        <v>127</v>
      </c>
      <c r="C32" s="1" t="s">
        <v>126</v>
      </c>
      <c r="D32" s="12">
        <v>31884</v>
      </c>
      <c r="E32" s="11" t="s">
        <v>125</v>
      </c>
      <c r="F32" s="10">
        <v>40</v>
      </c>
      <c r="G32" s="9">
        <v>21.5</v>
      </c>
      <c r="H32" s="9">
        <f t="shared" si="0"/>
        <v>860</v>
      </c>
    </row>
    <row r="33" spans="1:8" x14ac:dyDescent="0.35">
      <c r="A33" s="1" t="s">
        <v>124</v>
      </c>
      <c r="B33" s="1" t="s">
        <v>123</v>
      </c>
      <c r="C33" s="1" t="s">
        <v>122</v>
      </c>
      <c r="D33" s="12">
        <v>34879</v>
      </c>
      <c r="E33" s="11" t="s">
        <v>121</v>
      </c>
      <c r="F33" s="10">
        <v>40</v>
      </c>
      <c r="G33" s="9">
        <v>21.5</v>
      </c>
      <c r="H33" s="9">
        <f t="shared" si="0"/>
        <v>860</v>
      </c>
    </row>
    <row r="34" spans="1:8" x14ac:dyDescent="0.35">
      <c r="A34" s="1" t="s">
        <v>120</v>
      </c>
      <c r="B34" s="1" t="s">
        <v>119</v>
      </c>
      <c r="C34" s="1" t="s">
        <v>118</v>
      </c>
      <c r="D34" s="12">
        <v>34758</v>
      </c>
      <c r="E34" s="11" t="s">
        <v>106</v>
      </c>
      <c r="F34" s="10">
        <v>15.5</v>
      </c>
      <c r="G34" s="9">
        <v>20.5</v>
      </c>
      <c r="H34" s="9">
        <f t="shared" si="0"/>
        <v>317.75</v>
      </c>
    </row>
    <row r="35" spans="1:8" x14ac:dyDescent="0.35">
      <c r="A35" s="1" t="s">
        <v>117</v>
      </c>
      <c r="B35" s="1" t="s">
        <v>116</v>
      </c>
      <c r="C35" s="1" t="s">
        <v>115</v>
      </c>
      <c r="D35" s="12">
        <v>35055</v>
      </c>
      <c r="E35" s="11" t="s">
        <v>114</v>
      </c>
      <c r="F35" s="10">
        <v>40</v>
      </c>
      <c r="G35" s="9">
        <v>31.75</v>
      </c>
      <c r="H35" s="9">
        <f t="shared" si="0"/>
        <v>1270</v>
      </c>
    </row>
    <row r="36" spans="1:8" x14ac:dyDescent="0.35">
      <c r="A36" s="1" t="s">
        <v>113</v>
      </c>
      <c r="B36" s="1" t="s">
        <v>112</v>
      </c>
      <c r="C36" s="1" t="s">
        <v>111</v>
      </c>
      <c r="D36" s="12">
        <v>33568</v>
      </c>
      <c r="E36" s="11" t="s">
        <v>110</v>
      </c>
      <c r="F36" s="10">
        <v>40</v>
      </c>
      <c r="G36" s="9">
        <v>22.22</v>
      </c>
      <c r="H36" s="9">
        <f t="shared" si="0"/>
        <v>888.8</v>
      </c>
    </row>
    <row r="37" spans="1:8" x14ac:dyDescent="0.35">
      <c r="A37" s="1" t="s">
        <v>109</v>
      </c>
      <c r="B37" s="1" t="s">
        <v>108</v>
      </c>
      <c r="C37" s="1" t="s">
        <v>107</v>
      </c>
      <c r="D37" s="12">
        <v>36256</v>
      </c>
      <c r="E37" s="11" t="s">
        <v>106</v>
      </c>
      <c r="F37" s="10">
        <v>40</v>
      </c>
      <c r="G37" s="9">
        <v>47</v>
      </c>
      <c r="H37" s="9">
        <f t="shared" si="0"/>
        <v>1880</v>
      </c>
    </row>
    <row r="38" spans="1:8" x14ac:dyDescent="0.35">
      <c r="A38" s="1" t="s">
        <v>105</v>
      </c>
      <c r="B38" s="1" t="s">
        <v>104</v>
      </c>
      <c r="C38" s="1" t="s">
        <v>103</v>
      </c>
      <c r="D38" s="12">
        <v>36037</v>
      </c>
      <c r="E38" s="11"/>
      <c r="F38" s="10">
        <v>15.5</v>
      </c>
      <c r="G38" s="9">
        <v>21.5</v>
      </c>
      <c r="H38" s="9">
        <f t="shared" si="0"/>
        <v>333.25</v>
      </c>
    </row>
  </sheetData>
  <protectedRanges>
    <protectedRange password="CF7A" sqref="F2:F38" name="Range1"/>
  </protectedRange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9"/>
  <dimension ref="A1:H25"/>
  <sheetViews>
    <sheetView zoomScale="120" zoomScaleNormal="120" workbookViewId="0"/>
  </sheetViews>
  <sheetFormatPr defaultRowHeight="15.5" x14ac:dyDescent="0.35"/>
  <cols>
    <col min="4" max="4" width="12.23046875" customWidth="1"/>
    <col min="7" max="7" width="13.23046875" customWidth="1"/>
    <col min="8" max="8" width="13.3828125" customWidth="1"/>
  </cols>
  <sheetData>
    <row r="1" spans="1:8" ht="19.25" customHeight="1" x14ac:dyDescent="0.35">
      <c r="A1" s="75" t="s">
        <v>377</v>
      </c>
      <c r="B1" s="75" t="s">
        <v>376</v>
      </c>
      <c r="C1" s="75" t="s">
        <v>375</v>
      </c>
      <c r="D1" s="75" t="s">
        <v>374</v>
      </c>
      <c r="E1" s="75" t="s">
        <v>373</v>
      </c>
      <c r="F1" s="75" t="s">
        <v>372</v>
      </c>
      <c r="G1" s="76" t="s">
        <v>371</v>
      </c>
      <c r="H1" s="76" t="s">
        <v>370</v>
      </c>
    </row>
    <row r="2" spans="1:8" x14ac:dyDescent="0.35">
      <c r="A2" s="2" t="s">
        <v>369</v>
      </c>
      <c r="B2" s="64"/>
      <c r="C2" s="64"/>
      <c r="D2" s="64"/>
      <c r="E2" s="64"/>
      <c r="F2" s="64"/>
      <c r="G2" s="64"/>
      <c r="H2" s="64"/>
    </row>
    <row r="3" spans="1:8" x14ac:dyDescent="0.35">
      <c r="A3" s="2" t="s">
        <v>363</v>
      </c>
      <c r="B3" s="64"/>
      <c r="C3" s="64"/>
      <c r="D3" s="64"/>
      <c r="E3" s="64"/>
      <c r="F3" s="64"/>
      <c r="G3" s="64"/>
      <c r="H3" s="64"/>
    </row>
    <row r="4" spans="1:8" x14ac:dyDescent="0.35">
      <c r="A4" s="2" t="s">
        <v>356</v>
      </c>
      <c r="B4" s="64"/>
      <c r="C4" s="64"/>
      <c r="D4" s="64"/>
      <c r="E4" s="64"/>
      <c r="F4" s="64"/>
      <c r="G4" s="64"/>
      <c r="H4" s="64"/>
    </row>
    <row r="5" spans="1:8" x14ac:dyDescent="0.35">
      <c r="A5" s="2" t="s">
        <v>351</v>
      </c>
      <c r="B5" s="64"/>
      <c r="C5" s="64"/>
      <c r="D5" s="64"/>
      <c r="E5" s="64"/>
      <c r="F5" s="64"/>
      <c r="G5" s="64"/>
      <c r="H5" s="64"/>
    </row>
    <row r="6" spans="1:8" x14ac:dyDescent="0.35">
      <c r="A6" s="2" t="s">
        <v>345</v>
      </c>
      <c r="B6" s="64"/>
      <c r="C6" s="64"/>
      <c r="D6" s="64"/>
      <c r="E6" s="64"/>
      <c r="F6" s="64"/>
      <c r="G6" s="64"/>
      <c r="H6" s="64"/>
    </row>
    <row r="7" spans="1:8" x14ac:dyDescent="0.35">
      <c r="A7" s="2" t="s">
        <v>339</v>
      </c>
      <c r="B7" s="64"/>
      <c r="C7" s="64"/>
      <c r="D7" s="64"/>
      <c r="E7" s="64"/>
      <c r="F7" s="64"/>
      <c r="G7" s="64"/>
      <c r="H7" s="64"/>
    </row>
    <row r="8" spans="1:8" x14ac:dyDescent="0.35">
      <c r="A8" s="2" t="s">
        <v>329</v>
      </c>
      <c r="B8" s="64"/>
      <c r="C8" s="64"/>
      <c r="D8" s="64"/>
      <c r="E8" s="64"/>
      <c r="F8" s="64"/>
      <c r="G8" s="64"/>
      <c r="H8" s="64"/>
    </row>
    <row r="9" spans="1:8" x14ac:dyDescent="0.35">
      <c r="A9" s="2" t="s">
        <v>320</v>
      </c>
      <c r="B9" s="64"/>
      <c r="C9" s="64"/>
      <c r="D9" s="64"/>
      <c r="E9" s="64"/>
      <c r="F9" s="64"/>
      <c r="G9" s="64"/>
      <c r="H9" s="64"/>
    </row>
    <row r="10" spans="1:8" x14ac:dyDescent="0.35">
      <c r="A10" s="2" t="s">
        <v>316</v>
      </c>
      <c r="B10" s="64"/>
      <c r="C10" s="64"/>
      <c r="D10" s="64"/>
      <c r="E10" s="64"/>
      <c r="F10" s="64"/>
      <c r="G10" s="64"/>
      <c r="H10" s="64"/>
    </row>
    <row r="11" spans="1:8" x14ac:dyDescent="0.35">
      <c r="A11" s="2" t="s">
        <v>285</v>
      </c>
      <c r="B11" s="64"/>
      <c r="C11" s="64"/>
      <c r="D11" s="64"/>
      <c r="E11" s="64"/>
      <c r="F11" s="64"/>
      <c r="G11" s="64"/>
      <c r="H11" s="64"/>
    </row>
    <row r="12" spans="1:8" x14ac:dyDescent="0.35">
      <c r="A12" s="2" t="s">
        <v>278</v>
      </c>
      <c r="B12" s="64"/>
      <c r="C12" s="64"/>
      <c r="D12" s="64"/>
      <c r="E12" s="64"/>
      <c r="F12" s="64"/>
      <c r="G12" s="64"/>
      <c r="H12" s="64"/>
    </row>
    <row r="13" spans="1:8" x14ac:dyDescent="0.35">
      <c r="A13" s="2" t="s">
        <v>269</v>
      </c>
      <c r="B13" s="64"/>
      <c r="C13" s="64"/>
      <c r="D13" s="64"/>
      <c r="E13" s="64"/>
      <c r="F13" s="64"/>
      <c r="G13" s="64"/>
      <c r="H13" s="64"/>
    </row>
    <row r="14" spans="1:8" x14ac:dyDescent="0.35">
      <c r="A14" s="2" t="s">
        <v>261</v>
      </c>
      <c r="B14" s="64"/>
      <c r="C14" s="64"/>
      <c r="D14" s="64"/>
      <c r="E14" s="64"/>
      <c r="F14" s="64"/>
      <c r="G14" s="64"/>
      <c r="H14" s="64"/>
    </row>
    <row r="15" spans="1:8" x14ac:dyDescent="0.35">
      <c r="A15" s="2" t="s">
        <v>251</v>
      </c>
      <c r="B15" s="64"/>
      <c r="C15" s="64"/>
      <c r="D15" s="64"/>
      <c r="E15" s="64"/>
      <c r="F15" s="64"/>
      <c r="G15" s="64"/>
      <c r="H15" s="64"/>
    </row>
    <row r="16" spans="1:8" x14ac:dyDescent="0.35">
      <c r="A16" s="2" t="s">
        <v>245</v>
      </c>
      <c r="B16" s="64"/>
      <c r="C16" s="64"/>
      <c r="D16" s="64"/>
      <c r="E16" s="64"/>
      <c r="F16" s="64"/>
      <c r="G16" s="64"/>
      <c r="H16" s="64"/>
    </row>
    <row r="17" spans="1:8" x14ac:dyDescent="0.35">
      <c r="A17" s="2" t="s">
        <v>239</v>
      </c>
      <c r="B17" s="64"/>
      <c r="C17" s="64"/>
      <c r="D17" s="64"/>
      <c r="E17" s="64"/>
      <c r="F17" s="64"/>
      <c r="G17" s="64"/>
      <c r="H17" s="64"/>
    </row>
    <row r="18" spans="1:8" x14ac:dyDescent="0.35">
      <c r="A18" s="2" t="s">
        <v>236</v>
      </c>
      <c r="B18" s="64"/>
      <c r="C18" s="64"/>
      <c r="D18" s="64"/>
      <c r="E18" s="64"/>
      <c r="F18" s="64"/>
      <c r="G18" s="64"/>
      <c r="H18" s="64"/>
    </row>
    <row r="19" spans="1:8" x14ac:dyDescent="0.35">
      <c r="A19" s="2" t="s">
        <v>210</v>
      </c>
      <c r="B19" s="64"/>
      <c r="C19" s="64"/>
      <c r="D19" s="64"/>
      <c r="E19" s="64"/>
      <c r="F19" s="64"/>
      <c r="G19" s="64"/>
      <c r="H19" s="64"/>
    </row>
    <row r="20" spans="1:8" x14ac:dyDescent="0.35">
      <c r="A20" s="2" t="s">
        <v>201</v>
      </c>
      <c r="B20" s="64"/>
      <c r="C20" s="64"/>
      <c r="D20" s="64"/>
      <c r="E20" s="64"/>
      <c r="F20" s="64"/>
      <c r="G20" s="64"/>
      <c r="H20" s="64"/>
    </row>
    <row r="21" spans="1:8" x14ac:dyDescent="0.35">
      <c r="A21" s="2" t="s">
        <v>189</v>
      </c>
      <c r="B21" s="64"/>
      <c r="C21" s="64"/>
      <c r="D21" s="64"/>
      <c r="E21" s="64"/>
      <c r="F21" s="64"/>
      <c r="G21" s="64"/>
      <c r="H21" s="64"/>
    </row>
    <row r="22" spans="1:8" x14ac:dyDescent="0.35">
      <c r="A22" s="2" t="s">
        <v>175</v>
      </c>
      <c r="B22" s="64"/>
      <c r="C22" s="64"/>
      <c r="D22" s="64"/>
      <c r="E22" s="64"/>
      <c r="F22" s="64"/>
      <c r="G22" s="64"/>
      <c r="H22" s="64"/>
    </row>
    <row r="23" spans="1:8" x14ac:dyDescent="0.35">
      <c r="A23" s="2" t="s">
        <v>167</v>
      </c>
      <c r="B23" s="64"/>
      <c r="C23" s="64"/>
      <c r="D23" s="64"/>
      <c r="E23" s="64"/>
      <c r="F23" s="64"/>
      <c r="G23" s="64"/>
      <c r="H23" s="64"/>
    </row>
    <row r="24" spans="1:8" x14ac:dyDescent="0.35">
      <c r="A24" s="2" t="s">
        <v>161</v>
      </c>
      <c r="B24" s="64"/>
      <c r="C24" s="64"/>
      <c r="D24" s="64"/>
      <c r="E24" s="64"/>
      <c r="F24" s="64"/>
      <c r="G24" s="64"/>
      <c r="H24" s="64"/>
    </row>
    <row r="25" spans="1:8" x14ac:dyDescent="0.35">
      <c r="A25" s="2" t="s">
        <v>154</v>
      </c>
      <c r="B25" s="64"/>
      <c r="C25" s="64"/>
      <c r="D25" s="64"/>
      <c r="E25" s="64"/>
      <c r="F25" s="64"/>
      <c r="G25" s="64"/>
      <c r="H25" s="6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EC6E-6CB1-4ACD-937C-E34EEB9AB938}">
  <sheetPr codeName="Sheet30"/>
  <dimension ref="A1:E11"/>
  <sheetViews>
    <sheetView zoomScale="130" zoomScaleNormal="130" workbookViewId="0">
      <selection activeCell="D2" sqref="D2"/>
    </sheetView>
  </sheetViews>
  <sheetFormatPr defaultRowHeight="15.5" x14ac:dyDescent="0.35"/>
  <cols>
    <col min="1" max="1" width="13.61328125" style="33" customWidth="1"/>
    <col min="4" max="4" width="14.84375" customWidth="1"/>
  </cols>
  <sheetData>
    <row r="1" spans="1:5" x14ac:dyDescent="0.35">
      <c r="A1" s="29" t="s">
        <v>681</v>
      </c>
    </row>
    <row r="2" spans="1:5" x14ac:dyDescent="0.35">
      <c r="A2" s="30"/>
      <c r="D2" s="28" t="s">
        <v>683</v>
      </c>
      <c r="E2" s="28"/>
    </row>
    <row r="3" spans="1:5" x14ac:dyDescent="0.35">
      <c r="A3" s="30" t="e">
        <f>1/0</f>
        <v>#DIV/0!</v>
      </c>
      <c r="D3" s="28" t="s">
        <v>684</v>
      </c>
      <c r="E3" s="28"/>
    </row>
    <row r="4" spans="1:5" x14ac:dyDescent="0.35">
      <c r="A4" s="30" t="e">
        <f>#N/A</f>
        <v>#N/A</v>
      </c>
      <c r="D4" s="28" t="s">
        <v>685</v>
      </c>
      <c r="E4" s="28"/>
    </row>
    <row r="5" spans="1:5" x14ac:dyDescent="0.35">
      <c r="A5" s="30">
        <v>20</v>
      </c>
      <c r="D5" s="28" t="s">
        <v>686</v>
      </c>
      <c r="E5" s="28"/>
    </row>
    <row r="6" spans="1:5" x14ac:dyDescent="0.35">
      <c r="A6" s="30">
        <v>3</v>
      </c>
      <c r="D6" s="28" t="s">
        <v>687</v>
      </c>
      <c r="E6" s="28"/>
    </row>
    <row r="7" spans="1:5" x14ac:dyDescent="0.35">
      <c r="A7" s="30" t="s">
        <v>682</v>
      </c>
      <c r="D7" s="28" t="s">
        <v>688</v>
      </c>
      <c r="E7" s="28"/>
    </row>
    <row r="8" spans="1:5" x14ac:dyDescent="0.35">
      <c r="A8" s="31"/>
      <c r="D8" s="28" t="s">
        <v>689</v>
      </c>
      <c r="E8" s="28"/>
    </row>
    <row r="9" spans="1:5" x14ac:dyDescent="0.35">
      <c r="A9" s="31"/>
    </row>
    <row r="10" spans="1:5" x14ac:dyDescent="0.35">
      <c r="A10" s="31"/>
    </row>
    <row r="11" spans="1:5" x14ac:dyDescent="0.35">
      <c r="A11" s="3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D6BC-220D-4EC2-A208-3B39CF313DDC}">
  <dimension ref="E4:L11"/>
  <sheetViews>
    <sheetView zoomScale="145" zoomScaleNormal="145" workbookViewId="0">
      <selection activeCell="E4" sqref="E4"/>
    </sheetView>
  </sheetViews>
  <sheetFormatPr defaultRowHeight="15.5" x14ac:dyDescent="0.35"/>
  <cols>
    <col min="5" max="5" width="7.61328125" customWidth="1"/>
    <col min="9" max="9" width="10.07421875" customWidth="1"/>
  </cols>
  <sheetData>
    <row r="4" spans="5:12" x14ac:dyDescent="0.35">
      <c r="E4" s="203" t="s">
        <v>766</v>
      </c>
      <c r="F4" s="202" t="s">
        <v>765</v>
      </c>
      <c r="G4" s="202" t="s">
        <v>96</v>
      </c>
      <c r="H4" s="202" t="s">
        <v>97</v>
      </c>
      <c r="I4" s="202" t="s">
        <v>93</v>
      </c>
      <c r="J4" s="202" t="s">
        <v>94</v>
      </c>
      <c r="K4" s="202" t="s">
        <v>95</v>
      </c>
      <c r="L4" s="61" t="s">
        <v>383</v>
      </c>
    </row>
    <row r="5" spans="5:12" x14ac:dyDescent="0.35">
      <c r="E5" s="202"/>
      <c r="F5" s="62" t="s">
        <v>514</v>
      </c>
      <c r="G5" s="62">
        <v>59</v>
      </c>
      <c r="H5" s="62">
        <v>41</v>
      </c>
      <c r="I5" s="62">
        <v>40</v>
      </c>
      <c r="J5" s="62">
        <v>72</v>
      </c>
      <c r="K5" s="62">
        <v>41</v>
      </c>
      <c r="L5" s="62"/>
    </row>
    <row r="6" spans="5:12" x14ac:dyDescent="0.35">
      <c r="E6" s="202"/>
      <c r="F6" s="62" t="s">
        <v>513</v>
      </c>
      <c r="G6" s="62">
        <v>97</v>
      </c>
      <c r="H6" s="62">
        <v>80</v>
      </c>
      <c r="I6" s="62">
        <v>46</v>
      </c>
      <c r="J6" s="62">
        <v>41</v>
      </c>
      <c r="K6" s="62">
        <v>69</v>
      </c>
      <c r="L6" s="62"/>
    </row>
    <row r="7" spans="5:12" x14ac:dyDescent="0.35">
      <c r="E7" s="202"/>
      <c r="F7" s="62" t="s">
        <v>512</v>
      </c>
      <c r="G7" s="62">
        <v>77</v>
      </c>
      <c r="H7" s="62">
        <v>67</v>
      </c>
      <c r="I7" s="62">
        <v>43</v>
      </c>
      <c r="J7" s="62">
        <v>99</v>
      </c>
      <c r="K7" s="62">
        <v>38</v>
      </c>
      <c r="L7" s="62"/>
    </row>
    <row r="8" spans="5:12" x14ac:dyDescent="0.35">
      <c r="E8" s="202"/>
      <c r="F8" s="62" t="s">
        <v>121</v>
      </c>
      <c r="G8" s="62">
        <v>68</v>
      </c>
      <c r="H8" s="62">
        <v>43</v>
      </c>
      <c r="I8" s="62">
        <v>91</v>
      </c>
      <c r="J8" s="62">
        <v>55</v>
      </c>
      <c r="K8" s="62">
        <v>61</v>
      </c>
      <c r="L8" s="62"/>
    </row>
    <row r="9" spans="5:12" x14ac:dyDescent="0.35">
      <c r="E9" s="202"/>
      <c r="F9" s="62" t="s">
        <v>769</v>
      </c>
      <c r="G9" s="62">
        <v>76</v>
      </c>
      <c r="H9" s="62">
        <v>47</v>
      </c>
      <c r="I9" s="62">
        <v>87</v>
      </c>
      <c r="J9" s="62">
        <v>48</v>
      </c>
      <c r="K9" s="62">
        <v>98</v>
      </c>
      <c r="L9" s="62"/>
    </row>
    <row r="11" spans="5:12" x14ac:dyDescent="0.35">
      <c r="E11" s="6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/>
  <dimension ref="A1:G20"/>
  <sheetViews>
    <sheetView zoomScale="150" zoomScaleNormal="150" workbookViewId="0"/>
  </sheetViews>
  <sheetFormatPr defaultColWidth="8.921875" defaultRowHeight="15.5" x14ac:dyDescent="0.35"/>
  <cols>
    <col min="1" max="3" width="8.921875" style="98"/>
    <col min="4" max="4" width="18.61328125" style="98" customWidth="1"/>
    <col min="5" max="5" width="11.69140625" style="98" customWidth="1"/>
    <col min="6" max="16384" width="8.921875" style="98"/>
  </cols>
  <sheetData>
    <row r="1" spans="1:7" x14ac:dyDescent="0.35">
      <c r="A1" s="142" t="s">
        <v>37</v>
      </c>
      <c r="B1" s="143" t="s">
        <v>36</v>
      </c>
      <c r="C1" s="143" t="s">
        <v>35</v>
      </c>
      <c r="D1" s="143" t="s">
        <v>776</v>
      </c>
      <c r="E1" s="143" t="s">
        <v>34</v>
      </c>
      <c r="F1" s="3"/>
      <c r="G1" s="3"/>
    </row>
    <row r="2" spans="1:7" x14ac:dyDescent="0.35">
      <c r="A2" s="84" t="s">
        <v>33</v>
      </c>
      <c r="B2" s="83">
        <v>580</v>
      </c>
      <c r="C2" s="83">
        <v>640</v>
      </c>
      <c r="D2" s="99"/>
      <c r="E2" s="83"/>
    </row>
    <row r="3" spans="1:7" x14ac:dyDescent="0.35">
      <c r="A3" s="84" t="s">
        <v>32</v>
      </c>
      <c r="B3" s="83">
        <v>1200</v>
      </c>
      <c r="C3" s="83">
        <v>1000</v>
      </c>
      <c r="D3" s="99"/>
      <c r="E3" s="83"/>
    </row>
    <row r="4" spans="1:7" x14ac:dyDescent="0.35">
      <c r="A4" s="84" t="s">
        <v>31</v>
      </c>
      <c r="B4" s="83">
        <v>710</v>
      </c>
      <c r="C4" s="83">
        <v>700</v>
      </c>
      <c r="D4" s="99"/>
      <c r="E4" s="83"/>
    </row>
    <row r="7" spans="1:7" x14ac:dyDescent="0.35">
      <c r="A7"/>
      <c r="B7"/>
      <c r="C7"/>
    </row>
    <row r="8" spans="1:7" x14ac:dyDescent="0.35">
      <c r="A8"/>
      <c r="B8"/>
      <c r="C8"/>
    </row>
    <row r="9" spans="1:7" x14ac:dyDescent="0.35">
      <c r="A9"/>
      <c r="B9"/>
      <c r="C9"/>
    </row>
    <row r="10" spans="1:7" x14ac:dyDescent="0.35">
      <c r="A10"/>
      <c r="B10"/>
      <c r="C10"/>
    </row>
    <row r="11" spans="1:7" x14ac:dyDescent="0.35">
      <c r="A11"/>
      <c r="B11"/>
      <c r="C11"/>
    </row>
    <row r="20" spans="6:6" x14ac:dyDescent="0.35">
      <c r="F20" s="98" t="s">
        <v>551</v>
      </c>
    </row>
  </sheetData>
  <customSheetViews>
    <customSheetView guid="{BBE43EB8-AC5B-419E-90E4-72D0C525AF66}"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3C5E-B783-414F-8E71-729E0F3E0953}">
  <sheetPr codeName="Sheet31"/>
  <dimension ref="A1:J15"/>
  <sheetViews>
    <sheetView zoomScale="130" zoomScaleNormal="130" workbookViewId="0"/>
  </sheetViews>
  <sheetFormatPr defaultColWidth="8.69140625" defaultRowHeight="14" x14ac:dyDescent="0.35"/>
  <cols>
    <col min="1" max="1" width="10.69140625" style="33" customWidth="1"/>
    <col min="2" max="3" width="11.53515625" style="33" customWidth="1"/>
    <col min="4" max="5" width="8.69140625" style="33"/>
    <col min="6" max="6" width="14.84375" style="33" customWidth="1"/>
    <col min="7" max="7" width="13.3828125" style="33" customWidth="1"/>
    <col min="8" max="8" width="12.23046875" style="33" customWidth="1"/>
    <col min="9" max="9" width="13.3828125" style="33" customWidth="1"/>
    <col min="10" max="16384" width="8.69140625" style="33"/>
  </cols>
  <sheetData>
    <row r="1" spans="1:10" ht="15.5" x14ac:dyDescent="0.35">
      <c r="A1" s="29" t="s">
        <v>418</v>
      </c>
      <c r="B1" s="23" t="s">
        <v>34</v>
      </c>
      <c r="C1" s="23" t="s">
        <v>496</v>
      </c>
      <c r="F1" s="24" t="s">
        <v>690</v>
      </c>
      <c r="G1" s="34"/>
      <c r="I1"/>
      <c r="J1"/>
    </row>
    <row r="2" spans="1:10" x14ac:dyDescent="0.35">
      <c r="A2" s="35" t="s">
        <v>398</v>
      </c>
      <c r="B2" s="204">
        <v>10</v>
      </c>
      <c r="C2" s="204">
        <v>17</v>
      </c>
      <c r="F2" s="24" t="s">
        <v>34</v>
      </c>
      <c r="G2" s="206"/>
    </row>
    <row r="3" spans="1:10" x14ac:dyDescent="0.35">
      <c r="A3" s="35" t="s">
        <v>397</v>
      </c>
      <c r="B3" s="204">
        <v>20</v>
      </c>
      <c r="C3" s="204">
        <v>33</v>
      </c>
      <c r="F3" s="24" t="s">
        <v>496</v>
      </c>
      <c r="G3" s="206"/>
    </row>
    <row r="4" spans="1:10" x14ac:dyDescent="0.35">
      <c r="A4" s="35" t="s">
        <v>396</v>
      </c>
      <c r="B4" s="204">
        <v>30</v>
      </c>
      <c r="C4" s="204">
        <v>36</v>
      </c>
      <c r="F4" s="24" t="s">
        <v>383</v>
      </c>
      <c r="G4" s="206"/>
    </row>
    <row r="5" spans="1:10" ht="15.5" x14ac:dyDescent="0.35">
      <c r="A5" s="35" t="s">
        <v>395</v>
      </c>
      <c r="B5" s="204">
        <v>40</v>
      </c>
      <c r="C5" s="204">
        <v>41</v>
      </c>
      <c r="G5"/>
      <c r="H5"/>
    </row>
    <row r="6" spans="1:10" x14ac:dyDescent="0.35">
      <c r="A6" s="35" t="s">
        <v>394</v>
      </c>
      <c r="B6" s="204">
        <v>50</v>
      </c>
      <c r="C6" s="204">
        <v>33</v>
      </c>
      <c r="E6" s="36"/>
      <c r="F6" s="32"/>
    </row>
    <row r="7" spans="1:10" ht="15.5" x14ac:dyDescent="0.35">
      <c r="A7" s="35" t="s">
        <v>393</v>
      </c>
      <c r="B7" s="204">
        <v>60</v>
      </c>
      <c r="C7" s="204">
        <v>36</v>
      </c>
      <c r="D7" s="36"/>
      <c r="F7" s="214" t="s">
        <v>418</v>
      </c>
      <c r="G7" s="214" t="s">
        <v>398</v>
      </c>
      <c r="H7" s="214" t="s">
        <v>397</v>
      </c>
      <c r="I7" s="214" t="s">
        <v>396</v>
      </c>
    </row>
    <row r="8" spans="1:10" ht="15.5" x14ac:dyDescent="0.35">
      <c r="A8" s="35" t="s">
        <v>413</v>
      </c>
      <c r="B8" s="204">
        <v>70</v>
      </c>
      <c r="C8" s="204">
        <v>27</v>
      </c>
      <c r="F8" s="62" t="s">
        <v>34</v>
      </c>
      <c r="G8" s="141"/>
      <c r="H8" s="141"/>
      <c r="I8" s="141"/>
    </row>
    <row r="9" spans="1:10" ht="15.5" x14ac:dyDescent="0.35">
      <c r="A9" s="35" t="s">
        <v>414</v>
      </c>
      <c r="B9" s="204">
        <v>80</v>
      </c>
      <c r="C9" s="204"/>
      <c r="E9"/>
      <c r="F9" s="62" t="s">
        <v>496</v>
      </c>
      <c r="G9" s="141"/>
      <c r="H9" s="141"/>
      <c r="I9" s="141"/>
    </row>
    <row r="10" spans="1:10" ht="15.5" x14ac:dyDescent="0.35">
      <c r="A10" s="38" t="s">
        <v>691</v>
      </c>
      <c r="B10" s="205">
        <v>90</v>
      </c>
      <c r="C10" s="205"/>
      <c r="E10"/>
      <c r="F10" s="202" t="s">
        <v>383</v>
      </c>
      <c r="G10" s="202"/>
      <c r="H10" s="202"/>
      <c r="I10" s="202"/>
    </row>
    <row r="11" spans="1:10" ht="15.5" x14ac:dyDescent="0.35">
      <c r="A11" s="32"/>
      <c r="B11" s="37"/>
      <c r="C11" s="37"/>
      <c r="E11"/>
    </row>
    <row r="12" spans="1:10" ht="15.5" x14ac:dyDescent="0.35">
      <c r="D12" s="36"/>
      <c r="F12"/>
      <c r="G12"/>
    </row>
    <row r="14" spans="1:10" x14ac:dyDescent="0.35">
      <c r="D14" s="36"/>
    </row>
    <row r="15" spans="1:10" s="32" customFormat="1" x14ac:dyDescent="0.35"/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4"/>
  <dimension ref="F1:H20"/>
  <sheetViews>
    <sheetView topLeftCell="B1" zoomScale="120" zoomScaleNormal="120" workbookViewId="0">
      <selection activeCell="F1" sqref="F1"/>
    </sheetView>
  </sheetViews>
  <sheetFormatPr defaultColWidth="8.921875" defaultRowHeight="15.5" x14ac:dyDescent="0.35"/>
  <cols>
    <col min="1" max="5" width="8.921875" style="98"/>
    <col min="6" max="6" width="15.4609375" style="98" bestFit="1" customWidth="1"/>
    <col min="7" max="7" width="13.61328125" style="98" customWidth="1"/>
    <col min="8" max="8" width="10.07421875" style="98" customWidth="1"/>
    <col min="9" max="16384" width="8.921875" style="98"/>
  </cols>
  <sheetData>
    <row r="1" spans="6:8" ht="62" x14ac:dyDescent="0.35">
      <c r="F1" s="213" t="s">
        <v>102</v>
      </c>
      <c r="G1" s="213" t="s">
        <v>101</v>
      </c>
      <c r="H1" s="213" t="s">
        <v>100</v>
      </c>
    </row>
    <row r="2" spans="6:8" x14ac:dyDescent="0.35">
      <c r="F2" s="148">
        <v>0</v>
      </c>
      <c r="G2" s="148">
        <v>2650</v>
      </c>
      <c r="H2" s="149">
        <v>0.15</v>
      </c>
    </row>
    <row r="3" spans="6:8" x14ac:dyDescent="0.35">
      <c r="F3" s="148">
        <v>2651</v>
      </c>
      <c r="G3" s="148">
        <v>27300</v>
      </c>
      <c r="H3" s="149">
        <v>0.28000000000000003</v>
      </c>
    </row>
    <row r="4" spans="6:8" x14ac:dyDescent="0.35">
      <c r="F4" s="148">
        <v>27301</v>
      </c>
      <c r="G4" s="148">
        <v>58500</v>
      </c>
      <c r="H4" s="149">
        <v>0.31</v>
      </c>
    </row>
    <row r="5" spans="6:8" x14ac:dyDescent="0.35">
      <c r="F5" s="148">
        <v>58501</v>
      </c>
      <c r="G5" s="148">
        <v>131800</v>
      </c>
      <c r="H5" s="149">
        <v>0.36</v>
      </c>
    </row>
    <row r="6" spans="6:8" x14ac:dyDescent="0.35">
      <c r="F6" s="148">
        <v>131801</v>
      </c>
      <c r="G6" s="148">
        <v>284700</v>
      </c>
      <c r="H6" s="149">
        <v>0.39600000000000002</v>
      </c>
    </row>
    <row r="7" spans="6:8" x14ac:dyDescent="0.35">
      <c r="F7" s="148">
        <v>284701</v>
      </c>
      <c r="G7" s="148"/>
      <c r="H7" s="149">
        <v>0.45250000000000001</v>
      </c>
    </row>
    <row r="8" spans="6:8" ht="16" thickBot="1" x14ac:dyDescent="0.4"/>
    <row r="9" spans="6:8" x14ac:dyDescent="0.35">
      <c r="F9" s="144" t="s">
        <v>99</v>
      </c>
      <c r="G9" s="146">
        <v>56000</v>
      </c>
    </row>
    <row r="10" spans="6:8" ht="16" thickBot="1" x14ac:dyDescent="0.4">
      <c r="F10" s="145" t="s">
        <v>98</v>
      </c>
      <c r="G10" s="147"/>
    </row>
    <row r="20" spans="6:6" x14ac:dyDescent="0.35">
      <c r="F20" s="98" t="s">
        <v>551</v>
      </c>
    </row>
  </sheetData>
  <customSheetViews>
    <customSheetView guid="{BBE43EB8-AC5B-419E-90E4-72D0C525AF66}">
      <selection activeCell="G10" sqref="G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59A02-D92C-49A2-9811-FD927BEFEE4F}">
  <dimension ref="A1:A6"/>
  <sheetViews>
    <sheetView zoomScale="130" zoomScaleNormal="130" workbookViewId="0"/>
  </sheetViews>
  <sheetFormatPr defaultRowHeight="15.5" x14ac:dyDescent="0.35"/>
  <cols>
    <col min="1" max="1" width="23" customWidth="1"/>
  </cols>
  <sheetData>
    <row r="1" spans="1:1" s="58" customFormat="1" x14ac:dyDescent="0.35">
      <c r="A1" s="207" t="s">
        <v>37</v>
      </c>
    </row>
    <row r="2" spans="1:1" x14ac:dyDescent="0.35">
      <c r="A2" s="64"/>
    </row>
    <row r="3" spans="1:1" x14ac:dyDescent="0.35">
      <c r="A3" s="64"/>
    </row>
    <row r="4" spans="1:1" x14ac:dyDescent="0.35">
      <c r="A4" s="64"/>
    </row>
    <row r="5" spans="1:1" x14ac:dyDescent="0.35">
      <c r="A5" s="64"/>
    </row>
    <row r="6" spans="1:1" x14ac:dyDescent="0.35">
      <c r="A6" s="6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5"/>
  <dimension ref="A1:L95"/>
  <sheetViews>
    <sheetView zoomScale="120" zoomScaleNormal="120" workbookViewId="0"/>
  </sheetViews>
  <sheetFormatPr defaultColWidth="8.921875" defaultRowHeight="15.5" x14ac:dyDescent="0.35"/>
  <cols>
    <col min="1" max="1" width="5.84375" style="150" bestFit="1" customWidth="1"/>
    <col min="2" max="4" width="8.921875" style="150"/>
    <col min="5" max="5" width="15.84375" style="150" customWidth="1"/>
    <col min="6" max="6" width="7.07421875" style="150" customWidth="1"/>
    <col min="7" max="7" width="7.3828125" style="150" customWidth="1"/>
    <col min="8" max="8" width="12.69140625" style="150" customWidth="1"/>
    <col min="9" max="9" width="13.15234375" style="150" customWidth="1"/>
    <col min="10" max="16384" width="8.921875" style="150"/>
  </cols>
  <sheetData>
    <row r="1" spans="1:12" x14ac:dyDescent="0.35">
      <c r="A1" s="198" t="s">
        <v>768</v>
      </c>
      <c r="B1" s="198" t="s">
        <v>377</v>
      </c>
      <c r="C1" s="198" t="s">
        <v>376</v>
      </c>
      <c r="D1" s="198" t="s">
        <v>375</v>
      </c>
      <c r="E1" s="198" t="s">
        <v>374</v>
      </c>
      <c r="F1" s="198" t="s">
        <v>373</v>
      </c>
      <c r="G1" s="198" t="s">
        <v>372</v>
      </c>
      <c r="H1" s="199" t="s">
        <v>371</v>
      </c>
      <c r="I1" s="199" t="s">
        <v>370</v>
      </c>
    </row>
    <row r="2" spans="1:12" x14ac:dyDescent="0.35">
      <c r="A2" s="123">
        <v>1</v>
      </c>
      <c r="B2" s="123" t="s">
        <v>369</v>
      </c>
      <c r="C2" s="123" t="s">
        <v>368</v>
      </c>
      <c r="D2" s="123" t="s">
        <v>367</v>
      </c>
      <c r="E2" s="124">
        <v>34690</v>
      </c>
      <c r="F2" s="123" t="s">
        <v>110</v>
      </c>
      <c r="G2" s="125">
        <v>35.5</v>
      </c>
      <c r="H2" s="126">
        <v>45</v>
      </c>
      <c r="I2" s="126">
        <f t="shared" ref="I2:I33" si="0">G2*H2</f>
        <v>1597.5</v>
      </c>
      <c r="L2" s="151"/>
    </row>
    <row r="3" spans="1:12" x14ac:dyDescent="0.35">
      <c r="A3" s="123">
        <v>2</v>
      </c>
      <c r="B3" s="123" t="s">
        <v>366</v>
      </c>
      <c r="C3" s="123" t="s">
        <v>365</v>
      </c>
      <c r="D3" s="123" t="s">
        <v>364</v>
      </c>
      <c r="E3" s="124">
        <v>34153</v>
      </c>
      <c r="F3" s="123" t="s">
        <v>121</v>
      </c>
      <c r="G3" s="125">
        <v>35.5</v>
      </c>
      <c r="H3" s="126">
        <v>28.3</v>
      </c>
      <c r="I3" s="126">
        <f t="shared" si="0"/>
        <v>1004.65</v>
      </c>
      <c r="L3" s="151"/>
    </row>
    <row r="4" spans="1:12" x14ac:dyDescent="0.35">
      <c r="A4" s="123">
        <v>3</v>
      </c>
      <c r="B4" s="123" t="s">
        <v>363</v>
      </c>
      <c r="C4" s="123" t="s">
        <v>362</v>
      </c>
      <c r="D4" s="123" t="s">
        <v>184</v>
      </c>
      <c r="E4" s="124">
        <v>36000</v>
      </c>
      <c r="F4" s="123" t="s">
        <v>125</v>
      </c>
      <c r="G4" s="125">
        <v>42</v>
      </c>
      <c r="H4" s="126">
        <v>31.75</v>
      </c>
      <c r="I4" s="126">
        <f t="shared" si="0"/>
        <v>1333.5</v>
      </c>
      <c r="L4" s="151"/>
    </row>
    <row r="5" spans="1:12" x14ac:dyDescent="0.35">
      <c r="A5" s="123">
        <v>4</v>
      </c>
      <c r="B5" s="123" t="s">
        <v>361</v>
      </c>
      <c r="C5" s="123" t="s">
        <v>360</v>
      </c>
      <c r="D5" s="123" t="s">
        <v>107</v>
      </c>
      <c r="E5" s="124">
        <v>35221</v>
      </c>
      <c r="F5" s="123" t="s">
        <v>106</v>
      </c>
      <c r="G5" s="125">
        <v>40</v>
      </c>
      <c r="H5" s="126">
        <v>23.75</v>
      </c>
      <c r="I5" s="126">
        <f t="shared" si="0"/>
        <v>950</v>
      </c>
      <c r="L5" s="151"/>
    </row>
    <row r="6" spans="1:12" x14ac:dyDescent="0.35">
      <c r="A6" s="123">
        <v>5</v>
      </c>
      <c r="B6" s="123" t="s">
        <v>359</v>
      </c>
      <c r="C6" s="123" t="s">
        <v>358</v>
      </c>
      <c r="D6" s="123" t="s">
        <v>357</v>
      </c>
      <c r="E6" s="124">
        <v>33399</v>
      </c>
      <c r="F6" s="123" t="s">
        <v>125</v>
      </c>
      <c r="G6" s="125">
        <v>40</v>
      </c>
      <c r="H6" s="126">
        <v>27.6</v>
      </c>
      <c r="I6" s="126">
        <f t="shared" si="0"/>
        <v>1104</v>
      </c>
      <c r="L6" s="151"/>
    </row>
    <row r="7" spans="1:12" x14ac:dyDescent="0.35">
      <c r="A7" s="123">
        <v>6</v>
      </c>
      <c r="B7" s="123" t="s">
        <v>356</v>
      </c>
      <c r="C7" s="123" t="s">
        <v>355</v>
      </c>
      <c r="D7" s="123" t="s">
        <v>354</v>
      </c>
      <c r="E7" s="124">
        <v>34853</v>
      </c>
      <c r="F7" s="123" t="s">
        <v>121</v>
      </c>
      <c r="G7" s="125">
        <v>35</v>
      </c>
      <c r="H7" s="126">
        <v>39</v>
      </c>
      <c r="I7" s="126">
        <f t="shared" si="0"/>
        <v>1365</v>
      </c>
      <c r="L7" s="151"/>
    </row>
    <row r="8" spans="1:12" x14ac:dyDescent="0.35">
      <c r="A8" s="123">
        <v>7</v>
      </c>
      <c r="B8" s="123" t="s">
        <v>353</v>
      </c>
      <c r="C8" s="123" t="s">
        <v>157</v>
      </c>
      <c r="D8" s="123" t="s">
        <v>352</v>
      </c>
      <c r="E8" s="124">
        <v>35485</v>
      </c>
      <c r="F8" s="123" t="s">
        <v>106</v>
      </c>
      <c r="G8" s="125">
        <v>35</v>
      </c>
      <c r="H8" s="126">
        <v>27.1</v>
      </c>
      <c r="I8" s="126">
        <f t="shared" si="0"/>
        <v>948.5</v>
      </c>
      <c r="L8" s="151"/>
    </row>
    <row r="9" spans="1:12" x14ac:dyDescent="0.35">
      <c r="A9" s="123">
        <v>8</v>
      </c>
      <c r="B9" s="123" t="s">
        <v>351</v>
      </c>
      <c r="C9" s="123" t="s">
        <v>350</v>
      </c>
      <c r="D9" s="123" t="s">
        <v>349</v>
      </c>
      <c r="E9" s="124">
        <v>33341</v>
      </c>
      <c r="F9" s="123" t="s">
        <v>121</v>
      </c>
      <c r="G9" s="125">
        <v>40</v>
      </c>
      <c r="H9" s="126">
        <v>48</v>
      </c>
      <c r="I9" s="126">
        <f t="shared" si="0"/>
        <v>1920</v>
      </c>
      <c r="L9" s="151"/>
    </row>
    <row r="10" spans="1:12" x14ac:dyDescent="0.35">
      <c r="A10" s="123">
        <v>9</v>
      </c>
      <c r="B10" s="123" t="s">
        <v>348</v>
      </c>
      <c r="C10" s="123" t="s">
        <v>347</v>
      </c>
      <c r="D10" s="123" t="s">
        <v>346</v>
      </c>
      <c r="E10" s="124">
        <v>35825</v>
      </c>
      <c r="F10" s="123" t="s">
        <v>114</v>
      </c>
      <c r="G10" s="125">
        <v>35.5</v>
      </c>
      <c r="H10" s="126">
        <v>28.3</v>
      </c>
      <c r="I10" s="126">
        <f t="shared" si="0"/>
        <v>1004.65</v>
      </c>
      <c r="L10" s="151"/>
    </row>
    <row r="11" spans="1:12" x14ac:dyDescent="0.35">
      <c r="A11" s="123">
        <v>10</v>
      </c>
      <c r="B11" s="123" t="s">
        <v>345</v>
      </c>
      <c r="C11" s="123" t="s">
        <v>344</v>
      </c>
      <c r="D11" s="123" t="s">
        <v>343</v>
      </c>
      <c r="E11" s="124">
        <v>36157</v>
      </c>
      <c r="F11" s="123"/>
      <c r="G11" s="125">
        <v>40</v>
      </c>
      <c r="H11" s="126">
        <v>36.5</v>
      </c>
      <c r="I11" s="126">
        <f t="shared" si="0"/>
        <v>1460</v>
      </c>
      <c r="L11" s="151"/>
    </row>
    <row r="12" spans="1:12" x14ac:dyDescent="0.35">
      <c r="A12" s="123">
        <v>11</v>
      </c>
      <c r="B12" s="123" t="s">
        <v>342</v>
      </c>
      <c r="C12" s="123" t="s">
        <v>341</v>
      </c>
      <c r="D12" s="123" t="s">
        <v>340</v>
      </c>
      <c r="E12" s="124">
        <v>33822</v>
      </c>
      <c r="F12" s="123" t="s">
        <v>110</v>
      </c>
      <c r="G12" s="125">
        <v>35.5</v>
      </c>
      <c r="H12" s="126">
        <v>28.3</v>
      </c>
      <c r="I12" s="126">
        <f t="shared" si="0"/>
        <v>1004.65</v>
      </c>
      <c r="L12" s="151"/>
    </row>
    <row r="13" spans="1:12" x14ac:dyDescent="0.35">
      <c r="A13" s="123">
        <v>12</v>
      </c>
      <c r="B13" s="123" t="s">
        <v>339</v>
      </c>
      <c r="C13" s="123" t="s">
        <v>338</v>
      </c>
      <c r="D13" s="123" t="s">
        <v>337</v>
      </c>
      <c r="E13" s="124">
        <v>35888</v>
      </c>
      <c r="F13" s="123" t="s">
        <v>125</v>
      </c>
      <c r="G13" s="125">
        <v>32</v>
      </c>
      <c r="H13" s="126">
        <v>20.5</v>
      </c>
      <c r="I13" s="126">
        <f t="shared" si="0"/>
        <v>656</v>
      </c>
      <c r="L13" s="151"/>
    </row>
    <row r="14" spans="1:12" x14ac:dyDescent="0.35">
      <c r="A14" s="123">
        <v>13</v>
      </c>
      <c r="B14" s="123" t="s">
        <v>336</v>
      </c>
      <c r="C14" s="123" t="s">
        <v>335</v>
      </c>
      <c r="D14" s="123" t="s">
        <v>334</v>
      </c>
      <c r="E14" s="124">
        <v>33992</v>
      </c>
      <c r="F14" s="123" t="s">
        <v>551</v>
      </c>
      <c r="G14" s="125">
        <v>35.5</v>
      </c>
      <c r="H14" s="126">
        <v>50</v>
      </c>
      <c r="I14" s="126">
        <f t="shared" si="0"/>
        <v>1775</v>
      </c>
      <c r="L14" s="151"/>
    </row>
    <row r="15" spans="1:12" x14ac:dyDescent="0.35">
      <c r="A15" s="123">
        <v>14</v>
      </c>
      <c r="B15" s="123" t="s">
        <v>333</v>
      </c>
      <c r="C15" s="123" t="s">
        <v>191</v>
      </c>
      <c r="D15" s="123" t="s">
        <v>332</v>
      </c>
      <c r="E15" s="124">
        <v>35195</v>
      </c>
      <c r="F15" s="123" t="s">
        <v>129</v>
      </c>
      <c r="G15" s="125">
        <v>40</v>
      </c>
      <c r="H15" s="126">
        <v>22.22</v>
      </c>
      <c r="I15" s="126">
        <f t="shared" si="0"/>
        <v>888.8</v>
      </c>
      <c r="L15" s="151"/>
    </row>
    <row r="16" spans="1:12" x14ac:dyDescent="0.35">
      <c r="A16" s="123">
        <v>15</v>
      </c>
      <c r="B16" s="123" t="s">
        <v>331</v>
      </c>
      <c r="C16" s="123" t="s">
        <v>298</v>
      </c>
      <c r="D16" s="123" t="s">
        <v>330</v>
      </c>
      <c r="E16" s="124">
        <v>34858</v>
      </c>
      <c r="F16" s="123" t="s">
        <v>129</v>
      </c>
      <c r="G16" s="125">
        <v>40</v>
      </c>
      <c r="H16" s="126">
        <v>27.6</v>
      </c>
      <c r="I16" s="126">
        <f t="shared" si="0"/>
        <v>1104</v>
      </c>
      <c r="L16" s="151"/>
    </row>
    <row r="17" spans="1:12" x14ac:dyDescent="0.35">
      <c r="A17" s="123">
        <v>16</v>
      </c>
      <c r="B17" s="123" t="s">
        <v>329</v>
      </c>
      <c r="C17" s="123" t="s">
        <v>286</v>
      </c>
      <c r="D17" s="123" t="s">
        <v>328</v>
      </c>
      <c r="E17" s="124">
        <v>34616</v>
      </c>
      <c r="F17" s="123" t="s">
        <v>129</v>
      </c>
      <c r="G17" s="125">
        <v>35.5</v>
      </c>
      <c r="H17" s="126">
        <v>55</v>
      </c>
      <c r="I17" s="126">
        <f t="shared" si="0"/>
        <v>1952.5</v>
      </c>
      <c r="L17" s="151"/>
    </row>
    <row r="18" spans="1:12" x14ac:dyDescent="0.35">
      <c r="A18" s="123">
        <v>17</v>
      </c>
      <c r="B18" s="123" t="s">
        <v>327</v>
      </c>
      <c r="C18" s="123" t="s">
        <v>241</v>
      </c>
      <c r="D18" s="123" t="s">
        <v>326</v>
      </c>
      <c r="E18" s="124">
        <v>34094</v>
      </c>
      <c r="F18" s="123" t="s">
        <v>155</v>
      </c>
      <c r="G18" s="125">
        <v>40</v>
      </c>
      <c r="H18" s="126">
        <v>37</v>
      </c>
      <c r="I18" s="126">
        <f t="shared" si="0"/>
        <v>1480</v>
      </c>
      <c r="L18" s="151"/>
    </row>
    <row r="19" spans="1:12" x14ac:dyDescent="0.35">
      <c r="A19" s="123">
        <v>18</v>
      </c>
      <c r="B19" s="123" t="s">
        <v>325</v>
      </c>
      <c r="C19" s="123" t="s">
        <v>127</v>
      </c>
      <c r="D19" s="123" t="s">
        <v>324</v>
      </c>
      <c r="E19" s="124">
        <v>35050</v>
      </c>
      <c r="F19" s="123" t="s">
        <v>155</v>
      </c>
      <c r="G19" s="125">
        <v>40</v>
      </c>
      <c r="H19" s="126">
        <v>37</v>
      </c>
      <c r="I19" s="126">
        <f t="shared" si="0"/>
        <v>1480</v>
      </c>
      <c r="L19" s="151"/>
    </row>
    <row r="20" spans="1:12" x14ac:dyDescent="0.35">
      <c r="A20" s="123">
        <v>19</v>
      </c>
      <c r="B20" s="123" t="s">
        <v>323</v>
      </c>
      <c r="C20" s="123" t="s">
        <v>322</v>
      </c>
      <c r="D20" s="123" t="s">
        <v>321</v>
      </c>
      <c r="E20" s="124">
        <v>34871</v>
      </c>
      <c r="F20" s="123" t="s">
        <v>106</v>
      </c>
      <c r="G20" s="125">
        <v>40</v>
      </c>
      <c r="H20" s="126">
        <v>30</v>
      </c>
      <c r="I20" s="126">
        <f t="shared" si="0"/>
        <v>1200</v>
      </c>
      <c r="L20" s="151"/>
    </row>
    <row r="21" spans="1:12" x14ac:dyDescent="0.35">
      <c r="A21" s="123">
        <v>20</v>
      </c>
      <c r="B21" s="123" t="s">
        <v>320</v>
      </c>
      <c r="C21" s="123" t="s">
        <v>235</v>
      </c>
      <c r="D21" s="123" t="s">
        <v>319</v>
      </c>
      <c r="E21" s="124">
        <v>34534</v>
      </c>
      <c r="F21" s="123"/>
      <c r="G21" s="125">
        <v>35.5</v>
      </c>
      <c r="H21" s="126">
        <v>27.5</v>
      </c>
      <c r="I21" s="126">
        <f t="shared" si="0"/>
        <v>976.25</v>
      </c>
      <c r="L21" s="151"/>
    </row>
    <row r="22" spans="1:12" x14ac:dyDescent="0.35">
      <c r="A22" s="123">
        <v>21</v>
      </c>
      <c r="B22" s="123" t="s">
        <v>318</v>
      </c>
      <c r="C22" s="123" t="s">
        <v>317</v>
      </c>
      <c r="D22" s="123" t="s">
        <v>133</v>
      </c>
      <c r="E22" s="124">
        <v>33649</v>
      </c>
      <c r="F22" s="123" t="s">
        <v>106</v>
      </c>
      <c r="G22" s="125">
        <v>25</v>
      </c>
      <c r="H22" s="126">
        <v>23.52</v>
      </c>
      <c r="I22" s="126">
        <f t="shared" si="0"/>
        <v>588</v>
      </c>
      <c r="L22" s="151"/>
    </row>
    <row r="23" spans="1:12" x14ac:dyDescent="0.35">
      <c r="A23" s="123">
        <v>22</v>
      </c>
      <c r="B23" s="123" t="s">
        <v>316</v>
      </c>
      <c r="C23" s="123" t="s">
        <v>315</v>
      </c>
      <c r="D23" s="123" t="s">
        <v>314</v>
      </c>
      <c r="E23" s="124">
        <v>33634</v>
      </c>
      <c r="F23" s="123" t="s">
        <v>155</v>
      </c>
      <c r="G23" s="125">
        <v>40</v>
      </c>
      <c r="H23" s="126">
        <v>23.75</v>
      </c>
      <c r="I23" s="126">
        <f t="shared" si="0"/>
        <v>950</v>
      </c>
      <c r="L23" s="151"/>
    </row>
    <row r="24" spans="1:12" x14ac:dyDescent="0.35">
      <c r="A24" s="123">
        <v>23</v>
      </c>
      <c r="B24" s="123" t="s">
        <v>313</v>
      </c>
      <c r="C24" s="123" t="s">
        <v>312</v>
      </c>
      <c r="D24" s="123" t="s">
        <v>311</v>
      </c>
      <c r="E24" s="124">
        <v>32573</v>
      </c>
      <c r="F24" s="123" t="s">
        <v>110</v>
      </c>
      <c r="G24" s="125">
        <v>40</v>
      </c>
      <c r="H24" s="126">
        <v>60</v>
      </c>
      <c r="I24" s="126">
        <f t="shared" si="0"/>
        <v>2400</v>
      </c>
      <c r="L24" s="151"/>
    </row>
    <row r="25" spans="1:12" x14ac:dyDescent="0.35">
      <c r="A25" s="123">
        <v>24</v>
      </c>
      <c r="B25" s="123" t="s">
        <v>310</v>
      </c>
      <c r="C25" s="123" t="s">
        <v>309</v>
      </c>
      <c r="D25" s="123" t="s">
        <v>308</v>
      </c>
      <c r="E25" s="124">
        <v>33700</v>
      </c>
      <c r="F25" s="123"/>
      <c r="G25" s="125">
        <v>40</v>
      </c>
      <c r="H25" s="126">
        <v>52</v>
      </c>
      <c r="I25" s="126">
        <f t="shared" si="0"/>
        <v>2080</v>
      </c>
      <c r="L25" s="151"/>
    </row>
    <row r="26" spans="1:12" x14ac:dyDescent="0.35">
      <c r="A26" s="123">
        <v>25</v>
      </c>
      <c r="B26" s="123" t="s">
        <v>307</v>
      </c>
      <c r="C26" s="123" t="s">
        <v>306</v>
      </c>
      <c r="D26" s="123" t="s">
        <v>179</v>
      </c>
      <c r="E26" s="124">
        <v>35747</v>
      </c>
      <c r="F26" s="123" t="s">
        <v>125</v>
      </c>
      <c r="G26" s="125">
        <v>40</v>
      </c>
      <c r="H26" s="126">
        <v>30.5</v>
      </c>
      <c r="I26" s="126">
        <f t="shared" si="0"/>
        <v>1220</v>
      </c>
      <c r="L26" s="151"/>
    </row>
    <row r="27" spans="1:12" x14ac:dyDescent="0.35">
      <c r="A27" s="123">
        <v>26</v>
      </c>
      <c r="B27" s="123" t="s">
        <v>305</v>
      </c>
      <c r="C27" s="123" t="s">
        <v>304</v>
      </c>
      <c r="D27" s="123" t="s">
        <v>303</v>
      </c>
      <c r="E27" s="124">
        <v>36374</v>
      </c>
      <c r="F27" s="123" t="s">
        <v>125</v>
      </c>
      <c r="G27" s="125">
        <v>32</v>
      </c>
      <c r="H27" s="126">
        <v>20.5</v>
      </c>
      <c r="I27" s="126">
        <f t="shared" si="0"/>
        <v>656</v>
      </c>
      <c r="L27" s="151"/>
    </row>
    <row r="28" spans="1:12" x14ac:dyDescent="0.35">
      <c r="A28" s="123">
        <v>27</v>
      </c>
      <c r="B28" s="123" t="s">
        <v>302</v>
      </c>
      <c r="C28" s="123" t="s">
        <v>301</v>
      </c>
      <c r="D28" s="123" t="s">
        <v>300</v>
      </c>
      <c r="E28" s="124">
        <v>34279</v>
      </c>
      <c r="F28" s="123" t="s">
        <v>155</v>
      </c>
      <c r="G28" s="125">
        <v>40</v>
      </c>
      <c r="H28" s="126">
        <v>34.5</v>
      </c>
      <c r="I28" s="126">
        <f t="shared" si="0"/>
        <v>1380</v>
      </c>
      <c r="L28" s="151"/>
    </row>
    <row r="29" spans="1:12" x14ac:dyDescent="0.35">
      <c r="A29" s="123">
        <v>28</v>
      </c>
      <c r="B29" s="123" t="s">
        <v>299</v>
      </c>
      <c r="C29" s="123" t="s">
        <v>298</v>
      </c>
      <c r="D29" s="123" t="s">
        <v>297</v>
      </c>
      <c r="E29" s="124">
        <v>33497</v>
      </c>
      <c r="F29" s="123" t="s">
        <v>125</v>
      </c>
      <c r="G29" s="125">
        <v>40</v>
      </c>
      <c r="H29" s="126">
        <v>45</v>
      </c>
      <c r="I29" s="126">
        <f t="shared" si="0"/>
        <v>1800</v>
      </c>
      <c r="L29" s="151"/>
    </row>
    <row r="30" spans="1:12" x14ac:dyDescent="0.35">
      <c r="A30" s="123">
        <v>29</v>
      </c>
      <c r="B30" s="123" t="s">
        <v>296</v>
      </c>
      <c r="C30" s="123" t="s">
        <v>295</v>
      </c>
      <c r="D30" s="123" t="s">
        <v>294</v>
      </c>
      <c r="E30" s="124">
        <v>33831</v>
      </c>
      <c r="F30" s="123" t="s">
        <v>155</v>
      </c>
      <c r="G30" s="125">
        <v>32</v>
      </c>
      <c r="H30" s="126">
        <v>20.5</v>
      </c>
      <c r="I30" s="126">
        <f t="shared" si="0"/>
        <v>656</v>
      </c>
      <c r="L30" s="151"/>
    </row>
    <row r="31" spans="1:12" x14ac:dyDescent="0.35">
      <c r="A31" s="123">
        <v>30</v>
      </c>
      <c r="B31" s="123" t="s">
        <v>293</v>
      </c>
      <c r="C31" s="123" t="s">
        <v>292</v>
      </c>
      <c r="D31" s="123" t="s">
        <v>291</v>
      </c>
      <c r="E31" s="124">
        <v>33837</v>
      </c>
      <c r="F31" s="123" t="s">
        <v>155</v>
      </c>
      <c r="G31" s="125">
        <v>40</v>
      </c>
      <c r="H31" s="126">
        <v>36.5</v>
      </c>
      <c r="I31" s="126">
        <f t="shared" si="0"/>
        <v>1460</v>
      </c>
      <c r="L31" s="151"/>
    </row>
    <row r="32" spans="1:12" x14ac:dyDescent="0.35">
      <c r="A32" s="123">
        <v>31</v>
      </c>
      <c r="B32" s="123" t="s">
        <v>290</v>
      </c>
      <c r="C32" s="123" t="s">
        <v>289</v>
      </c>
      <c r="D32" s="123" t="s">
        <v>288</v>
      </c>
      <c r="E32" s="124">
        <v>35775</v>
      </c>
      <c r="F32" s="123" t="s">
        <v>110</v>
      </c>
      <c r="G32" s="125">
        <v>25</v>
      </c>
      <c r="H32" s="126">
        <v>23.52</v>
      </c>
      <c r="I32" s="126">
        <f t="shared" si="0"/>
        <v>588</v>
      </c>
      <c r="L32" s="151"/>
    </row>
    <row r="33" spans="1:12" x14ac:dyDescent="0.35">
      <c r="A33" s="123">
        <v>32</v>
      </c>
      <c r="B33" s="123" t="s">
        <v>287</v>
      </c>
      <c r="C33" s="123" t="s">
        <v>286</v>
      </c>
      <c r="D33" s="123" t="s">
        <v>184</v>
      </c>
      <c r="E33" s="124">
        <v>36194</v>
      </c>
      <c r="F33" s="123"/>
      <c r="G33" s="125">
        <v>35</v>
      </c>
      <c r="H33" s="126">
        <v>27.1</v>
      </c>
      <c r="I33" s="126">
        <f t="shared" si="0"/>
        <v>948.5</v>
      </c>
      <c r="L33" s="151"/>
    </row>
    <row r="34" spans="1:12" x14ac:dyDescent="0.35">
      <c r="A34" s="123">
        <v>33</v>
      </c>
      <c r="B34" s="123" t="s">
        <v>285</v>
      </c>
      <c r="C34" s="123" t="s">
        <v>284</v>
      </c>
      <c r="D34" s="123" t="s">
        <v>283</v>
      </c>
      <c r="E34" s="124">
        <v>36017</v>
      </c>
      <c r="F34" s="123" t="s">
        <v>106</v>
      </c>
      <c r="G34" s="125">
        <v>35</v>
      </c>
      <c r="H34" s="126">
        <v>50</v>
      </c>
      <c r="I34" s="126">
        <f t="shared" ref="I34:I65" si="1">G34*H34</f>
        <v>1750</v>
      </c>
      <c r="L34" s="151"/>
    </row>
    <row r="35" spans="1:12" x14ac:dyDescent="0.35">
      <c r="A35" s="123">
        <v>34</v>
      </c>
      <c r="B35" s="123" t="s">
        <v>282</v>
      </c>
      <c r="C35" s="123" t="s">
        <v>281</v>
      </c>
      <c r="D35" s="123" t="s">
        <v>133</v>
      </c>
      <c r="E35" s="124">
        <v>35372</v>
      </c>
      <c r="F35" s="123" t="s">
        <v>121</v>
      </c>
      <c r="G35" s="125">
        <v>40</v>
      </c>
      <c r="H35" s="126">
        <v>34.5</v>
      </c>
      <c r="I35" s="126">
        <f t="shared" si="1"/>
        <v>1380</v>
      </c>
      <c r="L35" s="151"/>
    </row>
    <row r="36" spans="1:12" x14ac:dyDescent="0.35">
      <c r="A36" s="123">
        <v>35</v>
      </c>
      <c r="B36" s="123" t="s">
        <v>280</v>
      </c>
      <c r="C36" s="123" t="s">
        <v>274</v>
      </c>
      <c r="D36" s="123" t="s">
        <v>279</v>
      </c>
      <c r="E36" s="124">
        <v>35026</v>
      </c>
      <c r="F36" s="123" t="s">
        <v>121</v>
      </c>
      <c r="G36" s="125">
        <v>35.5</v>
      </c>
      <c r="H36" s="126">
        <v>55</v>
      </c>
      <c r="I36" s="126">
        <f t="shared" si="1"/>
        <v>1952.5</v>
      </c>
      <c r="L36" s="151"/>
    </row>
    <row r="37" spans="1:12" x14ac:dyDescent="0.35">
      <c r="A37" s="123">
        <v>36</v>
      </c>
      <c r="B37" s="123" t="s">
        <v>278</v>
      </c>
      <c r="C37" s="123" t="s">
        <v>277</v>
      </c>
      <c r="D37" s="123" t="s">
        <v>276</v>
      </c>
      <c r="E37" s="124">
        <v>34483</v>
      </c>
      <c r="F37" s="123"/>
      <c r="G37" s="125">
        <v>40</v>
      </c>
      <c r="H37" s="126">
        <v>23.75</v>
      </c>
      <c r="I37" s="126">
        <f t="shared" si="1"/>
        <v>950</v>
      </c>
      <c r="L37" s="151"/>
    </row>
    <row r="38" spans="1:12" x14ac:dyDescent="0.35">
      <c r="A38" s="123">
        <v>37</v>
      </c>
      <c r="B38" s="123" t="s">
        <v>275</v>
      </c>
      <c r="C38" s="123" t="s">
        <v>274</v>
      </c>
      <c r="D38" s="123" t="s">
        <v>273</v>
      </c>
      <c r="E38" s="124">
        <v>34949</v>
      </c>
      <c r="F38" s="123" t="s">
        <v>155</v>
      </c>
      <c r="G38" s="125">
        <v>29.5</v>
      </c>
      <c r="H38" s="126">
        <v>21.5</v>
      </c>
      <c r="I38" s="126">
        <f t="shared" si="1"/>
        <v>634.25</v>
      </c>
      <c r="L38" s="151"/>
    </row>
    <row r="39" spans="1:12" x14ac:dyDescent="0.35">
      <c r="A39" s="123">
        <v>38</v>
      </c>
      <c r="B39" s="123" t="s">
        <v>272</v>
      </c>
      <c r="C39" s="123" t="s">
        <v>271</v>
      </c>
      <c r="D39" s="123" t="s">
        <v>270</v>
      </c>
      <c r="E39" s="124">
        <v>33404</v>
      </c>
      <c r="F39" s="123" t="s">
        <v>121</v>
      </c>
      <c r="G39" s="125">
        <v>38</v>
      </c>
      <c r="H39" s="126">
        <v>30.5</v>
      </c>
      <c r="I39" s="126">
        <f t="shared" si="1"/>
        <v>1159</v>
      </c>
      <c r="L39" s="151"/>
    </row>
    <row r="40" spans="1:12" x14ac:dyDescent="0.35">
      <c r="A40" s="123">
        <v>39</v>
      </c>
      <c r="B40" s="123" t="s">
        <v>269</v>
      </c>
      <c r="C40" s="123" t="s">
        <v>268</v>
      </c>
      <c r="D40" s="123" t="s">
        <v>267</v>
      </c>
      <c r="E40" s="124">
        <v>35655</v>
      </c>
      <c r="F40" s="123" t="s">
        <v>129</v>
      </c>
      <c r="G40" s="125">
        <v>40</v>
      </c>
      <c r="H40" s="126">
        <v>37</v>
      </c>
      <c r="I40" s="126">
        <f t="shared" si="1"/>
        <v>1480</v>
      </c>
      <c r="L40" s="151"/>
    </row>
    <row r="41" spans="1:12" x14ac:dyDescent="0.35">
      <c r="A41" s="123">
        <v>40</v>
      </c>
      <c r="B41" s="123" t="s">
        <v>266</v>
      </c>
      <c r="C41" s="123" t="s">
        <v>116</v>
      </c>
      <c r="D41" s="123" t="s">
        <v>265</v>
      </c>
      <c r="E41" s="124">
        <v>35005</v>
      </c>
      <c r="F41" s="123"/>
      <c r="G41" s="125">
        <v>38</v>
      </c>
      <c r="H41" s="126">
        <v>30.5</v>
      </c>
      <c r="I41" s="126">
        <f t="shared" si="1"/>
        <v>1159</v>
      </c>
      <c r="L41" s="151"/>
    </row>
    <row r="42" spans="1:12" x14ac:dyDescent="0.35">
      <c r="A42" s="123">
        <v>41</v>
      </c>
      <c r="B42" s="123" t="s">
        <v>264</v>
      </c>
      <c r="C42" s="123" t="s">
        <v>263</v>
      </c>
      <c r="D42" s="123" t="s">
        <v>262</v>
      </c>
      <c r="E42" s="124">
        <v>34471</v>
      </c>
      <c r="F42" s="123" t="s">
        <v>114</v>
      </c>
      <c r="G42" s="125">
        <v>40</v>
      </c>
      <c r="H42" s="126">
        <v>23.22</v>
      </c>
      <c r="I42" s="126">
        <f t="shared" si="1"/>
        <v>928.8</v>
      </c>
      <c r="L42" s="151"/>
    </row>
    <row r="43" spans="1:12" x14ac:dyDescent="0.35">
      <c r="A43" s="123">
        <v>42</v>
      </c>
      <c r="B43" s="123" t="s">
        <v>261</v>
      </c>
      <c r="C43" s="123" t="s">
        <v>217</v>
      </c>
      <c r="D43" s="123" t="s">
        <v>260</v>
      </c>
      <c r="E43" s="124">
        <v>32883</v>
      </c>
      <c r="F43" s="123"/>
      <c r="G43" s="125">
        <v>40</v>
      </c>
      <c r="H43" s="126">
        <v>45</v>
      </c>
      <c r="I43" s="126">
        <f t="shared" si="1"/>
        <v>1800</v>
      </c>
      <c r="L43" s="151"/>
    </row>
    <row r="44" spans="1:12" x14ac:dyDescent="0.35">
      <c r="A44" s="123">
        <v>43</v>
      </c>
      <c r="B44" s="123" t="s">
        <v>259</v>
      </c>
      <c r="C44" s="123" t="s">
        <v>203</v>
      </c>
      <c r="D44" s="123" t="s">
        <v>258</v>
      </c>
      <c r="E44" s="124">
        <v>34414</v>
      </c>
      <c r="F44" s="123" t="s">
        <v>129</v>
      </c>
      <c r="G44" s="125">
        <v>35</v>
      </c>
      <c r="H44" s="126">
        <v>39</v>
      </c>
      <c r="I44" s="126">
        <f t="shared" si="1"/>
        <v>1365</v>
      </c>
      <c r="L44" s="151"/>
    </row>
    <row r="45" spans="1:12" x14ac:dyDescent="0.35">
      <c r="A45" s="123">
        <v>44</v>
      </c>
      <c r="B45" s="123" t="s">
        <v>257</v>
      </c>
      <c r="C45" s="123" t="s">
        <v>256</v>
      </c>
      <c r="D45" s="123" t="s">
        <v>255</v>
      </c>
      <c r="E45" s="124">
        <v>34671</v>
      </c>
      <c r="F45" s="123" t="s">
        <v>114</v>
      </c>
      <c r="G45" s="125">
        <v>15.5</v>
      </c>
      <c r="H45" s="126">
        <v>21.5</v>
      </c>
      <c r="I45" s="126">
        <f t="shared" si="1"/>
        <v>333.25</v>
      </c>
      <c r="L45" s="151"/>
    </row>
    <row r="46" spans="1:12" x14ac:dyDescent="0.35">
      <c r="A46" s="123">
        <v>45</v>
      </c>
      <c r="B46" s="123" t="s">
        <v>254</v>
      </c>
      <c r="C46" s="123" t="s">
        <v>253</v>
      </c>
      <c r="D46" s="123" t="s">
        <v>252</v>
      </c>
      <c r="E46" s="124">
        <v>33883</v>
      </c>
      <c r="F46" s="123" t="s">
        <v>155</v>
      </c>
      <c r="G46" s="125">
        <v>40</v>
      </c>
      <c r="H46" s="126">
        <v>37</v>
      </c>
      <c r="I46" s="126">
        <f t="shared" si="1"/>
        <v>1480</v>
      </c>
      <c r="L46" s="151"/>
    </row>
    <row r="47" spans="1:12" x14ac:dyDescent="0.35">
      <c r="A47" s="123">
        <v>46</v>
      </c>
      <c r="B47" s="123" t="s">
        <v>251</v>
      </c>
      <c r="C47" s="123" t="s">
        <v>250</v>
      </c>
      <c r="D47" s="123" t="s">
        <v>249</v>
      </c>
      <c r="E47" s="124">
        <v>35427</v>
      </c>
      <c r="F47" s="123" t="s">
        <v>125</v>
      </c>
      <c r="G47" s="125">
        <v>32</v>
      </c>
      <c r="H47" s="126">
        <v>20.5</v>
      </c>
      <c r="I47" s="126">
        <f t="shared" si="1"/>
        <v>656</v>
      </c>
      <c r="L47" s="151"/>
    </row>
    <row r="48" spans="1:12" x14ac:dyDescent="0.35">
      <c r="A48" s="123">
        <v>47</v>
      </c>
      <c r="B48" s="123" t="s">
        <v>248</v>
      </c>
      <c r="C48" s="123" t="s">
        <v>247</v>
      </c>
      <c r="D48" s="123" t="s">
        <v>246</v>
      </c>
      <c r="E48" s="124">
        <v>34428</v>
      </c>
      <c r="F48" s="123" t="s">
        <v>106</v>
      </c>
      <c r="G48" s="125">
        <v>25</v>
      </c>
      <c r="H48" s="126">
        <v>23.52</v>
      </c>
      <c r="I48" s="126">
        <f t="shared" si="1"/>
        <v>588</v>
      </c>
      <c r="L48" s="151"/>
    </row>
    <row r="49" spans="1:12" x14ac:dyDescent="0.35">
      <c r="A49" s="123">
        <v>48</v>
      </c>
      <c r="B49" s="123" t="s">
        <v>245</v>
      </c>
      <c r="C49" s="123" t="s">
        <v>244</v>
      </c>
      <c r="D49" s="123" t="s">
        <v>243</v>
      </c>
      <c r="E49" s="124">
        <v>34843</v>
      </c>
      <c r="F49" s="123" t="s">
        <v>110</v>
      </c>
      <c r="G49" s="125">
        <v>38</v>
      </c>
      <c r="H49" s="126">
        <v>55</v>
      </c>
      <c r="I49" s="126">
        <f t="shared" si="1"/>
        <v>2090</v>
      </c>
      <c r="L49" s="151"/>
    </row>
    <row r="50" spans="1:12" x14ac:dyDescent="0.35">
      <c r="A50" s="123">
        <v>49</v>
      </c>
      <c r="B50" s="123" t="s">
        <v>242</v>
      </c>
      <c r="C50" s="123" t="s">
        <v>241</v>
      </c>
      <c r="D50" s="123" t="s">
        <v>240</v>
      </c>
      <c r="E50" s="124">
        <v>35034</v>
      </c>
      <c r="F50" s="123" t="s">
        <v>125</v>
      </c>
      <c r="G50" s="125">
        <v>35.5</v>
      </c>
      <c r="H50" s="126">
        <v>27.5</v>
      </c>
      <c r="I50" s="126">
        <f t="shared" si="1"/>
        <v>976.25</v>
      </c>
      <c r="L50" s="151"/>
    </row>
    <row r="51" spans="1:12" x14ac:dyDescent="0.35">
      <c r="A51" s="123">
        <v>50</v>
      </c>
      <c r="B51" s="123" t="s">
        <v>239</v>
      </c>
      <c r="C51" s="123" t="s">
        <v>238</v>
      </c>
      <c r="D51" s="123" t="s">
        <v>237</v>
      </c>
      <c r="E51" s="124">
        <v>34610</v>
      </c>
      <c r="F51" s="123" t="s">
        <v>110</v>
      </c>
      <c r="G51" s="125">
        <v>40</v>
      </c>
      <c r="H51" s="126">
        <v>36.5</v>
      </c>
      <c r="I51" s="126">
        <f t="shared" si="1"/>
        <v>1460</v>
      </c>
      <c r="L51" s="151"/>
    </row>
    <row r="52" spans="1:12" x14ac:dyDescent="0.35">
      <c r="A52" s="123">
        <v>51</v>
      </c>
      <c r="B52" s="123" t="s">
        <v>236</v>
      </c>
      <c r="C52" s="123" t="s">
        <v>235</v>
      </c>
      <c r="D52" s="123" t="s">
        <v>234</v>
      </c>
      <c r="E52" s="124">
        <v>33704</v>
      </c>
      <c r="F52" s="123"/>
      <c r="G52" s="125">
        <v>38</v>
      </c>
      <c r="H52" s="126">
        <v>30.5</v>
      </c>
      <c r="I52" s="126">
        <f t="shared" si="1"/>
        <v>1159</v>
      </c>
      <c r="L52" s="151"/>
    </row>
    <row r="53" spans="1:12" x14ac:dyDescent="0.35">
      <c r="A53" s="123">
        <v>52</v>
      </c>
      <c r="B53" s="123" t="s">
        <v>233</v>
      </c>
      <c r="C53" s="123" t="s">
        <v>232</v>
      </c>
      <c r="D53" s="123" t="s">
        <v>231</v>
      </c>
      <c r="E53" s="124">
        <v>34998</v>
      </c>
      <c r="F53" s="123" t="s">
        <v>106</v>
      </c>
      <c r="G53" s="125">
        <v>40</v>
      </c>
      <c r="H53" s="126">
        <v>36.5</v>
      </c>
      <c r="I53" s="126">
        <f t="shared" si="1"/>
        <v>1460</v>
      </c>
      <c r="L53" s="151"/>
    </row>
    <row r="54" spans="1:12" x14ac:dyDescent="0.35">
      <c r="A54" s="123">
        <v>53</v>
      </c>
      <c r="B54" s="123" t="s">
        <v>230</v>
      </c>
      <c r="C54" s="123" t="s">
        <v>229</v>
      </c>
      <c r="D54" s="123" t="s">
        <v>228</v>
      </c>
      <c r="E54" s="124">
        <v>34347</v>
      </c>
      <c r="F54" s="123" t="s">
        <v>106</v>
      </c>
      <c r="G54" s="125">
        <v>35</v>
      </c>
      <c r="H54" s="126">
        <v>39</v>
      </c>
      <c r="I54" s="126">
        <f t="shared" si="1"/>
        <v>1365</v>
      </c>
      <c r="L54" s="151"/>
    </row>
    <row r="55" spans="1:12" x14ac:dyDescent="0.35">
      <c r="A55" s="123">
        <v>54</v>
      </c>
      <c r="B55" s="123" t="s">
        <v>227</v>
      </c>
      <c r="C55" s="123" t="s">
        <v>226</v>
      </c>
      <c r="D55" s="123" t="s">
        <v>225</v>
      </c>
      <c r="E55" s="124">
        <v>34615</v>
      </c>
      <c r="F55" s="123"/>
      <c r="G55" s="125">
        <v>40</v>
      </c>
      <c r="H55" s="126">
        <v>36.5</v>
      </c>
      <c r="I55" s="126">
        <f t="shared" si="1"/>
        <v>1460</v>
      </c>
      <c r="L55" s="151"/>
    </row>
    <row r="56" spans="1:12" x14ac:dyDescent="0.35">
      <c r="A56" s="123">
        <v>55</v>
      </c>
      <c r="B56" s="123" t="s">
        <v>224</v>
      </c>
      <c r="C56" s="123" t="s">
        <v>223</v>
      </c>
      <c r="D56" s="123" t="s">
        <v>222</v>
      </c>
      <c r="E56" s="124">
        <v>35221</v>
      </c>
      <c r="F56" s="123"/>
      <c r="G56" s="125">
        <v>25</v>
      </c>
      <c r="H56" s="126">
        <v>23.52</v>
      </c>
      <c r="I56" s="126">
        <f t="shared" si="1"/>
        <v>588</v>
      </c>
      <c r="L56" s="151"/>
    </row>
    <row r="57" spans="1:12" x14ac:dyDescent="0.35">
      <c r="A57" s="123">
        <v>56</v>
      </c>
      <c r="B57" s="123" t="s">
        <v>221</v>
      </c>
      <c r="C57" s="123" t="s">
        <v>220</v>
      </c>
      <c r="D57" s="123" t="s">
        <v>219</v>
      </c>
      <c r="E57" s="124">
        <v>36181</v>
      </c>
      <c r="F57" s="123" t="s">
        <v>125</v>
      </c>
      <c r="G57" s="125">
        <v>40</v>
      </c>
      <c r="H57" s="126">
        <v>36.5</v>
      </c>
      <c r="I57" s="126">
        <f t="shared" si="1"/>
        <v>1460</v>
      </c>
      <c r="L57" s="151"/>
    </row>
    <row r="58" spans="1:12" x14ac:dyDescent="0.35">
      <c r="A58" s="123">
        <v>57</v>
      </c>
      <c r="B58" s="123" t="s">
        <v>218</v>
      </c>
      <c r="C58" s="123" t="s">
        <v>217</v>
      </c>
      <c r="D58" s="123" t="s">
        <v>216</v>
      </c>
      <c r="E58" s="124">
        <v>32732</v>
      </c>
      <c r="F58" s="123" t="s">
        <v>110</v>
      </c>
      <c r="G58" s="125">
        <v>38</v>
      </c>
      <c r="H58" s="126">
        <v>30.5</v>
      </c>
      <c r="I58" s="126">
        <f t="shared" si="1"/>
        <v>1159</v>
      </c>
      <c r="L58" s="151"/>
    </row>
    <row r="59" spans="1:12" x14ac:dyDescent="0.35">
      <c r="A59" s="123">
        <v>58</v>
      </c>
      <c r="B59" s="123" t="s">
        <v>215</v>
      </c>
      <c r="C59" s="123" t="s">
        <v>214</v>
      </c>
      <c r="D59" s="123" t="s">
        <v>213</v>
      </c>
      <c r="E59" s="124">
        <v>35755</v>
      </c>
      <c r="F59" s="123" t="s">
        <v>114</v>
      </c>
      <c r="G59" s="125">
        <v>40</v>
      </c>
      <c r="H59" s="126">
        <v>27.6</v>
      </c>
      <c r="I59" s="126">
        <f t="shared" si="1"/>
        <v>1104</v>
      </c>
      <c r="L59" s="151"/>
    </row>
    <row r="60" spans="1:12" x14ac:dyDescent="0.35">
      <c r="A60" s="123">
        <v>59</v>
      </c>
      <c r="B60" s="123" t="s">
        <v>212</v>
      </c>
      <c r="C60" s="123" t="s">
        <v>211</v>
      </c>
      <c r="D60" s="123" t="s">
        <v>184</v>
      </c>
      <c r="E60" s="124">
        <v>34709</v>
      </c>
      <c r="F60" s="123" t="s">
        <v>129</v>
      </c>
      <c r="G60" s="125">
        <v>42</v>
      </c>
      <c r="H60" s="126">
        <v>45</v>
      </c>
      <c r="I60" s="126">
        <f t="shared" si="1"/>
        <v>1890</v>
      </c>
      <c r="L60" s="151"/>
    </row>
    <row r="61" spans="1:12" x14ac:dyDescent="0.35">
      <c r="A61" s="123">
        <v>60</v>
      </c>
      <c r="B61" s="123" t="s">
        <v>210</v>
      </c>
      <c r="C61" s="123" t="s">
        <v>209</v>
      </c>
      <c r="D61" s="123" t="s">
        <v>208</v>
      </c>
      <c r="E61" s="124">
        <v>34500</v>
      </c>
      <c r="F61" s="123" t="s">
        <v>114</v>
      </c>
      <c r="G61" s="125">
        <v>40</v>
      </c>
      <c r="H61" s="126">
        <v>23.75</v>
      </c>
      <c r="I61" s="126">
        <f t="shared" si="1"/>
        <v>950</v>
      </c>
      <c r="L61" s="151"/>
    </row>
    <row r="62" spans="1:12" x14ac:dyDescent="0.35">
      <c r="A62" s="123">
        <v>61</v>
      </c>
      <c r="B62" s="123" t="s">
        <v>207</v>
      </c>
      <c r="C62" s="123" t="s">
        <v>206</v>
      </c>
      <c r="D62" s="123" t="s">
        <v>205</v>
      </c>
      <c r="E62" s="124">
        <v>34846</v>
      </c>
      <c r="F62" s="123" t="s">
        <v>106</v>
      </c>
      <c r="G62" s="125">
        <v>25</v>
      </c>
      <c r="H62" s="126">
        <v>23.52</v>
      </c>
      <c r="I62" s="126">
        <f t="shared" si="1"/>
        <v>588</v>
      </c>
      <c r="L62" s="151"/>
    </row>
    <row r="63" spans="1:12" x14ac:dyDescent="0.35">
      <c r="A63" s="123">
        <v>62</v>
      </c>
      <c r="B63" s="123" t="s">
        <v>204</v>
      </c>
      <c r="C63" s="123" t="s">
        <v>203</v>
      </c>
      <c r="D63" s="123" t="s">
        <v>202</v>
      </c>
      <c r="E63" s="124">
        <v>35545</v>
      </c>
      <c r="F63" s="123"/>
      <c r="G63" s="125">
        <v>15.5</v>
      </c>
      <c r="H63" s="126">
        <v>21.5</v>
      </c>
      <c r="I63" s="126">
        <f t="shared" si="1"/>
        <v>333.25</v>
      </c>
      <c r="L63" s="151"/>
    </row>
    <row r="64" spans="1:12" x14ac:dyDescent="0.35">
      <c r="A64" s="123">
        <v>63</v>
      </c>
      <c r="B64" s="123" t="s">
        <v>201</v>
      </c>
      <c r="C64" s="123" t="s">
        <v>200</v>
      </c>
      <c r="D64" s="123" t="s">
        <v>199</v>
      </c>
      <c r="E64" s="124">
        <v>33059</v>
      </c>
      <c r="F64" s="123" t="s">
        <v>114</v>
      </c>
      <c r="G64" s="125">
        <v>40</v>
      </c>
      <c r="H64" s="126">
        <v>30.5</v>
      </c>
      <c r="I64" s="126">
        <f t="shared" si="1"/>
        <v>1220</v>
      </c>
      <c r="L64" s="151"/>
    </row>
    <row r="65" spans="1:12" x14ac:dyDescent="0.35">
      <c r="A65" s="123">
        <v>64</v>
      </c>
      <c r="B65" s="123" t="s">
        <v>198</v>
      </c>
      <c r="C65" s="123" t="s">
        <v>197</v>
      </c>
      <c r="D65" s="123" t="s">
        <v>196</v>
      </c>
      <c r="E65" s="124">
        <v>35390</v>
      </c>
      <c r="F65" s="123" t="s">
        <v>110</v>
      </c>
      <c r="G65" s="125">
        <v>35</v>
      </c>
      <c r="H65" s="126">
        <v>27.1</v>
      </c>
      <c r="I65" s="126">
        <f t="shared" si="1"/>
        <v>948.5</v>
      </c>
      <c r="L65" s="151"/>
    </row>
    <row r="66" spans="1:12" x14ac:dyDescent="0.35">
      <c r="A66" s="123">
        <v>65</v>
      </c>
      <c r="B66" s="123" t="s">
        <v>195</v>
      </c>
      <c r="C66" s="123" t="s">
        <v>194</v>
      </c>
      <c r="D66" s="123" t="s">
        <v>193</v>
      </c>
      <c r="E66" s="124">
        <v>34364</v>
      </c>
      <c r="F66" s="123" t="s">
        <v>114</v>
      </c>
      <c r="G66" s="125">
        <v>35</v>
      </c>
      <c r="H66" s="126">
        <v>39</v>
      </c>
      <c r="I66" s="126">
        <f t="shared" ref="I66:I95" si="2">G66*H66</f>
        <v>1365</v>
      </c>
      <c r="L66" s="151"/>
    </row>
    <row r="67" spans="1:12" x14ac:dyDescent="0.35">
      <c r="A67" s="123">
        <v>66</v>
      </c>
      <c r="B67" s="123" t="s">
        <v>192</v>
      </c>
      <c r="C67" s="123" t="s">
        <v>191</v>
      </c>
      <c r="D67" s="123" t="s">
        <v>190</v>
      </c>
      <c r="E67" s="124">
        <v>33688</v>
      </c>
      <c r="F67" s="123" t="s">
        <v>121</v>
      </c>
      <c r="G67" s="125">
        <v>35.5</v>
      </c>
      <c r="H67" s="126">
        <v>28.3</v>
      </c>
      <c r="I67" s="126">
        <f t="shared" si="2"/>
        <v>1004.65</v>
      </c>
      <c r="L67" s="151"/>
    </row>
    <row r="68" spans="1:12" x14ac:dyDescent="0.35">
      <c r="A68" s="123">
        <v>67</v>
      </c>
      <c r="B68" s="123" t="s">
        <v>189</v>
      </c>
      <c r="C68" s="123" t="s">
        <v>188</v>
      </c>
      <c r="D68" s="123" t="s">
        <v>187</v>
      </c>
      <c r="E68" s="124">
        <v>35038</v>
      </c>
      <c r="F68" s="123"/>
      <c r="G68" s="125">
        <v>29.5</v>
      </c>
      <c r="H68" s="126">
        <v>21.5</v>
      </c>
      <c r="I68" s="126">
        <f t="shared" si="2"/>
        <v>634.25</v>
      </c>
      <c r="L68" s="151"/>
    </row>
    <row r="69" spans="1:12" x14ac:dyDescent="0.35">
      <c r="A69" s="123">
        <v>68</v>
      </c>
      <c r="B69" s="123" t="s">
        <v>186</v>
      </c>
      <c r="C69" s="123" t="s">
        <v>185</v>
      </c>
      <c r="D69" s="123" t="s">
        <v>184</v>
      </c>
      <c r="E69" s="124">
        <v>35715</v>
      </c>
      <c r="F69" s="123" t="s">
        <v>114</v>
      </c>
      <c r="G69" s="125">
        <v>40</v>
      </c>
      <c r="H69" s="126">
        <v>35</v>
      </c>
      <c r="I69" s="126">
        <f t="shared" si="2"/>
        <v>1400</v>
      </c>
      <c r="L69" s="151"/>
    </row>
    <row r="70" spans="1:12" x14ac:dyDescent="0.35">
      <c r="A70" s="123">
        <v>69</v>
      </c>
      <c r="B70" s="123" t="s">
        <v>183</v>
      </c>
      <c r="C70" s="123" t="s">
        <v>182</v>
      </c>
      <c r="D70" s="123" t="s">
        <v>181</v>
      </c>
      <c r="E70" s="124">
        <v>36231</v>
      </c>
      <c r="F70" s="123" t="s">
        <v>114</v>
      </c>
      <c r="G70" s="125">
        <v>35</v>
      </c>
      <c r="H70" s="126">
        <v>27.1</v>
      </c>
      <c r="I70" s="126">
        <f t="shared" si="2"/>
        <v>948.5</v>
      </c>
      <c r="L70" s="151"/>
    </row>
    <row r="71" spans="1:12" x14ac:dyDescent="0.35">
      <c r="A71" s="123">
        <v>70</v>
      </c>
      <c r="B71" s="123" t="s">
        <v>180</v>
      </c>
      <c r="C71" s="123" t="s">
        <v>179</v>
      </c>
      <c r="D71" s="123" t="s">
        <v>133</v>
      </c>
      <c r="E71" s="124">
        <v>35759</v>
      </c>
      <c r="F71" s="123" t="s">
        <v>106</v>
      </c>
      <c r="G71" s="125">
        <v>42</v>
      </c>
      <c r="H71" s="126">
        <v>39</v>
      </c>
      <c r="I71" s="126">
        <f t="shared" si="2"/>
        <v>1638</v>
      </c>
      <c r="L71" s="151"/>
    </row>
    <row r="72" spans="1:12" x14ac:dyDescent="0.35">
      <c r="A72" s="123">
        <v>71</v>
      </c>
      <c r="B72" s="123" t="s">
        <v>178</v>
      </c>
      <c r="C72" s="123" t="s">
        <v>177</v>
      </c>
      <c r="D72" s="123" t="s">
        <v>176</v>
      </c>
      <c r="E72" s="124">
        <v>36312</v>
      </c>
      <c r="F72" s="123" t="s">
        <v>106</v>
      </c>
      <c r="G72" s="125">
        <v>29.5</v>
      </c>
      <c r="H72" s="126">
        <v>28.3</v>
      </c>
      <c r="I72" s="126">
        <f t="shared" si="2"/>
        <v>834.85</v>
      </c>
      <c r="L72" s="151"/>
    </row>
    <row r="73" spans="1:12" x14ac:dyDescent="0.35">
      <c r="A73" s="123">
        <v>72</v>
      </c>
      <c r="B73" s="123" t="s">
        <v>175</v>
      </c>
      <c r="C73" s="123" t="s">
        <v>174</v>
      </c>
      <c r="D73" s="123" t="s">
        <v>173</v>
      </c>
      <c r="E73" s="124">
        <v>34609</v>
      </c>
      <c r="F73" s="123" t="s">
        <v>114</v>
      </c>
      <c r="G73" s="125">
        <v>40</v>
      </c>
      <c r="H73" s="126">
        <v>21.5</v>
      </c>
      <c r="I73" s="126">
        <f t="shared" si="2"/>
        <v>860</v>
      </c>
      <c r="L73" s="151"/>
    </row>
    <row r="74" spans="1:12" x14ac:dyDescent="0.35">
      <c r="A74" s="123">
        <v>73</v>
      </c>
      <c r="B74" s="123" t="s">
        <v>172</v>
      </c>
      <c r="C74" s="123" t="s">
        <v>171</v>
      </c>
      <c r="D74" s="123" t="s">
        <v>170</v>
      </c>
      <c r="E74" s="124">
        <v>33646</v>
      </c>
      <c r="F74" s="123" t="s">
        <v>114</v>
      </c>
      <c r="G74" s="125">
        <v>40</v>
      </c>
      <c r="H74" s="126">
        <v>22.22</v>
      </c>
      <c r="I74" s="126">
        <f t="shared" si="2"/>
        <v>888.8</v>
      </c>
      <c r="L74" s="151"/>
    </row>
    <row r="75" spans="1:12" x14ac:dyDescent="0.35">
      <c r="A75" s="123">
        <v>74</v>
      </c>
      <c r="B75" s="123" t="s">
        <v>169</v>
      </c>
      <c r="C75" s="123" t="s">
        <v>168</v>
      </c>
      <c r="D75" s="123" t="s">
        <v>107</v>
      </c>
      <c r="E75" s="124">
        <v>32919</v>
      </c>
      <c r="F75" s="123" t="s">
        <v>110</v>
      </c>
      <c r="G75" s="125">
        <v>40</v>
      </c>
      <c r="H75" s="126">
        <v>27.1</v>
      </c>
      <c r="I75" s="126">
        <f t="shared" si="2"/>
        <v>1084</v>
      </c>
      <c r="L75" s="151"/>
    </row>
    <row r="76" spans="1:12" x14ac:dyDescent="0.35">
      <c r="A76" s="123">
        <v>75</v>
      </c>
      <c r="B76" s="123" t="s">
        <v>167</v>
      </c>
      <c r="C76" s="123" t="s">
        <v>166</v>
      </c>
      <c r="D76" s="123" t="s">
        <v>165</v>
      </c>
      <c r="E76" s="124">
        <v>33831</v>
      </c>
      <c r="F76" s="123" t="s">
        <v>121</v>
      </c>
      <c r="G76" s="125">
        <v>29.5</v>
      </c>
      <c r="H76" s="126">
        <v>31.75</v>
      </c>
      <c r="I76" s="126">
        <f t="shared" si="2"/>
        <v>936.625</v>
      </c>
      <c r="L76" s="151"/>
    </row>
    <row r="77" spans="1:12" x14ac:dyDescent="0.35">
      <c r="A77" s="123">
        <v>76</v>
      </c>
      <c r="B77" s="123" t="s">
        <v>164</v>
      </c>
      <c r="C77" s="123" t="s">
        <v>163</v>
      </c>
      <c r="D77" s="123" t="s">
        <v>162</v>
      </c>
      <c r="E77" s="124">
        <v>35728</v>
      </c>
      <c r="F77" s="123" t="s">
        <v>110</v>
      </c>
      <c r="G77" s="125">
        <v>40</v>
      </c>
      <c r="H77" s="126">
        <v>21.5</v>
      </c>
      <c r="I77" s="126">
        <f t="shared" si="2"/>
        <v>860</v>
      </c>
      <c r="L77" s="151"/>
    </row>
    <row r="78" spans="1:12" x14ac:dyDescent="0.35">
      <c r="A78" s="123">
        <v>77</v>
      </c>
      <c r="B78" s="123" t="s">
        <v>161</v>
      </c>
      <c r="C78" s="123" t="s">
        <v>160</v>
      </c>
      <c r="D78" s="123" t="s">
        <v>159</v>
      </c>
      <c r="E78" s="124">
        <v>34679</v>
      </c>
      <c r="F78" s="123" t="s">
        <v>110</v>
      </c>
      <c r="G78" s="125">
        <v>40</v>
      </c>
      <c r="H78" s="126">
        <v>34.5</v>
      </c>
      <c r="I78" s="126">
        <f t="shared" si="2"/>
        <v>1380</v>
      </c>
      <c r="L78" s="151"/>
    </row>
    <row r="79" spans="1:12" x14ac:dyDescent="0.35">
      <c r="A79" s="123">
        <v>78</v>
      </c>
      <c r="B79" s="123" t="s">
        <v>158</v>
      </c>
      <c r="C79" s="123" t="s">
        <v>157</v>
      </c>
      <c r="D79" s="123" t="s">
        <v>156</v>
      </c>
      <c r="E79" s="124">
        <v>36221</v>
      </c>
      <c r="F79" s="123" t="s">
        <v>155</v>
      </c>
      <c r="G79" s="125">
        <v>40</v>
      </c>
      <c r="H79" s="126">
        <v>48</v>
      </c>
      <c r="I79" s="126">
        <f t="shared" si="2"/>
        <v>1920</v>
      </c>
      <c r="L79" s="151"/>
    </row>
    <row r="80" spans="1:12" x14ac:dyDescent="0.35">
      <c r="A80" s="123">
        <v>79</v>
      </c>
      <c r="B80" s="123" t="s">
        <v>154</v>
      </c>
      <c r="C80" s="123" t="s">
        <v>153</v>
      </c>
      <c r="D80" s="123" t="s">
        <v>152</v>
      </c>
      <c r="E80" s="124">
        <v>34171</v>
      </c>
      <c r="F80" s="123"/>
      <c r="G80" s="125">
        <v>40</v>
      </c>
      <c r="H80" s="126">
        <v>30</v>
      </c>
      <c r="I80" s="126">
        <f t="shared" si="2"/>
        <v>1200</v>
      </c>
      <c r="L80" s="151"/>
    </row>
    <row r="81" spans="1:12" x14ac:dyDescent="0.35">
      <c r="A81" s="123">
        <v>80</v>
      </c>
      <c r="B81" s="123" t="s">
        <v>151</v>
      </c>
      <c r="C81" s="123"/>
      <c r="D81" s="123"/>
      <c r="E81" s="124"/>
      <c r="F81" s="123" t="s">
        <v>125</v>
      </c>
      <c r="G81" s="125">
        <v>40</v>
      </c>
      <c r="H81" s="126">
        <v>21.5</v>
      </c>
      <c r="I81" s="126">
        <f t="shared" si="2"/>
        <v>860</v>
      </c>
      <c r="L81" s="151"/>
    </row>
    <row r="82" spans="1:12" x14ac:dyDescent="0.35">
      <c r="A82" s="123">
        <v>81</v>
      </c>
      <c r="B82" s="123" t="s">
        <v>150</v>
      </c>
      <c r="C82" s="123" t="s">
        <v>149</v>
      </c>
      <c r="D82" s="123" t="s">
        <v>148</v>
      </c>
      <c r="E82" s="124">
        <v>33908</v>
      </c>
      <c r="F82" s="123" t="s">
        <v>129</v>
      </c>
      <c r="G82" s="125">
        <v>40</v>
      </c>
      <c r="H82" s="126">
        <v>30.5</v>
      </c>
      <c r="I82" s="126">
        <f t="shared" si="2"/>
        <v>1220</v>
      </c>
      <c r="L82" s="151"/>
    </row>
    <row r="83" spans="1:12" x14ac:dyDescent="0.35">
      <c r="A83" s="123">
        <v>82</v>
      </c>
      <c r="B83" s="123" t="s">
        <v>147</v>
      </c>
      <c r="C83" s="123" t="s">
        <v>146</v>
      </c>
      <c r="D83" s="123" t="s">
        <v>145</v>
      </c>
      <c r="E83" s="124">
        <v>35451</v>
      </c>
      <c r="F83" s="123"/>
      <c r="G83" s="125">
        <v>29.5</v>
      </c>
      <c r="H83" s="126">
        <v>30</v>
      </c>
      <c r="I83" s="126">
        <f t="shared" si="2"/>
        <v>885</v>
      </c>
      <c r="L83" s="151"/>
    </row>
    <row r="84" spans="1:12" x14ac:dyDescent="0.35">
      <c r="A84" s="123">
        <v>83</v>
      </c>
      <c r="B84" s="123" t="s">
        <v>144</v>
      </c>
      <c r="C84" s="123" t="s">
        <v>143</v>
      </c>
      <c r="D84" s="123" t="s">
        <v>142</v>
      </c>
      <c r="E84" s="124">
        <v>32568</v>
      </c>
      <c r="F84" s="123" t="s">
        <v>129</v>
      </c>
      <c r="G84" s="125">
        <v>15.5</v>
      </c>
      <c r="H84" s="126">
        <v>27.6</v>
      </c>
      <c r="I84" s="126">
        <f t="shared" si="2"/>
        <v>427.8</v>
      </c>
      <c r="L84" s="151"/>
    </row>
    <row r="85" spans="1:12" x14ac:dyDescent="0.35">
      <c r="A85" s="123">
        <v>84</v>
      </c>
      <c r="B85" s="123" t="s">
        <v>141</v>
      </c>
      <c r="C85" s="123" t="s">
        <v>140</v>
      </c>
      <c r="D85" s="123" t="s">
        <v>139</v>
      </c>
      <c r="E85" s="124">
        <v>34673</v>
      </c>
      <c r="F85" s="123" t="s">
        <v>110</v>
      </c>
      <c r="G85" s="125">
        <v>32</v>
      </c>
      <c r="H85" s="126">
        <v>23.75</v>
      </c>
      <c r="I85" s="126">
        <f t="shared" si="2"/>
        <v>760</v>
      </c>
      <c r="L85" s="151"/>
    </row>
    <row r="86" spans="1:12" x14ac:dyDescent="0.35">
      <c r="A86" s="123">
        <v>85</v>
      </c>
      <c r="B86" s="123" t="s">
        <v>138</v>
      </c>
      <c r="C86" s="123" t="s">
        <v>137</v>
      </c>
      <c r="D86" s="123" t="s">
        <v>136</v>
      </c>
      <c r="E86" s="124">
        <v>35916</v>
      </c>
      <c r="F86" s="123"/>
      <c r="G86" s="125">
        <v>42</v>
      </c>
      <c r="H86" s="126">
        <v>30.5</v>
      </c>
      <c r="I86" s="126">
        <f t="shared" si="2"/>
        <v>1281</v>
      </c>
      <c r="L86" s="151"/>
    </row>
    <row r="87" spans="1:12" x14ac:dyDescent="0.35">
      <c r="A87" s="123">
        <v>86</v>
      </c>
      <c r="B87" s="123" t="s">
        <v>135</v>
      </c>
      <c r="C87" s="123" t="s">
        <v>134</v>
      </c>
      <c r="D87" s="123" t="s">
        <v>133</v>
      </c>
      <c r="E87" s="124">
        <v>34610</v>
      </c>
      <c r="F87" s="123" t="s">
        <v>129</v>
      </c>
      <c r="G87" s="125">
        <v>40</v>
      </c>
      <c r="H87" s="126">
        <v>30</v>
      </c>
      <c r="I87" s="126">
        <f t="shared" si="2"/>
        <v>1200</v>
      </c>
      <c r="L87" s="151"/>
    </row>
    <row r="88" spans="1:12" x14ac:dyDescent="0.35">
      <c r="A88" s="123">
        <v>87</v>
      </c>
      <c r="B88" s="123" t="s">
        <v>132</v>
      </c>
      <c r="C88" s="123" t="s">
        <v>131</v>
      </c>
      <c r="D88" s="123" t="s">
        <v>130</v>
      </c>
      <c r="E88" s="124">
        <v>35739</v>
      </c>
      <c r="F88" s="123" t="s">
        <v>129</v>
      </c>
      <c r="G88" s="125">
        <v>35</v>
      </c>
      <c r="H88" s="126">
        <v>60</v>
      </c>
      <c r="I88" s="126">
        <f t="shared" si="2"/>
        <v>2100</v>
      </c>
    </row>
    <row r="89" spans="1:12" x14ac:dyDescent="0.35">
      <c r="A89" s="123">
        <v>88</v>
      </c>
      <c r="B89" s="123" t="s">
        <v>128</v>
      </c>
      <c r="C89" s="123" t="s">
        <v>127</v>
      </c>
      <c r="D89" s="123" t="s">
        <v>126</v>
      </c>
      <c r="E89" s="124">
        <v>31884</v>
      </c>
      <c r="F89" s="123" t="s">
        <v>125</v>
      </c>
      <c r="G89" s="125">
        <v>40</v>
      </c>
      <c r="H89" s="126">
        <v>21.5</v>
      </c>
      <c r="I89" s="126">
        <f t="shared" si="2"/>
        <v>860</v>
      </c>
    </row>
    <row r="90" spans="1:12" x14ac:dyDescent="0.35">
      <c r="A90" s="123">
        <v>89</v>
      </c>
      <c r="B90" s="123" t="s">
        <v>124</v>
      </c>
      <c r="C90" s="123" t="s">
        <v>123</v>
      </c>
      <c r="D90" s="123" t="s">
        <v>122</v>
      </c>
      <c r="E90" s="124">
        <v>34879</v>
      </c>
      <c r="F90" s="123" t="s">
        <v>121</v>
      </c>
      <c r="G90" s="125">
        <v>40</v>
      </c>
      <c r="H90" s="126">
        <v>21.5</v>
      </c>
      <c r="I90" s="126">
        <f t="shared" si="2"/>
        <v>860</v>
      </c>
    </row>
    <row r="91" spans="1:12" x14ac:dyDescent="0.35">
      <c r="A91" s="123">
        <v>90</v>
      </c>
      <c r="B91" s="123" t="s">
        <v>120</v>
      </c>
      <c r="C91" s="123" t="s">
        <v>119</v>
      </c>
      <c r="D91" s="123" t="s">
        <v>118</v>
      </c>
      <c r="E91" s="124">
        <v>34758</v>
      </c>
      <c r="F91" s="123" t="s">
        <v>106</v>
      </c>
      <c r="G91" s="125">
        <v>15.5</v>
      </c>
      <c r="H91" s="126">
        <v>20.5</v>
      </c>
      <c r="I91" s="126">
        <f t="shared" si="2"/>
        <v>317.75</v>
      </c>
    </row>
    <row r="92" spans="1:12" x14ac:dyDescent="0.35">
      <c r="A92" s="123">
        <v>91</v>
      </c>
      <c r="B92" s="123" t="s">
        <v>117</v>
      </c>
      <c r="C92" s="123" t="s">
        <v>116</v>
      </c>
      <c r="D92" s="123" t="s">
        <v>115</v>
      </c>
      <c r="E92" s="124">
        <v>35055</v>
      </c>
      <c r="F92" s="123" t="s">
        <v>114</v>
      </c>
      <c r="G92" s="125">
        <v>40</v>
      </c>
      <c r="H92" s="126">
        <v>31.75</v>
      </c>
      <c r="I92" s="126">
        <f t="shared" si="2"/>
        <v>1270</v>
      </c>
    </row>
    <row r="93" spans="1:12" x14ac:dyDescent="0.35">
      <c r="A93" s="123">
        <v>92</v>
      </c>
      <c r="B93" s="123" t="s">
        <v>113</v>
      </c>
      <c r="C93" s="123" t="s">
        <v>112</v>
      </c>
      <c r="D93" s="123" t="s">
        <v>111</v>
      </c>
      <c r="E93" s="124">
        <v>33568</v>
      </c>
      <c r="F93" s="123" t="s">
        <v>110</v>
      </c>
      <c r="G93" s="125">
        <v>40</v>
      </c>
      <c r="H93" s="126">
        <v>22.22</v>
      </c>
      <c r="I93" s="126">
        <f t="shared" si="2"/>
        <v>888.8</v>
      </c>
    </row>
    <row r="94" spans="1:12" x14ac:dyDescent="0.35">
      <c r="A94" s="123">
        <v>93</v>
      </c>
      <c r="B94" s="123" t="s">
        <v>109</v>
      </c>
      <c r="C94" s="123" t="s">
        <v>108</v>
      </c>
      <c r="D94" s="123" t="s">
        <v>107</v>
      </c>
      <c r="E94" s="124">
        <v>36256</v>
      </c>
      <c r="F94" s="123" t="s">
        <v>106</v>
      </c>
      <c r="G94" s="125">
        <v>40</v>
      </c>
      <c r="H94" s="126">
        <v>47</v>
      </c>
      <c r="I94" s="126">
        <f t="shared" si="2"/>
        <v>1880</v>
      </c>
    </row>
    <row r="95" spans="1:12" x14ac:dyDescent="0.35">
      <c r="A95" s="123">
        <v>94</v>
      </c>
      <c r="B95" s="123" t="s">
        <v>105</v>
      </c>
      <c r="C95" s="123" t="s">
        <v>104</v>
      </c>
      <c r="D95" s="123" t="s">
        <v>103</v>
      </c>
      <c r="E95" s="124">
        <v>36037</v>
      </c>
      <c r="F95" s="123"/>
      <c r="G95" s="125">
        <v>15.5</v>
      </c>
      <c r="H95" s="126">
        <v>21.5</v>
      </c>
      <c r="I95" s="126">
        <f t="shared" si="2"/>
        <v>333.25</v>
      </c>
    </row>
  </sheetData>
  <protectedRanges>
    <protectedRange password="CF7A" sqref="G2:G95" name="Range1"/>
  </protectedRanges>
  <customSheetViews>
    <customSheetView guid="{BBE43EB8-AC5B-419E-90E4-72D0C525AF66}">
      <selection activeCell="H13" sqref="H13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6"/>
  <dimension ref="B1:F6"/>
  <sheetViews>
    <sheetView zoomScale="120" zoomScaleNormal="120" workbookViewId="0">
      <selection activeCell="C6" sqref="C6"/>
    </sheetView>
  </sheetViews>
  <sheetFormatPr defaultColWidth="8.921875" defaultRowHeight="15.5" x14ac:dyDescent="0.35"/>
  <cols>
    <col min="1" max="1" width="8.921875" style="154"/>
    <col min="2" max="2" width="17.53515625" style="154" customWidth="1"/>
    <col min="3" max="3" width="14" style="157" customWidth="1"/>
    <col min="4" max="4" width="16.921875" style="154" bestFit="1" customWidth="1"/>
    <col min="5" max="16384" width="8.921875" style="154"/>
  </cols>
  <sheetData>
    <row r="1" spans="2:6" x14ac:dyDescent="0.35">
      <c r="B1" s="152" t="s">
        <v>382</v>
      </c>
      <c r="C1" s="153">
        <v>24000</v>
      </c>
    </row>
    <row r="2" spans="2:6" x14ac:dyDescent="0.35">
      <c r="B2" s="152" t="s">
        <v>381</v>
      </c>
      <c r="C2" s="155">
        <v>0.12</v>
      </c>
    </row>
    <row r="3" spans="2:6" x14ac:dyDescent="0.35">
      <c r="B3" s="152" t="s">
        <v>380</v>
      </c>
      <c r="C3" s="156">
        <v>60</v>
      </c>
    </row>
    <row r="4" spans="2:6" x14ac:dyDescent="0.35">
      <c r="E4" s="5"/>
      <c r="F4" s="4"/>
    </row>
    <row r="5" spans="2:6" x14ac:dyDescent="0.35">
      <c r="D5" s="5"/>
      <c r="F5" s="4"/>
    </row>
    <row r="6" spans="2:6" x14ac:dyDescent="0.35">
      <c r="B6" s="152" t="s">
        <v>379</v>
      </c>
      <c r="C6" s="158"/>
      <c r="D6" s="5"/>
      <c r="E6" s="5"/>
      <c r="F6" s="4"/>
    </row>
  </sheetData>
  <customSheetViews>
    <customSheetView guid="{BBE43EB8-AC5B-419E-90E4-72D0C525AF66}">
      <selection activeCell="D21" sqref="D21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"/>
  <dimension ref="A1:W21"/>
  <sheetViews>
    <sheetView zoomScale="110" zoomScaleNormal="110" workbookViewId="0"/>
  </sheetViews>
  <sheetFormatPr defaultColWidth="6.15234375" defaultRowHeight="15.5" x14ac:dyDescent="0.35"/>
  <cols>
    <col min="1" max="1" width="10.15234375" style="160" customWidth="1"/>
    <col min="2" max="2" width="10.07421875" style="160" customWidth="1"/>
    <col min="3" max="3" width="8.3828125" style="160" customWidth="1"/>
    <col min="4" max="4" width="10.07421875" style="160" customWidth="1"/>
    <col min="5" max="5" width="6.84375" style="160" customWidth="1"/>
    <col min="6" max="6" width="6.15234375" style="160"/>
    <col min="7" max="7" width="9.23046875" style="160" customWidth="1"/>
    <col min="8" max="8" width="11.921875" style="160" customWidth="1"/>
    <col min="9" max="9" width="11.23046875" style="160" customWidth="1"/>
    <col min="10" max="10" width="7.84375" style="160" bestFit="1" customWidth="1"/>
    <col min="11" max="11" width="6.15234375" style="160"/>
    <col min="12" max="12" width="9.07421875" style="160" bestFit="1" customWidth="1"/>
    <col min="13" max="13" width="6.53515625" style="160" bestFit="1" customWidth="1"/>
    <col min="14" max="14" width="7.3828125" style="160" bestFit="1" customWidth="1"/>
    <col min="15" max="15" width="6.3828125" style="160" bestFit="1" customWidth="1"/>
    <col min="16" max="21" width="6.61328125" style="160" bestFit="1" customWidth="1"/>
    <col min="22" max="22" width="7.84375" style="160" bestFit="1" customWidth="1"/>
    <col min="23" max="23" width="6.61328125" style="160" bestFit="1" customWidth="1"/>
    <col min="24" max="16384" width="6.15234375" style="160"/>
  </cols>
  <sheetData>
    <row r="1" spans="1:23" x14ac:dyDescent="0.35">
      <c r="A1" s="211" t="s">
        <v>405</v>
      </c>
      <c r="B1" s="211" t="s">
        <v>404</v>
      </c>
      <c r="C1" s="211" t="s">
        <v>403</v>
      </c>
      <c r="D1" s="211" t="s">
        <v>402</v>
      </c>
      <c r="G1" s="211" t="s">
        <v>401</v>
      </c>
      <c r="H1" s="211" t="s">
        <v>400</v>
      </c>
      <c r="I1" s="211" t="s">
        <v>399</v>
      </c>
      <c r="J1" s="162"/>
      <c r="K1" s="43"/>
      <c r="L1" s="39"/>
      <c r="O1" s="116"/>
      <c r="P1" s="116"/>
      <c r="Q1" s="116"/>
      <c r="R1" s="116"/>
      <c r="S1" s="116"/>
      <c r="T1" s="116"/>
      <c r="U1" s="116"/>
      <c r="V1" s="116"/>
      <c r="W1" s="116"/>
    </row>
    <row r="2" spans="1:23" x14ac:dyDescent="0.35">
      <c r="A2" s="212">
        <v>100</v>
      </c>
      <c r="B2" s="212">
        <v>1000</v>
      </c>
      <c r="C2" s="212">
        <v>5.5</v>
      </c>
      <c r="D2" s="212"/>
      <c r="G2" s="165" t="s">
        <v>392</v>
      </c>
      <c r="H2" s="165">
        <v>72</v>
      </c>
      <c r="I2" s="165">
        <v>52</v>
      </c>
      <c r="J2" s="162"/>
      <c r="K2" s="162"/>
      <c r="L2" s="163"/>
      <c r="O2" s="116"/>
      <c r="P2" s="116"/>
      <c r="Q2" s="116"/>
      <c r="R2" s="116"/>
      <c r="S2" s="116"/>
      <c r="T2" s="116"/>
      <c r="U2" s="116"/>
      <c r="V2" s="116"/>
      <c r="W2" s="116"/>
    </row>
    <row r="3" spans="1:23" x14ac:dyDescent="0.35">
      <c r="A3" s="212">
        <v>101</v>
      </c>
      <c r="B3" s="212">
        <v>1200</v>
      </c>
      <c r="C3" s="212">
        <v>6.75</v>
      </c>
      <c r="D3" s="212"/>
      <c r="G3" s="165" t="s">
        <v>391</v>
      </c>
      <c r="H3" s="165">
        <v>20</v>
      </c>
      <c r="I3" s="165">
        <v>12</v>
      </c>
      <c r="J3" s="162"/>
      <c r="K3" s="162"/>
      <c r="L3" s="43"/>
      <c r="O3" s="116"/>
      <c r="P3" s="116"/>
      <c r="Q3" s="116"/>
      <c r="R3" s="116"/>
      <c r="S3" s="116"/>
      <c r="T3" s="116"/>
      <c r="U3" s="116"/>
      <c r="V3" s="116"/>
      <c r="W3" s="116"/>
    </row>
    <row r="4" spans="1:23" x14ac:dyDescent="0.35">
      <c r="A4" s="212">
        <v>102</v>
      </c>
      <c r="B4" s="212">
        <v>1300</v>
      </c>
      <c r="C4" s="212">
        <v>2</v>
      </c>
      <c r="D4" s="212"/>
      <c r="G4" s="165" t="s">
        <v>390</v>
      </c>
      <c r="H4" s="165">
        <v>22</v>
      </c>
      <c r="I4" s="165">
        <v>42</v>
      </c>
      <c r="J4" s="162"/>
      <c r="K4" s="162"/>
      <c r="L4" s="43"/>
      <c r="O4" s="116"/>
      <c r="P4" s="116"/>
      <c r="Q4" s="116"/>
      <c r="R4" s="116"/>
      <c r="S4" s="116"/>
      <c r="T4" s="116"/>
      <c r="U4" s="116"/>
      <c r="V4" s="116"/>
      <c r="W4" s="116"/>
    </row>
    <row r="5" spans="1:23" x14ac:dyDescent="0.35">
      <c r="A5" s="212">
        <v>103</v>
      </c>
      <c r="B5" s="212">
        <v>800</v>
      </c>
      <c r="C5" s="212">
        <v>4</v>
      </c>
      <c r="D5" s="212"/>
      <c r="G5" s="165" t="s">
        <v>389</v>
      </c>
      <c r="H5" s="165">
        <v>64</v>
      </c>
      <c r="I5" s="165">
        <v>39</v>
      </c>
      <c r="J5" s="162"/>
      <c r="K5" s="162"/>
      <c r="L5" s="43"/>
    </row>
    <row r="6" spans="1:23" x14ac:dyDescent="0.35">
      <c r="A6" s="212">
        <v>104</v>
      </c>
      <c r="B6" s="212">
        <v>1200</v>
      </c>
      <c r="C6" s="212">
        <v>5</v>
      </c>
      <c r="D6" s="212"/>
      <c r="G6" s="165" t="s">
        <v>388</v>
      </c>
      <c r="H6" s="165">
        <v>40</v>
      </c>
      <c r="I6" s="165">
        <v>45</v>
      </c>
      <c r="J6" s="162"/>
      <c r="K6" s="162"/>
      <c r="L6" s="43"/>
    </row>
    <row r="7" spans="1:23" x14ac:dyDescent="0.35">
      <c r="A7" s="212">
        <v>105</v>
      </c>
      <c r="B7" s="212">
        <v>1800</v>
      </c>
      <c r="C7" s="212">
        <v>0.5</v>
      </c>
      <c r="D7" s="212"/>
      <c r="G7" s="165" t="s">
        <v>387</v>
      </c>
      <c r="H7" s="165">
        <v>70</v>
      </c>
      <c r="I7" s="165">
        <v>16</v>
      </c>
      <c r="J7" s="162"/>
      <c r="K7" s="162"/>
      <c r="L7" s="43"/>
    </row>
    <row r="8" spans="1:23" x14ac:dyDescent="0.35">
      <c r="A8" s="212">
        <v>106</v>
      </c>
      <c r="B8" s="212">
        <v>145</v>
      </c>
      <c r="C8" s="212">
        <v>2</v>
      </c>
      <c r="D8" s="212"/>
      <c r="G8" s="165" t="s">
        <v>386</v>
      </c>
      <c r="H8" s="165">
        <v>90</v>
      </c>
      <c r="I8" s="165">
        <v>10</v>
      </c>
      <c r="J8" s="162"/>
      <c r="K8" s="162"/>
      <c r="L8" s="43"/>
    </row>
    <row r="9" spans="1:23" x14ac:dyDescent="0.35">
      <c r="A9" s="212">
        <v>107</v>
      </c>
      <c r="B9" s="212">
        <v>1900</v>
      </c>
      <c r="C9" s="212">
        <v>3.5</v>
      </c>
      <c r="D9" s="212"/>
      <c r="G9" s="165" t="s">
        <v>385</v>
      </c>
      <c r="H9" s="165">
        <v>30</v>
      </c>
      <c r="I9" s="165">
        <v>42</v>
      </c>
      <c r="J9" s="162"/>
      <c r="K9" s="162"/>
      <c r="L9" s="43"/>
    </row>
    <row r="10" spans="1:23" x14ac:dyDescent="0.35">
      <c r="A10" s="212">
        <v>108</v>
      </c>
      <c r="B10" s="212">
        <v>1550</v>
      </c>
      <c r="C10" s="212">
        <v>2.25</v>
      </c>
      <c r="D10" s="212"/>
      <c r="G10" s="165" t="s">
        <v>384</v>
      </c>
      <c r="H10" s="165">
        <v>34</v>
      </c>
      <c r="I10" s="165">
        <v>42</v>
      </c>
      <c r="J10" s="162"/>
      <c r="K10" s="162"/>
      <c r="L10" s="43"/>
    </row>
    <row r="11" spans="1:23" x14ac:dyDescent="0.35">
      <c r="A11" s="212">
        <v>109</v>
      </c>
      <c r="B11" s="212">
        <v>2000</v>
      </c>
      <c r="C11" s="212">
        <v>2</v>
      </c>
      <c r="D11" s="212"/>
      <c r="G11" s="164" t="s">
        <v>383</v>
      </c>
      <c r="H11" s="245"/>
      <c r="I11" s="246"/>
      <c r="J11" s="43"/>
      <c r="K11" s="43"/>
      <c r="L11" s="43"/>
    </row>
    <row r="12" spans="1:23" x14ac:dyDescent="0.35">
      <c r="A12" s="212">
        <v>110</v>
      </c>
      <c r="B12" s="212">
        <v>2200</v>
      </c>
      <c r="C12" s="212">
        <v>3</v>
      </c>
      <c r="D12" s="212"/>
      <c r="G12" s="43"/>
      <c r="H12" s="43"/>
      <c r="I12" s="43"/>
      <c r="J12" s="161"/>
      <c r="K12" s="43"/>
      <c r="L12" s="43"/>
      <c r="M12" s="159"/>
    </row>
    <row r="13" spans="1:23" x14ac:dyDescent="0.35">
      <c r="A13" s="212">
        <v>111</v>
      </c>
      <c r="B13" s="212">
        <v>2400</v>
      </c>
      <c r="C13" s="212">
        <v>4</v>
      </c>
      <c r="D13" s="212"/>
      <c r="M13" s="159"/>
    </row>
    <row r="14" spans="1:23" x14ac:dyDescent="0.35">
      <c r="A14" s="212">
        <v>112</v>
      </c>
      <c r="B14" s="212">
        <v>2600</v>
      </c>
      <c r="C14" s="212">
        <v>5</v>
      </c>
      <c r="D14" s="212"/>
      <c r="M14" s="159"/>
    </row>
    <row r="15" spans="1:23" x14ac:dyDescent="0.35">
      <c r="A15" s="212">
        <v>113</v>
      </c>
      <c r="B15" s="212">
        <v>2800</v>
      </c>
      <c r="C15" s="212">
        <v>6</v>
      </c>
      <c r="D15" s="212"/>
      <c r="M15" s="159"/>
    </row>
    <row r="16" spans="1:23" x14ac:dyDescent="0.35">
      <c r="A16" s="212">
        <v>114</v>
      </c>
      <c r="B16" s="212">
        <v>3000</v>
      </c>
      <c r="C16" s="212">
        <v>7</v>
      </c>
      <c r="D16" s="212"/>
      <c r="L16" s="39"/>
      <c r="M16" s="43"/>
      <c r="N16" s="43"/>
      <c r="O16" s="43"/>
      <c r="P16" s="43"/>
      <c r="Q16" s="43"/>
      <c r="R16" s="43"/>
      <c r="S16" s="43"/>
      <c r="T16" s="43"/>
      <c r="U16" s="43"/>
    </row>
    <row r="17" spans="1:21" x14ac:dyDescent="0.35">
      <c r="A17" s="212">
        <v>115</v>
      </c>
      <c r="B17" s="212">
        <v>3200</v>
      </c>
      <c r="C17" s="212">
        <v>8</v>
      </c>
      <c r="D17" s="212"/>
      <c r="L17" s="39"/>
      <c r="M17" s="43"/>
      <c r="N17" s="43"/>
      <c r="O17" s="43"/>
      <c r="P17" s="43"/>
      <c r="Q17" s="43"/>
      <c r="R17" s="43"/>
      <c r="S17" s="43"/>
      <c r="T17" s="43"/>
      <c r="U17" s="43"/>
    </row>
    <row r="18" spans="1:21" x14ac:dyDescent="0.35">
      <c r="A18" s="212">
        <v>116</v>
      </c>
      <c r="B18" s="212">
        <v>3400</v>
      </c>
      <c r="C18" s="212">
        <v>9</v>
      </c>
      <c r="D18" s="212"/>
      <c r="L18" s="39"/>
      <c r="M18" s="161"/>
      <c r="N18" s="161"/>
      <c r="O18" s="161"/>
      <c r="P18" s="161"/>
      <c r="Q18" s="161"/>
      <c r="R18" s="161"/>
      <c r="S18" s="161"/>
      <c r="T18" s="161"/>
      <c r="U18" s="161"/>
    </row>
    <row r="19" spans="1:21" x14ac:dyDescent="0.35">
      <c r="A19" s="212">
        <v>117</v>
      </c>
      <c r="B19" s="212">
        <v>3600</v>
      </c>
      <c r="C19" s="212">
        <v>10</v>
      </c>
      <c r="D19" s="212"/>
      <c r="L19" s="39"/>
      <c r="M19" s="162"/>
      <c r="N19" s="162"/>
      <c r="O19" s="162"/>
      <c r="P19" s="162"/>
      <c r="Q19" s="162"/>
      <c r="R19" s="162"/>
      <c r="S19" s="162"/>
      <c r="T19" s="162"/>
      <c r="U19" s="162"/>
    </row>
    <row r="20" spans="1:21" x14ac:dyDescent="0.35">
      <c r="A20" s="212">
        <v>118</v>
      </c>
      <c r="B20" s="212">
        <v>3800</v>
      </c>
      <c r="C20" s="212">
        <v>11</v>
      </c>
      <c r="D20" s="212"/>
    </row>
    <row r="21" spans="1:21" x14ac:dyDescent="0.35">
      <c r="A21" s="212">
        <v>119</v>
      </c>
      <c r="B21" s="212">
        <v>4000</v>
      </c>
      <c r="C21" s="212">
        <v>12</v>
      </c>
      <c r="D21" s="212"/>
    </row>
  </sheetData>
  <customSheetViews>
    <customSheetView guid="{BBE43EB8-AC5B-419E-90E4-72D0C525AF66}" topLeftCell="C1">
      <pageMargins left="0.7" right="0.7" top="0.75" bottom="0.75" header="0.3" footer="0.3"/>
      <pageSetup orientation="portrait" horizontalDpi="200" verticalDpi="200" r:id="rId1"/>
    </customSheetView>
  </customSheetViews>
  <mergeCells count="1">
    <mergeCell ref="H11:I11"/>
  </mergeCells>
  <pageMargins left="0.7" right="0.7" top="0.75" bottom="0.75" header="0.3" footer="0.3"/>
  <pageSetup orientation="portrait" horizontalDpi="200" verticalDpi="200"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756D-E1B3-4500-8B30-FF82F56AFE30}">
  <sheetPr codeName="Sheet33"/>
  <dimension ref="A1:M31"/>
  <sheetViews>
    <sheetView topLeftCell="C1" zoomScale="110" zoomScaleNormal="110" workbookViewId="0">
      <selection activeCell="L1" sqref="L1"/>
    </sheetView>
  </sheetViews>
  <sheetFormatPr defaultColWidth="10.921875" defaultRowHeight="15.5" x14ac:dyDescent="0.35"/>
  <cols>
    <col min="1" max="1" width="12.61328125" style="113" bestFit="1" customWidth="1"/>
    <col min="2" max="2" width="13.07421875" style="113" bestFit="1" customWidth="1"/>
    <col min="3" max="3" width="9.15234375" style="116" bestFit="1" customWidth="1"/>
    <col min="4" max="4" width="10.4609375" style="116" bestFit="1" customWidth="1"/>
    <col min="5" max="5" width="9.3828125" style="113" customWidth="1"/>
    <col min="6" max="6" width="9.69140625" style="113" customWidth="1"/>
    <col min="7" max="7" width="15.921875" style="113" bestFit="1" customWidth="1"/>
    <col min="8" max="8" width="12.84375" style="113" customWidth="1"/>
    <col min="9" max="9" width="9.3828125" style="113" customWidth="1"/>
    <col min="10" max="10" width="9.61328125" style="116" bestFit="1" customWidth="1"/>
    <col min="11" max="11" width="10.921875" style="113"/>
    <col min="12" max="12" width="14.4609375" style="113" customWidth="1"/>
    <col min="13" max="13" width="13.84375" style="113" customWidth="1"/>
    <col min="14" max="14" width="17.921875" style="113" customWidth="1"/>
    <col min="15" max="16384" width="10.921875" style="113"/>
  </cols>
  <sheetData>
    <row r="1" spans="1:13" s="170" customFormat="1" x14ac:dyDescent="0.35">
      <c r="A1" s="168" t="s">
        <v>503</v>
      </c>
      <c r="B1" s="168" t="s">
        <v>502</v>
      </c>
      <c r="C1" s="169" t="s">
        <v>501</v>
      </c>
      <c r="D1" s="169" t="s">
        <v>500</v>
      </c>
      <c r="E1" s="168" t="s">
        <v>418</v>
      </c>
      <c r="F1" s="168" t="s">
        <v>415</v>
      </c>
      <c r="G1" s="168" t="s">
        <v>499</v>
      </c>
      <c r="H1" s="168" t="s">
        <v>498</v>
      </c>
      <c r="I1" s="168" t="s">
        <v>416</v>
      </c>
      <c r="J1" s="169" t="s">
        <v>400</v>
      </c>
      <c r="L1" s="168" t="s">
        <v>502</v>
      </c>
      <c r="M1" s="169" t="s">
        <v>402</v>
      </c>
    </row>
    <row r="2" spans="1:13" x14ac:dyDescent="0.35">
      <c r="A2" s="167" t="s">
        <v>443</v>
      </c>
      <c r="B2" s="167" t="s">
        <v>442</v>
      </c>
      <c r="C2" s="165">
        <v>50</v>
      </c>
      <c r="D2" s="165">
        <v>55</v>
      </c>
      <c r="E2" s="167" t="s">
        <v>398</v>
      </c>
      <c r="F2" s="167" t="s">
        <v>429</v>
      </c>
      <c r="G2" s="167" t="s">
        <v>495</v>
      </c>
      <c r="H2" s="167" t="s">
        <v>494</v>
      </c>
      <c r="I2" s="167" t="s">
        <v>493</v>
      </c>
      <c r="J2" s="165">
        <v>2000</v>
      </c>
      <c r="L2" s="167" t="s">
        <v>442</v>
      </c>
      <c r="M2" s="166"/>
    </row>
    <row r="3" spans="1:13" x14ac:dyDescent="0.35">
      <c r="A3" s="167" t="s">
        <v>441</v>
      </c>
      <c r="B3" s="167" t="s">
        <v>440</v>
      </c>
      <c r="C3" s="165">
        <v>15</v>
      </c>
      <c r="D3" s="165">
        <v>20</v>
      </c>
      <c r="E3" s="167" t="s">
        <v>398</v>
      </c>
      <c r="F3" s="167" t="s">
        <v>423</v>
      </c>
      <c r="G3" s="167" t="s">
        <v>472</v>
      </c>
      <c r="H3" s="167" t="s">
        <v>492</v>
      </c>
      <c r="I3" s="167" t="s">
        <v>470</v>
      </c>
      <c r="J3" s="165">
        <v>1000</v>
      </c>
      <c r="L3" s="167" t="s">
        <v>440</v>
      </c>
      <c r="M3" s="166"/>
    </row>
    <row r="4" spans="1:13" x14ac:dyDescent="0.35">
      <c r="A4" s="167" t="s">
        <v>436</v>
      </c>
      <c r="B4" s="167" t="s">
        <v>435</v>
      </c>
      <c r="C4" s="165">
        <v>12</v>
      </c>
      <c r="D4" s="165">
        <v>15</v>
      </c>
      <c r="E4" s="167" t="s">
        <v>398</v>
      </c>
      <c r="F4" s="167" t="s">
        <v>412</v>
      </c>
      <c r="G4" s="167" t="s">
        <v>491</v>
      </c>
      <c r="H4" s="167" t="s">
        <v>490</v>
      </c>
      <c r="I4" s="167" t="s">
        <v>489</v>
      </c>
      <c r="J4" s="165">
        <v>1200</v>
      </c>
      <c r="L4" s="167" t="s">
        <v>435</v>
      </c>
      <c r="M4" s="166"/>
    </row>
    <row r="5" spans="1:13" x14ac:dyDescent="0.35">
      <c r="A5" s="167" t="s">
        <v>431</v>
      </c>
      <c r="B5" s="167" t="s">
        <v>430</v>
      </c>
      <c r="C5" s="165">
        <v>150</v>
      </c>
      <c r="D5" s="165">
        <v>160</v>
      </c>
      <c r="E5" s="167" t="s">
        <v>398</v>
      </c>
      <c r="F5" s="167" t="s">
        <v>411</v>
      </c>
      <c r="G5" s="167" t="s">
        <v>488</v>
      </c>
      <c r="H5" s="167" t="s">
        <v>487</v>
      </c>
      <c r="I5" s="167" t="s">
        <v>486</v>
      </c>
      <c r="J5" s="165">
        <v>1250</v>
      </c>
      <c r="L5" s="167" t="s">
        <v>430</v>
      </c>
      <c r="M5" s="166"/>
    </row>
    <row r="6" spans="1:13" x14ac:dyDescent="0.35">
      <c r="A6" s="167" t="s">
        <v>425</v>
      </c>
      <c r="B6" s="167" t="s">
        <v>424</v>
      </c>
      <c r="C6" s="165">
        <v>50</v>
      </c>
      <c r="D6" s="165">
        <v>60</v>
      </c>
      <c r="E6" s="167" t="s">
        <v>398</v>
      </c>
      <c r="F6" s="167" t="s">
        <v>429</v>
      </c>
      <c r="G6" s="167" t="s">
        <v>485</v>
      </c>
      <c r="H6" s="167" t="s">
        <v>484</v>
      </c>
      <c r="I6" s="167" t="s">
        <v>483</v>
      </c>
      <c r="J6" s="165">
        <v>1300</v>
      </c>
      <c r="L6" s="167" t="s">
        <v>424</v>
      </c>
      <c r="M6" s="166"/>
    </row>
    <row r="7" spans="1:13" x14ac:dyDescent="0.35">
      <c r="A7" s="167" t="s">
        <v>443</v>
      </c>
      <c r="B7" s="167" t="s">
        <v>442</v>
      </c>
      <c r="C7" s="165">
        <v>50</v>
      </c>
      <c r="D7" s="165">
        <v>55</v>
      </c>
      <c r="E7" s="167" t="s">
        <v>397</v>
      </c>
      <c r="F7" s="167" t="s">
        <v>423</v>
      </c>
      <c r="G7" s="167" t="s">
        <v>422</v>
      </c>
      <c r="H7" s="167" t="s">
        <v>482</v>
      </c>
      <c r="I7" s="167" t="s">
        <v>420</v>
      </c>
      <c r="J7" s="165">
        <v>1350</v>
      </c>
    </row>
    <row r="8" spans="1:13" x14ac:dyDescent="0.35">
      <c r="A8" s="167" t="s">
        <v>441</v>
      </c>
      <c r="B8" s="167" t="s">
        <v>440</v>
      </c>
      <c r="C8" s="165">
        <v>15</v>
      </c>
      <c r="D8" s="165">
        <v>20</v>
      </c>
      <c r="E8" s="167" t="s">
        <v>397</v>
      </c>
      <c r="F8" s="167" t="s">
        <v>412</v>
      </c>
      <c r="G8" s="167" t="s">
        <v>439</v>
      </c>
      <c r="H8" s="167" t="s">
        <v>481</v>
      </c>
      <c r="I8" s="167" t="s">
        <v>437</v>
      </c>
      <c r="J8" s="165">
        <v>1400</v>
      </c>
    </row>
    <row r="9" spans="1:13" x14ac:dyDescent="0.35">
      <c r="A9" s="167" t="s">
        <v>436</v>
      </c>
      <c r="B9" s="167" t="s">
        <v>435</v>
      </c>
      <c r="C9" s="165">
        <v>12</v>
      </c>
      <c r="D9" s="165">
        <v>15</v>
      </c>
      <c r="E9" s="167" t="s">
        <v>397</v>
      </c>
      <c r="F9" s="167" t="s">
        <v>411</v>
      </c>
      <c r="G9" s="167" t="s">
        <v>434</v>
      </c>
      <c r="H9" s="167" t="s">
        <v>480</v>
      </c>
      <c r="I9" s="167" t="s">
        <v>432</v>
      </c>
      <c r="J9" s="165">
        <v>9000</v>
      </c>
    </row>
    <row r="10" spans="1:13" x14ac:dyDescent="0.35">
      <c r="A10" s="167" t="s">
        <v>431</v>
      </c>
      <c r="B10" s="167" t="s">
        <v>430</v>
      </c>
      <c r="C10" s="165">
        <v>150</v>
      </c>
      <c r="D10" s="165">
        <v>160</v>
      </c>
      <c r="E10" s="167" t="s">
        <v>397</v>
      </c>
      <c r="F10" s="167" t="s">
        <v>429</v>
      </c>
      <c r="G10" s="167" t="s">
        <v>428</v>
      </c>
      <c r="H10" s="167" t="s">
        <v>479</v>
      </c>
      <c r="I10" s="167" t="s">
        <v>426</v>
      </c>
      <c r="J10" s="165">
        <v>800</v>
      </c>
    </row>
    <row r="11" spans="1:13" x14ac:dyDescent="0.35">
      <c r="A11" s="167" t="s">
        <v>425</v>
      </c>
      <c r="B11" s="167" t="s">
        <v>424</v>
      </c>
      <c r="C11" s="165">
        <v>50</v>
      </c>
      <c r="D11" s="165">
        <v>60</v>
      </c>
      <c r="E11" s="167" t="s">
        <v>397</v>
      </c>
      <c r="F11" s="167" t="s">
        <v>423</v>
      </c>
      <c r="G11" s="167" t="s">
        <v>422</v>
      </c>
      <c r="H11" s="167" t="s">
        <v>478</v>
      </c>
      <c r="I11" s="167" t="s">
        <v>420</v>
      </c>
      <c r="J11" s="165">
        <v>1700</v>
      </c>
    </row>
    <row r="12" spans="1:13" x14ac:dyDescent="0.35">
      <c r="A12" s="167" t="s">
        <v>443</v>
      </c>
      <c r="B12" s="167" t="s">
        <v>442</v>
      </c>
      <c r="C12" s="165">
        <v>50</v>
      </c>
      <c r="D12" s="165">
        <v>55</v>
      </c>
      <c r="E12" s="167" t="s">
        <v>396</v>
      </c>
      <c r="F12" s="167" t="s">
        <v>412</v>
      </c>
      <c r="G12" s="167" t="s">
        <v>452</v>
      </c>
      <c r="H12" s="167" t="s">
        <v>477</v>
      </c>
      <c r="I12" s="167" t="s">
        <v>450</v>
      </c>
      <c r="J12" s="165">
        <v>650</v>
      </c>
    </row>
    <row r="13" spans="1:13" x14ac:dyDescent="0.35">
      <c r="A13" s="167" t="s">
        <v>441</v>
      </c>
      <c r="B13" s="167" t="s">
        <v>440</v>
      </c>
      <c r="C13" s="165">
        <v>15</v>
      </c>
      <c r="D13" s="165">
        <v>20</v>
      </c>
      <c r="E13" s="167" t="s">
        <v>396</v>
      </c>
      <c r="F13" s="167" t="s">
        <v>411</v>
      </c>
      <c r="G13" s="167" t="s">
        <v>461</v>
      </c>
      <c r="H13" s="167" t="s">
        <v>476</v>
      </c>
      <c r="I13" s="167" t="s">
        <v>459</v>
      </c>
      <c r="J13" s="165">
        <v>780</v>
      </c>
    </row>
    <row r="14" spans="1:13" x14ac:dyDescent="0.35">
      <c r="A14" s="167" t="s">
        <v>436</v>
      </c>
      <c r="B14" s="167" t="s">
        <v>435</v>
      </c>
      <c r="C14" s="165">
        <v>12</v>
      </c>
      <c r="D14" s="165">
        <v>15</v>
      </c>
      <c r="E14" s="167" t="s">
        <v>396</v>
      </c>
      <c r="F14" s="167" t="s">
        <v>429</v>
      </c>
      <c r="G14" s="167" t="s">
        <v>475</v>
      </c>
      <c r="H14" s="167" t="s">
        <v>474</v>
      </c>
      <c r="I14" s="167" t="s">
        <v>473</v>
      </c>
      <c r="J14" s="165">
        <v>820</v>
      </c>
    </row>
    <row r="15" spans="1:13" x14ac:dyDescent="0.35">
      <c r="A15" s="167" t="s">
        <v>431</v>
      </c>
      <c r="B15" s="167" t="s">
        <v>430</v>
      </c>
      <c r="C15" s="165">
        <v>150</v>
      </c>
      <c r="D15" s="165">
        <v>160</v>
      </c>
      <c r="E15" s="167" t="s">
        <v>396</v>
      </c>
      <c r="F15" s="167" t="s">
        <v>423</v>
      </c>
      <c r="G15" s="167" t="s">
        <v>472</v>
      </c>
      <c r="H15" s="167" t="s">
        <v>471</v>
      </c>
      <c r="I15" s="167" t="s">
        <v>470</v>
      </c>
      <c r="J15" s="165">
        <v>780</v>
      </c>
    </row>
    <row r="16" spans="1:13" x14ac:dyDescent="0.35">
      <c r="A16" s="167" t="s">
        <v>425</v>
      </c>
      <c r="B16" s="167" t="s">
        <v>424</v>
      </c>
      <c r="C16" s="165">
        <v>50</v>
      </c>
      <c r="D16" s="165">
        <v>60</v>
      </c>
      <c r="E16" s="167" t="s">
        <v>396</v>
      </c>
      <c r="F16" s="167" t="s">
        <v>412</v>
      </c>
      <c r="G16" s="167" t="s">
        <v>469</v>
      </c>
      <c r="H16" s="167" t="s">
        <v>468</v>
      </c>
      <c r="I16" s="167" t="s">
        <v>467</v>
      </c>
      <c r="J16" s="165">
        <v>850</v>
      </c>
    </row>
    <row r="17" spans="1:10" x14ac:dyDescent="0.35">
      <c r="A17" s="167" t="s">
        <v>443</v>
      </c>
      <c r="B17" s="167" t="s">
        <v>442</v>
      </c>
      <c r="C17" s="165">
        <v>50</v>
      </c>
      <c r="D17" s="165">
        <v>55</v>
      </c>
      <c r="E17" s="167" t="s">
        <v>395</v>
      </c>
      <c r="F17" s="167" t="s">
        <v>411</v>
      </c>
      <c r="G17" s="167" t="s">
        <v>449</v>
      </c>
      <c r="H17" s="167" t="s">
        <v>466</v>
      </c>
      <c r="I17" s="167" t="s">
        <v>447</v>
      </c>
      <c r="J17" s="165">
        <v>980</v>
      </c>
    </row>
    <row r="18" spans="1:10" x14ac:dyDescent="0.35">
      <c r="A18" s="167" t="s">
        <v>441</v>
      </c>
      <c r="B18" s="167" t="s">
        <v>440</v>
      </c>
      <c r="C18" s="165">
        <v>15</v>
      </c>
      <c r="D18" s="165">
        <v>20</v>
      </c>
      <c r="E18" s="167" t="s">
        <v>395</v>
      </c>
      <c r="F18" s="167" t="s">
        <v>429</v>
      </c>
      <c r="G18" s="167" t="s">
        <v>458</v>
      </c>
      <c r="H18" s="167" t="s">
        <v>457</v>
      </c>
      <c r="I18" s="167" t="s">
        <v>465</v>
      </c>
      <c r="J18" s="165">
        <v>900</v>
      </c>
    </row>
    <row r="19" spans="1:10" x14ac:dyDescent="0.35">
      <c r="A19" s="167" t="s">
        <v>436</v>
      </c>
      <c r="B19" s="167" t="s">
        <v>435</v>
      </c>
      <c r="C19" s="165">
        <v>12</v>
      </c>
      <c r="D19" s="165">
        <v>15</v>
      </c>
      <c r="E19" s="167" t="s">
        <v>395</v>
      </c>
      <c r="F19" s="167" t="s">
        <v>423</v>
      </c>
      <c r="G19" s="167" t="s">
        <v>455</v>
      </c>
      <c r="H19" s="167" t="s">
        <v>464</v>
      </c>
      <c r="I19" s="167" t="s">
        <v>453</v>
      </c>
      <c r="J19" s="165">
        <v>656</v>
      </c>
    </row>
    <row r="20" spans="1:10" x14ac:dyDescent="0.35">
      <c r="A20" s="167" t="s">
        <v>431</v>
      </c>
      <c r="B20" s="167" t="s">
        <v>430</v>
      </c>
      <c r="C20" s="165">
        <v>150</v>
      </c>
      <c r="D20" s="165">
        <v>160</v>
      </c>
      <c r="E20" s="167" t="s">
        <v>395</v>
      </c>
      <c r="F20" s="167" t="s">
        <v>412</v>
      </c>
      <c r="G20" s="167" t="s">
        <v>463</v>
      </c>
      <c r="H20" s="167" t="s">
        <v>463</v>
      </c>
      <c r="I20" s="167" t="s">
        <v>462</v>
      </c>
      <c r="J20" s="165">
        <v>985</v>
      </c>
    </row>
    <row r="21" spans="1:10" x14ac:dyDescent="0.35">
      <c r="A21" s="167" t="s">
        <v>425</v>
      </c>
      <c r="B21" s="167" t="s">
        <v>424</v>
      </c>
      <c r="C21" s="165">
        <v>50</v>
      </c>
      <c r="D21" s="165">
        <v>60</v>
      </c>
      <c r="E21" s="167" t="s">
        <v>395</v>
      </c>
      <c r="F21" s="167" t="s">
        <v>411</v>
      </c>
      <c r="G21" s="167" t="s">
        <v>461</v>
      </c>
      <c r="H21" s="167" t="s">
        <v>460</v>
      </c>
      <c r="I21" s="167" t="s">
        <v>459</v>
      </c>
      <c r="J21" s="165">
        <v>658</v>
      </c>
    </row>
    <row r="22" spans="1:10" x14ac:dyDescent="0.35">
      <c r="A22" s="167" t="s">
        <v>443</v>
      </c>
      <c r="B22" s="167" t="s">
        <v>442</v>
      </c>
      <c r="C22" s="165">
        <v>50</v>
      </c>
      <c r="D22" s="165">
        <v>55</v>
      </c>
      <c r="E22" s="167" t="s">
        <v>393</v>
      </c>
      <c r="F22" s="167" t="s">
        <v>429</v>
      </c>
      <c r="G22" s="167" t="s">
        <v>458</v>
      </c>
      <c r="H22" s="167" t="s">
        <v>457</v>
      </c>
      <c r="I22" s="167" t="s">
        <v>456</v>
      </c>
      <c r="J22" s="165">
        <v>657</v>
      </c>
    </row>
    <row r="23" spans="1:10" x14ac:dyDescent="0.35">
      <c r="A23" s="167" t="s">
        <v>441</v>
      </c>
      <c r="B23" s="167" t="s">
        <v>440</v>
      </c>
      <c r="C23" s="165">
        <v>15</v>
      </c>
      <c r="D23" s="165">
        <v>20</v>
      </c>
      <c r="E23" s="167" t="s">
        <v>393</v>
      </c>
      <c r="F23" s="167" t="s">
        <v>423</v>
      </c>
      <c r="G23" s="167" t="s">
        <v>455</v>
      </c>
      <c r="H23" s="167" t="s">
        <v>454</v>
      </c>
      <c r="I23" s="167" t="s">
        <v>453</v>
      </c>
      <c r="J23" s="165">
        <v>895</v>
      </c>
    </row>
    <row r="24" spans="1:10" x14ac:dyDescent="0.35">
      <c r="A24" s="167" t="s">
        <v>436</v>
      </c>
      <c r="B24" s="167" t="s">
        <v>435</v>
      </c>
      <c r="C24" s="165">
        <v>12</v>
      </c>
      <c r="D24" s="165">
        <v>15</v>
      </c>
      <c r="E24" s="167" t="s">
        <v>393</v>
      </c>
      <c r="F24" s="167" t="s">
        <v>412</v>
      </c>
      <c r="G24" s="167" t="s">
        <v>452</v>
      </c>
      <c r="H24" s="167" t="s">
        <v>451</v>
      </c>
      <c r="I24" s="167" t="s">
        <v>450</v>
      </c>
      <c r="J24" s="165">
        <v>856</v>
      </c>
    </row>
    <row r="25" spans="1:10" x14ac:dyDescent="0.35">
      <c r="A25" s="167" t="s">
        <v>431</v>
      </c>
      <c r="B25" s="167" t="s">
        <v>430</v>
      </c>
      <c r="C25" s="165">
        <v>150</v>
      </c>
      <c r="D25" s="165">
        <v>160</v>
      </c>
      <c r="E25" s="167" t="s">
        <v>393</v>
      </c>
      <c r="F25" s="167" t="s">
        <v>411</v>
      </c>
      <c r="G25" s="167" t="s">
        <v>449</v>
      </c>
      <c r="H25" s="167" t="s">
        <v>448</v>
      </c>
      <c r="I25" s="167" t="s">
        <v>447</v>
      </c>
      <c r="J25" s="165">
        <v>985</v>
      </c>
    </row>
    <row r="26" spans="1:10" x14ac:dyDescent="0.35">
      <c r="A26" s="167" t="s">
        <v>425</v>
      </c>
      <c r="B26" s="167" t="s">
        <v>424</v>
      </c>
      <c r="C26" s="165">
        <v>50</v>
      </c>
      <c r="D26" s="165">
        <v>60</v>
      </c>
      <c r="E26" s="167" t="s">
        <v>393</v>
      </c>
      <c r="F26" s="167" t="s">
        <v>429</v>
      </c>
      <c r="G26" s="167" t="s">
        <v>446</v>
      </c>
      <c r="H26" s="167" t="s">
        <v>445</v>
      </c>
      <c r="I26" s="167" t="s">
        <v>444</v>
      </c>
      <c r="J26" s="165">
        <v>658</v>
      </c>
    </row>
    <row r="27" spans="1:10" x14ac:dyDescent="0.35">
      <c r="A27" s="167" t="s">
        <v>443</v>
      </c>
      <c r="B27" s="167" t="s">
        <v>442</v>
      </c>
      <c r="C27" s="165">
        <v>50</v>
      </c>
      <c r="D27" s="165">
        <v>55</v>
      </c>
      <c r="E27" s="167" t="s">
        <v>413</v>
      </c>
      <c r="F27" s="167" t="s">
        <v>423</v>
      </c>
      <c r="G27" s="167" t="s">
        <v>422</v>
      </c>
      <c r="H27" s="167" t="s">
        <v>421</v>
      </c>
      <c r="I27" s="167" t="s">
        <v>420</v>
      </c>
      <c r="J27" s="165">
        <v>896</v>
      </c>
    </row>
    <row r="28" spans="1:10" x14ac:dyDescent="0.35">
      <c r="A28" s="167" t="s">
        <v>441</v>
      </c>
      <c r="B28" s="167" t="s">
        <v>440</v>
      </c>
      <c r="C28" s="165">
        <v>15</v>
      </c>
      <c r="D28" s="165">
        <v>20</v>
      </c>
      <c r="E28" s="167" t="s">
        <v>413</v>
      </c>
      <c r="F28" s="167" t="s">
        <v>412</v>
      </c>
      <c r="G28" s="167" t="s">
        <v>439</v>
      </c>
      <c r="H28" s="167" t="s">
        <v>438</v>
      </c>
      <c r="I28" s="167" t="s">
        <v>437</v>
      </c>
      <c r="J28" s="165">
        <v>577</v>
      </c>
    </row>
    <row r="29" spans="1:10" x14ac:dyDescent="0.35">
      <c r="A29" s="167" t="s">
        <v>436</v>
      </c>
      <c r="B29" s="167" t="s">
        <v>435</v>
      </c>
      <c r="C29" s="165">
        <v>12</v>
      </c>
      <c r="D29" s="165">
        <v>15</v>
      </c>
      <c r="E29" s="167" t="s">
        <v>413</v>
      </c>
      <c r="F29" s="167" t="s">
        <v>411</v>
      </c>
      <c r="G29" s="167" t="s">
        <v>434</v>
      </c>
      <c r="H29" s="167" t="s">
        <v>433</v>
      </c>
      <c r="I29" s="167" t="s">
        <v>432</v>
      </c>
      <c r="J29" s="165">
        <v>987</v>
      </c>
    </row>
    <row r="30" spans="1:10" x14ac:dyDescent="0.35">
      <c r="A30" s="167" t="s">
        <v>431</v>
      </c>
      <c r="B30" s="167" t="s">
        <v>430</v>
      </c>
      <c r="C30" s="165">
        <v>150</v>
      </c>
      <c r="D30" s="165">
        <v>160</v>
      </c>
      <c r="E30" s="167" t="s">
        <v>413</v>
      </c>
      <c r="F30" s="167" t="s">
        <v>429</v>
      </c>
      <c r="G30" s="167" t="s">
        <v>428</v>
      </c>
      <c r="H30" s="167" t="s">
        <v>427</v>
      </c>
      <c r="I30" s="167" t="s">
        <v>426</v>
      </c>
      <c r="J30" s="165">
        <v>897</v>
      </c>
    </row>
    <row r="31" spans="1:10" x14ac:dyDescent="0.35">
      <c r="A31" s="167" t="s">
        <v>425</v>
      </c>
      <c r="B31" s="167" t="s">
        <v>424</v>
      </c>
      <c r="C31" s="165">
        <v>50</v>
      </c>
      <c r="D31" s="165">
        <v>60</v>
      </c>
      <c r="E31" s="167" t="s">
        <v>413</v>
      </c>
      <c r="F31" s="167" t="s">
        <v>423</v>
      </c>
      <c r="G31" s="167" t="s">
        <v>422</v>
      </c>
      <c r="H31" s="167" t="s">
        <v>421</v>
      </c>
      <c r="I31" s="167" t="s">
        <v>420</v>
      </c>
      <c r="J31" s="165">
        <v>852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/>
  <dimension ref="A1:L21"/>
  <sheetViews>
    <sheetView zoomScale="120" zoomScaleNormal="120" workbookViewId="0">
      <selection activeCell="K12" sqref="K12"/>
    </sheetView>
  </sheetViews>
  <sheetFormatPr defaultColWidth="6.07421875" defaultRowHeight="14" x14ac:dyDescent="0.3"/>
  <cols>
    <col min="1" max="1" width="6.61328125" style="172" bestFit="1" customWidth="1"/>
    <col min="2" max="2" width="12.07421875" style="171" bestFit="1" customWidth="1"/>
    <col min="3" max="3" width="9.15234375" style="172" customWidth="1"/>
    <col min="4" max="4" width="7.4609375" style="172" customWidth="1"/>
    <col min="5" max="5" width="7.15234375" style="172" bestFit="1" customWidth="1"/>
    <col min="6" max="6" width="8.61328125" style="172" customWidth="1"/>
    <col min="7" max="7" width="8.69140625" style="172" bestFit="1" customWidth="1"/>
    <col min="8" max="8" width="8.53515625" style="172" customWidth="1"/>
    <col min="9" max="9" width="6.07421875" style="171"/>
    <col min="10" max="10" width="11.07421875" style="172" customWidth="1"/>
    <col min="11" max="11" width="12.84375" style="172" customWidth="1"/>
    <col min="12" max="12" width="6.3828125" style="172" customWidth="1"/>
    <col min="13" max="16384" width="6.07421875" style="171"/>
  </cols>
  <sheetData>
    <row r="1" spans="1:12" x14ac:dyDescent="0.3">
      <c r="A1" s="200" t="s">
        <v>82</v>
      </c>
      <c r="B1" s="201" t="s">
        <v>406</v>
      </c>
      <c r="C1" s="200" t="s">
        <v>97</v>
      </c>
      <c r="D1" s="200" t="s">
        <v>96</v>
      </c>
      <c r="E1" s="200" t="s">
        <v>95</v>
      </c>
      <c r="F1" s="200" t="s">
        <v>94</v>
      </c>
      <c r="G1" s="200" t="s">
        <v>93</v>
      </c>
      <c r="H1" s="200" t="s">
        <v>383</v>
      </c>
      <c r="J1" s="247" t="s">
        <v>511</v>
      </c>
      <c r="K1" s="248"/>
      <c r="L1" s="249"/>
    </row>
    <row r="2" spans="1:12" x14ac:dyDescent="0.3">
      <c r="A2" s="174">
        <v>1</v>
      </c>
      <c r="B2" s="175" t="s">
        <v>81</v>
      </c>
      <c r="C2" s="63">
        <v>45</v>
      </c>
      <c r="D2" s="63">
        <v>72</v>
      </c>
      <c r="E2" s="63">
        <v>65</v>
      </c>
      <c r="F2" s="63">
        <v>50</v>
      </c>
      <c r="G2" s="63">
        <v>78</v>
      </c>
      <c r="H2" s="174">
        <f>SUM(C2:G2)</f>
        <v>310</v>
      </c>
      <c r="J2" s="174">
        <v>0</v>
      </c>
      <c r="K2" s="174">
        <v>240</v>
      </c>
      <c r="L2" s="174" t="s">
        <v>4</v>
      </c>
    </row>
    <row r="3" spans="1:12" x14ac:dyDescent="0.3">
      <c r="A3" s="174">
        <v>2</v>
      </c>
      <c r="B3" s="175" t="s">
        <v>80</v>
      </c>
      <c r="C3" s="63">
        <v>75</v>
      </c>
      <c r="D3" s="63">
        <v>67</v>
      </c>
      <c r="E3" s="63">
        <v>89</v>
      </c>
      <c r="F3" s="63">
        <v>34</v>
      </c>
      <c r="G3" s="63">
        <v>58</v>
      </c>
      <c r="H3" s="174">
        <f t="shared" ref="H3:H21" si="0">SUM(C3:G3)</f>
        <v>323</v>
      </c>
      <c r="J3" s="174">
        <v>241</v>
      </c>
      <c r="K3" s="174">
        <v>360</v>
      </c>
      <c r="L3" s="174" t="s">
        <v>121</v>
      </c>
    </row>
    <row r="4" spans="1:12" x14ac:dyDescent="0.3">
      <c r="A4" s="174">
        <v>3</v>
      </c>
      <c r="B4" s="175" t="s">
        <v>79</v>
      </c>
      <c r="C4" s="63">
        <v>87</v>
      </c>
      <c r="D4" s="63">
        <v>65</v>
      </c>
      <c r="E4" s="63">
        <v>56</v>
      </c>
      <c r="F4" s="63">
        <v>56</v>
      </c>
      <c r="G4" s="63">
        <v>65</v>
      </c>
      <c r="H4" s="174">
        <f t="shared" si="0"/>
        <v>329</v>
      </c>
      <c r="J4" s="174">
        <v>361</v>
      </c>
      <c r="K4" s="174">
        <v>420</v>
      </c>
      <c r="L4" s="174" t="s">
        <v>512</v>
      </c>
    </row>
    <row r="5" spans="1:12" x14ac:dyDescent="0.3">
      <c r="A5" s="174">
        <v>4</v>
      </c>
      <c r="B5" s="175" t="s">
        <v>78</v>
      </c>
      <c r="C5" s="63">
        <v>67</v>
      </c>
      <c r="D5" s="63">
        <v>67</v>
      </c>
      <c r="E5" s="63">
        <v>75</v>
      </c>
      <c r="F5" s="63">
        <v>67</v>
      </c>
      <c r="G5" s="63">
        <v>66</v>
      </c>
      <c r="H5" s="174">
        <f t="shared" si="0"/>
        <v>342</v>
      </c>
      <c r="J5" s="174">
        <v>421</v>
      </c>
      <c r="K5" s="174">
        <v>480</v>
      </c>
      <c r="L5" s="174" t="s">
        <v>513</v>
      </c>
    </row>
    <row r="6" spans="1:12" x14ac:dyDescent="0.3">
      <c r="A6" s="174">
        <v>5</v>
      </c>
      <c r="B6" s="175" t="s">
        <v>77</v>
      </c>
      <c r="C6" s="63">
        <v>56</v>
      </c>
      <c r="D6" s="63">
        <v>77</v>
      </c>
      <c r="E6" s="63">
        <v>68</v>
      </c>
      <c r="F6" s="63">
        <v>64</v>
      </c>
      <c r="G6" s="63">
        <v>76</v>
      </c>
      <c r="H6" s="174">
        <f t="shared" si="0"/>
        <v>341</v>
      </c>
      <c r="J6" s="174">
        <v>481</v>
      </c>
      <c r="K6" s="174">
        <v>540</v>
      </c>
      <c r="L6" s="174" t="s">
        <v>514</v>
      </c>
    </row>
    <row r="7" spans="1:12" x14ac:dyDescent="0.3">
      <c r="A7" s="174">
        <v>6</v>
      </c>
      <c r="B7" s="175" t="s">
        <v>76</v>
      </c>
      <c r="C7" s="63">
        <v>68</v>
      </c>
      <c r="D7" s="63">
        <v>78</v>
      </c>
      <c r="E7" s="63">
        <v>97</v>
      </c>
      <c r="F7" s="63">
        <v>56</v>
      </c>
      <c r="G7" s="63">
        <v>89</v>
      </c>
      <c r="H7" s="174">
        <f t="shared" si="0"/>
        <v>388</v>
      </c>
      <c r="J7" s="174">
        <v>541</v>
      </c>
      <c r="K7" s="174">
        <v>600</v>
      </c>
      <c r="L7" s="174" t="s">
        <v>515</v>
      </c>
    </row>
    <row r="8" spans="1:12" x14ac:dyDescent="0.3">
      <c r="A8" s="174">
        <v>7</v>
      </c>
      <c r="B8" s="175" t="s">
        <v>75</v>
      </c>
      <c r="C8" s="63">
        <v>68</v>
      </c>
      <c r="D8" s="63">
        <v>68</v>
      </c>
      <c r="E8" s="63">
        <v>45</v>
      </c>
      <c r="F8" s="63">
        <v>45</v>
      </c>
      <c r="G8" s="63">
        <v>95</v>
      </c>
      <c r="H8" s="174">
        <f t="shared" si="0"/>
        <v>321</v>
      </c>
    </row>
    <row r="9" spans="1:12" x14ac:dyDescent="0.3">
      <c r="A9" s="174">
        <v>8</v>
      </c>
      <c r="B9" s="175" t="s">
        <v>74</v>
      </c>
      <c r="C9" s="63">
        <v>69</v>
      </c>
      <c r="D9" s="63">
        <v>76</v>
      </c>
      <c r="E9" s="63">
        <v>68</v>
      </c>
      <c r="F9" s="63">
        <v>87</v>
      </c>
      <c r="G9" s="63">
        <v>59</v>
      </c>
      <c r="H9" s="174">
        <f t="shared" si="0"/>
        <v>359</v>
      </c>
    </row>
    <row r="10" spans="1:12" x14ac:dyDescent="0.3">
      <c r="A10" s="174">
        <v>9</v>
      </c>
      <c r="B10" s="175" t="s">
        <v>73</v>
      </c>
      <c r="C10" s="63">
        <v>79</v>
      </c>
      <c r="D10" s="63">
        <v>86</v>
      </c>
      <c r="E10" s="63">
        <v>56</v>
      </c>
      <c r="F10" s="63">
        <v>75</v>
      </c>
      <c r="G10" s="63">
        <v>78</v>
      </c>
      <c r="H10" s="174">
        <f t="shared" si="0"/>
        <v>374</v>
      </c>
    </row>
    <row r="11" spans="1:12" x14ac:dyDescent="0.3">
      <c r="A11" s="174">
        <v>10</v>
      </c>
      <c r="B11" s="175" t="s">
        <v>72</v>
      </c>
      <c r="C11" s="63">
        <v>89</v>
      </c>
      <c r="D11" s="63">
        <v>67</v>
      </c>
      <c r="E11" s="63">
        <v>77</v>
      </c>
      <c r="F11" s="63">
        <v>76</v>
      </c>
      <c r="G11" s="63">
        <v>77</v>
      </c>
      <c r="H11" s="174">
        <f t="shared" si="0"/>
        <v>386</v>
      </c>
      <c r="K11" s="173" t="s">
        <v>680</v>
      </c>
    </row>
    <row r="12" spans="1:12" x14ac:dyDescent="0.3">
      <c r="A12" s="174">
        <v>11</v>
      </c>
      <c r="B12" s="175" t="s">
        <v>92</v>
      </c>
      <c r="C12" s="63">
        <v>45</v>
      </c>
      <c r="D12" s="63">
        <v>72</v>
      </c>
      <c r="E12" s="63">
        <v>65</v>
      </c>
      <c r="F12" s="63">
        <v>50</v>
      </c>
      <c r="G12" s="63">
        <v>78</v>
      </c>
      <c r="H12" s="174">
        <f t="shared" si="0"/>
        <v>310</v>
      </c>
      <c r="J12" s="176" t="s">
        <v>89</v>
      </c>
      <c r="K12" s="177"/>
    </row>
    <row r="13" spans="1:12" x14ac:dyDescent="0.3">
      <c r="A13" s="174">
        <v>12</v>
      </c>
      <c r="B13" s="175" t="s">
        <v>91</v>
      </c>
      <c r="C13" s="63">
        <v>75</v>
      </c>
      <c r="D13" s="63">
        <v>67</v>
      </c>
      <c r="E13" s="63">
        <v>89</v>
      </c>
      <c r="F13" s="63">
        <v>34</v>
      </c>
      <c r="G13" s="63">
        <v>58</v>
      </c>
      <c r="H13" s="174">
        <f t="shared" si="0"/>
        <v>323</v>
      </c>
    </row>
    <row r="14" spans="1:12" x14ac:dyDescent="0.3">
      <c r="A14" s="174">
        <v>13</v>
      </c>
      <c r="B14" s="175" t="s">
        <v>90</v>
      </c>
      <c r="C14" s="63">
        <v>87</v>
      </c>
      <c r="D14" s="63">
        <v>65</v>
      </c>
      <c r="E14" s="63">
        <v>56</v>
      </c>
      <c r="F14" s="63">
        <v>56</v>
      </c>
      <c r="G14" s="63">
        <v>65</v>
      </c>
      <c r="H14" s="174">
        <f t="shared" si="0"/>
        <v>329</v>
      </c>
      <c r="J14" s="171"/>
      <c r="K14" s="171"/>
    </row>
    <row r="15" spans="1:12" x14ac:dyDescent="0.3">
      <c r="A15" s="174">
        <v>14</v>
      </c>
      <c r="B15" s="175" t="s">
        <v>89</v>
      </c>
      <c r="C15" s="63">
        <v>67</v>
      </c>
      <c r="D15" s="63">
        <v>67</v>
      </c>
      <c r="E15" s="63">
        <v>75</v>
      </c>
      <c r="F15" s="63">
        <v>67</v>
      </c>
      <c r="G15" s="63">
        <v>66</v>
      </c>
      <c r="H15" s="174">
        <f t="shared" si="0"/>
        <v>342</v>
      </c>
      <c r="J15" s="171"/>
      <c r="K15" s="171"/>
    </row>
    <row r="16" spans="1:12" x14ac:dyDescent="0.3">
      <c r="A16" s="174">
        <v>15</v>
      </c>
      <c r="B16" s="175" t="s">
        <v>88</v>
      </c>
      <c r="C16" s="63">
        <v>56</v>
      </c>
      <c r="D16" s="63">
        <v>77</v>
      </c>
      <c r="E16" s="63">
        <v>68</v>
      </c>
      <c r="F16" s="63">
        <v>64</v>
      </c>
      <c r="G16" s="63">
        <v>76</v>
      </c>
      <c r="H16" s="174">
        <f t="shared" si="0"/>
        <v>341</v>
      </c>
    </row>
    <row r="17" spans="1:8" x14ac:dyDescent="0.3">
      <c r="A17" s="174">
        <v>16</v>
      </c>
      <c r="B17" s="175" t="s">
        <v>87</v>
      </c>
      <c r="C17" s="63">
        <v>68</v>
      </c>
      <c r="D17" s="63">
        <v>78</v>
      </c>
      <c r="E17" s="63">
        <v>97</v>
      </c>
      <c r="F17" s="63">
        <v>56</v>
      </c>
      <c r="G17" s="63">
        <v>89</v>
      </c>
      <c r="H17" s="174">
        <f t="shared" si="0"/>
        <v>388</v>
      </c>
    </row>
    <row r="18" spans="1:8" x14ac:dyDescent="0.3">
      <c r="A18" s="174">
        <v>17</v>
      </c>
      <c r="B18" s="175" t="s">
        <v>86</v>
      </c>
      <c r="C18" s="63">
        <v>68</v>
      </c>
      <c r="D18" s="63">
        <v>68</v>
      </c>
      <c r="E18" s="63">
        <v>45</v>
      </c>
      <c r="F18" s="63">
        <v>45</v>
      </c>
      <c r="G18" s="63">
        <v>95</v>
      </c>
      <c r="H18" s="174">
        <f t="shared" si="0"/>
        <v>321</v>
      </c>
    </row>
    <row r="19" spans="1:8" x14ac:dyDescent="0.3">
      <c r="A19" s="174">
        <v>18</v>
      </c>
      <c r="B19" s="175" t="s">
        <v>85</v>
      </c>
      <c r="C19" s="63">
        <v>69</v>
      </c>
      <c r="D19" s="63">
        <v>76</v>
      </c>
      <c r="E19" s="63" t="s">
        <v>551</v>
      </c>
      <c r="F19" s="63">
        <v>87</v>
      </c>
      <c r="G19" s="63">
        <v>59</v>
      </c>
      <c r="H19" s="174">
        <f t="shared" si="0"/>
        <v>291</v>
      </c>
    </row>
    <row r="20" spans="1:8" x14ac:dyDescent="0.3">
      <c r="A20" s="174">
        <v>19</v>
      </c>
      <c r="B20" s="175" t="s">
        <v>84</v>
      </c>
      <c r="C20" s="63">
        <v>79</v>
      </c>
      <c r="D20" s="63">
        <v>86</v>
      </c>
      <c r="E20" s="63">
        <v>56</v>
      </c>
      <c r="F20" s="63">
        <v>75</v>
      </c>
      <c r="G20" s="63">
        <v>78</v>
      </c>
      <c r="H20" s="174">
        <f t="shared" si="0"/>
        <v>374</v>
      </c>
    </row>
    <row r="21" spans="1:8" x14ac:dyDescent="0.3">
      <c r="A21" s="174">
        <v>20</v>
      </c>
      <c r="B21" s="175" t="s">
        <v>83</v>
      </c>
      <c r="C21" s="63">
        <v>99</v>
      </c>
      <c r="D21" s="63">
        <v>99</v>
      </c>
      <c r="E21" s="63">
        <v>99</v>
      </c>
      <c r="F21" s="63">
        <v>99</v>
      </c>
      <c r="G21" s="63">
        <v>99</v>
      </c>
      <c r="H21" s="174">
        <f t="shared" si="0"/>
        <v>495</v>
      </c>
    </row>
  </sheetData>
  <sheetProtection selectLockedCells="1"/>
  <customSheetViews>
    <customSheetView guid="{BBE43EB8-AC5B-419E-90E4-72D0C525AF66}">
      <pageMargins left="0.7" right="0.7" top="0.75" bottom="0.75" header="0.3" footer="0.3"/>
    </customSheetView>
  </customSheetViews>
  <mergeCells count="1">
    <mergeCell ref="J1:L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6"/>
  <dimension ref="A1:Q571"/>
  <sheetViews>
    <sheetView zoomScale="140" zoomScaleNormal="140" workbookViewId="0">
      <selection activeCell="C2" sqref="C2"/>
    </sheetView>
  </sheetViews>
  <sheetFormatPr defaultColWidth="8.69140625" defaultRowHeight="14" x14ac:dyDescent="0.3"/>
  <cols>
    <col min="1" max="2" width="8.69140625" style="31"/>
    <col min="3" max="3" width="8.61328125" style="33" bestFit="1" customWidth="1"/>
    <col min="4" max="4" width="14" style="33" customWidth="1"/>
    <col min="5" max="5" width="14.84375" style="31" customWidth="1"/>
    <col min="6" max="6" width="8.921875" style="33" customWidth="1"/>
    <col min="7" max="7" width="11.4609375" style="33" customWidth="1"/>
    <col min="8" max="8" width="12.921875" style="33" customWidth="1"/>
    <col min="9" max="9" width="8.921875" style="33" customWidth="1"/>
    <col min="10" max="10" width="22.23046875" style="31" customWidth="1"/>
    <col min="11" max="12" width="8.69140625" style="31"/>
    <col min="13" max="13" width="17.69140625" style="31" customWidth="1"/>
    <col min="14" max="14" width="11.61328125" style="31" customWidth="1"/>
    <col min="15" max="15" width="8.69140625" style="31"/>
    <col min="16" max="16" width="13" style="31" customWidth="1"/>
    <col min="17" max="16384" width="8.69140625" style="31"/>
  </cols>
  <sheetData>
    <row r="1" spans="1:17" ht="15.5" x14ac:dyDescent="0.35">
      <c r="A1" s="171"/>
      <c r="B1" s="208"/>
      <c r="C1" s="185">
        <v>2005</v>
      </c>
      <c r="D1" s="185">
        <v>2006</v>
      </c>
      <c r="E1" s="185">
        <v>2007</v>
      </c>
      <c r="F1"/>
      <c r="G1"/>
      <c r="H1"/>
      <c r="I1" s="172"/>
    </row>
    <row r="2" spans="1:17" ht="15.5" x14ac:dyDescent="0.35">
      <c r="A2" s="171"/>
      <c r="B2" s="186" t="s">
        <v>516</v>
      </c>
      <c r="C2" s="209"/>
      <c r="D2" s="209"/>
      <c r="E2" s="209"/>
      <c r="F2"/>
      <c r="G2"/>
      <c r="H2"/>
      <c r="I2" s="172"/>
    </row>
    <row r="3" spans="1:17" ht="15.5" x14ac:dyDescent="0.35">
      <c r="A3" s="171"/>
      <c r="B3" s="186" t="s">
        <v>517</v>
      </c>
      <c r="C3" s="209"/>
      <c r="D3" s="209"/>
      <c r="E3" s="209"/>
      <c r="F3"/>
      <c r="G3"/>
      <c r="H3"/>
      <c r="I3" s="172"/>
      <c r="L3"/>
      <c r="M3"/>
      <c r="N3"/>
      <c r="O3"/>
      <c r="P3"/>
    </row>
    <row r="4" spans="1:17" ht="15.5" x14ac:dyDescent="0.35">
      <c r="A4" s="171"/>
      <c r="B4" s="186" t="s">
        <v>518</v>
      </c>
      <c r="C4" s="209"/>
      <c r="D4" s="209"/>
      <c r="E4" s="209"/>
      <c r="F4" s="172"/>
      <c r="G4" s="172"/>
      <c r="H4" s="172"/>
      <c r="I4" s="172"/>
      <c r="L4"/>
      <c r="M4"/>
      <c r="N4"/>
      <c r="O4"/>
      <c r="P4"/>
    </row>
    <row r="5" spans="1:17" ht="15.5" x14ac:dyDescent="0.35">
      <c r="A5" s="171"/>
      <c r="B5" s="171"/>
      <c r="C5" s="172"/>
      <c r="D5" s="172"/>
      <c r="E5" s="171"/>
      <c r="F5" s="172"/>
      <c r="G5" s="172"/>
      <c r="H5" s="172"/>
      <c r="I5" s="172"/>
      <c r="L5"/>
      <c r="M5"/>
      <c r="N5"/>
      <c r="O5"/>
      <c r="P5"/>
    </row>
    <row r="6" spans="1:17" ht="15.5" x14ac:dyDescent="0.35">
      <c r="A6" s="171"/>
      <c r="B6" s="171"/>
      <c r="C6" s="172"/>
      <c r="D6" s="172"/>
      <c r="E6" s="171"/>
      <c r="F6" s="172"/>
      <c r="G6" s="172"/>
      <c r="H6" s="172"/>
      <c r="I6" s="172"/>
      <c r="L6"/>
      <c r="M6"/>
      <c r="N6"/>
      <c r="O6"/>
      <c r="P6"/>
    </row>
    <row r="7" spans="1:17" ht="15.5" x14ac:dyDescent="0.35">
      <c r="A7" s="171"/>
      <c r="B7" s="171"/>
      <c r="C7" s="172"/>
      <c r="D7" s="172"/>
      <c r="E7" s="171"/>
      <c r="F7" s="172"/>
      <c r="G7" s="172"/>
      <c r="H7" s="172"/>
      <c r="I7" s="172"/>
      <c r="L7"/>
      <c r="M7"/>
      <c r="N7"/>
      <c r="O7"/>
      <c r="P7"/>
    </row>
    <row r="8" spans="1:17" ht="15.5" x14ac:dyDescent="0.35">
      <c r="A8" s="183" t="s">
        <v>415</v>
      </c>
      <c r="B8" s="183" t="s">
        <v>401</v>
      </c>
      <c r="C8" s="184" t="s">
        <v>519</v>
      </c>
      <c r="D8" s="184" t="s">
        <v>419</v>
      </c>
      <c r="E8" s="183" t="s">
        <v>520</v>
      </c>
      <c r="F8" s="184" t="s">
        <v>521</v>
      </c>
      <c r="G8" s="184" t="s">
        <v>417</v>
      </c>
      <c r="H8" s="184" t="s">
        <v>522</v>
      </c>
      <c r="I8" s="184" t="s">
        <v>496</v>
      </c>
      <c r="K8" s="171"/>
      <c r="L8"/>
      <c r="M8"/>
      <c r="N8"/>
      <c r="O8"/>
      <c r="P8"/>
      <c r="Q8" s="171"/>
    </row>
    <row r="9" spans="1:17" ht="15.5" x14ac:dyDescent="0.35">
      <c r="A9" s="175" t="s">
        <v>423</v>
      </c>
      <c r="B9" s="175" t="s">
        <v>516</v>
      </c>
      <c r="C9" s="181">
        <v>38355</v>
      </c>
      <c r="D9" s="182">
        <f t="shared" ref="D9:D72" si="0">YEAR(C9)</f>
        <v>2005</v>
      </c>
      <c r="E9" s="178" t="s">
        <v>523</v>
      </c>
      <c r="F9" s="174">
        <v>500</v>
      </c>
      <c r="G9" s="174">
        <v>10475</v>
      </c>
      <c r="H9" s="174">
        <v>4920</v>
      </c>
      <c r="I9" s="174">
        <v>5555</v>
      </c>
      <c r="K9" s="179"/>
      <c r="L9"/>
      <c r="M9"/>
      <c r="N9"/>
      <c r="O9"/>
      <c r="P9"/>
    </row>
    <row r="10" spans="1:17" ht="15.5" x14ac:dyDescent="0.35">
      <c r="A10" s="175" t="s">
        <v>429</v>
      </c>
      <c r="B10" s="175" t="s">
        <v>518</v>
      </c>
      <c r="C10" s="181">
        <v>38355</v>
      </c>
      <c r="D10" s="182">
        <f t="shared" si="0"/>
        <v>2005</v>
      </c>
      <c r="E10" s="178" t="s">
        <v>524</v>
      </c>
      <c r="F10" s="174">
        <v>900</v>
      </c>
      <c r="G10" s="174">
        <v>19161</v>
      </c>
      <c r="H10" s="174">
        <v>9198</v>
      </c>
      <c r="I10" s="174">
        <v>9963</v>
      </c>
      <c r="K10" s="179"/>
      <c r="L10"/>
      <c r="M10"/>
      <c r="N10"/>
      <c r="O10"/>
      <c r="P10"/>
    </row>
    <row r="11" spans="1:17" x14ac:dyDescent="0.3">
      <c r="A11" s="175" t="s">
        <v>429</v>
      </c>
      <c r="B11" s="175" t="s">
        <v>516</v>
      </c>
      <c r="C11" s="181">
        <v>38360</v>
      </c>
      <c r="D11" s="182">
        <f t="shared" si="0"/>
        <v>2005</v>
      </c>
      <c r="E11" s="178" t="s">
        <v>525</v>
      </c>
      <c r="F11" s="174">
        <v>500</v>
      </c>
      <c r="G11" s="174">
        <v>11845</v>
      </c>
      <c r="H11" s="174">
        <v>4920</v>
      </c>
      <c r="I11" s="174">
        <v>6925</v>
      </c>
      <c r="K11" s="179"/>
      <c r="M11" s="180"/>
    </row>
    <row r="12" spans="1:17" x14ac:dyDescent="0.3">
      <c r="A12" s="175" t="s">
        <v>429</v>
      </c>
      <c r="B12" s="175" t="s">
        <v>518</v>
      </c>
      <c r="C12" s="181">
        <v>38365</v>
      </c>
      <c r="D12" s="182">
        <f t="shared" si="0"/>
        <v>2005</v>
      </c>
      <c r="E12" s="178" t="s">
        <v>526</v>
      </c>
      <c r="F12" s="174">
        <v>800</v>
      </c>
      <c r="G12" s="174">
        <v>16936</v>
      </c>
      <c r="H12" s="174">
        <v>8176</v>
      </c>
      <c r="I12" s="174">
        <v>8760</v>
      </c>
      <c r="K12" s="179"/>
      <c r="M12" s="180"/>
    </row>
    <row r="13" spans="1:17" x14ac:dyDescent="0.3">
      <c r="A13" s="175" t="s">
        <v>423</v>
      </c>
      <c r="B13" s="175" t="s">
        <v>517</v>
      </c>
      <c r="C13" s="181">
        <v>38367</v>
      </c>
      <c r="D13" s="182">
        <f t="shared" si="0"/>
        <v>2005</v>
      </c>
      <c r="E13" s="178" t="s">
        <v>527</v>
      </c>
      <c r="F13" s="174">
        <v>800</v>
      </c>
      <c r="G13" s="174">
        <v>15104</v>
      </c>
      <c r="H13" s="174">
        <v>6776</v>
      </c>
      <c r="I13" s="174">
        <v>8328</v>
      </c>
      <c r="K13" s="179"/>
      <c r="M13" s="180"/>
    </row>
    <row r="14" spans="1:17" x14ac:dyDescent="0.3">
      <c r="A14" s="175" t="s">
        <v>528</v>
      </c>
      <c r="B14" s="175" t="s">
        <v>518</v>
      </c>
      <c r="C14" s="181">
        <v>38368</v>
      </c>
      <c r="D14" s="182">
        <f t="shared" si="0"/>
        <v>2005</v>
      </c>
      <c r="E14" s="178" t="s">
        <v>529</v>
      </c>
      <c r="F14" s="174">
        <v>900</v>
      </c>
      <c r="G14" s="174">
        <v>19593</v>
      </c>
      <c r="H14" s="174">
        <v>9198</v>
      </c>
      <c r="I14" s="174">
        <v>10395</v>
      </c>
      <c r="K14" s="179"/>
      <c r="M14" s="180"/>
    </row>
    <row r="15" spans="1:17" x14ac:dyDescent="0.3">
      <c r="A15" s="175" t="s">
        <v>528</v>
      </c>
      <c r="B15" s="175" t="s">
        <v>518</v>
      </c>
      <c r="C15" s="181">
        <v>38369</v>
      </c>
      <c r="D15" s="182">
        <f t="shared" si="0"/>
        <v>2005</v>
      </c>
      <c r="E15" s="178" t="s">
        <v>530</v>
      </c>
      <c r="F15" s="174">
        <v>1000</v>
      </c>
      <c r="G15" s="174">
        <v>24430</v>
      </c>
      <c r="H15" s="174">
        <v>10220</v>
      </c>
      <c r="I15" s="174">
        <v>14210</v>
      </c>
      <c r="K15" s="179"/>
      <c r="M15" s="180"/>
    </row>
    <row r="16" spans="1:17" x14ac:dyDescent="0.3">
      <c r="A16" s="175" t="s">
        <v>423</v>
      </c>
      <c r="B16" s="175" t="s">
        <v>517</v>
      </c>
      <c r="C16" s="181">
        <v>38369</v>
      </c>
      <c r="D16" s="182">
        <f t="shared" si="0"/>
        <v>2005</v>
      </c>
      <c r="E16" s="178" t="s">
        <v>529</v>
      </c>
      <c r="F16" s="174">
        <v>800</v>
      </c>
      <c r="G16" s="174">
        <v>16856</v>
      </c>
      <c r="H16" s="174">
        <v>6776</v>
      </c>
      <c r="I16" s="174">
        <v>10080</v>
      </c>
      <c r="K16" s="179"/>
      <c r="M16" s="180"/>
    </row>
    <row r="17" spans="1:13" x14ac:dyDescent="0.3">
      <c r="A17" s="175" t="s">
        <v>528</v>
      </c>
      <c r="B17" s="175" t="s">
        <v>516</v>
      </c>
      <c r="C17" s="181">
        <v>38371</v>
      </c>
      <c r="D17" s="182">
        <f t="shared" si="0"/>
        <v>2005</v>
      </c>
      <c r="E17" s="178" t="s">
        <v>531</v>
      </c>
      <c r="F17" s="174">
        <v>300</v>
      </c>
      <c r="G17" s="174">
        <v>7233</v>
      </c>
      <c r="H17" s="174">
        <v>2952</v>
      </c>
      <c r="I17" s="174">
        <v>4281</v>
      </c>
      <c r="K17" s="179"/>
      <c r="M17" s="180"/>
    </row>
    <row r="18" spans="1:13" x14ac:dyDescent="0.3">
      <c r="A18" s="175" t="s">
        <v>429</v>
      </c>
      <c r="B18" s="175" t="s">
        <v>516</v>
      </c>
      <c r="C18" s="181">
        <v>38373</v>
      </c>
      <c r="D18" s="182">
        <f t="shared" si="0"/>
        <v>2005</v>
      </c>
      <c r="E18" s="178" t="s">
        <v>530</v>
      </c>
      <c r="F18" s="174">
        <v>1000</v>
      </c>
      <c r="G18" s="174">
        <v>20540</v>
      </c>
      <c r="H18" s="174">
        <v>9840</v>
      </c>
      <c r="I18" s="174">
        <v>10700</v>
      </c>
      <c r="K18" s="179"/>
      <c r="M18" s="180"/>
    </row>
    <row r="19" spans="1:13" x14ac:dyDescent="0.3">
      <c r="A19" s="175" t="s">
        <v>528</v>
      </c>
      <c r="B19" s="175" t="s">
        <v>517</v>
      </c>
      <c r="C19" s="181">
        <v>38374</v>
      </c>
      <c r="D19" s="182">
        <f t="shared" si="0"/>
        <v>2005</v>
      </c>
      <c r="E19" s="178" t="s">
        <v>524</v>
      </c>
      <c r="F19" s="174">
        <v>900</v>
      </c>
      <c r="G19" s="174">
        <v>17136</v>
      </c>
      <c r="H19" s="174">
        <v>7623</v>
      </c>
      <c r="I19" s="174">
        <v>9513</v>
      </c>
      <c r="K19" s="179"/>
      <c r="M19" s="180"/>
    </row>
    <row r="20" spans="1:13" x14ac:dyDescent="0.3">
      <c r="A20" s="175" t="s">
        <v>429</v>
      </c>
      <c r="B20" s="175" t="s">
        <v>518</v>
      </c>
      <c r="C20" s="181">
        <v>38374</v>
      </c>
      <c r="D20" s="182">
        <f t="shared" si="0"/>
        <v>2005</v>
      </c>
      <c r="E20" s="178" t="s">
        <v>524</v>
      </c>
      <c r="F20" s="174">
        <v>1000</v>
      </c>
      <c r="G20" s="174">
        <v>20490</v>
      </c>
      <c r="H20" s="174">
        <v>10220</v>
      </c>
      <c r="I20" s="174">
        <v>10270</v>
      </c>
      <c r="K20" s="179"/>
      <c r="M20" s="180"/>
    </row>
    <row r="21" spans="1:13" x14ac:dyDescent="0.3">
      <c r="A21" s="175" t="s">
        <v>423</v>
      </c>
      <c r="B21" s="175" t="s">
        <v>518</v>
      </c>
      <c r="C21" s="181">
        <v>38375</v>
      </c>
      <c r="D21" s="182">
        <f t="shared" si="0"/>
        <v>2005</v>
      </c>
      <c r="E21" s="178" t="s">
        <v>532</v>
      </c>
      <c r="F21" s="174">
        <v>500</v>
      </c>
      <c r="G21" s="174">
        <v>10445</v>
      </c>
      <c r="H21" s="174">
        <v>5110</v>
      </c>
      <c r="I21" s="174">
        <v>5335</v>
      </c>
      <c r="K21" s="179"/>
      <c r="M21" s="180"/>
    </row>
    <row r="22" spans="1:13" x14ac:dyDescent="0.3">
      <c r="A22" s="175" t="s">
        <v>528</v>
      </c>
      <c r="B22" s="175" t="s">
        <v>518</v>
      </c>
      <c r="C22" s="181">
        <v>38377</v>
      </c>
      <c r="D22" s="182">
        <f t="shared" si="0"/>
        <v>2005</v>
      </c>
      <c r="E22" s="178" t="s">
        <v>533</v>
      </c>
      <c r="F22" s="174">
        <v>1000</v>
      </c>
      <c r="G22" s="174">
        <v>20670</v>
      </c>
      <c r="H22" s="174">
        <v>10220</v>
      </c>
      <c r="I22" s="174">
        <v>10450</v>
      </c>
      <c r="K22" s="179"/>
      <c r="M22" s="180"/>
    </row>
    <row r="23" spans="1:13" x14ac:dyDescent="0.3">
      <c r="A23" s="175" t="s">
        <v>429</v>
      </c>
      <c r="B23" s="175" t="s">
        <v>518</v>
      </c>
      <c r="C23" s="181">
        <v>38380</v>
      </c>
      <c r="D23" s="182">
        <f t="shared" si="0"/>
        <v>2005</v>
      </c>
      <c r="E23" s="178" t="s">
        <v>530</v>
      </c>
      <c r="F23" s="174">
        <v>900</v>
      </c>
      <c r="G23" s="174">
        <v>19368</v>
      </c>
      <c r="H23" s="174">
        <v>9198</v>
      </c>
      <c r="I23" s="174">
        <v>10170</v>
      </c>
      <c r="K23" s="179"/>
      <c r="M23" s="180"/>
    </row>
    <row r="24" spans="1:13" x14ac:dyDescent="0.3">
      <c r="A24" s="175" t="s">
        <v>423</v>
      </c>
      <c r="B24" s="175" t="s">
        <v>518</v>
      </c>
      <c r="C24" s="181">
        <v>38383</v>
      </c>
      <c r="D24" s="182">
        <f t="shared" si="0"/>
        <v>2005</v>
      </c>
      <c r="E24" s="178" t="s">
        <v>534</v>
      </c>
      <c r="F24" s="174">
        <v>500</v>
      </c>
      <c r="G24" s="174">
        <v>11965</v>
      </c>
      <c r="H24" s="174">
        <v>5110</v>
      </c>
      <c r="I24" s="174">
        <v>6855</v>
      </c>
      <c r="K24" s="179"/>
      <c r="M24" s="180"/>
    </row>
    <row r="25" spans="1:13" x14ac:dyDescent="0.3">
      <c r="A25" s="175" t="s">
        <v>528</v>
      </c>
      <c r="B25" s="175" t="s">
        <v>517</v>
      </c>
      <c r="C25" s="181">
        <v>38385</v>
      </c>
      <c r="D25" s="182">
        <f t="shared" si="0"/>
        <v>2005</v>
      </c>
      <c r="E25" s="178" t="s">
        <v>523</v>
      </c>
      <c r="F25" s="174">
        <v>500</v>
      </c>
      <c r="G25" s="174">
        <v>10445</v>
      </c>
      <c r="H25" s="174">
        <v>4235</v>
      </c>
      <c r="I25" s="174">
        <v>6210</v>
      </c>
      <c r="K25" s="179"/>
      <c r="M25" s="180"/>
    </row>
    <row r="26" spans="1:13" x14ac:dyDescent="0.3">
      <c r="A26" s="175" t="s">
        <v>429</v>
      </c>
      <c r="B26" s="175" t="s">
        <v>516</v>
      </c>
      <c r="C26" s="181">
        <v>38388</v>
      </c>
      <c r="D26" s="182">
        <f t="shared" si="0"/>
        <v>2005</v>
      </c>
      <c r="E26" s="178" t="s">
        <v>535</v>
      </c>
      <c r="F26" s="174">
        <v>200</v>
      </c>
      <c r="G26" s="174">
        <v>4380</v>
      </c>
      <c r="H26" s="174">
        <v>1968</v>
      </c>
      <c r="I26" s="174">
        <v>2412</v>
      </c>
      <c r="K26" s="179"/>
      <c r="M26" s="180"/>
    </row>
    <row r="27" spans="1:13" x14ac:dyDescent="0.3">
      <c r="A27" s="175" t="s">
        <v>429</v>
      </c>
      <c r="B27" s="175" t="s">
        <v>516</v>
      </c>
      <c r="C27" s="181">
        <v>38390</v>
      </c>
      <c r="D27" s="182">
        <f t="shared" si="0"/>
        <v>2005</v>
      </c>
      <c r="E27" s="178" t="s">
        <v>523</v>
      </c>
      <c r="F27" s="174">
        <v>900</v>
      </c>
      <c r="G27" s="174">
        <v>21555</v>
      </c>
      <c r="H27" s="174">
        <v>8856</v>
      </c>
      <c r="I27" s="174">
        <v>12699</v>
      </c>
      <c r="K27" s="179"/>
      <c r="M27" s="180"/>
    </row>
    <row r="28" spans="1:13" x14ac:dyDescent="0.3">
      <c r="A28" s="175" t="s">
        <v>429</v>
      </c>
      <c r="B28" s="175" t="s">
        <v>516</v>
      </c>
      <c r="C28" s="181">
        <v>38394</v>
      </c>
      <c r="D28" s="182">
        <f t="shared" si="0"/>
        <v>2005</v>
      </c>
      <c r="E28" s="178" t="s">
        <v>532</v>
      </c>
      <c r="F28" s="174">
        <v>500</v>
      </c>
      <c r="G28" s="174">
        <v>11435</v>
      </c>
      <c r="H28" s="174">
        <v>4920</v>
      </c>
      <c r="I28" s="174">
        <v>6515</v>
      </c>
      <c r="K28" s="179"/>
      <c r="M28" s="180"/>
    </row>
    <row r="29" spans="1:13" x14ac:dyDescent="0.3">
      <c r="A29" s="175" t="s">
        <v>528</v>
      </c>
      <c r="B29" s="175" t="s">
        <v>517</v>
      </c>
      <c r="C29" s="181">
        <v>38397</v>
      </c>
      <c r="D29" s="182">
        <f t="shared" si="0"/>
        <v>2005</v>
      </c>
      <c r="E29" s="178" t="s">
        <v>531</v>
      </c>
      <c r="F29" s="174">
        <v>700</v>
      </c>
      <c r="G29" s="174">
        <v>13734</v>
      </c>
      <c r="H29" s="174">
        <v>5929</v>
      </c>
      <c r="I29" s="174">
        <v>7805</v>
      </c>
      <c r="K29" s="179"/>
      <c r="M29" s="180"/>
    </row>
    <row r="30" spans="1:13" x14ac:dyDescent="0.3">
      <c r="A30" s="175" t="s">
        <v>429</v>
      </c>
      <c r="B30" s="175" t="s">
        <v>517</v>
      </c>
      <c r="C30" s="181">
        <v>38398</v>
      </c>
      <c r="D30" s="182">
        <f t="shared" si="0"/>
        <v>2005</v>
      </c>
      <c r="E30" s="178" t="s">
        <v>534</v>
      </c>
      <c r="F30" s="174">
        <v>500</v>
      </c>
      <c r="G30" s="174">
        <v>8725</v>
      </c>
      <c r="H30" s="174">
        <v>4235</v>
      </c>
      <c r="I30" s="174">
        <v>4490</v>
      </c>
      <c r="K30" s="179"/>
      <c r="M30" s="180"/>
    </row>
    <row r="31" spans="1:13" x14ac:dyDescent="0.3">
      <c r="A31" s="175" t="s">
        <v>429</v>
      </c>
      <c r="B31" s="175" t="s">
        <v>518</v>
      </c>
      <c r="C31" s="181">
        <v>38400</v>
      </c>
      <c r="D31" s="182">
        <f t="shared" si="0"/>
        <v>2005</v>
      </c>
      <c r="E31" s="178" t="s">
        <v>529</v>
      </c>
      <c r="F31" s="174">
        <v>1000</v>
      </c>
      <c r="G31" s="174">
        <v>25060</v>
      </c>
      <c r="H31" s="174">
        <v>10220</v>
      </c>
      <c r="I31" s="174">
        <v>14840</v>
      </c>
      <c r="K31" s="179"/>
      <c r="M31" s="180"/>
    </row>
    <row r="32" spans="1:13" x14ac:dyDescent="0.3">
      <c r="A32" s="175" t="s">
        <v>423</v>
      </c>
      <c r="B32" s="175" t="s">
        <v>516</v>
      </c>
      <c r="C32" s="181">
        <v>38400</v>
      </c>
      <c r="D32" s="182">
        <f t="shared" si="0"/>
        <v>2005</v>
      </c>
      <c r="E32" s="178" t="s">
        <v>536</v>
      </c>
      <c r="F32" s="174">
        <v>800</v>
      </c>
      <c r="G32" s="174">
        <v>19344</v>
      </c>
      <c r="H32" s="174">
        <v>7872</v>
      </c>
      <c r="I32" s="174">
        <v>11472</v>
      </c>
      <c r="K32" s="179"/>
      <c r="M32" s="180"/>
    </row>
    <row r="33" spans="1:16" x14ac:dyDescent="0.3">
      <c r="A33" s="175" t="s">
        <v>423</v>
      </c>
      <c r="B33" s="175" t="s">
        <v>517</v>
      </c>
      <c r="C33" s="181">
        <v>38402</v>
      </c>
      <c r="D33" s="182">
        <f t="shared" si="0"/>
        <v>2005</v>
      </c>
      <c r="E33" s="178" t="s">
        <v>532</v>
      </c>
      <c r="F33" s="174">
        <v>800</v>
      </c>
      <c r="G33" s="174">
        <v>13552</v>
      </c>
      <c r="H33" s="174">
        <v>6776</v>
      </c>
      <c r="I33" s="174">
        <v>6776</v>
      </c>
      <c r="K33" s="179"/>
      <c r="M33" s="180"/>
    </row>
    <row r="34" spans="1:16" x14ac:dyDescent="0.3">
      <c r="A34" s="175" t="s">
        <v>528</v>
      </c>
      <c r="B34" s="175" t="s">
        <v>518</v>
      </c>
      <c r="C34" s="181">
        <v>38403</v>
      </c>
      <c r="D34" s="182">
        <f t="shared" si="0"/>
        <v>2005</v>
      </c>
      <c r="E34" s="178" t="s">
        <v>530</v>
      </c>
      <c r="F34" s="174">
        <v>100</v>
      </c>
      <c r="G34" s="174">
        <v>2058</v>
      </c>
      <c r="H34" s="174">
        <v>1022</v>
      </c>
      <c r="I34" s="174">
        <v>1036</v>
      </c>
      <c r="K34" s="179"/>
      <c r="M34" s="180"/>
    </row>
    <row r="35" spans="1:16" x14ac:dyDescent="0.3">
      <c r="A35" s="175" t="s">
        <v>429</v>
      </c>
      <c r="B35" s="175" t="s">
        <v>517</v>
      </c>
      <c r="C35" s="181">
        <v>38406</v>
      </c>
      <c r="D35" s="182">
        <f t="shared" si="0"/>
        <v>2005</v>
      </c>
      <c r="E35" s="178" t="s">
        <v>529</v>
      </c>
      <c r="F35" s="174">
        <v>300</v>
      </c>
      <c r="G35" s="174">
        <v>6138</v>
      </c>
      <c r="H35" s="174">
        <v>2541</v>
      </c>
      <c r="I35" s="174">
        <v>3597</v>
      </c>
      <c r="K35" s="179"/>
      <c r="M35" s="180"/>
    </row>
    <row r="36" spans="1:16" x14ac:dyDescent="0.3">
      <c r="A36" s="175" t="s">
        <v>429</v>
      </c>
      <c r="B36" s="175" t="s">
        <v>518</v>
      </c>
      <c r="C36" s="181">
        <v>38406</v>
      </c>
      <c r="D36" s="182">
        <f t="shared" si="0"/>
        <v>2005</v>
      </c>
      <c r="E36" s="178" t="s">
        <v>523</v>
      </c>
      <c r="F36" s="174">
        <v>1000</v>
      </c>
      <c r="G36" s="174">
        <v>20940</v>
      </c>
      <c r="H36" s="174">
        <v>10220</v>
      </c>
      <c r="I36" s="174">
        <v>10720</v>
      </c>
      <c r="K36" s="179"/>
      <c r="N36" s="31">
        <f>SUM(N9:N35)</f>
        <v>0</v>
      </c>
      <c r="O36" s="31">
        <f>SUM(O9:O35)</f>
        <v>0</v>
      </c>
      <c r="P36" s="31">
        <f>SUM(P9:P35)</f>
        <v>0</v>
      </c>
    </row>
    <row r="37" spans="1:16" x14ac:dyDescent="0.3">
      <c r="A37" s="175" t="s">
        <v>429</v>
      </c>
      <c r="B37" s="175" t="s">
        <v>518</v>
      </c>
      <c r="C37" s="181">
        <v>38414</v>
      </c>
      <c r="D37" s="182">
        <f t="shared" si="0"/>
        <v>2005</v>
      </c>
      <c r="E37" s="178" t="s">
        <v>529</v>
      </c>
      <c r="F37" s="174">
        <v>1000</v>
      </c>
      <c r="G37" s="174">
        <v>22810</v>
      </c>
      <c r="H37" s="174">
        <v>10220</v>
      </c>
      <c r="I37" s="174">
        <v>12590</v>
      </c>
      <c r="K37" s="179"/>
    </row>
    <row r="38" spans="1:16" x14ac:dyDescent="0.3">
      <c r="A38" s="175" t="s">
        <v>528</v>
      </c>
      <c r="B38" s="175" t="s">
        <v>517</v>
      </c>
      <c r="C38" s="181">
        <v>38416</v>
      </c>
      <c r="D38" s="182">
        <f t="shared" si="0"/>
        <v>2005</v>
      </c>
      <c r="E38" s="178" t="s">
        <v>530</v>
      </c>
      <c r="F38" s="174">
        <v>400</v>
      </c>
      <c r="G38" s="174">
        <v>7520</v>
      </c>
      <c r="H38" s="174">
        <v>3388</v>
      </c>
      <c r="I38" s="174">
        <v>4132</v>
      </c>
      <c r="K38" s="179"/>
    </row>
    <row r="39" spans="1:16" x14ac:dyDescent="0.3">
      <c r="A39" s="175" t="s">
        <v>423</v>
      </c>
      <c r="B39" s="175" t="s">
        <v>518</v>
      </c>
      <c r="C39" s="181">
        <v>38419</v>
      </c>
      <c r="D39" s="182">
        <f t="shared" si="0"/>
        <v>2005</v>
      </c>
      <c r="E39" s="178" t="s">
        <v>537</v>
      </c>
      <c r="F39" s="174">
        <v>300</v>
      </c>
      <c r="G39" s="174">
        <v>6867</v>
      </c>
      <c r="H39" s="174">
        <v>3066</v>
      </c>
      <c r="I39" s="174">
        <v>3801</v>
      </c>
      <c r="K39" s="179"/>
    </row>
    <row r="40" spans="1:16" x14ac:dyDescent="0.3">
      <c r="A40" s="175" t="s">
        <v>429</v>
      </c>
      <c r="B40" s="175" t="s">
        <v>516</v>
      </c>
      <c r="C40" s="181">
        <v>38419</v>
      </c>
      <c r="D40" s="182">
        <f t="shared" si="0"/>
        <v>2005</v>
      </c>
      <c r="E40" s="178" t="s">
        <v>538</v>
      </c>
      <c r="F40" s="174">
        <v>900</v>
      </c>
      <c r="G40" s="174">
        <v>17757</v>
      </c>
      <c r="H40" s="174">
        <v>8856</v>
      </c>
      <c r="I40" s="174">
        <v>8901</v>
      </c>
      <c r="K40" s="179"/>
    </row>
    <row r="41" spans="1:16" x14ac:dyDescent="0.3">
      <c r="A41" s="175" t="s">
        <v>528</v>
      </c>
      <c r="B41" s="175" t="s">
        <v>518</v>
      </c>
      <c r="C41" s="181">
        <v>38421</v>
      </c>
      <c r="D41" s="182">
        <f t="shared" si="0"/>
        <v>2005</v>
      </c>
      <c r="E41" s="178" t="s">
        <v>532</v>
      </c>
      <c r="F41" s="174">
        <v>900</v>
      </c>
      <c r="G41" s="174">
        <v>21438</v>
      </c>
      <c r="H41" s="174">
        <v>9198</v>
      </c>
      <c r="I41" s="174">
        <v>12240</v>
      </c>
      <c r="K41" s="179"/>
    </row>
    <row r="42" spans="1:16" x14ac:dyDescent="0.3">
      <c r="A42" s="175" t="s">
        <v>423</v>
      </c>
      <c r="B42" s="175" t="s">
        <v>518</v>
      </c>
      <c r="C42" s="181">
        <v>38422</v>
      </c>
      <c r="D42" s="182">
        <f t="shared" si="0"/>
        <v>2005</v>
      </c>
      <c r="E42" s="178" t="s">
        <v>531</v>
      </c>
      <c r="F42" s="174">
        <v>200</v>
      </c>
      <c r="G42" s="174">
        <v>5002</v>
      </c>
      <c r="H42" s="174">
        <v>2044</v>
      </c>
      <c r="I42" s="174">
        <v>2958</v>
      </c>
      <c r="K42" s="179"/>
    </row>
    <row r="43" spans="1:16" x14ac:dyDescent="0.3">
      <c r="A43" s="175" t="s">
        <v>423</v>
      </c>
      <c r="B43" s="175" t="s">
        <v>518</v>
      </c>
      <c r="C43" s="181">
        <v>38424</v>
      </c>
      <c r="D43" s="182">
        <f t="shared" si="0"/>
        <v>2005</v>
      </c>
      <c r="E43" s="178" t="s">
        <v>524</v>
      </c>
      <c r="F43" s="174">
        <v>800</v>
      </c>
      <c r="G43" s="174">
        <v>19376</v>
      </c>
      <c r="H43" s="174">
        <v>8176</v>
      </c>
      <c r="I43" s="174">
        <v>11200</v>
      </c>
      <c r="K43" s="179"/>
    </row>
    <row r="44" spans="1:16" x14ac:dyDescent="0.3">
      <c r="A44" s="175" t="s">
        <v>423</v>
      </c>
      <c r="B44" s="175" t="s">
        <v>517</v>
      </c>
      <c r="C44" s="181">
        <v>38425</v>
      </c>
      <c r="D44" s="182">
        <f t="shared" si="0"/>
        <v>2005</v>
      </c>
      <c r="E44" s="178" t="s">
        <v>523</v>
      </c>
      <c r="F44" s="174">
        <v>300</v>
      </c>
      <c r="G44" s="174">
        <v>6069</v>
      </c>
      <c r="H44" s="174">
        <v>2541</v>
      </c>
      <c r="I44" s="174">
        <v>3528</v>
      </c>
      <c r="K44" s="179"/>
    </row>
    <row r="45" spans="1:16" x14ac:dyDescent="0.3">
      <c r="A45" s="175" t="s">
        <v>423</v>
      </c>
      <c r="B45" s="175" t="s">
        <v>518</v>
      </c>
      <c r="C45" s="181">
        <v>38429</v>
      </c>
      <c r="D45" s="182">
        <f t="shared" si="0"/>
        <v>2005</v>
      </c>
      <c r="E45" s="178" t="s">
        <v>532</v>
      </c>
      <c r="F45" s="174">
        <v>500</v>
      </c>
      <c r="G45" s="174">
        <v>12760</v>
      </c>
      <c r="H45" s="174">
        <v>5110</v>
      </c>
      <c r="I45" s="174">
        <v>7650</v>
      </c>
      <c r="K45" s="179"/>
    </row>
    <row r="46" spans="1:16" x14ac:dyDescent="0.3">
      <c r="A46" s="175" t="s">
        <v>528</v>
      </c>
      <c r="B46" s="175" t="s">
        <v>516</v>
      </c>
      <c r="C46" s="181">
        <v>38430</v>
      </c>
      <c r="D46" s="182">
        <f t="shared" si="0"/>
        <v>2005</v>
      </c>
      <c r="E46" s="178" t="s">
        <v>530</v>
      </c>
      <c r="F46" s="174">
        <v>800</v>
      </c>
      <c r="G46" s="174">
        <v>19424</v>
      </c>
      <c r="H46" s="174">
        <v>7872</v>
      </c>
      <c r="I46" s="174">
        <v>11552</v>
      </c>
      <c r="K46" s="179"/>
    </row>
    <row r="47" spans="1:16" x14ac:dyDescent="0.3">
      <c r="A47" s="175" t="s">
        <v>429</v>
      </c>
      <c r="B47" s="175" t="s">
        <v>517</v>
      </c>
      <c r="C47" s="181">
        <v>38430</v>
      </c>
      <c r="D47" s="182">
        <f t="shared" si="0"/>
        <v>2005</v>
      </c>
      <c r="E47" s="178" t="s">
        <v>539</v>
      </c>
      <c r="F47" s="174">
        <v>1000</v>
      </c>
      <c r="G47" s="174">
        <v>17840</v>
      </c>
      <c r="H47" s="174">
        <v>8470</v>
      </c>
      <c r="I47" s="174">
        <v>9370</v>
      </c>
      <c r="K47" s="179"/>
    </row>
    <row r="48" spans="1:16" x14ac:dyDescent="0.3">
      <c r="A48" s="175" t="s">
        <v>528</v>
      </c>
      <c r="B48" s="175" t="s">
        <v>518</v>
      </c>
      <c r="C48" s="181">
        <v>38430</v>
      </c>
      <c r="D48" s="182">
        <f t="shared" si="0"/>
        <v>2005</v>
      </c>
      <c r="E48" s="178" t="s">
        <v>532</v>
      </c>
      <c r="F48" s="174">
        <v>200</v>
      </c>
      <c r="G48" s="174">
        <v>4690</v>
      </c>
      <c r="H48" s="174">
        <v>2044</v>
      </c>
      <c r="I48" s="174">
        <v>2646</v>
      </c>
      <c r="K48" s="179"/>
    </row>
    <row r="49" spans="1:11" x14ac:dyDescent="0.3">
      <c r="A49" s="175" t="s">
        <v>528</v>
      </c>
      <c r="B49" s="175" t="s">
        <v>517</v>
      </c>
      <c r="C49" s="181">
        <v>38431</v>
      </c>
      <c r="D49" s="182">
        <f t="shared" si="0"/>
        <v>2005</v>
      </c>
      <c r="E49" s="178" t="s">
        <v>523</v>
      </c>
      <c r="F49" s="174">
        <v>100</v>
      </c>
      <c r="G49" s="174">
        <v>1861</v>
      </c>
      <c r="H49" s="174">
        <v>847</v>
      </c>
      <c r="I49" s="174">
        <v>1014</v>
      </c>
      <c r="K49" s="179"/>
    </row>
    <row r="50" spans="1:11" x14ac:dyDescent="0.3">
      <c r="A50" s="175" t="s">
        <v>423</v>
      </c>
      <c r="B50" s="175" t="s">
        <v>516</v>
      </c>
      <c r="C50" s="181">
        <v>38432</v>
      </c>
      <c r="D50" s="182">
        <f t="shared" si="0"/>
        <v>2005</v>
      </c>
      <c r="E50" s="178" t="s">
        <v>534</v>
      </c>
      <c r="F50" s="174">
        <v>200</v>
      </c>
      <c r="G50" s="174">
        <v>3942</v>
      </c>
      <c r="H50" s="174">
        <v>1968</v>
      </c>
      <c r="I50" s="174">
        <v>1974</v>
      </c>
      <c r="K50" s="179"/>
    </row>
    <row r="51" spans="1:11" x14ac:dyDescent="0.3">
      <c r="A51" s="175" t="s">
        <v>528</v>
      </c>
      <c r="B51" s="175" t="s">
        <v>517</v>
      </c>
      <c r="C51" s="181">
        <v>38433</v>
      </c>
      <c r="D51" s="182">
        <f t="shared" si="0"/>
        <v>2005</v>
      </c>
      <c r="E51" s="178" t="s">
        <v>523</v>
      </c>
      <c r="F51" s="174">
        <v>500</v>
      </c>
      <c r="G51" s="174">
        <v>9475</v>
      </c>
      <c r="H51" s="174">
        <v>4235</v>
      </c>
      <c r="I51" s="174">
        <v>5240</v>
      </c>
      <c r="K51" s="179"/>
    </row>
    <row r="52" spans="1:11" x14ac:dyDescent="0.3">
      <c r="A52" s="175" t="s">
        <v>429</v>
      </c>
      <c r="B52" s="175" t="s">
        <v>517</v>
      </c>
      <c r="C52" s="181">
        <v>38436</v>
      </c>
      <c r="D52" s="182">
        <f t="shared" si="0"/>
        <v>2005</v>
      </c>
      <c r="E52" s="178" t="s">
        <v>537</v>
      </c>
      <c r="F52" s="174">
        <v>700</v>
      </c>
      <c r="G52" s="174">
        <v>14686</v>
      </c>
      <c r="H52" s="174">
        <v>5929</v>
      </c>
      <c r="I52" s="174">
        <v>8757</v>
      </c>
      <c r="K52" s="179"/>
    </row>
    <row r="53" spans="1:11" x14ac:dyDescent="0.3">
      <c r="A53" s="175" t="s">
        <v>429</v>
      </c>
      <c r="B53" s="175" t="s">
        <v>518</v>
      </c>
      <c r="C53" s="181">
        <v>38436</v>
      </c>
      <c r="D53" s="182">
        <f t="shared" si="0"/>
        <v>2005</v>
      </c>
      <c r="E53" s="178" t="s">
        <v>531</v>
      </c>
      <c r="F53" s="174">
        <v>400</v>
      </c>
      <c r="G53" s="174">
        <v>9704</v>
      </c>
      <c r="H53" s="174">
        <v>4088</v>
      </c>
      <c r="I53" s="174">
        <v>5616</v>
      </c>
      <c r="K53" s="179"/>
    </row>
    <row r="54" spans="1:11" x14ac:dyDescent="0.3">
      <c r="A54" s="175" t="s">
        <v>528</v>
      </c>
      <c r="B54" s="175" t="s">
        <v>516</v>
      </c>
      <c r="C54" s="181">
        <v>38436</v>
      </c>
      <c r="D54" s="182">
        <f t="shared" si="0"/>
        <v>2005</v>
      </c>
      <c r="E54" s="178" t="s">
        <v>534</v>
      </c>
      <c r="F54" s="174">
        <v>1000</v>
      </c>
      <c r="G54" s="174">
        <v>20480</v>
      </c>
      <c r="H54" s="174">
        <v>9840</v>
      </c>
      <c r="I54" s="174">
        <v>10640</v>
      </c>
      <c r="K54" s="179"/>
    </row>
    <row r="55" spans="1:11" x14ac:dyDescent="0.3">
      <c r="A55" s="175" t="s">
        <v>528</v>
      </c>
      <c r="B55" s="175" t="s">
        <v>518</v>
      </c>
      <c r="C55" s="181">
        <v>38439</v>
      </c>
      <c r="D55" s="182">
        <f t="shared" si="0"/>
        <v>2005</v>
      </c>
      <c r="E55" s="178" t="s">
        <v>534</v>
      </c>
      <c r="F55" s="174">
        <v>700</v>
      </c>
      <c r="G55" s="174">
        <v>17367</v>
      </c>
      <c r="H55" s="174">
        <v>7154</v>
      </c>
      <c r="I55" s="174">
        <v>10213</v>
      </c>
      <c r="K55" s="179"/>
    </row>
    <row r="56" spans="1:11" x14ac:dyDescent="0.3">
      <c r="A56" s="175" t="s">
        <v>429</v>
      </c>
      <c r="B56" s="175" t="s">
        <v>518</v>
      </c>
      <c r="C56" s="181">
        <v>38441</v>
      </c>
      <c r="D56" s="182">
        <f t="shared" si="0"/>
        <v>2005</v>
      </c>
      <c r="E56" s="178" t="s">
        <v>537</v>
      </c>
      <c r="F56" s="174">
        <v>900</v>
      </c>
      <c r="G56" s="174">
        <v>18684</v>
      </c>
      <c r="H56" s="174">
        <v>9198</v>
      </c>
      <c r="I56" s="174">
        <v>9486</v>
      </c>
      <c r="K56" s="179"/>
    </row>
    <row r="57" spans="1:11" x14ac:dyDescent="0.3">
      <c r="A57" s="175" t="s">
        <v>429</v>
      </c>
      <c r="B57" s="175" t="s">
        <v>516</v>
      </c>
      <c r="C57" s="181">
        <v>38441</v>
      </c>
      <c r="D57" s="182">
        <f t="shared" si="0"/>
        <v>2005</v>
      </c>
      <c r="E57" s="178" t="s">
        <v>531</v>
      </c>
      <c r="F57" s="174">
        <v>800</v>
      </c>
      <c r="G57" s="174">
        <v>16232</v>
      </c>
      <c r="H57" s="174">
        <v>7872</v>
      </c>
      <c r="I57" s="174">
        <v>8360</v>
      </c>
      <c r="K57" s="179"/>
    </row>
    <row r="58" spans="1:11" x14ac:dyDescent="0.3">
      <c r="A58" s="175" t="s">
        <v>423</v>
      </c>
      <c r="B58" s="175" t="s">
        <v>516</v>
      </c>
      <c r="C58" s="181">
        <v>38442</v>
      </c>
      <c r="D58" s="182">
        <f t="shared" si="0"/>
        <v>2005</v>
      </c>
      <c r="E58" s="178" t="s">
        <v>524</v>
      </c>
      <c r="F58" s="174">
        <v>800</v>
      </c>
      <c r="G58" s="174">
        <v>17160</v>
      </c>
      <c r="H58" s="174">
        <v>7872</v>
      </c>
      <c r="I58" s="174">
        <v>9288</v>
      </c>
      <c r="K58" s="179"/>
    </row>
    <row r="59" spans="1:11" x14ac:dyDescent="0.3">
      <c r="A59" s="175" t="s">
        <v>423</v>
      </c>
      <c r="B59" s="175" t="s">
        <v>518</v>
      </c>
      <c r="C59" s="181">
        <v>38444</v>
      </c>
      <c r="D59" s="182">
        <f t="shared" si="0"/>
        <v>2005</v>
      </c>
      <c r="E59" s="178" t="s">
        <v>526</v>
      </c>
      <c r="F59" s="174">
        <v>1000</v>
      </c>
      <c r="G59" s="174">
        <v>24130</v>
      </c>
      <c r="H59" s="174">
        <v>10220</v>
      </c>
      <c r="I59" s="174">
        <v>13910</v>
      </c>
      <c r="K59" s="179"/>
    </row>
    <row r="60" spans="1:11" x14ac:dyDescent="0.3">
      <c r="A60" s="175" t="s">
        <v>429</v>
      </c>
      <c r="B60" s="175" t="s">
        <v>517</v>
      </c>
      <c r="C60" s="181">
        <v>38445</v>
      </c>
      <c r="D60" s="182">
        <f t="shared" si="0"/>
        <v>2005</v>
      </c>
      <c r="E60" s="178" t="s">
        <v>530</v>
      </c>
      <c r="F60" s="174">
        <v>900</v>
      </c>
      <c r="G60" s="174">
        <v>15759</v>
      </c>
      <c r="H60" s="174">
        <v>7623</v>
      </c>
      <c r="I60" s="174">
        <v>8136</v>
      </c>
      <c r="K60" s="179"/>
    </row>
    <row r="61" spans="1:11" x14ac:dyDescent="0.3">
      <c r="A61" s="175" t="s">
        <v>429</v>
      </c>
      <c r="B61" s="175" t="s">
        <v>517</v>
      </c>
      <c r="C61" s="181">
        <v>38446</v>
      </c>
      <c r="D61" s="182">
        <f t="shared" si="0"/>
        <v>2005</v>
      </c>
      <c r="E61" s="178" t="s">
        <v>532</v>
      </c>
      <c r="F61" s="174">
        <v>1000</v>
      </c>
      <c r="G61" s="174">
        <v>18660</v>
      </c>
      <c r="H61" s="174">
        <v>8470</v>
      </c>
      <c r="I61" s="174">
        <v>10190</v>
      </c>
      <c r="K61" s="179"/>
    </row>
    <row r="62" spans="1:11" x14ac:dyDescent="0.3">
      <c r="A62" s="175" t="s">
        <v>429</v>
      </c>
      <c r="B62" s="175" t="s">
        <v>518</v>
      </c>
      <c r="C62" s="181">
        <v>38448</v>
      </c>
      <c r="D62" s="182">
        <f t="shared" si="0"/>
        <v>2005</v>
      </c>
      <c r="E62" s="178" t="s">
        <v>533</v>
      </c>
      <c r="F62" s="174">
        <v>700</v>
      </c>
      <c r="G62" s="174">
        <v>15435</v>
      </c>
      <c r="H62" s="174">
        <v>7154</v>
      </c>
      <c r="I62" s="174">
        <v>8281</v>
      </c>
      <c r="K62" s="179"/>
    </row>
    <row r="63" spans="1:11" x14ac:dyDescent="0.3">
      <c r="A63" s="175" t="s">
        <v>528</v>
      </c>
      <c r="B63" s="175" t="s">
        <v>517</v>
      </c>
      <c r="C63" s="181">
        <v>38450</v>
      </c>
      <c r="D63" s="182">
        <f t="shared" si="0"/>
        <v>2005</v>
      </c>
      <c r="E63" s="178" t="s">
        <v>531</v>
      </c>
      <c r="F63" s="174">
        <v>900</v>
      </c>
      <c r="G63" s="174">
        <v>15651</v>
      </c>
      <c r="H63" s="174">
        <v>7623</v>
      </c>
      <c r="I63" s="174">
        <v>8028</v>
      </c>
      <c r="K63" s="179"/>
    </row>
    <row r="64" spans="1:11" x14ac:dyDescent="0.3">
      <c r="A64" s="175" t="s">
        <v>423</v>
      </c>
      <c r="B64" s="175" t="s">
        <v>517</v>
      </c>
      <c r="C64" s="181">
        <v>38451</v>
      </c>
      <c r="D64" s="182">
        <f t="shared" si="0"/>
        <v>2005</v>
      </c>
      <c r="E64" s="178" t="s">
        <v>529</v>
      </c>
      <c r="F64" s="174">
        <v>800</v>
      </c>
      <c r="G64" s="174">
        <v>14408</v>
      </c>
      <c r="H64" s="174">
        <v>6776</v>
      </c>
      <c r="I64" s="174">
        <v>7632</v>
      </c>
      <c r="K64" s="179"/>
    </row>
    <row r="65" spans="1:11" x14ac:dyDescent="0.3">
      <c r="A65" s="175" t="s">
        <v>429</v>
      </c>
      <c r="B65" s="175" t="s">
        <v>517</v>
      </c>
      <c r="C65" s="181">
        <v>38454</v>
      </c>
      <c r="D65" s="182">
        <f t="shared" si="0"/>
        <v>2005</v>
      </c>
      <c r="E65" s="178" t="s">
        <v>534</v>
      </c>
      <c r="F65" s="174">
        <v>300</v>
      </c>
      <c r="G65" s="174">
        <v>5967</v>
      </c>
      <c r="H65" s="174">
        <v>2541</v>
      </c>
      <c r="I65" s="174">
        <v>3426</v>
      </c>
      <c r="K65" s="179"/>
    </row>
    <row r="66" spans="1:11" x14ac:dyDescent="0.3">
      <c r="A66" s="175" t="s">
        <v>528</v>
      </c>
      <c r="B66" s="175" t="s">
        <v>516</v>
      </c>
      <c r="C66" s="181">
        <v>38457</v>
      </c>
      <c r="D66" s="182">
        <f t="shared" si="0"/>
        <v>2005</v>
      </c>
      <c r="E66" s="178" t="s">
        <v>531</v>
      </c>
      <c r="F66" s="174">
        <v>700</v>
      </c>
      <c r="G66" s="174">
        <v>16303</v>
      </c>
      <c r="H66" s="174">
        <v>6888</v>
      </c>
      <c r="I66" s="174">
        <v>9415</v>
      </c>
      <c r="K66" s="179"/>
    </row>
    <row r="67" spans="1:11" x14ac:dyDescent="0.3">
      <c r="A67" s="175" t="s">
        <v>429</v>
      </c>
      <c r="B67" s="175" t="s">
        <v>517</v>
      </c>
      <c r="C67" s="181">
        <v>38458</v>
      </c>
      <c r="D67" s="182">
        <f t="shared" si="0"/>
        <v>2005</v>
      </c>
      <c r="E67" s="178" t="s">
        <v>523</v>
      </c>
      <c r="F67" s="174">
        <v>500</v>
      </c>
      <c r="G67" s="174">
        <v>9380</v>
      </c>
      <c r="H67" s="174">
        <v>4235</v>
      </c>
      <c r="I67" s="174">
        <v>5145</v>
      </c>
      <c r="K67" s="179"/>
    </row>
    <row r="68" spans="1:11" x14ac:dyDescent="0.3">
      <c r="A68" s="175" t="s">
        <v>429</v>
      </c>
      <c r="B68" s="175" t="s">
        <v>517</v>
      </c>
      <c r="C68" s="181">
        <v>38458</v>
      </c>
      <c r="D68" s="182">
        <f t="shared" si="0"/>
        <v>2005</v>
      </c>
      <c r="E68" s="178" t="s">
        <v>532</v>
      </c>
      <c r="F68" s="174">
        <v>100</v>
      </c>
      <c r="G68" s="174">
        <v>2066</v>
      </c>
      <c r="H68" s="174">
        <v>847</v>
      </c>
      <c r="I68" s="174">
        <v>1219</v>
      </c>
      <c r="K68" s="179"/>
    </row>
    <row r="69" spans="1:11" x14ac:dyDescent="0.3">
      <c r="A69" s="175" t="s">
        <v>528</v>
      </c>
      <c r="B69" s="175" t="s">
        <v>517</v>
      </c>
      <c r="C69" s="181">
        <v>38459</v>
      </c>
      <c r="D69" s="182">
        <f t="shared" si="0"/>
        <v>2005</v>
      </c>
      <c r="E69" s="178" t="s">
        <v>529</v>
      </c>
      <c r="F69" s="174">
        <v>500</v>
      </c>
      <c r="G69" s="174">
        <v>10460</v>
      </c>
      <c r="H69" s="174">
        <v>4235</v>
      </c>
      <c r="I69" s="174">
        <v>6225</v>
      </c>
      <c r="K69" s="179"/>
    </row>
    <row r="70" spans="1:11" x14ac:dyDescent="0.3">
      <c r="A70" s="175" t="s">
        <v>423</v>
      </c>
      <c r="B70" s="175" t="s">
        <v>518</v>
      </c>
      <c r="C70" s="181">
        <v>38460</v>
      </c>
      <c r="D70" s="182">
        <f t="shared" si="0"/>
        <v>2005</v>
      </c>
      <c r="E70" s="178" t="s">
        <v>525</v>
      </c>
      <c r="F70" s="174">
        <v>800</v>
      </c>
      <c r="G70" s="174">
        <v>18304</v>
      </c>
      <c r="H70" s="174">
        <v>8176</v>
      </c>
      <c r="I70" s="174">
        <v>10128</v>
      </c>
      <c r="K70" s="179"/>
    </row>
    <row r="71" spans="1:11" x14ac:dyDescent="0.3">
      <c r="A71" s="175" t="s">
        <v>423</v>
      </c>
      <c r="B71" s="175" t="s">
        <v>517</v>
      </c>
      <c r="C71" s="181">
        <v>38460</v>
      </c>
      <c r="D71" s="182">
        <f t="shared" si="0"/>
        <v>2005</v>
      </c>
      <c r="E71" s="178" t="s">
        <v>524</v>
      </c>
      <c r="F71" s="174">
        <v>900</v>
      </c>
      <c r="G71" s="174">
        <v>18981</v>
      </c>
      <c r="H71" s="174">
        <v>7623</v>
      </c>
      <c r="I71" s="174">
        <v>11358</v>
      </c>
      <c r="K71" s="179"/>
    </row>
    <row r="72" spans="1:11" x14ac:dyDescent="0.3">
      <c r="A72" s="175" t="s">
        <v>423</v>
      </c>
      <c r="B72" s="175" t="s">
        <v>516</v>
      </c>
      <c r="C72" s="181">
        <v>38461</v>
      </c>
      <c r="D72" s="182">
        <f t="shared" si="0"/>
        <v>2005</v>
      </c>
      <c r="E72" s="178" t="s">
        <v>529</v>
      </c>
      <c r="F72" s="174">
        <v>100</v>
      </c>
      <c r="G72" s="174">
        <v>2409</v>
      </c>
      <c r="H72" s="174">
        <v>984</v>
      </c>
      <c r="I72" s="174">
        <v>1425</v>
      </c>
      <c r="K72" s="179"/>
    </row>
    <row r="73" spans="1:11" x14ac:dyDescent="0.3">
      <c r="A73" s="175" t="s">
        <v>423</v>
      </c>
      <c r="B73" s="175" t="s">
        <v>518</v>
      </c>
      <c r="C73" s="181">
        <v>38462</v>
      </c>
      <c r="D73" s="182">
        <f t="shared" ref="D73:D136" si="1">YEAR(C73)</f>
        <v>2005</v>
      </c>
      <c r="E73" s="178" t="s">
        <v>540</v>
      </c>
      <c r="F73" s="174">
        <v>600</v>
      </c>
      <c r="G73" s="174">
        <v>12612</v>
      </c>
      <c r="H73" s="174">
        <v>6132</v>
      </c>
      <c r="I73" s="174">
        <v>6480</v>
      </c>
      <c r="K73" s="179"/>
    </row>
    <row r="74" spans="1:11" x14ac:dyDescent="0.3">
      <c r="A74" s="175" t="s">
        <v>429</v>
      </c>
      <c r="B74" s="175" t="s">
        <v>517</v>
      </c>
      <c r="C74" s="181">
        <v>38463</v>
      </c>
      <c r="D74" s="182">
        <f t="shared" si="1"/>
        <v>2005</v>
      </c>
      <c r="E74" s="178" t="s">
        <v>525</v>
      </c>
      <c r="F74" s="174">
        <v>100</v>
      </c>
      <c r="G74" s="174">
        <v>1842</v>
      </c>
      <c r="H74" s="174">
        <v>847</v>
      </c>
      <c r="I74" s="174">
        <v>995</v>
      </c>
      <c r="K74" s="179"/>
    </row>
    <row r="75" spans="1:11" x14ac:dyDescent="0.3">
      <c r="A75" s="175" t="s">
        <v>429</v>
      </c>
      <c r="B75" s="175" t="s">
        <v>516</v>
      </c>
      <c r="C75" s="181">
        <v>38463</v>
      </c>
      <c r="D75" s="182">
        <f t="shared" si="1"/>
        <v>2005</v>
      </c>
      <c r="E75" s="178" t="s">
        <v>533</v>
      </c>
      <c r="F75" s="174">
        <v>600</v>
      </c>
      <c r="G75" s="174">
        <v>12672</v>
      </c>
      <c r="H75" s="174">
        <v>5904</v>
      </c>
      <c r="I75" s="174">
        <v>6768</v>
      </c>
      <c r="K75" s="179"/>
    </row>
    <row r="76" spans="1:11" x14ac:dyDescent="0.3">
      <c r="A76" s="175" t="s">
        <v>528</v>
      </c>
      <c r="B76" s="175" t="s">
        <v>517</v>
      </c>
      <c r="C76" s="181">
        <v>38463</v>
      </c>
      <c r="D76" s="182">
        <f t="shared" si="1"/>
        <v>2005</v>
      </c>
      <c r="E76" s="178" t="s">
        <v>534</v>
      </c>
      <c r="F76" s="174">
        <v>400</v>
      </c>
      <c r="G76" s="174">
        <v>6860</v>
      </c>
      <c r="H76" s="174">
        <v>3388</v>
      </c>
      <c r="I76" s="174">
        <v>3472</v>
      </c>
      <c r="K76" s="179"/>
    </row>
    <row r="77" spans="1:11" x14ac:dyDescent="0.3">
      <c r="A77" s="175" t="s">
        <v>423</v>
      </c>
      <c r="B77" s="175" t="s">
        <v>517</v>
      </c>
      <c r="C77" s="181">
        <v>38464</v>
      </c>
      <c r="D77" s="182">
        <f t="shared" si="1"/>
        <v>2005</v>
      </c>
      <c r="E77" s="178" t="s">
        <v>540</v>
      </c>
      <c r="F77" s="174">
        <v>500</v>
      </c>
      <c r="G77" s="174">
        <v>8940</v>
      </c>
      <c r="H77" s="174">
        <v>4235</v>
      </c>
      <c r="I77" s="174">
        <v>4705</v>
      </c>
      <c r="K77" s="179"/>
    </row>
    <row r="78" spans="1:11" x14ac:dyDescent="0.3">
      <c r="A78" s="175" t="s">
        <v>423</v>
      </c>
      <c r="B78" s="175" t="s">
        <v>517</v>
      </c>
      <c r="C78" s="181">
        <v>38467</v>
      </c>
      <c r="D78" s="182">
        <f t="shared" si="1"/>
        <v>2005</v>
      </c>
      <c r="E78" s="178" t="s">
        <v>531</v>
      </c>
      <c r="F78" s="174">
        <v>500</v>
      </c>
      <c r="G78" s="174">
        <v>10155</v>
      </c>
      <c r="H78" s="174">
        <v>4235</v>
      </c>
      <c r="I78" s="174">
        <v>5920</v>
      </c>
      <c r="K78" s="179"/>
    </row>
    <row r="79" spans="1:11" x14ac:dyDescent="0.3">
      <c r="A79" s="175" t="s">
        <v>429</v>
      </c>
      <c r="B79" s="175" t="s">
        <v>517</v>
      </c>
      <c r="C79" s="181">
        <v>38468</v>
      </c>
      <c r="D79" s="182">
        <f t="shared" si="1"/>
        <v>2005</v>
      </c>
      <c r="E79" s="178" t="s">
        <v>531</v>
      </c>
      <c r="F79" s="174">
        <v>600</v>
      </c>
      <c r="G79" s="174">
        <v>11430</v>
      </c>
      <c r="H79" s="174">
        <v>5082</v>
      </c>
      <c r="I79" s="174">
        <v>6348</v>
      </c>
      <c r="K79" s="179"/>
    </row>
    <row r="80" spans="1:11" x14ac:dyDescent="0.3">
      <c r="A80" s="175" t="s">
        <v>429</v>
      </c>
      <c r="B80" s="175" t="s">
        <v>516</v>
      </c>
      <c r="C80" s="181">
        <v>38468</v>
      </c>
      <c r="D80" s="182">
        <f t="shared" si="1"/>
        <v>2005</v>
      </c>
      <c r="E80" s="178" t="s">
        <v>532</v>
      </c>
      <c r="F80" s="174">
        <v>300</v>
      </c>
      <c r="G80" s="174">
        <v>6714</v>
      </c>
      <c r="H80" s="174">
        <v>2952</v>
      </c>
      <c r="I80" s="174">
        <v>3762</v>
      </c>
      <c r="K80" s="179"/>
    </row>
    <row r="81" spans="1:11" x14ac:dyDescent="0.3">
      <c r="A81" s="175" t="s">
        <v>528</v>
      </c>
      <c r="B81" s="175" t="s">
        <v>518</v>
      </c>
      <c r="C81" s="181">
        <v>38474</v>
      </c>
      <c r="D81" s="182">
        <f t="shared" si="1"/>
        <v>2005</v>
      </c>
      <c r="E81" s="178" t="s">
        <v>531</v>
      </c>
      <c r="F81" s="174">
        <v>700</v>
      </c>
      <c r="G81" s="174">
        <v>17199</v>
      </c>
      <c r="H81" s="174">
        <v>7154</v>
      </c>
      <c r="I81" s="174">
        <v>10045</v>
      </c>
      <c r="K81" s="179"/>
    </row>
    <row r="82" spans="1:11" x14ac:dyDescent="0.3">
      <c r="A82" s="175" t="s">
        <v>423</v>
      </c>
      <c r="B82" s="175" t="s">
        <v>517</v>
      </c>
      <c r="C82" s="181">
        <v>38475</v>
      </c>
      <c r="D82" s="182">
        <f t="shared" si="1"/>
        <v>2005</v>
      </c>
      <c r="E82" s="178" t="s">
        <v>531</v>
      </c>
      <c r="F82" s="174">
        <v>200</v>
      </c>
      <c r="G82" s="174">
        <v>3390</v>
      </c>
      <c r="H82" s="174">
        <v>1694</v>
      </c>
      <c r="I82" s="174">
        <v>1696</v>
      </c>
      <c r="K82" s="179"/>
    </row>
    <row r="83" spans="1:11" x14ac:dyDescent="0.3">
      <c r="A83" s="175" t="s">
        <v>423</v>
      </c>
      <c r="B83" s="175" t="s">
        <v>517</v>
      </c>
      <c r="C83" s="181">
        <v>38479</v>
      </c>
      <c r="D83" s="182">
        <f t="shared" si="1"/>
        <v>2005</v>
      </c>
      <c r="E83" s="178" t="s">
        <v>533</v>
      </c>
      <c r="F83" s="174">
        <v>800</v>
      </c>
      <c r="G83" s="174">
        <v>14592</v>
      </c>
      <c r="H83" s="174">
        <v>6776</v>
      </c>
      <c r="I83" s="174">
        <v>7816</v>
      </c>
      <c r="K83" s="179"/>
    </row>
    <row r="84" spans="1:11" x14ac:dyDescent="0.3">
      <c r="A84" s="175" t="s">
        <v>423</v>
      </c>
      <c r="B84" s="175" t="s">
        <v>517</v>
      </c>
      <c r="C84" s="181">
        <v>38479</v>
      </c>
      <c r="D84" s="182">
        <f t="shared" si="1"/>
        <v>2005</v>
      </c>
      <c r="E84" s="178" t="s">
        <v>533</v>
      </c>
      <c r="F84" s="174">
        <v>700</v>
      </c>
      <c r="G84" s="174">
        <v>12803</v>
      </c>
      <c r="H84" s="174">
        <v>5929</v>
      </c>
      <c r="I84" s="174">
        <v>6874</v>
      </c>
      <c r="K84" s="179"/>
    </row>
    <row r="85" spans="1:11" x14ac:dyDescent="0.3">
      <c r="A85" s="175" t="s">
        <v>423</v>
      </c>
      <c r="B85" s="175" t="s">
        <v>517</v>
      </c>
      <c r="C85" s="181">
        <v>38481</v>
      </c>
      <c r="D85" s="182">
        <f t="shared" si="1"/>
        <v>2005</v>
      </c>
      <c r="E85" s="178" t="s">
        <v>531</v>
      </c>
      <c r="F85" s="174">
        <v>900</v>
      </c>
      <c r="G85" s="174">
        <v>17964</v>
      </c>
      <c r="H85" s="174">
        <v>7623</v>
      </c>
      <c r="I85" s="174">
        <v>10341</v>
      </c>
      <c r="K85" s="179"/>
    </row>
    <row r="86" spans="1:11" x14ac:dyDescent="0.3">
      <c r="A86" s="175" t="s">
        <v>423</v>
      </c>
      <c r="B86" s="175" t="s">
        <v>516</v>
      </c>
      <c r="C86" s="181">
        <v>38486</v>
      </c>
      <c r="D86" s="182">
        <f t="shared" si="1"/>
        <v>2005</v>
      </c>
      <c r="E86" s="178" t="s">
        <v>532</v>
      </c>
      <c r="F86" s="174">
        <v>700</v>
      </c>
      <c r="G86" s="174">
        <v>14560</v>
      </c>
      <c r="H86" s="174">
        <v>6888</v>
      </c>
      <c r="I86" s="174">
        <v>7672</v>
      </c>
      <c r="K86" s="179"/>
    </row>
    <row r="87" spans="1:11" x14ac:dyDescent="0.3">
      <c r="A87" s="175" t="s">
        <v>429</v>
      </c>
      <c r="B87" s="175" t="s">
        <v>518</v>
      </c>
      <c r="C87" s="181">
        <v>38490</v>
      </c>
      <c r="D87" s="182">
        <f t="shared" si="1"/>
        <v>2005</v>
      </c>
      <c r="E87" s="178" t="s">
        <v>525</v>
      </c>
      <c r="F87" s="174">
        <v>100</v>
      </c>
      <c r="G87" s="174">
        <v>2401</v>
      </c>
      <c r="H87" s="174">
        <v>1022</v>
      </c>
      <c r="I87" s="174">
        <v>1379</v>
      </c>
      <c r="K87" s="179"/>
    </row>
    <row r="88" spans="1:11" x14ac:dyDescent="0.3">
      <c r="A88" s="175" t="s">
        <v>429</v>
      </c>
      <c r="B88" s="175" t="s">
        <v>516</v>
      </c>
      <c r="C88" s="181">
        <v>38490</v>
      </c>
      <c r="D88" s="182">
        <f t="shared" si="1"/>
        <v>2005</v>
      </c>
      <c r="E88" s="178" t="s">
        <v>536</v>
      </c>
      <c r="F88" s="174">
        <v>500</v>
      </c>
      <c r="G88" s="174">
        <v>10760</v>
      </c>
      <c r="H88" s="174">
        <v>4920</v>
      </c>
      <c r="I88" s="174">
        <v>5840</v>
      </c>
      <c r="K88" s="179"/>
    </row>
    <row r="89" spans="1:11" x14ac:dyDescent="0.3">
      <c r="A89" s="175" t="s">
        <v>528</v>
      </c>
      <c r="B89" s="175" t="s">
        <v>517</v>
      </c>
      <c r="C89" s="181">
        <v>38494</v>
      </c>
      <c r="D89" s="182">
        <f t="shared" si="1"/>
        <v>2005</v>
      </c>
      <c r="E89" s="178" t="s">
        <v>531</v>
      </c>
      <c r="F89" s="174">
        <v>300</v>
      </c>
      <c r="G89" s="174">
        <v>5826</v>
      </c>
      <c r="H89" s="174">
        <v>2541</v>
      </c>
      <c r="I89" s="174">
        <v>3285</v>
      </c>
      <c r="K89" s="179"/>
    </row>
    <row r="90" spans="1:11" x14ac:dyDescent="0.3">
      <c r="A90" s="175" t="s">
        <v>528</v>
      </c>
      <c r="B90" s="175" t="s">
        <v>516</v>
      </c>
      <c r="C90" s="181">
        <v>38496</v>
      </c>
      <c r="D90" s="182">
        <f t="shared" si="1"/>
        <v>2005</v>
      </c>
      <c r="E90" s="178" t="s">
        <v>523</v>
      </c>
      <c r="F90" s="174">
        <v>400</v>
      </c>
      <c r="G90" s="174">
        <v>9672</v>
      </c>
      <c r="H90" s="174">
        <v>3936</v>
      </c>
      <c r="I90" s="174">
        <v>5736</v>
      </c>
      <c r="K90" s="179"/>
    </row>
    <row r="91" spans="1:11" x14ac:dyDescent="0.3">
      <c r="A91" s="175" t="s">
        <v>528</v>
      </c>
      <c r="B91" s="175" t="s">
        <v>516</v>
      </c>
      <c r="C91" s="181">
        <v>38499</v>
      </c>
      <c r="D91" s="182">
        <f t="shared" si="1"/>
        <v>2005</v>
      </c>
      <c r="E91" s="178" t="s">
        <v>541</v>
      </c>
      <c r="F91" s="174">
        <v>200</v>
      </c>
      <c r="G91" s="174">
        <v>4754</v>
      </c>
      <c r="H91" s="174">
        <v>1968</v>
      </c>
      <c r="I91" s="174">
        <v>2786</v>
      </c>
      <c r="K91" s="179"/>
    </row>
    <row r="92" spans="1:11" x14ac:dyDescent="0.3">
      <c r="A92" s="175" t="s">
        <v>528</v>
      </c>
      <c r="B92" s="175" t="s">
        <v>517</v>
      </c>
      <c r="C92" s="181">
        <v>38500</v>
      </c>
      <c r="D92" s="182">
        <f t="shared" si="1"/>
        <v>2005</v>
      </c>
      <c r="E92" s="178" t="s">
        <v>525</v>
      </c>
      <c r="F92" s="174">
        <v>100</v>
      </c>
      <c r="G92" s="174">
        <v>1740</v>
      </c>
      <c r="H92" s="174">
        <v>847</v>
      </c>
      <c r="I92" s="174">
        <v>893</v>
      </c>
      <c r="K92" s="179"/>
    </row>
    <row r="93" spans="1:11" x14ac:dyDescent="0.3">
      <c r="A93" s="175" t="s">
        <v>528</v>
      </c>
      <c r="B93" s="175" t="s">
        <v>517</v>
      </c>
      <c r="C93" s="181">
        <v>38505</v>
      </c>
      <c r="D93" s="182">
        <f t="shared" si="1"/>
        <v>2005</v>
      </c>
      <c r="E93" s="178" t="s">
        <v>529</v>
      </c>
      <c r="F93" s="174">
        <v>200</v>
      </c>
      <c r="G93" s="174">
        <v>4010</v>
      </c>
      <c r="H93" s="174">
        <v>1694</v>
      </c>
      <c r="I93" s="174">
        <v>2316</v>
      </c>
      <c r="K93" s="179"/>
    </row>
    <row r="94" spans="1:11" x14ac:dyDescent="0.3">
      <c r="A94" s="175" t="s">
        <v>423</v>
      </c>
      <c r="B94" s="175" t="s">
        <v>518</v>
      </c>
      <c r="C94" s="181">
        <v>38506</v>
      </c>
      <c r="D94" s="182">
        <f t="shared" si="1"/>
        <v>2005</v>
      </c>
      <c r="E94" s="178" t="s">
        <v>532</v>
      </c>
      <c r="F94" s="174">
        <v>800</v>
      </c>
      <c r="G94" s="174">
        <v>18560</v>
      </c>
      <c r="H94" s="174">
        <v>8176</v>
      </c>
      <c r="I94" s="174">
        <v>10384</v>
      </c>
      <c r="K94" s="179"/>
    </row>
    <row r="95" spans="1:11" x14ac:dyDescent="0.3">
      <c r="A95" s="175" t="s">
        <v>429</v>
      </c>
      <c r="B95" s="175" t="s">
        <v>516</v>
      </c>
      <c r="C95" s="181">
        <v>38512</v>
      </c>
      <c r="D95" s="182">
        <f t="shared" si="1"/>
        <v>2005</v>
      </c>
      <c r="E95" s="178" t="s">
        <v>529</v>
      </c>
      <c r="F95" s="174">
        <v>900</v>
      </c>
      <c r="G95" s="174">
        <v>19674</v>
      </c>
      <c r="H95" s="174">
        <v>8856</v>
      </c>
      <c r="I95" s="174">
        <v>10818</v>
      </c>
      <c r="K95" s="179"/>
    </row>
    <row r="96" spans="1:11" x14ac:dyDescent="0.3">
      <c r="A96" s="175" t="s">
        <v>423</v>
      </c>
      <c r="B96" s="175" t="s">
        <v>518</v>
      </c>
      <c r="C96" s="181">
        <v>38512</v>
      </c>
      <c r="D96" s="182">
        <f t="shared" si="1"/>
        <v>2005</v>
      </c>
      <c r="E96" s="178" t="s">
        <v>542</v>
      </c>
      <c r="F96" s="174">
        <v>600</v>
      </c>
      <c r="G96" s="174">
        <v>13962</v>
      </c>
      <c r="H96" s="174">
        <v>6132</v>
      </c>
      <c r="I96" s="174">
        <v>7830</v>
      </c>
      <c r="K96" s="179"/>
    </row>
    <row r="97" spans="1:11" x14ac:dyDescent="0.3">
      <c r="A97" s="175" t="s">
        <v>429</v>
      </c>
      <c r="B97" s="175" t="s">
        <v>517</v>
      </c>
      <c r="C97" s="181">
        <v>38516</v>
      </c>
      <c r="D97" s="182">
        <f t="shared" si="1"/>
        <v>2005</v>
      </c>
      <c r="E97" s="178" t="s">
        <v>529</v>
      </c>
      <c r="F97" s="174">
        <v>100</v>
      </c>
      <c r="G97" s="174">
        <v>1913</v>
      </c>
      <c r="H97" s="174">
        <v>847</v>
      </c>
      <c r="I97" s="174">
        <v>1066</v>
      </c>
      <c r="K97" s="179"/>
    </row>
    <row r="98" spans="1:11" x14ac:dyDescent="0.3">
      <c r="A98" s="175" t="s">
        <v>423</v>
      </c>
      <c r="B98" s="175" t="s">
        <v>516</v>
      </c>
      <c r="C98" s="181">
        <v>38517</v>
      </c>
      <c r="D98" s="182">
        <f t="shared" si="1"/>
        <v>2005</v>
      </c>
      <c r="E98" s="178" t="s">
        <v>525</v>
      </c>
      <c r="F98" s="174">
        <v>300</v>
      </c>
      <c r="G98" s="174">
        <v>6522</v>
      </c>
      <c r="H98" s="174">
        <v>2952</v>
      </c>
      <c r="I98" s="174">
        <v>3570</v>
      </c>
      <c r="K98" s="179"/>
    </row>
    <row r="99" spans="1:11" x14ac:dyDescent="0.3">
      <c r="A99" s="175" t="s">
        <v>423</v>
      </c>
      <c r="B99" s="175" t="s">
        <v>518</v>
      </c>
      <c r="C99" s="181">
        <v>38521</v>
      </c>
      <c r="D99" s="182">
        <f t="shared" si="1"/>
        <v>2005</v>
      </c>
      <c r="E99" s="178" t="s">
        <v>543</v>
      </c>
      <c r="F99" s="174">
        <v>1000</v>
      </c>
      <c r="G99" s="174">
        <v>22840</v>
      </c>
      <c r="H99" s="174">
        <v>10220</v>
      </c>
      <c r="I99" s="174">
        <v>12620</v>
      </c>
      <c r="K99" s="179"/>
    </row>
    <row r="100" spans="1:11" x14ac:dyDescent="0.3">
      <c r="A100" s="175" t="s">
        <v>429</v>
      </c>
      <c r="B100" s="175" t="s">
        <v>516</v>
      </c>
      <c r="C100" s="181">
        <v>38526</v>
      </c>
      <c r="D100" s="182">
        <f t="shared" si="1"/>
        <v>2005</v>
      </c>
      <c r="E100" s="178" t="s">
        <v>531</v>
      </c>
      <c r="F100" s="174">
        <v>300</v>
      </c>
      <c r="G100" s="174">
        <v>5961</v>
      </c>
      <c r="H100" s="174">
        <v>2952</v>
      </c>
      <c r="I100" s="174">
        <v>3009</v>
      </c>
      <c r="K100" s="179"/>
    </row>
    <row r="101" spans="1:11" x14ac:dyDescent="0.3">
      <c r="A101" s="175" t="s">
        <v>423</v>
      </c>
      <c r="B101" s="175" t="s">
        <v>518</v>
      </c>
      <c r="C101" s="181">
        <v>38529</v>
      </c>
      <c r="D101" s="182">
        <f t="shared" si="1"/>
        <v>2005</v>
      </c>
      <c r="E101" s="178" t="s">
        <v>533</v>
      </c>
      <c r="F101" s="174">
        <v>300</v>
      </c>
      <c r="G101" s="174">
        <v>7593</v>
      </c>
      <c r="H101" s="174">
        <v>3066</v>
      </c>
      <c r="I101" s="174">
        <v>4527</v>
      </c>
      <c r="K101" s="179"/>
    </row>
    <row r="102" spans="1:11" x14ac:dyDescent="0.3">
      <c r="A102" s="175" t="s">
        <v>528</v>
      </c>
      <c r="B102" s="175" t="s">
        <v>518</v>
      </c>
      <c r="C102" s="181">
        <v>38530</v>
      </c>
      <c r="D102" s="182">
        <f t="shared" si="1"/>
        <v>2005</v>
      </c>
      <c r="E102" s="178" t="s">
        <v>534</v>
      </c>
      <c r="F102" s="174">
        <v>200</v>
      </c>
      <c r="G102" s="174">
        <v>4902</v>
      </c>
      <c r="H102" s="174">
        <v>2044</v>
      </c>
      <c r="I102" s="174">
        <v>2858</v>
      </c>
      <c r="K102" s="179"/>
    </row>
    <row r="103" spans="1:11" x14ac:dyDescent="0.3">
      <c r="A103" s="175" t="s">
        <v>429</v>
      </c>
      <c r="B103" s="175" t="s">
        <v>517</v>
      </c>
      <c r="C103" s="181">
        <v>38539</v>
      </c>
      <c r="D103" s="182">
        <f t="shared" si="1"/>
        <v>2005</v>
      </c>
      <c r="E103" s="178" t="s">
        <v>529</v>
      </c>
      <c r="F103" s="174">
        <v>700</v>
      </c>
      <c r="G103" s="174">
        <v>13804</v>
      </c>
      <c r="H103" s="174">
        <v>5929</v>
      </c>
      <c r="I103" s="174">
        <v>7875</v>
      </c>
      <c r="K103" s="179"/>
    </row>
    <row r="104" spans="1:11" x14ac:dyDescent="0.3">
      <c r="A104" s="175" t="s">
        <v>423</v>
      </c>
      <c r="B104" s="175" t="s">
        <v>517</v>
      </c>
      <c r="C104" s="181">
        <v>38541</v>
      </c>
      <c r="D104" s="182">
        <f t="shared" si="1"/>
        <v>2005</v>
      </c>
      <c r="E104" s="178" t="s">
        <v>534</v>
      </c>
      <c r="F104" s="174">
        <v>1000</v>
      </c>
      <c r="G104" s="174">
        <v>19890</v>
      </c>
      <c r="H104" s="174">
        <v>8470</v>
      </c>
      <c r="I104" s="174">
        <v>11420</v>
      </c>
      <c r="K104" s="179"/>
    </row>
    <row r="105" spans="1:11" x14ac:dyDescent="0.3">
      <c r="A105" s="175" t="s">
        <v>423</v>
      </c>
      <c r="B105" s="175" t="s">
        <v>518</v>
      </c>
      <c r="C105" s="181">
        <v>38542</v>
      </c>
      <c r="D105" s="182">
        <f t="shared" si="1"/>
        <v>2005</v>
      </c>
      <c r="E105" s="178" t="s">
        <v>533</v>
      </c>
      <c r="F105" s="174">
        <v>1000</v>
      </c>
      <c r="G105" s="174">
        <v>25080</v>
      </c>
      <c r="H105" s="174">
        <v>10220</v>
      </c>
      <c r="I105" s="174">
        <v>14860</v>
      </c>
      <c r="K105" s="179"/>
    </row>
    <row r="106" spans="1:11" x14ac:dyDescent="0.3">
      <c r="A106" s="175" t="s">
        <v>429</v>
      </c>
      <c r="B106" s="175" t="s">
        <v>517</v>
      </c>
      <c r="C106" s="181">
        <v>38546</v>
      </c>
      <c r="D106" s="182">
        <f t="shared" si="1"/>
        <v>2005</v>
      </c>
      <c r="E106" s="178" t="s">
        <v>533</v>
      </c>
      <c r="F106" s="174">
        <v>900</v>
      </c>
      <c r="G106" s="174">
        <v>17172</v>
      </c>
      <c r="H106" s="174">
        <v>7623</v>
      </c>
      <c r="I106" s="174">
        <v>9549</v>
      </c>
      <c r="K106" s="179"/>
    </row>
    <row r="107" spans="1:11" x14ac:dyDescent="0.3">
      <c r="A107" s="175" t="s">
        <v>429</v>
      </c>
      <c r="B107" s="175" t="s">
        <v>516</v>
      </c>
      <c r="C107" s="181">
        <v>38548</v>
      </c>
      <c r="D107" s="182">
        <f t="shared" si="1"/>
        <v>2005</v>
      </c>
      <c r="E107" s="178" t="s">
        <v>523</v>
      </c>
      <c r="F107" s="174">
        <v>600</v>
      </c>
      <c r="G107" s="174">
        <v>14466</v>
      </c>
      <c r="H107" s="174">
        <v>5904</v>
      </c>
      <c r="I107" s="174">
        <v>8562</v>
      </c>
      <c r="K107" s="179"/>
    </row>
    <row r="108" spans="1:11" x14ac:dyDescent="0.3">
      <c r="A108" s="175" t="s">
        <v>528</v>
      </c>
      <c r="B108" s="175" t="s">
        <v>518</v>
      </c>
      <c r="C108" s="181">
        <v>38554</v>
      </c>
      <c r="D108" s="182">
        <f t="shared" si="1"/>
        <v>2005</v>
      </c>
      <c r="E108" s="178" t="s">
        <v>532</v>
      </c>
      <c r="F108" s="174">
        <v>1000</v>
      </c>
      <c r="G108" s="174">
        <v>25140</v>
      </c>
      <c r="H108" s="174">
        <v>10220</v>
      </c>
      <c r="I108" s="174">
        <v>14920</v>
      </c>
      <c r="K108" s="179"/>
    </row>
    <row r="109" spans="1:11" x14ac:dyDescent="0.3">
      <c r="A109" s="175" t="s">
        <v>423</v>
      </c>
      <c r="B109" s="175" t="s">
        <v>518</v>
      </c>
      <c r="C109" s="181">
        <v>38562</v>
      </c>
      <c r="D109" s="182">
        <f t="shared" si="1"/>
        <v>2005</v>
      </c>
      <c r="E109" s="178" t="s">
        <v>523</v>
      </c>
      <c r="F109" s="174">
        <v>400</v>
      </c>
      <c r="G109" s="174">
        <v>8744</v>
      </c>
      <c r="H109" s="174">
        <v>4088</v>
      </c>
      <c r="I109" s="174">
        <v>4656</v>
      </c>
      <c r="K109" s="179"/>
    </row>
    <row r="110" spans="1:11" x14ac:dyDescent="0.3">
      <c r="A110" s="175" t="s">
        <v>429</v>
      </c>
      <c r="B110" s="175" t="s">
        <v>518</v>
      </c>
      <c r="C110" s="181">
        <v>38564</v>
      </c>
      <c r="D110" s="182">
        <f t="shared" si="1"/>
        <v>2005</v>
      </c>
      <c r="E110" s="178" t="s">
        <v>523</v>
      </c>
      <c r="F110" s="174">
        <v>900</v>
      </c>
      <c r="G110" s="174">
        <v>21465</v>
      </c>
      <c r="H110" s="174">
        <v>9198</v>
      </c>
      <c r="I110" s="174">
        <v>12267</v>
      </c>
      <c r="K110" s="179"/>
    </row>
    <row r="111" spans="1:11" x14ac:dyDescent="0.3">
      <c r="A111" s="175" t="s">
        <v>528</v>
      </c>
      <c r="B111" s="175" t="s">
        <v>517</v>
      </c>
      <c r="C111" s="181">
        <v>38564</v>
      </c>
      <c r="D111" s="182">
        <f t="shared" si="1"/>
        <v>2005</v>
      </c>
      <c r="E111" s="178" t="s">
        <v>536</v>
      </c>
      <c r="F111" s="174">
        <v>800</v>
      </c>
      <c r="G111" s="174">
        <v>15312</v>
      </c>
      <c r="H111" s="174">
        <v>6776</v>
      </c>
      <c r="I111" s="174">
        <v>8536</v>
      </c>
      <c r="K111" s="179"/>
    </row>
    <row r="112" spans="1:11" x14ac:dyDescent="0.3">
      <c r="A112" s="175" t="s">
        <v>429</v>
      </c>
      <c r="B112" s="175" t="s">
        <v>517</v>
      </c>
      <c r="C112" s="181">
        <v>38567</v>
      </c>
      <c r="D112" s="182">
        <f t="shared" si="1"/>
        <v>2005</v>
      </c>
      <c r="E112" s="178" t="s">
        <v>533</v>
      </c>
      <c r="F112" s="174">
        <v>800</v>
      </c>
      <c r="G112" s="174">
        <v>15640</v>
      </c>
      <c r="H112" s="174">
        <v>6776</v>
      </c>
      <c r="I112" s="174">
        <v>8864</v>
      </c>
      <c r="K112" s="179"/>
    </row>
    <row r="113" spans="1:11" x14ac:dyDescent="0.3">
      <c r="A113" s="175" t="s">
        <v>528</v>
      </c>
      <c r="B113" s="175" t="s">
        <v>517</v>
      </c>
      <c r="C113" s="181">
        <v>38567</v>
      </c>
      <c r="D113" s="182">
        <f t="shared" si="1"/>
        <v>2005</v>
      </c>
      <c r="E113" s="178" t="s">
        <v>532</v>
      </c>
      <c r="F113" s="174">
        <v>500</v>
      </c>
      <c r="G113" s="174">
        <v>8970</v>
      </c>
      <c r="H113" s="174">
        <v>4235</v>
      </c>
      <c r="I113" s="174">
        <v>4735</v>
      </c>
      <c r="K113" s="179"/>
    </row>
    <row r="114" spans="1:11" x14ac:dyDescent="0.3">
      <c r="A114" s="175" t="s">
        <v>528</v>
      </c>
      <c r="B114" s="175" t="s">
        <v>518</v>
      </c>
      <c r="C114" s="181">
        <v>38568</v>
      </c>
      <c r="D114" s="182">
        <f t="shared" si="1"/>
        <v>2005</v>
      </c>
      <c r="E114" s="178" t="s">
        <v>523</v>
      </c>
      <c r="F114" s="174">
        <v>900</v>
      </c>
      <c r="G114" s="174">
        <v>18918</v>
      </c>
      <c r="H114" s="174">
        <v>9198</v>
      </c>
      <c r="I114" s="174">
        <v>9720</v>
      </c>
      <c r="K114" s="179"/>
    </row>
    <row r="115" spans="1:11" x14ac:dyDescent="0.3">
      <c r="A115" s="175" t="s">
        <v>528</v>
      </c>
      <c r="B115" s="175" t="s">
        <v>516</v>
      </c>
      <c r="C115" s="181">
        <v>38573</v>
      </c>
      <c r="D115" s="182">
        <f t="shared" si="1"/>
        <v>2005</v>
      </c>
      <c r="E115" s="178" t="s">
        <v>530</v>
      </c>
      <c r="F115" s="174">
        <v>200</v>
      </c>
      <c r="G115" s="174">
        <v>4484</v>
      </c>
      <c r="H115" s="174">
        <v>1968</v>
      </c>
      <c r="I115" s="174">
        <v>2516</v>
      </c>
      <c r="K115" s="179"/>
    </row>
    <row r="116" spans="1:11" x14ac:dyDescent="0.3">
      <c r="A116" s="175" t="s">
        <v>423</v>
      </c>
      <c r="B116" s="175" t="s">
        <v>517</v>
      </c>
      <c r="C116" s="181">
        <v>38574</v>
      </c>
      <c r="D116" s="182">
        <f t="shared" si="1"/>
        <v>2005</v>
      </c>
      <c r="E116" s="178" t="s">
        <v>533</v>
      </c>
      <c r="F116" s="174">
        <v>100</v>
      </c>
      <c r="G116" s="174">
        <v>1704</v>
      </c>
      <c r="H116" s="174">
        <v>847</v>
      </c>
      <c r="I116" s="174">
        <v>857</v>
      </c>
      <c r="K116" s="179"/>
    </row>
    <row r="117" spans="1:11" x14ac:dyDescent="0.3">
      <c r="A117" s="175" t="s">
        <v>423</v>
      </c>
      <c r="B117" s="175" t="s">
        <v>518</v>
      </c>
      <c r="C117" s="181">
        <v>38574</v>
      </c>
      <c r="D117" s="182">
        <f t="shared" si="1"/>
        <v>2005</v>
      </c>
      <c r="E117" s="178" t="s">
        <v>544</v>
      </c>
      <c r="F117" s="174">
        <v>600</v>
      </c>
      <c r="G117" s="174">
        <v>13806</v>
      </c>
      <c r="H117" s="174">
        <v>6132</v>
      </c>
      <c r="I117" s="174">
        <v>7674</v>
      </c>
      <c r="K117" s="179"/>
    </row>
    <row r="118" spans="1:11" x14ac:dyDescent="0.3">
      <c r="A118" s="175" t="s">
        <v>528</v>
      </c>
      <c r="B118" s="175" t="s">
        <v>516</v>
      </c>
      <c r="C118" s="181">
        <v>38575</v>
      </c>
      <c r="D118" s="182">
        <f t="shared" si="1"/>
        <v>2005</v>
      </c>
      <c r="E118" s="178" t="s">
        <v>524</v>
      </c>
      <c r="F118" s="174">
        <v>700</v>
      </c>
      <c r="G118" s="174">
        <v>14203</v>
      </c>
      <c r="H118" s="174">
        <v>6888</v>
      </c>
      <c r="I118" s="174">
        <v>7315</v>
      </c>
      <c r="K118" s="179"/>
    </row>
    <row r="119" spans="1:11" x14ac:dyDescent="0.3">
      <c r="A119" s="175" t="s">
        <v>429</v>
      </c>
      <c r="B119" s="175" t="s">
        <v>516</v>
      </c>
      <c r="C119" s="181">
        <v>38576</v>
      </c>
      <c r="D119" s="182">
        <f t="shared" si="1"/>
        <v>2005</v>
      </c>
      <c r="E119" s="178" t="s">
        <v>524</v>
      </c>
      <c r="F119" s="174">
        <v>300</v>
      </c>
      <c r="G119" s="174">
        <v>6228</v>
      </c>
      <c r="H119" s="174">
        <v>2952</v>
      </c>
      <c r="I119" s="174">
        <v>3276</v>
      </c>
      <c r="K119" s="179"/>
    </row>
    <row r="120" spans="1:11" x14ac:dyDescent="0.3">
      <c r="A120" s="175" t="s">
        <v>528</v>
      </c>
      <c r="B120" s="175" t="s">
        <v>517</v>
      </c>
      <c r="C120" s="181">
        <v>38577</v>
      </c>
      <c r="D120" s="182">
        <f t="shared" si="1"/>
        <v>2005</v>
      </c>
      <c r="E120" s="178" t="s">
        <v>531</v>
      </c>
      <c r="F120" s="174">
        <v>500</v>
      </c>
      <c r="G120" s="174">
        <v>8785</v>
      </c>
      <c r="H120" s="174">
        <v>4235</v>
      </c>
      <c r="I120" s="174">
        <v>4550</v>
      </c>
      <c r="K120" s="179"/>
    </row>
    <row r="121" spans="1:11" x14ac:dyDescent="0.3">
      <c r="A121" s="175" t="s">
        <v>423</v>
      </c>
      <c r="B121" s="175" t="s">
        <v>516</v>
      </c>
      <c r="C121" s="181">
        <v>38577</v>
      </c>
      <c r="D121" s="182">
        <f t="shared" si="1"/>
        <v>2005</v>
      </c>
      <c r="E121" s="178" t="s">
        <v>531</v>
      </c>
      <c r="F121" s="174">
        <v>500</v>
      </c>
      <c r="G121" s="174">
        <v>10955</v>
      </c>
      <c r="H121" s="174">
        <v>4920</v>
      </c>
      <c r="I121" s="174">
        <v>6035</v>
      </c>
      <c r="K121" s="179"/>
    </row>
    <row r="122" spans="1:11" x14ac:dyDescent="0.3">
      <c r="A122" s="175" t="s">
        <v>528</v>
      </c>
      <c r="B122" s="175" t="s">
        <v>518</v>
      </c>
      <c r="C122" s="181">
        <v>38577</v>
      </c>
      <c r="D122" s="182">
        <f t="shared" si="1"/>
        <v>2005</v>
      </c>
      <c r="E122" s="178" t="s">
        <v>529</v>
      </c>
      <c r="F122" s="174">
        <v>1000</v>
      </c>
      <c r="G122" s="174">
        <v>22680</v>
      </c>
      <c r="H122" s="174">
        <v>10220</v>
      </c>
      <c r="I122" s="174">
        <v>12460</v>
      </c>
      <c r="K122" s="179"/>
    </row>
    <row r="123" spans="1:11" x14ac:dyDescent="0.3">
      <c r="A123" s="175" t="s">
        <v>429</v>
      </c>
      <c r="B123" s="175" t="s">
        <v>518</v>
      </c>
      <c r="C123" s="181">
        <v>38578</v>
      </c>
      <c r="D123" s="182">
        <f t="shared" si="1"/>
        <v>2005</v>
      </c>
      <c r="E123" s="178" t="s">
        <v>525</v>
      </c>
      <c r="F123" s="174">
        <v>600</v>
      </c>
      <c r="G123" s="174">
        <v>15006</v>
      </c>
      <c r="H123" s="174">
        <v>6132</v>
      </c>
      <c r="I123" s="174">
        <v>8874</v>
      </c>
      <c r="K123" s="179"/>
    </row>
    <row r="124" spans="1:11" x14ac:dyDescent="0.3">
      <c r="A124" s="175" t="s">
        <v>429</v>
      </c>
      <c r="B124" s="175" t="s">
        <v>518</v>
      </c>
      <c r="C124" s="181">
        <v>38585</v>
      </c>
      <c r="D124" s="182">
        <f t="shared" si="1"/>
        <v>2005</v>
      </c>
      <c r="E124" s="178" t="s">
        <v>545</v>
      </c>
      <c r="F124" s="174">
        <v>800</v>
      </c>
      <c r="G124" s="174">
        <v>18264</v>
      </c>
      <c r="H124" s="174">
        <v>8176</v>
      </c>
      <c r="I124" s="174">
        <v>10088</v>
      </c>
      <c r="K124" s="179"/>
    </row>
    <row r="125" spans="1:11" x14ac:dyDescent="0.3">
      <c r="A125" s="175" t="s">
        <v>528</v>
      </c>
      <c r="B125" s="175" t="s">
        <v>517</v>
      </c>
      <c r="C125" s="181">
        <v>38585</v>
      </c>
      <c r="D125" s="182">
        <f t="shared" si="1"/>
        <v>2005</v>
      </c>
      <c r="E125" s="178" t="s">
        <v>532</v>
      </c>
      <c r="F125" s="174">
        <v>600</v>
      </c>
      <c r="G125" s="174">
        <v>12360</v>
      </c>
      <c r="H125" s="174">
        <v>5082</v>
      </c>
      <c r="I125" s="174">
        <v>7278</v>
      </c>
      <c r="K125" s="179"/>
    </row>
    <row r="126" spans="1:11" x14ac:dyDescent="0.3">
      <c r="A126" s="175" t="s">
        <v>423</v>
      </c>
      <c r="B126" s="175" t="s">
        <v>517</v>
      </c>
      <c r="C126" s="181">
        <v>38586</v>
      </c>
      <c r="D126" s="182">
        <f t="shared" si="1"/>
        <v>2005</v>
      </c>
      <c r="E126" s="178" t="s">
        <v>546</v>
      </c>
      <c r="F126" s="174">
        <v>300</v>
      </c>
      <c r="G126" s="174">
        <v>5859</v>
      </c>
      <c r="H126" s="174">
        <v>2541</v>
      </c>
      <c r="I126" s="174">
        <v>3318</v>
      </c>
      <c r="K126" s="179"/>
    </row>
    <row r="127" spans="1:11" x14ac:dyDescent="0.3">
      <c r="A127" s="175" t="s">
        <v>528</v>
      </c>
      <c r="B127" s="175" t="s">
        <v>516</v>
      </c>
      <c r="C127" s="181">
        <v>38588</v>
      </c>
      <c r="D127" s="182">
        <f t="shared" si="1"/>
        <v>2005</v>
      </c>
      <c r="E127" s="178" t="s">
        <v>529</v>
      </c>
      <c r="F127" s="174">
        <v>900</v>
      </c>
      <c r="G127" s="174">
        <v>18990</v>
      </c>
      <c r="H127" s="174">
        <v>8856</v>
      </c>
      <c r="I127" s="174">
        <v>10134</v>
      </c>
      <c r="K127" s="179"/>
    </row>
    <row r="128" spans="1:11" x14ac:dyDescent="0.3">
      <c r="A128" s="175" t="s">
        <v>528</v>
      </c>
      <c r="B128" s="175" t="s">
        <v>518</v>
      </c>
      <c r="C128" s="181">
        <v>38590</v>
      </c>
      <c r="D128" s="182">
        <f t="shared" si="1"/>
        <v>2005</v>
      </c>
      <c r="E128" s="178" t="s">
        <v>525</v>
      </c>
      <c r="F128" s="174">
        <v>600</v>
      </c>
      <c r="G128" s="174">
        <v>14448</v>
      </c>
      <c r="H128" s="174">
        <v>6132</v>
      </c>
      <c r="I128" s="174">
        <v>8316</v>
      </c>
      <c r="K128" s="179"/>
    </row>
    <row r="129" spans="1:11" x14ac:dyDescent="0.3">
      <c r="A129" s="175" t="s">
        <v>528</v>
      </c>
      <c r="B129" s="175" t="s">
        <v>517</v>
      </c>
      <c r="C129" s="181">
        <v>38591</v>
      </c>
      <c r="D129" s="182">
        <f t="shared" si="1"/>
        <v>2005</v>
      </c>
      <c r="E129" s="178" t="s">
        <v>529</v>
      </c>
      <c r="F129" s="174">
        <v>1000</v>
      </c>
      <c r="G129" s="174">
        <v>21010</v>
      </c>
      <c r="H129" s="174">
        <v>8470</v>
      </c>
      <c r="I129" s="174">
        <v>12540</v>
      </c>
      <c r="K129" s="179"/>
    </row>
    <row r="130" spans="1:11" x14ac:dyDescent="0.3">
      <c r="A130" s="175" t="s">
        <v>423</v>
      </c>
      <c r="B130" s="175" t="s">
        <v>516</v>
      </c>
      <c r="C130" s="181">
        <v>38594</v>
      </c>
      <c r="D130" s="182">
        <f t="shared" si="1"/>
        <v>2005</v>
      </c>
      <c r="E130" s="178" t="s">
        <v>531</v>
      </c>
      <c r="F130" s="174">
        <v>300</v>
      </c>
      <c r="G130" s="174">
        <v>7032</v>
      </c>
      <c r="H130" s="174">
        <v>2952</v>
      </c>
      <c r="I130" s="174">
        <v>4080</v>
      </c>
      <c r="K130" s="179"/>
    </row>
    <row r="131" spans="1:11" x14ac:dyDescent="0.3">
      <c r="A131" s="175" t="s">
        <v>528</v>
      </c>
      <c r="B131" s="175" t="s">
        <v>518</v>
      </c>
      <c r="C131" s="181">
        <v>38595</v>
      </c>
      <c r="D131" s="182">
        <f t="shared" si="1"/>
        <v>2005</v>
      </c>
      <c r="E131" s="178" t="s">
        <v>532</v>
      </c>
      <c r="F131" s="174">
        <v>500</v>
      </c>
      <c r="G131" s="174">
        <v>11525</v>
      </c>
      <c r="H131" s="174">
        <v>5110</v>
      </c>
      <c r="I131" s="174">
        <v>6415</v>
      </c>
      <c r="K131" s="179"/>
    </row>
    <row r="132" spans="1:11" x14ac:dyDescent="0.3">
      <c r="A132" s="175" t="s">
        <v>429</v>
      </c>
      <c r="B132" s="175" t="s">
        <v>517</v>
      </c>
      <c r="C132" s="181">
        <v>38596</v>
      </c>
      <c r="D132" s="182">
        <f t="shared" si="1"/>
        <v>2005</v>
      </c>
      <c r="E132" s="178" t="s">
        <v>524</v>
      </c>
      <c r="F132" s="174">
        <v>300</v>
      </c>
      <c r="G132" s="174">
        <v>6045</v>
      </c>
      <c r="H132" s="174">
        <v>2541</v>
      </c>
      <c r="I132" s="174">
        <v>3504</v>
      </c>
      <c r="K132" s="179"/>
    </row>
    <row r="133" spans="1:11" x14ac:dyDescent="0.3">
      <c r="A133" s="175" t="s">
        <v>423</v>
      </c>
      <c r="B133" s="175" t="s">
        <v>516</v>
      </c>
      <c r="C133" s="181">
        <v>38597</v>
      </c>
      <c r="D133" s="182">
        <f t="shared" si="1"/>
        <v>2005</v>
      </c>
      <c r="E133" s="178" t="s">
        <v>523</v>
      </c>
      <c r="F133" s="174">
        <v>600</v>
      </c>
      <c r="G133" s="174">
        <v>14472</v>
      </c>
      <c r="H133" s="174">
        <v>5904</v>
      </c>
      <c r="I133" s="174">
        <v>8568</v>
      </c>
      <c r="K133" s="179"/>
    </row>
    <row r="134" spans="1:11" x14ac:dyDescent="0.3">
      <c r="A134" s="175" t="s">
        <v>429</v>
      </c>
      <c r="B134" s="175" t="s">
        <v>517</v>
      </c>
      <c r="C134" s="181">
        <v>38598</v>
      </c>
      <c r="D134" s="182">
        <f t="shared" si="1"/>
        <v>2005</v>
      </c>
      <c r="E134" s="178" t="s">
        <v>533</v>
      </c>
      <c r="F134" s="174">
        <v>200</v>
      </c>
      <c r="G134" s="174">
        <v>3632</v>
      </c>
      <c r="H134" s="174">
        <v>1694</v>
      </c>
      <c r="I134" s="174">
        <v>1938</v>
      </c>
      <c r="K134" s="179"/>
    </row>
    <row r="135" spans="1:11" x14ac:dyDescent="0.3">
      <c r="A135" s="175" t="s">
        <v>429</v>
      </c>
      <c r="B135" s="175" t="s">
        <v>518</v>
      </c>
      <c r="C135" s="181">
        <v>38600</v>
      </c>
      <c r="D135" s="182">
        <f t="shared" si="1"/>
        <v>2005</v>
      </c>
      <c r="E135" s="178" t="s">
        <v>537</v>
      </c>
      <c r="F135" s="174">
        <v>600</v>
      </c>
      <c r="G135" s="174">
        <v>12570</v>
      </c>
      <c r="H135" s="174">
        <v>6132</v>
      </c>
      <c r="I135" s="174">
        <v>6438</v>
      </c>
      <c r="K135" s="179"/>
    </row>
    <row r="136" spans="1:11" x14ac:dyDescent="0.3">
      <c r="A136" s="175" t="s">
        <v>429</v>
      </c>
      <c r="B136" s="175" t="s">
        <v>516</v>
      </c>
      <c r="C136" s="181">
        <v>38602</v>
      </c>
      <c r="D136" s="182">
        <f t="shared" si="1"/>
        <v>2005</v>
      </c>
      <c r="E136" s="178" t="s">
        <v>530</v>
      </c>
      <c r="F136" s="174">
        <v>600</v>
      </c>
      <c r="G136" s="174">
        <v>12798</v>
      </c>
      <c r="H136" s="174">
        <v>5904</v>
      </c>
      <c r="I136" s="174">
        <v>6894</v>
      </c>
      <c r="K136" s="179"/>
    </row>
    <row r="137" spans="1:11" x14ac:dyDescent="0.3">
      <c r="A137" s="175" t="s">
        <v>423</v>
      </c>
      <c r="B137" s="175" t="s">
        <v>517</v>
      </c>
      <c r="C137" s="181">
        <v>38606</v>
      </c>
      <c r="D137" s="182">
        <f t="shared" ref="D137:D200" si="2">YEAR(C137)</f>
        <v>2005</v>
      </c>
      <c r="E137" s="178" t="s">
        <v>530</v>
      </c>
      <c r="F137" s="174">
        <v>1000</v>
      </c>
      <c r="G137" s="174">
        <v>19250</v>
      </c>
      <c r="H137" s="174">
        <v>8470</v>
      </c>
      <c r="I137" s="174">
        <v>10780</v>
      </c>
      <c r="K137" s="179"/>
    </row>
    <row r="138" spans="1:11" x14ac:dyDescent="0.3">
      <c r="A138" s="175" t="s">
        <v>429</v>
      </c>
      <c r="B138" s="175" t="s">
        <v>516</v>
      </c>
      <c r="C138" s="181">
        <v>38607</v>
      </c>
      <c r="D138" s="182">
        <f t="shared" si="2"/>
        <v>2005</v>
      </c>
      <c r="E138" s="178" t="s">
        <v>531</v>
      </c>
      <c r="F138" s="174">
        <v>200</v>
      </c>
      <c r="G138" s="174">
        <v>4740</v>
      </c>
      <c r="H138" s="174">
        <v>1968</v>
      </c>
      <c r="I138" s="174">
        <v>2772</v>
      </c>
      <c r="K138" s="179"/>
    </row>
    <row r="139" spans="1:11" x14ac:dyDescent="0.3">
      <c r="A139" s="175" t="s">
        <v>528</v>
      </c>
      <c r="B139" s="175" t="s">
        <v>517</v>
      </c>
      <c r="C139" s="181">
        <v>38608</v>
      </c>
      <c r="D139" s="182">
        <f t="shared" si="2"/>
        <v>2005</v>
      </c>
      <c r="E139" s="178" t="s">
        <v>531</v>
      </c>
      <c r="F139" s="174">
        <v>800</v>
      </c>
      <c r="G139" s="174">
        <v>15976</v>
      </c>
      <c r="H139" s="174">
        <v>6776</v>
      </c>
      <c r="I139" s="174">
        <v>9200</v>
      </c>
      <c r="K139" s="179"/>
    </row>
    <row r="140" spans="1:11" x14ac:dyDescent="0.3">
      <c r="A140" s="175" t="s">
        <v>423</v>
      </c>
      <c r="B140" s="175" t="s">
        <v>518</v>
      </c>
      <c r="C140" s="181">
        <v>38608</v>
      </c>
      <c r="D140" s="182">
        <f t="shared" si="2"/>
        <v>2005</v>
      </c>
      <c r="E140" s="178" t="s">
        <v>547</v>
      </c>
      <c r="F140" s="174">
        <v>500</v>
      </c>
      <c r="G140" s="174">
        <v>11680</v>
      </c>
      <c r="H140" s="174">
        <v>5110</v>
      </c>
      <c r="I140" s="174">
        <v>6570</v>
      </c>
      <c r="K140" s="179"/>
    </row>
    <row r="141" spans="1:11" x14ac:dyDescent="0.3">
      <c r="A141" s="175" t="s">
        <v>528</v>
      </c>
      <c r="B141" s="175" t="s">
        <v>518</v>
      </c>
      <c r="C141" s="181">
        <v>38610</v>
      </c>
      <c r="D141" s="182">
        <f t="shared" si="2"/>
        <v>2005</v>
      </c>
      <c r="E141" s="178" t="s">
        <v>531</v>
      </c>
      <c r="F141" s="174">
        <v>500</v>
      </c>
      <c r="G141" s="174">
        <v>10550</v>
      </c>
      <c r="H141" s="174">
        <v>5110</v>
      </c>
      <c r="I141" s="174">
        <v>5440</v>
      </c>
      <c r="K141" s="179"/>
    </row>
    <row r="142" spans="1:11" x14ac:dyDescent="0.3">
      <c r="A142" s="175" t="s">
        <v>429</v>
      </c>
      <c r="B142" s="175" t="s">
        <v>516</v>
      </c>
      <c r="C142" s="181">
        <v>38612</v>
      </c>
      <c r="D142" s="182">
        <f t="shared" si="2"/>
        <v>2005</v>
      </c>
      <c r="E142" s="178" t="s">
        <v>533</v>
      </c>
      <c r="F142" s="174">
        <v>400</v>
      </c>
      <c r="G142" s="174">
        <v>9760</v>
      </c>
      <c r="H142" s="174">
        <v>3936</v>
      </c>
      <c r="I142" s="174">
        <v>5824</v>
      </c>
      <c r="K142" s="179"/>
    </row>
    <row r="143" spans="1:11" x14ac:dyDescent="0.3">
      <c r="A143" s="175" t="s">
        <v>429</v>
      </c>
      <c r="B143" s="175" t="s">
        <v>517</v>
      </c>
      <c r="C143" s="181">
        <v>38614</v>
      </c>
      <c r="D143" s="182">
        <f t="shared" si="2"/>
        <v>2005</v>
      </c>
      <c r="E143" s="178" t="s">
        <v>543</v>
      </c>
      <c r="F143" s="174">
        <v>100</v>
      </c>
      <c r="G143" s="174">
        <v>1819</v>
      </c>
      <c r="H143" s="174">
        <v>847</v>
      </c>
      <c r="I143" s="174">
        <v>972</v>
      </c>
      <c r="K143" s="179"/>
    </row>
    <row r="144" spans="1:11" x14ac:dyDescent="0.3">
      <c r="A144" s="175" t="s">
        <v>528</v>
      </c>
      <c r="B144" s="175" t="s">
        <v>517</v>
      </c>
      <c r="C144" s="181">
        <v>38618</v>
      </c>
      <c r="D144" s="182">
        <f t="shared" si="2"/>
        <v>2005</v>
      </c>
      <c r="E144" s="178" t="s">
        <v>525</v>
      </c>
      <c r="F144" s="174">
        <v>900</v>
      </c>
      <c r="G144" s="174">
        <v>15255</v>
      </c>
      <c r="H144" s="174">
        <v>7623</v>
      </c>
      <c r="I144" s="174">
        <v>7632</v>
      </c>
      <c r="K144" s="179"/>
    </row>
    <row r="145" spans="1:11" x14ac:dyDescent="0.3">
      <c r="A145" s="175" t="s">
        <v>429</v>
      </c>
      <c r="B145" s="175" t="s">
        <v>516</v>
      </c>
      <c r="C145" s="181">
        <v>38619</v>
      </c>
      <c r="D145" s="182">
        <f t="shared" si="2"/>
        <v>2005</v>
      </c>
      <c r="E145" s="178" t="s">
        <v>533</v>
      </c>
      <c r="F145" s="174">
        <v>900</v>
      </c>
      <c r="G145" s="174">
        <v>18486</v>
      </c>
      <c r="H145" s="174">
        <v>8856</v>
      </c>
      <c r="I145" s="174">
        <v>9630</v>
      </c>
      <c r="K145" s="179"/>
    </row>
    <row r="146" spans="1:11" x14ac:dyDescent="0.3">
      <c r="A146" s="175" t="s">
        <v>528</v>
      </c>
      <c r="B146" s="175" t="s">
        <v>518</v>
      </c>
      <c r="C146" s="181">
        <v>38619</v>
      </c>
      <c r="D146" s="182">
        <f t="shared" si="2"/>
        <v>2005</v>
      </c>
      <c r="E146" s="178" t="s">
        <v>548</v>
      </c>
      <c r="F146" s="174">
        <v>300</v>
      </c>
      <c r="G146" s="174">
        <v>7167</v>
      </c>
      <c r="H146" s="174">
        <v>3066</v>
      </c>
      <c r="I146" s="174">
        <v>4101</v>
      </c>
      <c r="K146" s="179"/>
    </row>
    <row r="147" spans="1:11" x14ac:dyDescent="0.3">
      <c r="A147" s="175" t="s">
        <v>429</v>
      </c>
      <c r="B147" s="175" t="s">
        <v>516</v>
      </c>
      <c r="C147" s="181">
        <v>38619</v>
      </c>
      <c r="D147" s="182">
        <f t="shared" si="2"/>
        <v>2005</v>
      </c>
      <c r="E147" s="178" t="s">
        <v>524</v>
      </c>
      <c r="F147" s="174">
        <v>500</v>
      </c>
      <c r="G147" s="174">
        <v>10295</v>
      </c>
      <c r="H147" s="174">
        <v>4920</v>
      </c>
      <c r="I147" s="174">
        <v>5375</v>
      </c>
      <c r="K147" s="179"/>
    </row>
    <row r="148" spans="1:11" x14ac:dyDescent="0.3">
      <c r="A148" s="175" t="s">
        <v>429</v>
      </c>
      <c r="B148" s="175" t="s">
        <v>518</v>
      </c>
      <c r="C148" s="181">
        <v>38619</v>
      </c>
      <c r="D148" s="182">
        <f t="shared" si="2"/>
        <v>2005</v>
      </c>
      <c r="E148" s="178" t="s">
        <v>532</v>
      </c>
      <c r="F148" s="174">
        <v>500</v>
      </c>
      <c r="G148" s="174">
        <v>10935</v>
      </c>
      <c r="H148" s="174">
        <v>5110</v>
      </c>
      <c r="I148" s="174">
        <v>5825</v>
      </c>
      <c r="K148" s="179"/>
    </row>
    <row r="149" spans="1:11" x14ac:dyDescent="0.3">
      <c r="A149" s="175" t="s">
        <v>528</v>
      </c>
      <c r="B149" s="175" t="s">
        <v>517</v>
      </c>
      <c r="C149" s="181">
        <v>38623</v>
      </c>
      <c r="D149" s="182">
        <f t="shared" si="2"/>
        <v>2005</v>
      </c>
      <c r="E149" s="178" t="s">
        <v>533</v>
      </c>
      <c r="F149" s="174">
        <v>600</v>
      </c>
      <c r="G149" s="174">
        <v>10290</v>
      </c>
      <c r="H149" s="174">
        <v>5082</v>
      </c>
      <c r="I149" s="174">
        <v>5208</v>
      </c>
      <c r="K149" s="179"/>
    </row>
    <row r="150" spans="1:11" x14ac:dyDescent="0.3">
      <c r="A150" s="175" t="s">
        <v>429</v>
      </c>
      <c r="B150" s="175" t="s">
        <v>516</v>
      </c>
      <c r="C150" s="181">
        <v>38623</v>
      </c>
      <c r="D150" s="182">
        <f t="shared" si="2"/>
        <v>2005</v>
      </c>
      <c r="E150" s="178" t="s">
        <v>533</v>
      </c>
      <c r="F150" s="174">
        <v>200</v>
      </c>
      <c r="G150" s="174">
        <v>4186</v>
      </c>
      <c r="H150" s="174">
        <v>1968</v>
      </c>
      <c r="I150" s="174">
        <v>2218</v>
      </c>
      <c r="K150" s="179"/>
    </row>
    <row r="151" spans="1:11" x14ac:dyDescent="0.3">
      <c r="A151" s="175" t="s">
        <v>528</v>
      </c>
      <c r="B151" s="175" t="s">
        <v>517</v>
      </c>
      <c r="C151" s="181">
        <v>38626</v>
      </c>
      <c r="D151" s="182">
        <f t="shared" si="2"/>
        <v>2005</v>
      </c>
      <c r="E151" s="178" t="s">
        <v>532</v>
      </c>
      <c r="F151" s="174">
        <v>1000</v>
      </c>
      <c r="G151" s="174">
        <v>18290</v>
      </c>
      <c r="H151" s="174">
        <v>8470</v>
      </c>
      <c r="I151" s="174">
        <v>9820</v>
      </c>
      <c r="K151" s="179"/>
    </row>
    <row r="152" spans="1:11" x14ac:dyDescent="0.3">
      <c r="A152" s="175" t="s">
        <v>528</v>
      </c>
      <c r="B152" s="175" t="s">
        <v>517</v>
      </c>
      <c r="C152" s="181">
        <v>38627</v>
      </c>
      <c r="D152" s="182">
        <f t="shared" si="2"/>
        <v>2005</v>
      </c>
      <c r="E152" s="178" t="s">
        <v>525</v>
      </c>
      <c r="F152" s="174">
        <v>500</v>
      </c>
      <c r="G152" s="174">
        <v>9460</v>
      </c>
      <c r="H152" s="174">
        <v>4235</v>
      </c>
      <c r="I152" s="174">
        <v>5225</v>
      </c>
      <c r="K152" s="179"/>
    </row>
    <row r="153" spans="1:11" x14ac:dyDescent="0.3">
      <c r="A153" s="175" t="s">
        <v>429</v>
      </c>
      <c r="B153" s="175" t="s">
        <v>516</v>
      </c>
      <c r="C153" s="181">
        <v>38627</v>
      </c>
      <c r="D153" s="182">
        <f t="shared" si="2"/>
        <v>2005</v>
      </c>
      <c r="E153" s="178" t="s">
        <v>537</v>
      </c>
      <c r="F153" s="174">
        <v>600</v>
      </c>
      <c r="G153" s="174">
        <v>14580</v>
      </c>
      <c r="H153" s="174">
        <v>5904</v>
      </c>
      <c r="I153" s="174">
        <v>8676</v>
      </c>
      <c r="K153" s="179"/>
    </row>
    <row r="154" spans="1:11" x14ac:dyDescent="0.3">
      <c r="A154" s="175" t="s">
        <v>528</v>
      </c>
      <c r="B154" s="175" t="s">
        <v>516</v>
      </c>
      <c r="C154" s="181">
        <v>38629</v>
      </c>
      <c r="D154" s="182">
        <f t="shared" si="2"/>
        <v>2005</v>
      </c>
      <c r="E154" s="178" t="s">
        <v>524</v>
      </c>
      <c r="F154" s="174">
        <v>300</v>
      </c>
      <c r="G154" s="174">
        <v>6159</v>
      </c>
      <c r="H154" s="174">
        <v>2952</v>
      </c>
      <c r="I154" s="174">
        <v>3207</v>
      </c>
      <c r="K154" s="179"/>
    </row>
    <row r="155" spans="1:11" x14ac:dyDescent="0.3">
      <c r="A155" s="175" t="s">
        <v>423</v>
      </c>
      <c r="B155" s="175" t="s">
        <v>518</v>
      </c>
      <c r="C155" s="181">
        <v>38633</v>
      </c>
      <c r="D155" s="182">
        <f t="shared" si="2"/>
        <v>2005</v>
      </c>
      <c r="E155" s="178" t="s">
        <v>532</v>
      </c>
      <c r="F155" s="174">
        <v>1000</v>
      </c>
      <c r="G155" s="174">
        <v>24070</v>
      </c>
      <c r="H155" s="174">
        <v>10220</v>
      </c>
      <c r="I155" s="174">
        <v>13850</v>
      </c>
      <c r="K155" s="179"/>
    </row>
    <row r="156" spans="1:11" x14ac:dyDescent="0.3">
      <c r="A156" s="175" t="s">
        <v>528</v>
      </c>
      <c r="B156" s="175" t="s">
        <v>516</v>
      </c>
      <c r="C156" s="181">
        <v>38637</v>
      </c>
      <c r="D156" s="182">
        <f t="shared" si="2"/>
        <v>2005</v>
      </c>
      <c r="E156" s="178" t="s">
        <v>537</v>
      </c>
      <c r="F156" s="174">
        <v>300</v>
      </c>
      <c r="G156" s="174">
        <v>7245</v>
      </c>
      <c r="H156" s="174">
        <v>2952</v>
      </c>
      <c r="I156" s="174">
        <v>4293</v>
      </c>
      <c r="K156" s="179"/>
    </row>
    <row r="157" spans="1:11" x14ac:dyDescent="0.3">
      <c r="A157" s="175" t="s">
        <v>423</v>
      </c>
      <c r="B157" s="175" t="s">
        <v>516</v>
      </c>
      <c r="C157" s="181">
        <v>38638</v>
      </c>
      <c r="D157" s="182">
        <f t="shared" si="2"/>
        <v>2005</v>
      </c>
      <c r="E157" s="178" t="s">
        <v>534</v>
      </c>
      <c r="F157" s="174">
        <v>300</v>
      </c>
      <c r="G157" s="174">
        <v>6582</v>
      </c>
      <c r="H157" s="174">
        <v>2952</v>
      </c>
      <c r="I157" s="174">
        <v>3630</v>
      </c>
      <c r="K157" s="179"/>
    </row>
    <row r="158" spans="1:11" x14ac:dyDescent="0.3">
      <c r="A158" s="175" t="s">
        <v>528</v>
      </c>
      <c r="B158" s="175" t="s">
        <v>517</v>
      </c>
      <c r="C158" s="181">
        <v>38638</v>
      </c>
      <c r="D158" s="182">
        <f t="shared" si="2"/>
        <v>2005</v>
      </c>
      <c r="E158" s="178" t="s">
        <v>524</v>
      </c>
      <c r="F158" s="174">
        <v>600</v>
      </c>
      <c r="G158" s="174">
        <v>11922</v>
      </c>
      <c r="H158" s="174">
        <v>5082</v>
      </c>
      <c r="I158" s="174">
        <v>6840</v>
      </c>
      <c r="K158" s="179"/>
    </row>
    <row r="159" spans="1:11" x14ac:dyDescent="0.3">
      <c r="A159" s="175" t="s">
        <v>528</v>
      </c>
      <c r="B159" s="175" t="s">
        <v>518</v>
      </c>
      <c r="C159" s="181">
        <v>38639</v>
      </c>
      <c r="D159" s="182">
        <f t="shared" si="2"/>
        <v>2005</v>
      </c>
      <c r="E159" s="178" t="s">
        <v>531</v>
      </c>
      <c r="F159" s="174">
        <v>400</v>
      </c>
      <c r="G159" s="174">
        <v>8804</v>
      </c>
      <c r="H159" s="174">
        <v>4088</v>
      </c>
      <c r="I159" s="174">
        <v>4716</v>
      </c>
      <c r="K159" s="179"/>
    </row>
    <row r="160" spans="1:11" x14ac:dyDescent="0.3">
      <c r="A160" s="175" t="s">
        <v>429</v>
      </c>
      <c r="B160" s="175" t="s">
        <v>517</v>
      </c>
      <c r="C160" s="181">
        <v>38642</v>
      </c>
      <c r="D160" s="182">
        <f t="shared" si="2"/>
        <v>2005</v>
      </c>
      <c r="E160" s="178" t="s">
        <v>525</v>
      </c>
      <c r="F160" s="174">
        <v>600</v>
      </c>
      <c r="G160" s="174">
        <v>12318</v>
      </c>
      <c r="H160" s="174">
        <v>5082</v>
      </c>
      <c r="I160" s="174">
        <v>7236</v>
      </c>
      <c r="K160" s="179"/>
    </row>
    <row r="161" spans="1:11" x14ac:dyDescent="0.3">
      <c r="A161" s="175" t="s">
        <v>528</v>
      </c>
      <c r="B161" s="175" t="s">
        <v>517</v>
      </c>
      <c r="C161" s="181">
        <v>38644</v>
      </c>
      <c r="D161" s="182">
        <f t="shared" si="2"/>
        <v>2005</v>
      </c>
      <c r="E161" s="178" t="s">
        <v>531</v>
      </c>
      <c r="F161" s="174">
        <v>700</v>
      </c>
      <c r="G161" s="174">
        <v>13433</v>
      </c>
      <c r="H161" s="174">
        <v>5929</v>
      </c>
      <c r="I161" s="174">
        <v>7504</v>
      </c>
      <c r="K161" s="179"/>
    </row>
    <row r="162" spans="1:11" x14ac:dyDescent="0.3">
      <c r="A162" s="175" t="s">
        <v>528</v>
      </c>
      <c r="B162" s="175" t="s">
        <v>518</v>
      </c>
      <c r="C162" s="181">
        <v>38646</v>
      </c>
      <c r="D162" s="182">
        <f t="shared" si="2"/>
        <v>2005</v>
      </c>
      <c r="E162" s="178" t="s">
        <v>533</v>
      </c>
      <c r="F162" s="174">
        <v>600</v>
      </c>
      <c r="G162" s="174">
        <v>12480</v>
      </c>
      <c r="H162" s="174">
        <v>6132</v>
      </c>
      <c r="I162" s="174">
        <v>6348</v>
      </c>
      <c r="K162" s="179"/>
    </row>
    <row r="163" spans="1:11" x14ac:dyDescent="0.3">
      <c r="A163" s="175" t="s">
        <v>423</v>
      </c>
      <c r="B163" s="175" t="s">
        <v>516</v>
      </c>
      <c r="C163" s="181">
        <v>38647</v>
      </c>
      <c r="D163" s="182">
        <f t="shared" si="2"/>
        <v>2005</v>
      </c>
      <c r="E163" s="178" t="s">
        <v>532</v>
      </c>
      <c r="F163" s="174">
        <v>800</v>
      </c>
      <c r="G163" s="174">
        <v>17544</v>
      </c>
      <c r="H163" s="174">
        <v>7872</v>
      </c>
      <c r="I163" s="174">
        <v>9672</v>
      </c>
      <c r="K163" s="179"/>
    </row>
    <row r="164" spans="1:11" x14ac:dyDescent="0.3">
      <c r="A164" s="175" t="s">
        <v>429</v>
      </c>
      <c r="B164" s="175" t="s">
        <v>516</v>
      </c>
      <c r="C164" s="181">
        <v>38650</v>
      </c>
      <c r="D164" s="182">
        <f t="shared" si="2"/>
        <v>2005</v>
      </c>
      <c r="E164" s="178" t="s">
        <v>531</v>
      </c>
      <c r="F164" s="174">
        <v>100</v>
      </c>
      <c r="G164" s="174">
        <v>2272</v>
      </c>
      <c r="H164" s="174">
        <v>984</v>
      </c>
      <c r="I164" s="174">
        <v>1288</v>
      </c>
      <c r="K164" s="179"/>
    </row>
    <row r="165" spans="1:11" x14ac:dyDescent="0.3">
      <c r="A165" s="175" t="s">
        <v>423</v>
      </c>
      <c r="B165" s="175" t="s">
        <v>516</v>
      </c>
      <c r="C165" s="181">
        <v>38650</v>
      </c>
      <c r="D165" s="182">
        <f t="shared" si="2"/>
        <v>2005</v>
      </c>
      <c r="E165" s="178" t="s">
        <v>532</v>
      </c>
      <c r="F165" s="174">
        <v>900</v>
      </c>
      <c r="G165" s="174">
        <v>18099</v>
      </c>
      <c r="H165" s="174">
        <v>8856</v>
      </c>
      <c r="I165" s="174">
        <v>9243</v>
      </c>
      <c r="K165" s="179"/>
    </row>
    <row r="166" spans="1:11" x14ac:dyDescent="0.3">
      <c r="A166" s="175" t="s">
        <v>528</v>
      </c>
      <c r="B166" s="175" t="s">
        <v>517</v>
      </c>
      <c r="C166" s="181">
        <v>38655</v>
      </c>
      <c r="D166" s="182">
        <f t="shared" si="2"/>
        <v>2005</v>
      </c>
      <c r="E166" s="178" t="s">
        <v>531</v>
      </c>
      <c r="F166" s="174">
        <v>300</v>
      </c>
      <c r="G166" s="174">
        <v>5847</v>
      </c>
      <c r="H166" s="174">
        <v>2541</v>
      </c>
      <c r="I166" s="174">
        <v>3306</v>
      </c>
      <c r="K166" s="179"/>
    </row>
    <row r="167" spans="1:11" x14ac:dyDescent="0.3">
      <c r="A167" s="175" t="s">
        <v>528</v>
      </c>
      <c r="B167" s="175" t="s">
        <v>516</v>
      </c>
      <c r="C167" s="181">
        <v>38656</v>
      </c>
      <c r="D167" s="182">
        <f t="shared" si="2"/>
        <v>2005</v>
      </c>
      <c r="E167" s="178" t="s">
        <v>537</v>
      </c>
      <c r="F167" s="174">
        <v>700</v>
      </c>
      <c r="G167" s="174">
        <v>17213</v>
      </c>
      <c r="H167" s="174">
        <v>6888</v>
      </c>
      <c r="I167" s="174">
        <v>10325</v>
      </c>
      <c r="K167" s="179"/>
    </row>
    <row r="168" spans="1:11" x14ac:dyDescent="0.3">
      <c r="A168" s="175" t="s">
        <v>429</v>
      </c>
      <c r="B168" s="175" t="s">
        <v>518</v>
      </c>
      <c r="C168" s="181">
        <v>38656</v>
      </c>
      <c r="D168" s="182">
        <f t="shared" si="2"/>
        <v>2005</v>
      </c>
      <c r="E168" s="178" t="s">
        <v>533</v>
      </c>
      <c r="F168" s="174">
        <v>100</v>
      </c>
      <c r="G168" s="174">
        <v>2095</v>
      </c>
      <c r="H168" s="174">
        <v>1022</v>
      </c>
      <c r="I168" s="174">
        <v>1073</v>
      </c>
      <c r="K168" s="179"/>
    </row>
    <row r="169" spans="1:11" x14ac:dyDescent="0.3">
      <c r="A169" s="175" t="s">
        <v>429</v>
      </c>
      <c r="B169" s="175" t="s">
        <v>517</v>
      </c>
      <c r="C169" s="181">
        <v>38658</v>
      </c>
      <c r="D169" s="182">
        <f t="shared" si="2"/>
        <v>2005</v>
      </c>
      <c r="E169" s="178" t="s">
        <v>523</v>
      </c>
      <c r="F169" s="174">
        <v>600</v>
      </c>
      <c r="G169" s="174">
        <v>11598</v>
      </c>
      <c r="H169" s="174">
        <v>5082</v>
      </c>
      <c r="I169" s="174">
        <v>6516</v>
      </c>
      <c r="K169" s="179"/>
    </row>
    <row r="170" spans="1:11" x14ac:dyDescent="0.3">
      <c r="A170" s="175" t="s">
        <v>528</v>
      </c>
      <c r="B170" s="175" t="s">
        <v>516</v>
      </c>
      <c r="C170" s="181">
        <v>38658</v>
      </c>
      <c r="D170" s="182">
        <f t="shared" si="2"/>
        <v>2005</v>
      </c>
      <c r="E170" s="178" t="s">
        <v>534</v>
      </c>
      <c r="F170" s="174">
        <v>200</v>
      </c>
      <c r="G170" s="174">
        <v>4286</v>
      </c>
      <c r="H170" s="174">
        <v>1968</v>
      </c>
      <c r="I170" s="174">
        <v>2318</v>
      </c>
      <c r="K170" s="179"/>
    </row>
    <row r="171" spans="1:11" x14ac:dyDescent="0.3">
      <c r="A171" s="175" t="s">
        <v>528</v>
      </c>
      <c r="B171" s="175" t="s">
        <v>518</v>
      </c>
      <c r="C171" s="181">
        <v>38659</v>
      </c>
      <c r="D171" s="182">
        <f t="shared" si="2"/>
        <v>2005</v>
      </c>
      <c r="E171" s="178" t="s">
        <v>523</v>
      </c>
      <c r="F171" s="174">
        <v>100</v>
      </c>
      <c r="G171" s="174">
        <v>2320</v>
      </c>
      <c r="H171" s="174">
        <v>1022</v>
      </c>
      <c r="I171" s="174">
        <v>1298</v>
      </c>
      <c r="K171" s="179"/>
    </row>
    <row r="172" spans="1:11" x14ac:dyDescent="0.3">
      <c r="A172" s="175" t="s">
        <v>429</v>
      </c>
      <c r="B172" s="175" t="s">
        <v>516</v>
      </c>
      <c r="C172" s="181">
        <v>38660</v>
      </c>
      <c r="D172" s="182">
        <f t="shared" si="2"/>
        <v>2005</v>
      </c>
      <c r="E172" s="178" t="s">
        <v>531</v>
      </c>
      <c r="F172" s="174">
        <v>300</v>
      </c>
      <c r="G172" s="174">
        <v>6588</v>
      </c>
      <c r="H172" s="174">
        <v>2952</v>
      </c>
      <c r="I172" s="174">
        <v>3636</v>
      </c>
      <c r="K172" s="179"/>
    </row>
    <row r="173" spans="1:11" x14ac:dyDescent="0.3">
      <c r="A173" s="175" t="s">
        <v>429</v>
      </c>
      <c r="B173" s="175" t="s">
        <v>517</v>
      </c>
      <c r="C173" s="181">
        <v>38662</v>
      </c>
      <c r="D173" s="182">
        <f t="shared" si="2"/>
        <v>2005</v>
      </c>
      <c r="E173" s="178" t="s">
        <v>524</v>
      </c>
      <c r="F173" s="174">
        <v>700</v>
      </c>
      <c r="G173" s="174">
        <v>13195</v>
      </c>
      <c r="H173" s="174">
        <v>5929</v>
      </c>
      <c r="I173" s="174">
        <v>7266</v>
      </c>
      <c r="K173" s="179"/>
    </row>
    <row r="174" spans="1:11" x14ac:dyDescent="0.3">
      <c r="A174" s="175" t="s">
        <v>528</v>
      </c>
      <c r="B174" s="175" t="s">
        <v>517</v>
      </c>
      <c r="C174" s="181">
        <v>38664</v>
      </c>
      <c r="D174" s="182">
        <f t="shared" si="2"/>
        <v>2005</v>
      </c>
      <c r="E174" s="178" t="s">
        <v>525</v>
      </c>
      <c r="F174" s="174">
        <v>100</v>
      </c>
      <c r="G174" s="174">
        <v>1795</v>
      </c>
      <c r="H174" s="174">
        <v>847</v>
      </c>
      <c r="I174" s="174">
        <v>948</v>
      </c>
      <c r="K174" s="179"/>
    </row>
    <row r="175" spans="1:11" x14ac:dyDescent="0.3">
      <c r="A175" s="175" t="s">
        <v>429</v>
      </c>
      <c r="B175" s="175" t="s">
        <v>517</v>
      </c>
      <c r="C175" s="181">
        <v>38664</v>
      </c>
      <c r="D175" s="182">
        <f t="shared" si="2"/>
        <v>2005</v>
      </c>
      <c r="E175" s="178" t="s">
        <v>525</v>
      </c>
      <c r="F175" s="174">
        <v>300</v>
      </c>
      <c r="G175" s="174">
        <v>5370</v>
      </c>
      <c r="H175" s="174">
        <v>2541</v>
      </c>
      <c r="I175" s="174">
        <v>2829</v>
      </c>
      <c r="K175" s="179"/>
    </row>
    <row r="176" spans="1:11" x14ac:dyDescent="0.3">
      <c r="A176" s="175" t="s">
        <v>528</v>
      </c>
      <c r="B176" s="175" t="s">
        <v>517</v>
      </c>
      <c r="C176" s="181">
        <v>38667</v>
      </c>
      <c r="D176" s="182">
        <f t="shared" si="2"/>
        <v>2005</v>
      </c>
      <c r="E176" s="178" t="s">
        <v>532</v>
      </c>
      <c r="F176" s="174">
        <v>200</v>
      </c>
      <c r="G176" s="174">
        <v>3756</v>
      </c>
      <c r="H176" s="174">
        <v>1694</v>
      </c>
      <c r="I176" s="174">
        <v>2062</v>
      </c>
      <c r="K176" s="179"/>
    </row>
    <row r="177" spans="1:11" x14ac:dyDescent="0.3">
      <c r="A177" s="175" t="s">
        <v>429</v>
      </c>
      <c r="B177" s="175" t="s">
        <v>517</v>
      </c>
      <c r="C177" s="181">
        <v>38668</v>
      </c>
      <c r="D177" s="182">
        <f t="shared" si="2"/>
        <v>2005</v>
      </c>
      <c r="E177" s="178" t="s">
        <v>530</v>
      </c>
      <c r="F177" s="174">
        <v>900</v>
      </c>
      <c r="G177" s="174">
        <v>18072</v>
      </c>
      <c r="H177" s="174">
        <v>7623</v>
      </c>
      <c r="I177" s="174">
        <v>10449</v>
      </c>
      <c r="K177" s="179"/>
    </row>
    <row r="178" spans="1:11" x14ac:dyDescent="0.3">
      <c r="A178" s="175" t="s">
        <v>528</v>
      </c>
      <c r="B178" s="175" t="s">
        <v>518</v>
      </c>
      <c r="C178" s="181">
        <v>38671</v>
      </c>
      <c r="D178" s="182">
        <f t="shared" si="2"/>
        <v>2005</v>
      </c>
      <c r="E178" s="178" t="s">
        <v>532</v>
      </c>
      <c r="F178" s="174">
        <v>1000</v>
      </c>
      <c r="G178" s="174">
        <v>23810</v>
      </c>
      <c r="H178" s="174">
        <v>10220</v>
      </c>
      <c r="I178" s="174">
        <v>13590</v>
      </c>
      <c r="K178" s="179"/>
    </row>
    <row r="179" spans="1:11" x14ac:dyDescent="0.3">
      <c r="A179" s="175" t="s">
        <v>528</v>
      </c>
      <c r="B179" s="175" t="s">
        <v>517</v>
      </c>
      <c r="C179" s="181">
        <v>38674</v>
      </c>
      <c r="D179" s="182">
        <f t="shared" si="2"/>
        <v>2005</v>
      </c>
      <c r="E179" s="178" t="s">
        <v>532</v>
      </c>
      <c r="F179" s="174">
        <v>900</v>
      </c>
      <c r="G179" s="174">
        <v>17883</v>
      </c>
      <c r="H179" s="174">
        <v>7623</v>
      </c>
      <c r="I179" s="174">
        <v>10260</v>
      </c>
      <c r="K179" s="179"/>
    </row>
    <row r="180" spans="1:11" x14ac:dyDescent="0.3">
      <c r="A180" s="175" t="s">
        <v>429</v>
      </c>
      <c r="B180" s="175" t="s">
        <v>517</v>
      </c>
      <c r="C180" s="181">
        <v>38675</v>
      </c>
      <c r="D180" s="182">
        <f t="shared" si="2"/>
        <v>2005</v>
      </c>
      <c r="E180" s="178" t="s">
        <v>529</v>
      </c>
      <c r="F180" s="174">
        <v>100</v>
      </c>
      <c r="G180" s="174">
        <v>1877</v>
      </c>
      <c r="H180" s="174">
        <v>847</v>
      </c>
      <c r="I180" s="174">
        <v>1030</v>
      </c>
      <c r="K180" s="179"/>
    </row>
    <row r="181" spans="1:11" x14ac:dyDescent="0.3">
      <c r="A181" s="175" t="s">
        <v>429</v>
      </c>
      <c r="B181" s="175" t="s">
        <v>517</v>
      </c>
      <c r="C181" s="181">
        <v>38675</v>
      </c>
      <c r="D181" s="182">
        <f t="shared" si="2"/>
        <v>2005</v>
      </c>
      <c r="E181" s="178" t="s">
        <v>529</v>
      </c>
      <c r="F181" s="174">
        <v>100</v>
      </c>
      <c r="G181" s="174">
        <v>1836</v>
      </c>
      <c r="H181" s="174">
        <v>847</v>
      </c>
      <c r="I181" s="174">
        <v>989</v>
      </c>
      <c r="K181" s="179"/>
    </row>
    <row r="182" spans="1:11" x14ac:dyDescent="0.3">
      <c r="A182" s="175" t="s">
        <v>528</v>
      </c>
      <c r="B182" s="175" t="s">
        <v>516</v>
      </c>
      <c r="C182" s="181">
        <v>38677</v>
      </c>
      <c r="D182" s="182">
        <f t="shared" si="2"/>
        <v>2005</v>
      </c>
      <c r="E182" s="178" t="s">
        <v>531</v>
      </c>
      <c r="F182" s="174">
        <v>500</v>
      </c>
      <c r="G182" s="174">
        <v>11250</v>
      </c>
      <c r="H182" s="174">
        <v>4920</v>
      </c>
      <c r="I182" s="174">
        <v>6330</v>
      </c>
      <c r="K182" s="179"/>
    </row>
    <row r="183" spans="1:11" x14ac:dyDescent="0.3">
      <c r="A183" s="175" t="s">
        <v>429</v>
      </c>
      <c r="B183" s="175" t="s">
        <v>518</v>
      </c>
      <c r="C183" s="181">
        <v>38682</v>
      </c>
      <c r="D183" s="182">
        <f t="shared" si="2"/>
        <v>2005</v>
      </c>
      <c r="E183" s="178" t="s">
        <v>523</v>
      </c>
      <c r="F183" s="174">
        <v>600</v>
      </c>
      <c r="G183" s="174">
        <v>12984</v>
      </c>
      <c r="H183" s="174">
        <v>6132</v>
      </c>
      <c r="I183" s="174">
        <v>6852</v>
      </c>
      <c r="K183" s="179"/>
    </row>
    <row r="184" spans="1:11" x14ac:dyDescent="0.3">
      <c r="A184" s="175" t="s">
        <v>429</v>
      </c>
      <c r="B184" s="175" t="s">
        <v>518</v>
      </c>
      <c r="C184" s="181">
        <v>38684</v>
      </c>
      <c r="D184" s="182">
        <f t="shared" si="2"/>
        <v>2005</v>
      </c>
      <c r="E184" s="178" t="s">
        <v>530</v>
      </c>
      <c r="F184" s="174">
        <v>800</v>
      </c>
      <c r="G184" s="174">
        <v>18208</v>
      </c>
      <c r="H184" s="174">
        <v>8176</v>
      </c>
      <c r="I184" s="174">
        <v>10032</v>
      </c>
      <c r="K184" s="179"/>
    </row>
    <row r="185" spans="1:11" x14ac:dyDescent="0.3">
      <c r="A185" s="175" t="s">
        <v>528</v>
      </c>
      <c r="B185" s="175" t="s">
        <v>516</v>
      </c>
      <c r="C185" s="181">
        <v>38687</v>
      </c>
      <c r="D185" s="182">
        <f t="shared" si="2"/>
        <v>2005</v>
      </c>
      <c r="E185" s="178" t="s">
        <v>529</v>
      </c>
      <c r="F185" s="174">
        <v>100</v>
      </c>
      <c r="G185" s="174">
        <v>2221</v>
      </c>
      <c r="H185" s="174">
        <v>984</v>
      </c>
      <c r="I185" s="174">
        <v>1237</v>
      </c>
      <c r="K185" s="179"/>
    </row>
    <row r="186" spans="1:11" x14ac:dyDescent="0.3">
      <c r="A186" s="175" t="s">
        <v>429</v>
      </c>
      <c r="B186" s="175" t="s">
        <v>517</v>
      </c>
      <c r="C186" s="181">
        <v>38688</v>
      </c>
      <c r="D186" s="182">
        <f t="shared" si="2"/>
        <v>2005</v>
      </c>
      <c r="E186" s="178" t="s">
        <v>531</v>
      </c>
      <c r="F186" s="174">
        <v>600</v>
      </c>
      <c r="G186" s="174">
        <v>12330</v>
      </c>
      <c r="H186" s="174">
        <v>5082</v>
      </c>
      <c r="I186" s="174">
        <v>7248</v>
      </c>
      <c r="K186" s="179"/>
    </row>
    <row r="187" spans="1:11" x14ac:dyDescent="0.3">
      <c r="A187" s="175" t="s">
        <v>528</v>
      </c>
      <c r="B187" s="175" t="s">
        <v>518</v>
      </c>
      <c r="C187" s="181">
        <v>38688</v>
      </c>
      <c r="D187" s="182">
        <f t="shared" si="2"/>
        <v>2005</v>
      </c>
      <c r="E187" s="178" t="s">
        <v>523</v>
      </c>
      <c r="F187" s="174">
        <v>900</v>
      </c>
      <c r="G187" s="174">
        <v>21960</v>
      </c>
      <c r="H187" s="174">
        <v>9198</v>
      </c>
      <c r="I187" s="174">
        <v>12762</v>
      </c>
      <c r="K187" s="179"/>
    </row>
    <row r="188" spans="1:11" x14ac:dyDescent="0.3">
      <c r="A188" s="175" t="s">
        <v>429</v>
      </c>
      <c r="B188" s="175" t="s">
        <v>516</v>
      </c>
      <c r="C188" s="181">
        <v>38690</v>
      </c>
      <c r="D188" s="182">
        <f t="shared" si="2"/>
        <v>2005</v>
      </c>
      <c r="E188" s="178" t="s">
        <v>529</v>
      </c>
      <c r="F188" s="174">
        <v>600</v>
      </c>
      <c r="G188" s="174">
        <v>13566</v>
      </c>
      <c r="H188" s="174">
        <v>5904</v>
      </c>
      <c r="I188" s="174">
        <v>7662</v>
      </c>
      <c r="K188" s="179"/>
    </row>
    <row r="189" spans="1:11" x14ac:dyDescent="0.3">
      <c r="A189" s="175" t="s">
        <v>528</v>
      </c>
      <c r="B189" s="175" t="s">
        <v>517</v>
      </c>
      <c r="C189" s="181">
        <v>38690</v>
      </c>
      <c r="D189" s="182">
        <f t="shared" si="2"/>
        <v>2005</v>
      </c>
      <c r="E189" s="178" t="s">
        <v>533</v>
      </c>
      <c r="F189" s="174">
        <v>900</v>
      </c>
      <c r="G189" s="174">
        <v>15363</v>
      </c>
      <c r="H189" s="174">
        <v>7623</v>
      </c>
      <c r="I189" s="174">
        <v>7740</v>
      </c>
      <c r="K189" s="179"/>
    </row>
    <row r="190" spans="1:11" x14ac:dyDescent="0.3">
      <c r="A190" s="175" t="s">
        <v>528</v>
      </c>
      <c r="B190" s="175" t="s">
        <v>518</v>
      </c>
      <c r="C190" s="181">
        <v>38690</v>
      </c>
      <c r="D190" s="182">
        <f t="shared" si="2"/>
        <v>2005</v>
      </c>
      <c r="E190" s="178" t="s">
        <v>532</v>
      </c>
      <c r="F190" s="174">
        <v>500</v>
      </c>
      <c r="G190" s="174">
        <v>12625</v>
      </c>
      <c r="H190" s="174">
        <v>5110</v>
      </c>
      <c r="I190" s="174">
        <v>7515</v>
      </c>
      <c r="K190" s="179"/>
    </row>
    <row r="191" spans="1:11" x14ac:dyDescent="0.3">
      <c r="A191" s="175" t="s">
        <v>528</v>
      </c>
      <c r="B191" s="175" t="s">
        <v>518</v>
      </c>
      <c r="C191" s="181">
        <v>38692</v>
      </c>
      <c r="D191" s="182">
        <f t="shared" si="2"/>
        <v>2005</v>
      </c>
      <c r="E191" s="178" t="s">
        <v>532</v>
      </c>
      <c r="F191" s="174">
        <v>900</v>
      </c>
      <c r="G191" s="174">
        <v>21888</v>
      </c>
      <c r="H191" s="174">
        <v>9198</v>
      </c>
      <c r="I191" s="174">
        <v>12690</v>
      </c>
      <c r="K191" s="179"/>
    </row>
    <row r="192" spans="1:11" x14ac:dyDescent="0.3">
      <c r="A192" s="175" t="s">
        <v>429</v>
      </c>
      <c r="B192" s="175" t="s">
        <v>518</v>
      </c>
      <c r="C192" s="181">
        <v>38692</v>
      </c>
      <c r="D192" s="182">
        <f t="shared" si="2"/>
        <v>2005</v>
      </c>
      <c r="E192" s="178" t="s">
        <v>532</v>
      </c>
      <c r="F192" s="174">
        <v>800</v>
      </c>
      <c r="G192" s="174">
        <v>19152</v>
      </c>
      <c r="H192" s="174">
        <v>8176</v>
      </c>
      <c r="I192" s="174">
        <v>10976</v>
      </c>
      <c r="K192" s="179"/>
    </row>
    <row r="193" spans="1:11" x14ac:dyDescent="0.3">
      <c r="A193" s="175" t="s">
        <v>528</v>
      </c>
      <c r="B193" s="175" t="s">
        <v>517</v>
      </c>
      <c r="C193" s="181">
        <v>38697</v>
      </c>
      <c r="D193" s="182">
        <f t="shared" si="2"/>
        <v>2005</v>
      </c>
      <c r="E193" s="178" t="s">
        <v>533</v>
      </c>
      <c r="F193" s="174">
        <v>1000</v>
      </c>
      <c r="G193" s="174">
        <v>17410</v>
      </c>
      <c r="H193" s="174">
        <v>8470</v>
      </c>
      <c r="I193" s="174">
        <v>8940</v>
      </c>
      <c r="K193" s="179"/>
    </row>
    <row r="194" spans="1:11" x14ac:dyDescent="0.3">
      <c r="A194" s="175" t="s">
        <v>528</v>
      </c>
      <c r="B194" s="175" t="s">
        <v>518</v>
      </c>
      <c r="C194" s="181">
        <v>38698</v>
      </c>
      <c r="D194" s="182">
        <f t="shared" si="2"/>
        <v>2005</v>
      </c>
      <c r="E194" s="178" t="s">
        <v>529</v>
      </c>
      <c r="F194" s="174">
        <v>1000</v>
      </c>
      <c r="G194" s="174">
        <v>23090</v>
      </c>
      <c r="H194" s="174">
        <v>10220</v>
      </c>
      <c r="I194" s="174">
        <v>12870</v>
      </c>
      <c r="K194" s="179"/>
    </row>
    <row r="195" spans="1:11" x14ac:dyDescent="0.3">
      <c r="A195" s="175" t="s">
        <v>423</v>
      </c>
      <c r="B195" s="175" t="s">
        <v>518</v>
      </c>
      <c r="C195" s="181">
        <v>38700</v>
      </c>
      <c r="D195" s="182">
        <f t="shared" si="2"/>
        <v>2005</v>
      </c>
      <c r="E195" s="178" t="s">
        <v>539</v>
      </c>
      <c r="F195" s="174">
        <v>200</v>
      </c>
      <c r="G195" s="174">
        <v>4846</v>
      </c>
      <c r="H195" s="174">
        <v>2044</v>
      </c>
      <c r="I195" s="174">
        <v>2802</v>
      </c>
      <c r="K195" s="179"/>
    </row>
    <row r="196" spans="1:11" x14ac:dyDescent="0.3">
      <c r="A196" s="175" t="s">
        <v>429</v>
      </c>
      <c r="B196" s="175" t="s">
        <v>518</v>
      </c>
      <c r="C196" s="181">
        <v>38705</v>
      </c>
      <c r="D196" s="182">
        <f t="shared" si="2"/>
        <v>2005</v>
      </c>
      <c r="E196" s="178" t="s">
        <v>529</v>
      </c>
      <c r="F196" s="174">
        <v>100</v>
      </c>
      <c r="G196" s="174">
        <v>2487</v>
      </c>
      <c r="H196" s="174">
        <v>1022</v>
      </c>
      <c r="I196" s="174">
        <v>1465</v>
      </c>
      <c r="K196" s="179"/>
    </row>
    <row r="197" spans="1:11" x14ac:dyDescent="0.3">
      <c r="A197" s="175" t="s">
        <v>528</v>
      </c>
      <c r="B197" s="175" t="s">
        <v>517</v>
      </c>
      <c r="C197" s="181">
        <v>38707</v>
      </c>
      <c r="D197" s="182">
        <f t="shared" si="2"/>
        <v>2005</v>
      </c>
      <c r="E197" s="178" t="s">
        <v>530</v>
      </c>
      <c r="F197" s="174">
        <v>800</v>
      </c>
      <c r="G197" s="174">
        <v>14136</v>
      </c>
      <c r="H197" s="174">
        <v>6776</v>
      </c>
      <c r="I197" s="174">
        <v>7360</v>
      </c>
      <c r="K197" s="179"/>
    </row>
    <row r="198" spans="1:11" x14ac:dyDescent="0.3">
      <c r="A198" s="175" t="s">
        <v>423</v>
      </c>
      <c r="B198" s="175" t="s">
        <v>517</v>
      </c>
      <c r="C198" s="181">
        <v>38707</v>
      </c>
      <c r="D198" s="182">
        <f t="shared" si="2"/>
        <v>2005</v>
      </c>
      <c r="E198" s="178" t="s">
        <v>542</v>
      </c>
      <c r="F198" s="174">
        <v>200</v>
      </c>
      <c r="G198" s="174">
        <v>4158</v>
      </c>
      <c r="H198" s="174">
        <v>1694</v>
      </c>
      <c r="I198" s="174">
        <v>2464</v>
      </c>
      <c r="K198" s="179"/>
    </row>
    <row r="199" spans="1:11" x14ac:dyDescent="0.3">
      <c r="A199" s="175" t="s">
        <v>429</v>
      </c>
      <c r="B199" s="175" t="s">
        <v>516</v>
      </c>
      <c r="C199" s="181">
        <v>38708</v>
      </c>
      <c r="D199" s="182">
        <f t="shared" si="2"/>
        <v>2005</v>
      </c>
      <c r="E199" s="178" t="s">
        <v>548</v>
      </c>
      <c r="F199" s="174">
        <v>700</v>
      </c>
      <c r="G199" s="174">
        <v>14497</v>
      </c>
      <c r="H199" s="174">
        <v>6888</v>
      </c>
      <c r="I199" s="174">
        <v>7609</v>
      </c>
      <c r="K199" s="179"/>
    </row>
    <row r="200" spans="1:11" x14ac:dyDescent="0.3">
      <c r="A200" s="175" t="s">
        <v>429</v>
      </c>
      <c r="B200" s="175" t="s">
        <v>516</v>
      </c>
      <c r="C200" s="181">
        <v>38712</v>
      </c>
      <c r="D200" s="182">
        <f t="shared" si="2"/>
        <v>2005</v>
      </c>
      <c r="E200" s="178" t="s">
        <v>529</v>
      </c>
      <c r="F200" s="174">
        <v>100</v>
      </c>
      <c r="G200" s="174">
        <v>2457</v>
      </c>
      <c r="H200" s="174">
        <v>984</v>
      </c>
      <c r="I200" s="174">
        <v>1473</v>
      </c>
      <c r="K200" s="179"/>
    </row>
    <row r="201" spans="1:11" x14ac:dyDescent="0.3">
      <c r="A201" s="175" t="s">
        <v>423</v>
      </c>
      <c r="B201" s="175" t="s">
        <v>517</v>
      </c>
      <c r="C201" s="181">
        <v>38712</v>
      </c>
      <c r="D201" s="182">
        <f t="shared" ref="D201:D264" si="3">YEAR(C201)</f>
        <v>2005</v>
      </c>
      <c r="E201" s="178" t="s">
        <v>529</v>
      </c>
      <c r="F201" s="174">
        <v>300</v>
      </c>
      <c r="G201" s="174">
        <v>5700</v>
      </c>
      <c r="H201" s="174">
        <v>2541</v>
      </c>
      <c r="I201" s="174">
        <v>3159</v>
      </c>
      <c r="K201" s="179"/>
    </row>
    <row r="202" spans="1:11" x14ac:dyDescent="0.3">
      <c r="A202" s="175" t="s">
        <v>423</v>
      </c>
      <c r="B202" s="175" t="s">
        <v>517</v>
      </c>
      <c r="C202" s="181">
        <v>38712</v>
      </c>
      <c r="D202" s="182">
        <f t="shared" si="3"/>
        <v>2005</v>
      </c>
      <c r="E202" s="178" t="s">
        <v>532</v>
      </c>
      <c r="F202" s="174">
        <v>400</v>
      </c>
      <c r="G202" s="174">
        <v>7376</v>
      </c>
      <c r="H202" s="174">
        <v>3388</v>
      </c>
      <c r="I202" s="174">
        <v>3988</v>
      </c>
      <c r="K202" s="179"/>
    </row>
    <row r="203" spans="1:11" x14ac:dyDescent="0.3">
      <c r="A203" s="175" t="s">
        <v>423</v>
      </c>
      <c r="B203" s="175" t="s">
        <v>516</v>
      </c>
      <c r="C203" s="181">
        <v>38714</v>
      </c>
      <c r="D203" s="182">
        <f t="shared" si="3"/>
        <v>2005</v>
      </c>
      <c r="E203" s="178" t="s">
        <v>534</v>
      </c>
      <c r="F203" s="174">
        <v>600</v>
      </c>
      <c r="G203" s="174">
        <v>12030</v>
      </c>
      <c r="H203" s="174">
        <v>5904</v>
      </c>
      <c r="I203" s="174">
        <v>6126</v>
      </c>
      <c r="K203" s="179"/>
    </row>
    <row r="204" spans="1:11" x14ac:dyDescent="0.3">
      <c r="A204" s="175" t="s">
        <v>429</v>
      </c>
      <c r="B204" s="175" t="s">
        <v>516</v>
      </c>
      <c r="C204" s="181">
        <v>38715</v>
      </c>
      <c r="D204" s="182">
        <f t="shared" si="3"/>
        <v>2005</v>
      </c>
      <c r="E204" s="178" t="s">
        <v>546</v>
      </c>
      <c r="F204" s="174">
        <v>100</v>
      </c>
      <c r="G204" s="174">
        <v>2358</v>
      </c>
      <c r="H204" s="174">
        <v>984</v>
      </c>
      <c r="I204" s="174">
        <v>1374</v>
      </c>
      <c r="K204" s="179"/>
    </row>
    <row r="205" spans="1:11" x14ac:dyDescent="0.3">
      <c r="A205" s="175" t="s">
        <v>429</v>
      </c>
      <c r="B205" s="175" t="s">
        <v>518</v>
      </c>
      <c r="C205" s="181">
        <v>38716</v>
      </c>
      <c r="D205" s="182">
        <f t="shared" si="3"/>
        <v>2005</v>
      </c>
      <c r="E205" s="178" t="s">
        <v>534</v>
      </c>
      <c r="F205" s="174">
        <v>700</v>
      </c>
      <c r="G205" s="174">
        <v>14469</v>
      </c>
      <c r="H205" s="174">
        <v>7154</v>
      </c>
      <c r="I205" s="174">
        <v>7315</v>
      </c>
      <c r="K205" s="179"/>
    </row>
    <row r="206" spans="1:11" x14ac:dyDescent="0.3">
      <c r="A206" s="175" t="s">
        <v>429</v>
      </c>
      <c r="B206" s="175" t="s">
        <v>517</v>
      </c>
      <c r="C206" s="181">
        <v>38721</v>
      </c>
      <c r="D206" s="182">
        <f t="shared" si="3"/>
        <v>2006</v>
      </c>
      <c r="E206" s="178" t="s">
        <v>531</v>
      </c>
      <c r="F206" s="174">
        <v>300</v>
      </c>
      <c r="G206" s="174">
        <v>5439</v>
      </c>
      <c r="H206" s="174">
        <v>2541</v>
      </c>
      <c r="I206" s="174">
        <v>2898</v>
      </c>
      <c r="K206" s="179"/>
    </row>
    <row r="207" spans="1:11" x14ac:dyDescent="0.3">
      <c r="A207" s="175" t="s">
        <v>429</v>
      </c>
      <c r="B207" s="175" t="s">
        <v>518</v>
      </c>
      <c r="C207" s="181">
        <v>38721</v>
      </c>
      <c r="D207" s="182">
        <f t="shared" si="3"/>
        <v>2006</v>
      </c>
      <c r="E207" s="178" t="s">
        <v>534</v>
      </c>
      <c r="F207" s="174">
        <v>400</v>
      </c>
      <c r="G207" s="174">
        <v>8560</v>
      </c>
      <c r="H207" s="174">
        <v>4088</v>
      </c>
      <c r="I207" s="174">
        <v>4472</v>
      </c>
      <c r="K207" s="179"/>
    </row>
    <row r="208" spans="1:11" x14ac:dyDescent="0.3">
      <c r="A208" s="175" t="s">
        <v>528</v>
      </c>
      <c r="B208" s="175" t="s">
        <v>517</v>
      </c>
      <c r="C208" s="181">
        <v>38725</v>
      </c>
      <c r="D208" s="182">
        <f t="shared" si="3"/>
        <v>2006</v>
      </c>
      <c r="E208" s="178" t="s">
        <v>530</v>
      </c>
      <c r="F208" s="174">
        <v>600</v>
      </c>
      <c r="G208" s="174">
        <v>10602</v>
      </c>
      <c r="H208" s="174">
        <v>5082</v>
      </c>
      <c r="I208" s="174">
        <v>5520</v>
      </c>
      <c r="K208" s="179"/>
    </row>
    <row r="209" spans="1:11" x14ac:dyDescent="0.3">
      <c r="A209" s="175" t="s">
        <v>528</v>
      </c>
      <c r="B209" s="175" t="s">
        <v>518</v>
      </c>
      <c r="C209" s="181">
        <v>38725</v>
      </c>
      <c r="D209" s="182">
        <f t="shared" si="3"/>
        <v>2006</v>
      </c>
      <c r="E209" s="178" t="s">
        <v>530</v>
      </c>
      <c r="F209" s="174">
        <v>300</v>
      </c>
      <c r="G209" s="174">
        <v>6789</v>
      </c>
      <c r="H209" s="174">
        <v>3066</v>
      </c>
      <c r="I209" s="174">
        <v>3723</v>
      </c>
      <c r="K209" s="179"/>
    </row>
    <row r="210" spans="1:11" x14ac:dyDescent="0.3">
      <c r="A210" s="175" t="s">
        <v>423</v>
      </c>
      <c r="B210" s="175" t="s">
        <v>518</v>
      </c>
      <c r="C210" s="181">
        <v>38729</v>
      </c>
      <c r="D210" s="182">
        <f t="shared" si="3"/>
        <v>2006</v>
      </c>
      <c r="E210" s="178" t="s">
        <v>541</v>
      </c>
      <c r="F210" s="174">
        <v>800</v>
      </c>
      <c r="G210" s="174">
        <v>19544</v>
      </c>
      <c r="H210" s="174">
        <v>8176</v>
      </c>
      <c r="I210" s="174">
        <v>11368</v>
      </c>
      <c r="K210" s="179"/>
    </row>
    <row r="211" spans="1:11" x14ac:dyDescent="0.3">
      <c r="A211" s="175" t="s">
        <v>423</v>
      </c>
      <c r="B211" s="175" t="s">
        <v>517</v>
      </c>
      <c r="C211" s="181">
        <v>38737</v>
      </c>
      <c r="D211" s="182">
        <f t="shared" si="3"/>
        <v>2006</v>
      </c>
      <c r="E211" s="178" t="s">
        <v>529</v>
      </c>
      <c r="F211" s="174">
        <v>200</v>
      </c>
      <c r="G211" s="174">
        <v>3856</v>
      </c>
      <c r="H211" s="174">
        <v>1694</v>
      </c>
      <c r="I211" s="174">
        <v>2162</v>
      </c>
      <c r="K211" s="179"/>
    </row>
    <row r="212" spans="1:11" x14ac:dyDescent="0.3">
      <c r="A212" s="175" t="s">
        <v>429</v>
      </c>
      <c r="B212" s="175" t="s">
        <v>518</v>
      </c>
      <c r="C212" s="181">
        <v>38738</v>
      </c>
      <c r="D212" s="182">
        <f t="shared" si="3"/>
        <v>2006</v>
      </c>
      <c r="E212" s="178" t="s">
        <v>523</v>
      </c>
      <c r="F212" s="174">
        <v>400</v>
      </c>
      <c r="G212" s="174">
        <v>8620</v>
      </c>
      <c r="H212" s="174">
        <v>4088</v>
      </c>
      <c r="I212" s="174">
        <v>4532</v>
      </c>
      <c r="K212" s="179"/>
    </row>
    <row r="213" spans="1:11" x14ac:dyDescent="0.3">
      <c r="A213" s="175" t="s">
        <v>423</v>
      </c>
      <c r="B213" s="175" t="s">
        <v>516</v>
      </c>
      <c r="C213" s="181">
        <v>38739</v>
      </c>
      <c r="D213" s="182">
        <f t="shared" si="3"/>
        <v>2006</v>
      </c>
      <c r="E213" s="178" t="s">
        <v>524</v>
      </c>
      <c r="F213" s="174">
        <v>600</v>
      </c>
      <c r="G213" s="174">
        <v>13866</v>
      </c>
      <c r="H213" s="174">
        <v>5904</v>
      </c>
      <c r="I213" s="174">
        <v>7962</v>
      </c>
      <c r="K213" s="179"/>
    </row>
    <row r="214" spans="1:11" x14ac:dyDescent="0.3">
      <c r="A214" s="175" t="s">
        <v>423</v>
      </c>
      <c r="B214" s="175" t="s">
        <v>516</v>
      </c>
      <c r="C214" s="181">
        <v>38739</v>
      </c>
      <c r="D214" s="182">
        <f t="shared" si="3"/>
        <v>2006</v>
      </c>
      <c r="E214" s="178" t="s">
        <v>524</v>
      </c>
      <c r="F214" s="174">
        <v>200</v>
      </c>
      <c r="G214" s="174">
        <v>4378</v>
      </c>
      <c r="H214" s="174">
        <v>1968</v>
      </c>
      <c r="I214" s="174">
        <v>2410</v>
      </c>
      <c r="K214" s="179"/>
    </row>
    <row r="215" spans="1:11" x14ac:dyDescent="0.3">
      <c r="A215" s="175" t="s">
        <v>429</v>
      </c>
      <c r="B215" s="175" t="s">
        <v>518</v>
      </c>
      <c r="C215" s="181">
        <v>38742</v>
      </c>
      <c r="D215" s="182">
        <f t="shared" si="3"/>
        <v>2006</v>
      </c>
      <c r="E215" s="178" t="s">
        <v>530</v>
      </c>
      <c r="F215" s="174">
        <v>800</v>
      </c>
      <c r="G215" s="174">
        <v>20008</v>
      </c>
      <c r="H215" s="174">
        <v>8176</v>
      </c>
      <c r="I215" s="174">
        <v>11832</v>
      </c>
      <c r="K215" s="179"/>
    </row>
    <row r="216" spans="1:11" x14ac:dyDescent="0.3">
      <c r="A216" s="175" t="s">
        <v>429</v>
      </c>
      <c r="B216" s="175" t="s">
        <v>516</v>
      </c>
      <c r="C216" s="181">
        <v>38743</v>
      </c>
      <c r="D216" s="182">
        <f t="shared" si="3"/>
        <v>2006</v>
      </c>
      <c r="E216" s="178" t="s">
        <v>529</v>
      </c>
      <c r="F216" s="174">
        <v>200</v>
      </c>
      <c r="G216" s="174">
        <v>4526</v>
      </c>
      <c r="H216" s="174">
        <v>1968</v>
      </c>
      <c r="I216" s="174">
        <v>2558</v>
      </c>
      <c r="K216" s="179"/>
    </row>
    <row r="217" spans="1:11" x14ac:dyDescent="0.3">
      <c r="A217" s="175" t="s">
        <v>528</v>
      </c>
      <c r="B217" s="175" t="s">
        <v>518</v>
      </c>
      <c r="C217" s="181">
        <v>38745</v>
      </c>
      <c r="D217" s="182">
        <f t="shared" si="3"/>
        <v>2006</v>
      </c>
      <c r="E217" s="178" t="s">
        <v>531</v>
      </c>
      <c r="F217" s="174">
        <v>900</v>
      </c>
      <c r="G217" s="174">
        <v>21762</v>
      </c>
      <c r="H217" s="174">
        <v>9198</v>
      </c>
      <c r="I217" s="174">
        <v>12564</v>
      </c>
      <c r="K217" s="179"/>
    </row>
    <row r="218" spans="1:11" x14ac:dyDescent="0.3">
      <c r="A218" s="175" t="s">
        <v>429</v>
      </c>
      <c r="B218" s="175" t="s">
        <v>516</v>
      </c>
      <c r="C218" s="181">
        <v>38746</v>
      </c>
      <c r="D218" s="182">
        <f t="shared" si="3"/>
        <v>2006</v>
      </c>
      <c r="E218" s="178" t="s">
        <v>532</v>
      </c>
      <c r="F218" s="174">
        <v>800</v>
      </c>
      <c r="G218" s="174">
        <v>19280</v>
      </c>
      <c r="H218" s="174">
        <v>7872</v>
      </c>
      <c r="I218" s="174">
        <v>11408</v>
      </c>
      <c r="K218" s="179"/>
    </row>
    <row r="219" spans="1:11" x14ac:dyDescent="0.3">
      <c r="A219" s="175" t="s">
        <v>528</v>
      </c>
      <c r="B219" s="175" t="s">
        <v>516</v>
      </c>
      <c r="C219" s="181">
        <v>38748</v>
      </c>
      <c r="D219" s="182">
        <f t="shared" si="3"/>
        <v>2006</v>
      </c>
      <c r="E219" s="178" t="s">
        <v>534</v>
      </c>
      <c r="F219" s="174">
        <v>500</v>
      </c>
      <c r="G219" s="174">
        <v>11545</v>
      </c>
      <c r="H219" s="174">
        <v>4920</v>
      </c>
      <c r="I219" s="174">
        <v>6625</v>
      </c>
      <c r="K219" s="179"/>
    </row>
    <row r="220" spans="1:11" x14ac:dyDescent="0.3">
      <c r="A220" s="175" t="s">
        <v>423</v>
      </c>
      <c r="B220" s="175" t="s">
        <v>518</v>
      </c>
      <c r="C220" s="181">
        <v>38750</v>
      </c>
      <c r="D220" s="182">
        <f t="shared" si="3"/>
        <v>2006</v>
      </c>
      <c r="E220" s="178" t="s">
        <v>537</v>
      </c>
      <c r="F220" s="174">
        <v>400</v>
      </c>
      <c r="G220" s="174">
        <v>9240</v>
      </c>
      <c r="H220" s="174">
        <v>4088</v>
      </c>
      <c r="I220" s="174">
        <v>5152</v>
      </c>
      <c r="K220" s="179"/>
    </row>
    <row r="221" spans="1:11" x14ac:dyDescent="0.3">
      <c r="A221" s="175" t="s">
        <v>528</v>
      </c>
      <c r="B221" s="175" t="s">
        <v>518</v>
      </c>
      <c r="C221" s="181">
        <v>38751</v>
      </c>
      <c r="D221" s="182">
        <f t="shared" si="3"/>
        <v>2006</v>
      </c>
      <c r="E221" s="178" t="s">
        <v>531</v>
      </c>
      <c r="F221" s="174">
        <v>100</v>
      </c>
      <c r="G221" s="174">
        <v>2149</v>
      </c>
      <c r="H221" s="174">
        <v>1022</v>
      </c>
      <c r="I221" s="174">
        <v>1127</v>
      </c>
      <c r="K221" s="179"/>
    </row>
    <row r="222" spans="1:11" x14ac:dyDescent="0.3">
      <c r="A222" s="175" t="s">
        <v>429</v>
      </c>
      <c r="B222" s="175" t="s">
        <v>516</v>
      </c>
      <c r="C222" s="181">
        <v>38751</v>
      </c>
      <c r="D222" s="182">
        <f t="shared" si="3"/>
        <v>2006</v>
      </c>
      <c r="E222" s="178" t="s">
        <v>531</v>
      </c>
      <c r="F222" s="174">
        <v>500</v>
      </c>
      <c r="G222" s="174">
        <v>12095</v>
      </c>
      <c r="H222" s="174">
        <v>4920</v>
      </c>
      <c r="I222" s="174">
        <v>7175</v>
      </c>
      <c r="K222" s="179"/>
    </row>
    <row r="223" spans="1:11" x14ac:dyDescent="0.3">
      <c r="A223" s="175" t="s">
        <v>528</v>
      </c>
      <c r="B223" s="175" t="s">
        <v>517</v>
      </c>
      <c r="C223" s="181">
        <v>38751</v>
      </c>
      <c r="D223" s="182">
        <f t="shared" si="3"/>
        <v>2006</v>
      </c>
      <c r="E223" s="178" t="s">
        <v>529</v>
      </c>
      <c r="F223" s="174">
        <v>900</v>
      </c>
      <c r="G223" s="174">
        <v>16209</v>
      </c>
      <c r="H223" s="174">
        <v>7623</v>
      </c>
      <c r="I223" s="174">
        <v>8586</v>
      </c>
      <c r="K223" s="179"/>
    </row>
    <row r="224" spans="1:11" x14ac:dyDescent="0.3">
      <c r="A224" s="175" t="s">
        <v>423</v>
      </c>
      <c r="B224" s="175" t="s">
        <v>518</v>
      </c>
      <c r="C224" s="181">
        <v>38751</v>
      </c>
      <c r="D224" s="182">
        <f t="shared" si="3"/>
        <v>2006</v>
      </c>
      <c r="E224" s="178" t="s">
        <v>546</v>
      </c>
      <c r="F224" s="174">
        <v>800</v>
      </c>
      <c r="G224" s="174">
        <v>17856</v>
      </c>
      <c r="H224" s="174">
        <v>8176</v>
      </c>
      <c r="I224" s="174">
        <v>9680</v>
      </c>
      <c r="K224" s="179"/>
    </row>
    <row r="225" spans="1:11" x14ac:dyDescent="0.3">
      <c r="A225" s="175" t="s">
        <v>528</v>
      </c>
      <c r="B225" s="175" t="s">
        <v>518</v>
      </c>
      <c r="C225" s="181">
        <v>38753</v>
      </c>
      <c r="D225" s="182">
        <f t="shared" si="3"/>
        <v>2006</v>
      </c>
      <c r="E225" s="178" t="s">
        <v>533</v>
      </c>
      <c r="F225" s="174">
        <v>900</v>
      </c>
      <c r="G225" s="174">
        <v>19584</v>
      </c>
      <c r="H225" s="174">
        <v>9198</v>
      </c>
      <c r="I225" s="174">
        <v>10386</v>
      </c>
      <c r="K225" s="179"/>
    </row>
    <row r="226" spans="1:11" x14ac:dyDescent="0.3">
      <c r="A226" s="175" t="s">
        <v>423</v>
      </c>
      <c r="B226" s="175" t="s">
        <v>516</v>
      </c>
      <c r="C226" s="181">
        <v>38757</v>
      </c>
      <c r="D226" s="182">
        <f t="shared" si="3"/>
        <v>2006</v>
      </c>
      <c r="E226" s="178" t="s">
        <v>533</v>
      </c>
      <c r="F226" s="174">
        <v>600</v>
      </c>
      <c r="G226" s="174">
        <v>13728</v>
      </c>
      <c r="H226" s="174">
        <v>5904</v>
      </c>
      <c r="I226" s="174">
        <v>7824</v>
      </c>
      <c r="K226" s="179"/>
    </row>
    <row r="227" spans="1:11" x14ac:dyDescent="0.3">
      <c r="A227" s="175" t="s">
        <v>429</v>
      </c>
      <c r="B227" s="175" t="s">
        <v>517</v>
      </c>
      <c r="C227" s="181">
        <v>38759</v>
      </c>
      <c r="D227" s="182">
        <f t="shared" si="3"/>
        <v>2006</v>
      </c>
      <c r="E227" s="178" t="s">
        <v>534</v>
      </c>
      <c r="F227" s="174">
        <v>100</v>
      </c>
      <c r="G227" s="174">
        <v>2028</v>
      </c>
      <c r="H227" s="174">
        <v>847</v>
      </c>
      <c r="I227" s="174">
        <v>1181</v>
      </c>
      <c r="K227" s="179"/>
    </row>
    <row r="228" spans="1:11" x14ac:dyDescent="0.3">
      <c r="A228" s="175" t="s">
        <v>528</v>
      </c>
      <c r="B228" s="175" t="s">
        <v>516</v>
      </c>
      <c r="C228" s="181">
        <v>38760</v>
      </c>
      <c r="D228" s="182">
        <f t="shared" si="3"/>
        <v>2006</v>
      </c>
      <c r="E228" s="178" t="s">
        <v>526</v>
      </c>
      <c r="F228" s="174">
        <v>1000</v>
      </c>
      <c r="G228" s="174">
        <v>20950</v>
      </c>
      <c r="H228" s="174">
        <v>9840</v>
      </c>
      <c r="I228" s="174">
        <v>11110</v>
      </c>
      <c r="K228" s="179"/>
    </row>
    <row r="229" spans="1:11" x14ac:dyDescent="0.3">
      <c r="A229" s="175" t="s">
        <v>528</v>
      </c>
      <c r="B229" s="175" t="s">
        <v>518</v>
      </c>
      <c r="C229" s="181">
        <v>38761</v>
      </c>
      <c r="D229" s="182">
        <f t="shared" si="3"/>
        <v>2006</v>
      </c>
      <c r="E229" s="178" t="s">
        <v>533</v>
      </c>
      <c r="F229" s="174">
        <v>1000</v>
      </c>
      <c r="G229" s="174">
        <v>22530</v>
      </c>
      <c r="H229" s="174">
        <v>10220</v>
      </c>
      <c r="I229" s="174">
        <v>12310</v>
      </c>
      <c r="K229" s="179"/>
    </row>
    <row r="230" spans="1:11" x14ac:dyDescent="0.3">
      <c r="A230" s="175" t="s">
        <v>429</v>
      </c>
      <c r="B230" s="175" t="s">
        <v>517</v>
      </c>
      <c r="C230" s="181">
        <v>38767</v>
      </c>
      <c r="D230" s="182">
        <f t="shared" si="3"/>
        <v>2006</v>
      </c>
      <c r="E230" s="178" t="s">
        <v>549</v>
      </c>
      <c r="F230" s="174">
        <v>400</v>
      </c>
      <c r="G230" s="174">
        <v>8116</v>
      </c>
      <c r="H230" s="174">
        <v>3388</v>
      </c>
      <c r="I230" s="174">
        <v>4728</v>
      </c>
      <c r="K230" s="179"/>
    </row>
    <row r="231" spans="1:11" x14ac:dyDescent="0.3">
      <c r="A231" s="175" t="s">
        <v>423</v>
      </c>
      <c r="B231" s="175" t="s">
        <v>517</v>
      </c>
      <c r="C231" s="181">
        <v>38767</v>
      </c>
      <c r="D231" s="182">
        <f t="shared" si="3"/>
        <v>2006</v>
      </c>
      <c r="E231" s="178" t="s">
        <v>533</v>
      </c>
      <c r="F231" s="174">
        <v>600</v>
      </c>
      <c r="G231" s="174">
        <v>12684</v>
      </c>
      <c r="H231" s="174">
        <v>5082</v>
      </c>
      <c r="I231" s="174">
        <v>7602</v>
      </c>
      <c r="K231" s="179"/>
    </row>
    <row r="232" spans="1:11" x14ac:dyDescent="0.3">
      <c r="A232" s="175" t="s">
        <v>528</v>
      </c>
      <c r="B232" s="175" t="s">
        <v>517</v>
      </c>
      <c r="C232" s="181">
        <v>38768</v>
      </c>
      <c r="D232" s="182">
        <f t="shared" si="3"/>
        <v>2006</v>
      </c>
      <c r="E232" s="178" t="s">
        <v>530</v>
      </c>
      <c r="F232" s="174">
        <v>900</v>
      </c>
      <c r="G232" s="174">
        <v>17505</v>
      </c>
      <c r="H232" s="174">
        <v>7623</v>
      </c>
      <c r="I232" s="174">
        <v>9882</v>
      </c>
      <c r="K232" s="179"/>
    </row>
    <row r="233" spans="1:11" x14ac:dyDescent="0.3">
      <c r="A233" s="175" t="s">
        <v>528</v>
      </c>
      <c r="B233" s="175" t="s">
        <v>517</v>
      </c>
      <c r="C233" s="181">
        <v>38770</v>
      </c>
      <c r="D233" s="182">
        <f t="shared" si="3"/>
        <v>2006</v>
      </c>
      <c r="E233" s="178" t="s">
        <v>531</v>
      </c>
      <c r="F233" s="174">
        <v>1000</v>
      </c>
      <c r="G233" s="174">
        <v>21120</v>
      </c>
      <c r="H233" s="174">
        <v>8470</v>
      </c>
      <c r="I233" s="174">
        <v>12650</v>
      </c>
      <c r="K233" s="179"/>
    </row>
    <row r="234" spans="1:11" x14ac:dyDescent="0.3">
      <c r="A234" s="175" t="s">
        <v>423</v>
      </c>
      <c r="B234" s="175" t="s">
        <v>516</v>
      </c>
      <c r="C234" s="181">
        <v>38773</v>
      </c>
      <c r="D234" s="182">
        <f t="shared" si="3"/>
        <v>2006</v>
      </c>
      <c r="E234" s="178" t="s">
        <v>531</v>
      </c>
      <c r="F234" s="174">
        <v>300</v>
      </c>
      <c r="G234" s="174">
        <v>6735</v>
      </c>
      <c r="H234" s="174">
        <v>2952</v>
      </c>
      <c r="I234" s="174">
        <v>3783</v>
      </c>
      <c r="K234" s="179"/>
    </row>
    <row r="235" spans="1:11" x14ac:dyDescent="0.3">
      <c r="A235" s="175" t="s">
        <v>528</v>
      </c>
      <c r="B235" s="175" t="s">
        <v>518</v>
      </c>
      <c r="C235" s="181">
        <v>38774</v>
      </c>
      <c r="D235" s="182">
        <f t="shared" si="3"/>
        <v>2006</v>
      </c>
      <c r="E235" s="178" t="s">
        <v>523</v>
      </c>
      <c r="F235" s="174">
        <v>400</v>
      </c>
      <c r="G235" s="174">
        <v>9204</v>
      </c>
      <c r="H235" s="174">
        <v>4088</v>
      </c>
      <c r="I235" s="174">
        <v>5116</v>
      </c>
      <c r="K235" s="179"/>
    </row>
    <row r="236" spans="1:11" x14ac:dyDescent="0.3">
      <c r="A236" s="175" t="s">
        <v>528</v>
      </c>
      <c r="B236" s="175" t="s">
        <v>516</v>
      </c>
      <c r="C236" s="181">
        <v>38777</v>
      </c>
      <c r="D236" s="182">
        <f t="shared" si="3"/>
        <v>2006</v>
      </c>
      <c r="E236" s="178" t="s">
        <v>533</v>
      </c>
      <c r="F236" s="174">
        <v>500</v>
      </c>
      <c r="G236" s="174">
        <v>12270</v>
      </c>
      <c r="H236" s="174">
        <v>4920</v>
      </c>
      <c r="I236" s="174">
        <v>7350</v>
      </c>
      <c r="K236" s="179"/>
    </row>
    <row r="237" spans="1:11" x14ac:dyDescent="0.3">
      <c r="A237" s="175" t="s">
        <v>528</v>
      </c>
      <c r="B237" s="175" t="s">
        <v>518</v>
      </c>
      <c r="C237" s="181">
        <v>38781</v>
      </c>
      <c r="D237" s="182">
        <f t="shared" si="3"/>
        <v>2006</v>
      </c>
      <c r="E237" s="178" t="s">
        <v>525</v>
      </c>
      <c r="F237" s="174">
        <v>200</v>
      </c>
      <c r="G237" s="174">
        <v>4440</v>
      </c>
      <c r="H237" s="174">
        <v>2044</v>
      </c>
      <c r="I237" s="174">
        <v>2396</v>
      </c>
      <c r="K237" s="179"/>
    </row>
    <row r="238" spans="1:11" x14ac:dyDescent="0.3">
      <c r="A238" s="175" t="s">
        <v>423</v>
      </c>
      <c r="B238" s="175" t="s">
        <v>516</v>
      </c>
      <c r="C238" s="181">
        <v>38784</v>
      </c>
      <c r="D238" s="182">
        <f t="shared" si="3"/>
        <v>2006</v>
      </c>
      <c r="E238" s="178" t="s">
        <v>533</v>
      </c>
      <c r="F238" s="174">
        <v>1000</v>
      </c>
      <c r="G238" s="174">
        <v>23690</v>
      </c>
      <c r="H238" s="174">
        <v>9840</v>
      </c>
      <c r="I238" s="174">
        <v>13850</v>
      </c>
      <c r="K238" s="179"/>
    </row>
    <row r="239" spans="1:11" x14ac:dyDescent="0.3">
      <c r="A239" s="175" t="s">
        <v>528</v>
      </c>
      <c r="B239" s="175" t="s">
        <v>517</v>
      </c>
      <c r="C239" s="181">
        <v>38787</v>
      </c>
      <c r="D239" s="182">
        <f t="shared" si="3"/>
        <v>2006</v>
      </c>
      <c r="E239" s="178" t="s">
        <v>532</v>
      </c>
      <c r="F239" s="174">
        <v>800</v>
      </c>
      <c r="G239" s="174">
        <v>16696</v>
      </c>
      <c r="H239" s="174">
        <v>6776</v>
      </c>
      <c r="I239" s="174">
        <v>9920</v>
      </c>
      <c r="K239" s="179"/>
    </row>
    <row r="240" spans="1:11" x14ac:dyDescent="0.3">
      <c r="A240" s="175" t="s">
        <v>528</v>
      </c>
      <c r="B240" s="175" t="s">
        <v>516</v>
      </c>
      <c r="C240" s="181">
        <v>38792</v>
      </c>
      <c r="D240" s="182">
        <f t="shared" si="3"/>
        <v>2006</v>
      </c>
      <c r="E240" s="178" t="s">
        <v>533</v>
      </c>
      <c r="F240" s="174">
        <v>100</v>
      </c>
      <c r="G240" s="174">
        <v>2004</v>
      </c>
      <c r="H240" s="174">
        <v>984</v>
      </c>
      <c r="I240" s="174">
        <v>1020</v>
      </c>
      <c r="K240" s="179"/>
    </row>
    <row r="241" spans="1:11" x14ac:dyDescent="0.3">
      <c r="A241" s="175" t="s">
        <v>429</v>
      </c>
      <c r="B241" s="175" t="s">
        <v>517</v>
      </c>
      <c r="C241" s="181">
        <v>38794</v>
      </c>
      <c r="D241" s="182">
        <f t="shared" si="3"/>
        <v>2006</v>
      </c>
      <c r="E241" s="178" t="s">
        <v>531</v>
      </c>
      <c r="F241" s="174">
        <v>300</v>
      </c>
      <c r="G241" s="174">
        <v>5904</v>
      </c>
      <c r="H241" s="174">
        <v>2541</v>
      </c>
      <c r="I241" s="174">
        <v>3363</v>
      </c>
      <c r="K241" s="179"/>
    </row>
    <row r="242" spans="1:11" x14ac:dyDescent="0.3">
      <c r="A242" s="175" t="s">
        <v>423</v>
      </c>
      <c r="B242" s="175" t="s">
        <v>517</v>
      </c>
      <c r="C242" s="181">
        <v>38795</v>
      </c>
      <c r="D242" s="182">
        <f t="shared" si="3"/>
        <v>2006</v>
      </c>
      <c r="E242" s="178" t="s">
        <v>549</v>
      </c>
      <c r="F242" s="174">
        <v>1000</v>
      </c>
      <c r="G242" s="174">
        <v>18290</v>
      </c>
      <c r="H242" s="174">
        <v>8470</v>
      </c>
      <c r="I242" s="174">
        <v>9820</v>
      </c>
      <c r="K242" s="179"/>
    </row>
    <row r="243" spans="1:11" x14ac:dyDescent="0.3">
      <c r="A243" s="175" t="s">
        <v>429</v>
      </c>
      <c r="B243" s="175" t="s">
        <v>518</v>
      </c>
      <c r="C243" s="181">
        <v>38798</v>
      </c>
      <c r="D243" s="182">
        <f t="shared" si="3"/>
        <v>2006</v>
      </c>
      <c r="E243" s="178" t="s">
        <v>537</v>
      </c>
      <c r="F243" s="174">
        <v>1000</v>
      </c>
      <c r="G243" s="174">
        <v>25350</v>
      </c>
      <c r="H243" s="174">
        <v>10220</v>
      </c>
      <c r="I243" s="174">
        <v>15130</v>
      </c>
      <c r="K243" s="179"/>
    </row>
    <row r="244" spans="1:11" x14ac:dyDescent="0.3">
      <c r="A244" s="175" t="s">
        <v>423</v>
      </c>
      <c r="B244" s="175" t="s">
        <v>518</v>
      </c>
      <c r="C244" s="181">
        <v>38802</v>
      </c>
      <c r="D244" s="182">
        <f t="shared" si="3"/>
        <v>2006</v>
      </c>
      <c r="E244" s="178" t="s">
        <v>523</v>
      </c>
      <c r="F244" s="174">
        <v>300</v>
      </c>
      <c r="G244" s="174">
        <v>7569</v>
      </c>
      <c r="H244" s="174">
        <v>3066</v>
      </c>
      <c r="I244" s="174">
        <v>4503</v>
      </c>
      <c r="K244" s="179"/>
    </row>
    <row r="245" spans="1:11" x14ac:dyDescent="0.3">
      <c r="A245" s="175" t="s">
        <v>429</v>
      </c>
      <c r="B245" s="175" t="s">
        <v>518</v>
      </c>
      <c r="C245" s="181">
        <v>38804</v>
      </c>
      <c r="D245" s="182">
        <f t="shared" si="3"/>
        <v>2006</v>
      </c>
      <c r="E245" s="178" t="s">
        <v>529</v>
      </c>
      <c r="F245" s="174">
        <v>500</v>
      </c>
      <c r="G245" s="174">
        <v>10380</v>
      </c>
      <c r="H245" s="174">
        <v>5110</v>
      </c>
      <c r="I245" s="174">
        <v>5270</v>
      </c>
      <c r="K245" s="179"/>
    </row>
    <row r="246" spans="1:11" x14ac:dyDescent="0.3">
      <c r="A246" s="175" t="s">
        <v>429</v>
      </c>
      <c r="B246" s="175" t="s">
        <v>516</v>
      </c>
      <c r="C246" s="181">
        <v>38805</v>
      </c>
      <c r="D246" s="182">
        <f t="shared" si="3"/>
        <v>2006</v>
      </c>
      <c r="E246" s="178" t="s">
        <v>523</v>
      </c>
      <c r="F246" s="174">
        <v>700</v>
      </c>
      <c r="G246" s="174">
        <v>13797</v>
      </c>
      <c r="H246" s="174">
        <v>6888</v>
      </c>
      <c r="I246" s="174">
        <v>6909</v>
      </c>
      <c r="K246" s="179"/>
    </row>
    <row r="247" spans="1:11" x14ac:dyDescent="0.3">
      <c r="A247" s="175" t="s">
        <v>423</v>
      </c>
      <c r="B247" s="175" t="s">
        <v>518</v>
      </c>
      <c r="C247" s="181">
        <v>38807</v>
      </c>
      <c r="D247" s="182">
        <f t="shared" si="3"/>
        <v>2006</v>
      </c>
      <c r="E247" s="178" t="s">
        <v>534</v>
      </c>
      <c r="F247" s="174">
        <v>300</v>
      </c>
      <c r="G247" s="174">
        <v>7305</v>
      </c>
      <c r="H247" s="174">
        <v>3066</v>
      </c>
      <c r="I247" s="174">
        <v>4239</v>
      </c>
      <c r="K247" s="179"/>
    </row>
    <row r="248" spans="1:11" x14ac:dyDescent="0.3">
      <c r="A248" s="175" t="s">
        <v>429</v>
      </c>
      <c r="B248" s="175" t="s">
        <v>517</v>
      </c>
      <c r="C248" s="181">
        <v>38808</v>
      </c>
      <c r="D248" s="182">
        <f t="shared" si="3"/>
        <v>2006</v>
      </c>
      <c r="E248" s="178" t="s">
        <v>526</v>
      </c>
      <c r="F248" s="174">
        <v>500</v>
      </c>
      <c r="G248" s="174">
        <v>9635</v>
      </c>
      <c r="H248" s="174">
        <v>4235</v>
      </c>
      <c r="I248" s="174">
        <v>5400</v>
      </c>
      <c r="K248" s="179"/>
    </row>
    <row r="249" spans="1:11" x14ac:dyDescent="0.3">
      <c r="A249" s="175" t="s">
        <v>423</v>
      </c>
      <c r="B249" s="175" t="s">
        <v>518</v>
      </c>
      <c r="C249" s="181">
        <v>38810</v>
      </c>
      <c r="D249" s="182">
        <f t="shared" si="3"/>
        <v>2006</v>
      </c>
      <c r="E249" s="178" t="s">
        <v>529</v>
      </c>
      <c r="F249" s="174">
        <v>500</v>
      </c>
      <c r="G249" s="174">
        <v>12755</v>
      </c>
      <c r="H249" s="174">
        <v>5110</v>
      </c>
      <c r="I249" s="174">
        <v>7645</v>
      </c>
      <c r="K249" s="179"/>
    </row>
    <row r="250" spans="1:11" x14ac:dyDescent="0.3">
      <c r="A250" s="175" t="s">
        <v>423</v>
      </c>
      <c r="B250" s="175" t="s">
        <v>517</v>
      </c>
      <c r="C250" s="181">
        <v>38810</v>
      </c>
      <c r="D250" s="182">
        <f t="shared" si="3"/>
        <v>2006</v>
      </c>
      <c r="E250" s="178" t="s">
        <v>533</v>
      </c>
      <c r="F250" s="174">
        <v>500</v>
      </c>
      <c r="G250" s="174">
        <v>9855</v>
      </c>
      <c r="H250" s="174">
        <v>4235</v>
      </c>
      <c r="I250" s="174">
        <v>5620</v>
      </c>
      <c r="K250" s="179"/>
    </row>
    <row r="251" spans="1:11" x14ac:dyDescent="0.3">
      <c r="A251" s="175" t="s">
        <v>423</v>
      </c>
      <c r="B251" s="175" t="s">
        <v>517</v>
      </c>
      <c r="C251" s="181">
        <v>38814</v>
      </c>
      <c r="D251" s="182">
        <f t="shared" si="3"/>
        <v>2006</v>
      </c>
      <c r="E251" s="178" t="s">
        <v>532</v>
      </c>
      <c r="F251" s="174">
        <v>400</v>
      </c>
      <c r="G251" s="174">
        <v>6880</v>
      </c>
      <c r="H251" s="174">
        <v>3388</v>
      </c>
      <c r="I251" s="174">
        <v>3492</v>
      </c>
      <c r="K251" s="179"/>
    </row>
    <row r="252" spans="1:11" x14ac:dyDescent="0.3">
      <c r="A252" s="175" t="s">
        <v>528</v>
      </c>
      <c r="B252" s="175" t="s">
        <v>518</v>
      </c>
      <c r="C252" s="181">
        <v>38815</v>
      </c>
      <c r="D252" s="182">
        <f t="shared" si="3"/>
        <v>2006</v>
      </c>
      <c r="E252" s="178" t="s">
        <v>530</v>
      </c>
      <c r="F252" s="174">
        <v>900</v>
      </c>
      <c r="G252" s="174">
        <v>18783</v>
      </c>
      <c r="H252" s="174">
        <v>9198</v>
      </c>
      <c r="I252" s="174">
        <v>9585</v>
      </c>
      <c r="K252" s="179"/>
    </row>
    <row r="253" spans="1:11" x14ac:dyDescent="0.3">
      <c r="A253" s="175" t="s">
        <v>528</v>
      </c>
      <c r="B253" s="175" t="s">
        <v>518</v>
      </c>
      <c r="C253" s="181">
        <v>38815</v>
      </c>
      <c r="D253" s="182">
        <f t="shared" si="3"/>
        <v>2006</v>
      </c>
      <c r="E253" s="178" t="s">
        <v>529</v>
      </c>
      <c r="F253" s="174">
        <v>200</v>
      </c>
      <c r="G253" s="174">
        <v>4550</v>
      </c>
      <c r="H253" s="174">
        <v>2044</v>
      </c>
      <c r="I253" s="174">
        <v>2506</v>
      </c>
      <c r="K253" s="179"/>
    </row>
    <row r="254" spans="1:11" x14ac:dyDescent="0.3">
      <c r="A254" s="175" t="s">
        <v>429</v>
      </c>
      <c r="B254" s="175" t="s">
        <v>516</v>
      </c>
      <c r="C254" s="181">
        <v>38816</v>
      </c>
      <c r="D254" s="182">
        <f t="shared" si="3"/>
        <v>2006</v>
      </c>
      <c r="E254" s="178" t="s">
        <v>534</v>
      </c>
      <c r="F254" s="174">
        <v>500</v>
      </c>
      <c r="G254" s="174">
        <v>11695</v>
      </c>
      <c r="H254" s="174">
        <v>4920</v>
      </c>
      <c r="I254" s="174">
        <v>6775</v>
      </c>
      <c r="K254" s="179"/>
    </row>
    <row r="255" spans="1:11" x14ac:dyDescent="0.3">
      <c r="A255" s="175" t="s">
        <v>429</v>
      </c>
      <c r="B255" s="175" t="s">
        <v>516</v>
      </c>
      <c r="C255" s="181">
        <v>38817</v>
      </c>
      <c r="D255" s="182">
        <f t="shared" si="3"/>
        <v>2006</v>
      </c>
      <c r="E255" s="178" t="s">
        <v>532</v>
      </c>
      <c r="F255" s="174">
        <v>700</v>
      </c>
      <c r="G255" s="174">
        <v>14784</v>
      </c>
      <c r="H255" s="174">
        <v>6888</v>
      </c>
      <c r="I255" s="174">
        <v>7896</v>
      </c>
      <c r="K255" s="179"/>
    </row>
    <row r="256" spans="1:11" x14ac:dyDescent="0.3">
      <c r="A256" s="175" t="s">
        <v>528</v>
      </c>
      <c r="B256" s="175" t="s">
        <v>516</v>
      </c>
      <c r="C256" s="181">
        <v>38820</v>
      </c>
      <c r="D256" s="182">
        <f t="shared" si="3"/>
        <v>2006</v>
      </c>
      <c r="E256" s="178" t="s">
        <v>529</v>
      </c>
      <c r="F256" s="174">
        <v>800</v>
      </c>
      <c r="G256" s="174">
        <v>16264</v>
      </c>
      <c r="H256" s="174">
        <v>7872</v>
      </c>
      <c r="I256" s="174">
        <v>8392</v>
      </c>
      <c r="K256" s="179"/>
    </row>
    <row r="257" spans="1:11" x14ac:dyDescent="0.3">
      <c r="A257" s="175" t="s">
        <v>423</v>
      </c>
      <c r="B257" s="175" t="s">
        <v>516</v>
      </c>
      <c r="C257" s="181">
        <v>38827</v>
      </c>
      <c r="D257" s="182">
        <f t="shared" si="3"/>
        <v>2006</v>
      </c>
      <c r="E257" s="178" t="s">
        <v>532</v>
      </c>
      <c r="F257" s="174">
        <v>1000</v>
      </c>
      <c r="G257" s="174">
        <v>23820</v>
      </c>
      <c r="H257" s="174">
        <v>9840</v>
      </c>
      <c r="I257" s="174">
        <v>13980</v>
      </c>
      <c r="K257" s="179"/>
    </row>
    <row r="258" spans="1:11" x14ac:dyDescent="0.3">
      <c r="A258" s="175" t="s">
        <v>429</v>
      </c>
      <c r="B258" s="175" t="s">
        <v>516</v>
      </c>
      <c r="C258" s="181">
        <v>38830</v>
      </c>
      <c r="D258" s="182">
        <f t="shared" si="3"/>
        <v>2006</v>
      </c>
      <c r="E258" s="178" t="s">
        <v>527</v>
      </c>
      <c r="F258" s="174">
        <v>600</v>
      </c>
      <c r="G258" s="174">
        <v>14004</v>
      </c>
      <c r="H258" s="174">
        <v>5904</v>
      </c>
      <c r="I258" s="174">
        <v>8100</v>
      </c>
      <c r="K258" s="179"/>
    </row>
    <row r="259" spans="1:11" x14ac:dyDescent="0.3">
      <c r="A259" s="175" t="s">
        <v>528</v>
      </c>
      <c r="B259" s="175" t="s">
        <v>518</v>
      </c>
      <c r="C259" s="181">
        <v>38830</v>
      </c>
      <c r="D259" s="182">
        <f t="shared" si="3"/>
        <v>2006</v>
      </c>
      <c r="E259" s="178" t="s">
        <v>535</v>
      </c>
      <c r="F259" s="174">
        <v>400</v>
      </c>
      <c r="G259" s="174">
        <v>9064</v>
      </c>
      <c r="H259" s="174">
        <v>4088</v>
      </c>
      <c r="I259" s="174">
        <v>4976</v>
      </c>
      <c r="K259" s="179"/>
    </row>
    <row r="260" spans="1:11" x14ac:dyDescent="0.3">
      <c r="A260" s="175" t="s">
        <v>528</v>
      </c>
      <c r="B260" s="175" t="s">
        <v>518</v>
      </c>
      <c r="C260" s="181">
        <v>38830</v>
      </c>
      <c r="D260" s="182">
        <f t="shared" si="3"/>
        <v>2006</v>
      </c>
      <c r="E260" s="178" t="s">
        <v>534</v>
      </c>
      <c r="F260" s="174">
        <v>500</v>
      </c>
      <c r="G260" s="174">
        <v>12135</v>
      </c>
      <c r="H260" s="174">
        <v>5110</v>
      </c>
      <c r="I260" s="174">
        <v>7025</v>
      </c>
      <c r="K260" s="179"/>
    </row>
    <row r="261" spans="1:11" x14ac:dyDescent="0.3">
      <c r="A261" s="175" t="s">
        <v>429</v>
      </c>
      <c r="B261" s="175" t="s">
        <v>518</v>
      </c>
      <c r="C261" s="181">
        <v>38832</v>
      </c>
      <c r="D261" s="182">
        <f t="shared" si="3"/>
        <v>2006</v>
      </c>
      <c r="E261" s="178" t="s">
        <v>537</v>
      </c>
      <c r="F261" s="174">
        <v>900</v>
      </c>
      <c r="G261" s="174">
        <v>18756</v>
      </c>
      <c r="H261" s="174">
        <v>9198</v>
      </c>
      <c r="I261" s="174">
        <v>9558</v>
      </c>
      <c r="K261" s="179"/>
    </row>
    <row r="262" spans="1:11" x14ac:dyDescent="0.3">
      <c r="A262" s="175" t="s">
        <v>423</v>
      </c>
      <c r="B262" s="175" t="s">
        <v>518</v>
      </c>
      <c r="C262" s="181">
        <v>38833</v>
      </c>
      <c r="D262" s="182">
        <f t="shared" si="3"/>
        <v>2006</v>
      </c>
      <c r="E262" s="178" t="s">
        <v>531</v>
      </c>
      <c r="F262" s="174">
        <v>200</v>
      </c>
      <c r="G262" s="174">
        <v>5002</v>
      </c>
      <c r="H262" s="174">
        <v>2044</v>
      </c>
      <c r="I262" s="174">
        <v>2958</v>
      </c>
      <c r="K262" s="179"/>
    </row>
    <row r="263" spans="1:11" x14ac:dyDescent="0.3">
      <c r="A263" s="175" t="s">
        <v>423</v>
      </c>
      <c r="B263" s="175" t="s">
        <v>516</v>
      </c>
      <c r="C263" s="181">
        <v>38834</v>
      </c>
      <c r="D263" s="182">
        <f t="shared" si="3"/>
        <v>2006</v>
      </c>
      <c r="E263" s="178" t="s">
        <v>530</v>
      </c>
      <c r="F263" s="174">
        <v>800</v>
      </c>
      <c r="G263" s="174">
        <v>15856</v>
      </c>
      <c r="H263" s="174">
        <v>7872</v>
      </c>
      <c r="I263" s="174">
        <v>7984</v>
      </c>
      <c r="K263" s="179"/>
    </row>
    <row r="264" spans="1:11" x14ac:dyDescent="0.3">
      <c r="A264" s="175" t="s">
        <v>429</v>
      </c>
      <c r="B264" s="175" t="s">
        <v>517</v>
      </c>
      <c r="C264" s="181">
        <v>38834</v>
      </c>
      <c r="D264" s="182">
        <f t="shared" si="3"/>
        <v>2006</v>
      </c>
      <c r="E264" s="178" t="s">
        <v>544</v>
      </c>
      <c r="F264" s="174">
        <v>400</v>
      </c>
      <c r="G264" s="174">
        <v>7136</v>
      </c>
      <c r="H264" s="174">
        <v>3388</v>
      </c>
      <c r="I264" s="174">
        <v>3748</v>
      </c>
      <c r="K264" s="179"/>
    </row>
    <row r="265" spans="1:11" x14ac:dyDescent="0.3">
      <c r="A265" s="175" t="s">
        <v>429</v>
      </c>
      <c r="B265" s="175" t="s">
        <v>516</v>
      </c>
      <c r="C265" s="181">
        <v>38835</v>
      </c>
      <c r="D265" s="182">
        <f t="shared" ref="D265:D328" si="4">YEAR(C265)</f>
        <v>2006</v>
      </c>
      <c r="E265" s="178" t="s">
        <v>525</v>
      </c>
      <c r="F265" s="174">
        <v>600</v>
      </c>
      <c r="G265" s="174">
        <v>14154</v>
      </c>
      <c r="H265" s="174">
        <v>5904</v>
      </c>
      <c r="I265" s="174">
        <v>8250</v>
      </c>
      <c r="K265" s="179"/>
    </row>
    <row r="266" spans="1:11" x14ac:dyDescent="0.3">
      <c r="A266" s="175" t="s">
        <v>528</v>
      </c>
      <c r="B266" s="175" t="s">
        <v>517</v>
      </c>
      <c r="C266" s="181">
        <v>38837</v>
      </c>
      <c r="D266" s="182">
        <f t="shared" si="4"/>
        <v>2006</v>
      </c>
      <c r="E266" s="178" t="s">
        <v>530</v>
      </c>
      <c r="F266" s="174">
        <v>1000</v>
      </c>
      <c r="G266" s="174">
        <v>20770</v>
      </c>
      <c r="H266" s="174">
        <v>8470</v>
      </c>
      <c r="I266" s="174">
        <v>12300</v>
      </c>
      <c r="K266" s="179"/>
    </row>
    <row r="267" spans="1:11" x14ac:dyDescent="0.3">
      <c r="A267" s="175" t="s">
        <v>429</v>
      </c>
      <c r="B267" s="175" t="s">
        <v>518</v>
      </c>
      <c r="C267" s="181">
        <v>38842</v>
      </c>
      <c r="D267" s="182">
        <f t="shared" si="4"/>
        <v>2006</v>
      </c>
      <c r="E267" s="178" t="s">
        <v>525</v>
      </c>
      <c r="F267" s="174">
        <v>900</v>
      </c>
      <c r="G267" s="174">
        <v>21042</v>
      </c>
      <c r="H267" s="174">
        <v>9198</v>
      </c>
      <c r="I267" s="174">
        <v>11844</v>
      </c>
      <c r="K267" s="179"/>
    </row>
    <row r="268" spans="1:11" x14ac:dyDescent="0.3">
      <c r="A268" s="175" t="s">
        <v>423</v>
      </c>
      <c r="B268" s="175" t="s">
        <v>516</v>
      </c>
      <c r="C268" s="181">
        <v>38844</v>
      </c>
      <c r="D268" s="182">
        <f t="shared" si="4"/>
        <v>2006</v>
      </c>
      <c r="E268" s="178" t="s">
        <v>524</v>
      </c>
      <c r="F268" s="174">
        <v>100</v>
      </c>
      <c r="G268" s="174">
        <v>2042</v>
      </c>
      <c r="H268" s="174">
        <v>984</v>
      </c>
      <c r="I268" s="174">
        <v>1058</v>
      </c>
      <c r="K268" s="179"/>
    </row>
    <row r="269" spans="1:11" x14ac:dyDescent="0.3">
      <c r="A269" s="175" t="s">
        <v>429</v>
      </c>
      <c r="B269" s="175" t="s">
        <v>518</v>
      </c>
      <c r="C269" s="181">
        <v>38848</v>
      </c>
      <c r="D269" s="182">
        <f t="shared" si="4"/>
        <v>2006</v>
      </c>
      <c r="E269" s="178" t="s">
        <v>525</v>
      </c>
      <c r="F269" s="174">
        <v>900</v>
      </c>
      <c r="G269" s="174">
        <v>19062</v>
      </c>
      <c r="H269" s="174">
        <v>9198</v>
      </c>
      <c r="I269" s="174">
        <v>9864</v>
      </c>
      <c r="K269" s="179"/>
    </row>
    <row r="270" spans="1:11" x14ac:dyDescent="0.3">
      <c r="A270" s="175" t="s">
        <v>429</v>
      </c>
      <c r="B270" s="175" t="s">
        <v>518</v>
      </c>
      <c r="C270" s="181">
        <v>38853</v>
      </c>
      <c r="D270" s="182">
        <f t="shared" si="4"/>
        <v>2006</v>
      </c>
      <c r="E270" s="178" t="s">
        <v>534</v>
      </c>
      <c r="F270" s="174">
        <v>400</v>
      </c>
      <c r="G270" s="174">
        <v>9816</v>
      </c>
      <c r="H270" s="174">
        <v>4088</v>
      </c>
      <c r="I270" s="174">
        <v>5728</v>
      </c>
      <c r="K270" s="179"/>
    </row>
    <row r="271" spans="1:11" x14ac:dyDescent="0.3">
      <c r="A271" s="175" t="s">
        <v>528</v>
      </c>
      <c r="B271" s="175" t="s">
        <v>516</v>
      </c>
      <c r="C271" s="181">
        <v>38856</v>
      </c>
      <c r="D271" s="182">
        <f t="shared" si="4"/>
        <v>2006</v>
      </c>
      <c r="E271" s="178" t="s">
        <v>537</v>
      </c>
      <c r="F271" s="174">
        <v>900</v>
      </c>
      <c r="G271" s="174">
        <v>21033</v>
      </c>
      <c r="H271" s="174">
        <v>8856</v>
      </c>
      <c r="I271" s="174">
        <v>12177</v>
      </c>
      <c r="K271" s="179"/>
    </row>
    <row r="272" spans="1:11" x14ac:dyDescent="0.3">
      <c r="A272" s="175" t="s">
        <v>429</v>
      </c>
      <c r="B272" s="175" t="s">
        <v>518</v>
      </c>
      <c r="C272" s="181">
        <v>38858</v>
      </c>
      <c r="D272" s="182">
        <f t="shared" si="4"/>
        <v>2006</v>
      </c>
      <c r="E272" s="178" t="s">
        <v>529</v>
      </c>
      <c r="F272" s="174">
        <v>400</v>
      </c>
      <c r="G272" s="174">
        <v>9156</v>
      </c>
      <c r="H272" s="174">
        <v>4088</v>
      </c>
      <c r="I272" s="174">
        <v>5068</v>
      </c>
      <c r="K272" s="179"/>
    </row>
    <row r="273" spans="1:11" x14ac:dyDescent="0.3">
      <c r="A273" s="175" t="s">
        <v>429</v>
      </c>
      <c r="B273" s="175" t="s">
        <v>517</v>
      </c>
      <c r="C273" s="181">
        <v>38858</v>
      </c>
      <c r="D273" s="182">
        <f t="shared" si="4"/>
        <v>2006</v>
      </c>
      <c r="E273" s="178" t="s">
        <v>523</v>
      </c>
      <c r="F273" s="174">
        <v>700</v>
      </c>
      <c r="G273" s="174">
        <v>13874</v>
      </c>
      <c r="H273" s="174">
        <v>5929</v>
      </c>
      <c r="I273" s="174">
        <v>7945</v>
      </c>
      <c r="K273" s="179"/>
    </row>
    <row r="274" spans="1:11" x14ac:dyDescent="0.3">
      <c r="A274" s="175" t="s">
        <v>429</v>
      </c>
      <c r="B274" s="175" t="s">
        <v>516</v>
      </c>
      <c r="C274" s="181">
        <v>38860</v>
      </c>
      <c r="D274" s="182">
        <f t="shared" si="4"/>
        <v>2006</v>
      </c>
      <c r="E274" s="178" t="s">
        <v>529</v>
      </c>
      <c r="F274" s="174">
        <v>200</v>
      </c>
      <c r="G274" s="174">
        <v>4474</v>
      </c>
      <c r="H274" s="174">
        <v>1968</v>
      </c>
      <c r="I274" s="174">
        <v>2506</v>
      </c>
      <c r="K274" s="179"/>
    </row>
    <row r="275" spans="1:11" x14ac:dyDescent="0.3">
      <c r="A275" s="175" t="s">
        <v>429</v>
      </c>
      <c r="B275" s="175" t="s">
        <v>517</v>
      </c>
      <c r="C275" s="181">
        <v>38861</v>
      </c>
      <c r="D275" s="182">
        <f t="shared" si="4"/>
        <v>2006</v>
      </c>
      <c r="E275" s="178" t="s">
        <v>537</v>
      </c>
      <c r="F275" s="174">
        <v>400</v>
      </c>
      <c r="G275" s="174">
        <v>7152</v>
      </c>
      <c r="H275" s="174">
        <v>3388</v>
      </c>
      <c r="I275" s="174">
        <v>3764</v>
      </c>
      <c r="K275" s="179"/>
    </row>
    <row r="276" spans="1:11" x14ac:dyDescent="0.3">
      <c r="A276" s="175" t="s">
        <v>528</v>
      </c>
      <c r="B276" s="175" t="s">
        <v>517</v>
      </c>
      <c r="C276" s="181">
        <v>38861</v>
      </c>
      <c r="D276" s="182">
        <f t="shared" si="4"/>
        <v>2006</v>
      </c>
      <c r="E276" s="178" t="s">
        <v>531</v>
      </c>
      <c r="F276" s="174">
        <v>600</v>
      </c>
      <c r="G276" s="174">
        <v>11964</v>
      </c>
      <c r="H276" s="174">
        <v>5082</v>
      </c>
      <c r="I276" s="174">
        <v>6882</v>
      </c>
      <c r="K276" s="179"/>
    </row>
    <row r="277" spans="1:11" x14ac:dyDescent="0.3">
      <c r="A277" s="175" t="s">
        <v>423</v>
      </c>
      <c r="B277" s="175" t="s">
        <v>517</v>
      </c>
      <c r="C277" s="181">
        <v>38862</v>
      </c>
      <c r="D277" s="182">
        <f t="shared" si="4"/>
        <v>2006</v>
      </c>
      <c r="E277" s="178" t="s">
        <v>531</v>
      </c>
      <c r="F277" s="174">
        <v>1000</v>
      </c>
      <c r="G277" s="174">
        <v>18530</v>
      </c>
      <c r="H277" s="174">
        <v>8470</v>
      </c>
      <c r="I277" s="174">
        <v>10060</v>
      </c>
      <c r="K277" s="179"/>
    </row>
    <row r="278" spans="1:11" x14ac:dyDescent="0.3">
      <c r="A278" s="175" t="s">
        <v>429</v>
      </c>
      <c r="B278" s="175" t="s">
        <v>518</v>
      </c>
      <c r="C278" s="181">
        <v>38865</v>
      </c>
      <c r="D278" s="182">
        <f t="shared" si="4"/>
        <v>2006</v>
      </c>
      <c r="E278" s="178" t="s">
        <v>524</v>
      </c>
      <c r="F278" s="174">
        <v>600</v>
      </c>
      <c r="G278" s="174">
        <v>13290</v>
      </c>
      <c r="H278" s="174">
        <v>6132</v>
      </c>
      <c r="I278" s="174">
        <v>7158</v>
      </c>
      <c r="K278" s="179"/>
    </row>
    <row r="279" spans="1:11" x14ac:dyDescent="0.3">
      <c r="A279" s="175" t="s">
        <v>429</v>
      </c>
      <c r="B279" s="175" t="s">
        <v>516</v>
      </c>
      <c r="C279" s="181">
        <v>38868</v>
      </c>
      <c r="D279" s="182">
        <f t="shared" si="4"/>
        <v>2006</v>
      </c>
      <c r="E279" s="178" t="s">
        <v>530</v>
      </c>
      <c r="F279" s="174">
        <v>800</v>
      </c>
      <c r="G279" s="174">
        <v>17136</v>
      </c>
      <c r="H279" s="174">
        <v>7872</v>
      </c>
      <c r="I279" s="174">
        <v>9264</v>
      </c>
      <c r="K279" s="179"/>
    </row>
    <row r="280" spans="1:11" x14ac:dyDescent="0.3">
      <c r="A280" s="175" t="s">
        <v>528</v>
      </c>
      <c r="B280" s="175" t="s">
        <v>516</v>
      </c>
      <c r="C280" s="181">
        <v>38870</v>
      </c>
      <c r="D280" s="182">
        <f t="shared" si="4"/>
        <v>2006</v>
      </c>
      <c r="E280" s="178" t="s">
        <v>533</v>
      </c>
      <c r="F280" s="174">
        <v>200</v>
      </c>
      <c r="G280" s="174">
        <v>4492</v>
      </c>
      <c r="H280" s="174">
        <v>1968</v>
      </c>
      <c r="I280" s="174">
        <v>2524</v>
      </c>
      <c r="K280" s="179"/>
    </row>
    <row r="281" spans="1:11" x14ac:dyDescent="0.3">
      <c r="A281" s="175" t="s">
        <v>429</v>
      </c>
      <c r="B281" s="175" t="s">
        <v>517</v>
      </c>
      <c r="C281" s="181">
        <v>38872</v>
      </c>
      <c r="D281" s="182">
        <f t="shared" si="4"/>
        <v>2006</v>
      </c>
      <c r="E281" s="178" t="s">
        <v>537</v>
      </c>
      <c r="F281" s="174">
        <v>800</v>
      </c>
      <c r="G281" s="174">
        <v>14984</v>
      </c>
      <c r="H281" s="174">
        <v>6776</v>
      </c>
      <c r="I281" s="174">
        <v>8208</v>
      </c>
      <c r="K281" s="179"/>
    </row>
    <row r="282" spans="1:11" x14ac:dyDescent="0.3">
      <c r="A282" s="175" t="s">
        <v>429</v>
      </c>
      <c r="B282" s="175" t="s">
        <v>517</v>
      </c>
      <c r="C282" s="181">
        <v>38873</v>
      </c>
      <c r="D282" s="182">
        <f t="shared" si="4"/>
        <v>2006</v>
      </c>
      <c r="E282" s="178" t="s">
        <v>537</v>
      </c>
      <c r="F282" s="174">
        <v>900</v>
      </c>
      <c r="G282" s="174">
        <v>18576</v>
      </c>
      <c r="H282" s="174">
        <v>7623</v>
      </c>
      <c r="I282" s="174">
        <v>10953</v>
      </c>
      <c r="K282" s="179"/>
    </row>
    <row r="283" spans="1:11" x14ac:dyDescent="0.3">
      <c r="A283" s="175" t="s">
        <v>528</v>
      </c>
      <c r="B283" s="175" t="s">
        <v>516</v>
      </c>
      <c r="C283" s="181">
        <v>38873</v>
      </c>
      <c r="D283" s="182">
        <f t="shared" si="4"/>
        <v>2006</v>
      </c>
      <c r="E283" s="178" t="s">
        <v>542</v>
      </c>
      <c r="F283" s="174">
        <v>500</v>
      </c>
      <c r="G283" s="174">
        <v>11220</v>
      </c>
      <c r="H283" s="174">
        <v>4920</v>
      </c>
      <c r="I283" s="174">
        <v>6300</v>
      </c>
      <c r="K283" s="179"/>
    </row>
    <row r="284" spans="1:11" x14ac:dyDescent="0.3">
      <c r="A284" s="175" t="s">
        <v>429</v>
      </c>
      <c r="B284" s="175" t="s">
        <v>518</v>
      </c>
      <c r="C284" s="181">
        <v>38873</v>
      </c>
      <c r="D284" s="182">
        <f t="shared" si="4"/>
        <v>2006</v>
      </c>
      <c r="E284" s="178" t="s">
        <v>532</v>
      </c>
      <c r="F284" s="174">
        <v>900</v>
      </c>
      <c r="G284" s="174">
        <v>22716</v>
      </c>
      <c r="H284" s="174">
        <v>9198</v>
      </c>
      <c r="I284" s="174">
        <v>13518</v>
      </c>
      <c r="K284" s="179"/>
    </row>
    <row r="285" spans="1:11" x14ac:dyDescent="0.3">
      <c r="A285" s="175" t="s">
        <v>429</v>
      </c>
      <c r="B285" s="175" t="s">
        <v>517</v>
      </c>
      <c r="C285" s="181">
        <v>38877</v>
      </c>
      <c r="D285" s="182">
        <f t="shared" si="4"/>
        <v>2006</v>
      </c>
      <c r="E285" s="178" t="s">
        <v>524</v>
      </c>
      <c r="F285" s="174">
        <v>500</v>
      </c>
      <c r="G285" s="174">
        <v>9345</v>
      </c>
      <c r="H285" s="174">
        <v>4235</v>
      </c>
      <c r="I285" s="174">
        <v>5110</v>
      </c>
      <c r="K285" s="179"/>
    </row>
    <row r="286" spans="1:11" x14ac:dyDescent="0.3">
      <c r="A286" s="175" t="s">
        <v>528</v>
      </c>
      <c r="B286" s="175" t="s">
        <v>518</v>
      </c>
      <c r="C286" s="181">
        <v>38887</v>
      </c>
      <c r="D286" s="182">
        <f t="shared" si="4"/>
        <v>2006</v>
      </c>
      <c r="E286" s="178" t="s">
        <v>531</v>
      </c>
      <c r="F286" s="174">
        <v>300</v>
      </c>
      <c r="G286" s="174">
        <v>6495</v>
      </c>
      <c r="H286" s="174">
        <v>3066</v>
      </c>
      <c r="I286" s="174">
        <v>3429</v>
      </c>
      <c r="K286" s="179"/>
    </row>
    <row r="287" spans="1:11" x14ac:dyDescent="0.3">
      <c r="A287" s="175" t="s">
        <v>423</v>
      </c>
      <c r="B287" s="175" t="s">
        <v>517</v>
      </c>
      <c r="C287" s="181">
        <v>38887</v>
      </c>
      <c r="D287" s="182">
        <f t="shared" si="4"/>
        <v>2006</v>
      </c>
      <c r="E287" s="178" t="s">
        <v>523</v>
      </c>
      <c r="F287" s="174">
        <v>300</v>
      </c>
      <c r="G287" s="174">
        <v>5094</v>
      </c>
      <c r="H287" s="174">
        <v>2541</v>
      </c>
      <c r="I287" s="174">
        <v>2553</v>
      </c>
      <c r="K287" s="179"/>
    </row>
    <row r="288" spans="1:11" x14ac:dyDescent="0.3">
      <c r="A288" s="175" t="s">
        <v>429</v>
      </c>
      <c r="B288" s="175" t="s">
        <v>518</v>
      </c>
      <c r="C288" s="181">
        <v>38887</v>
      </c>
      <c r="D288" s="182">
        <f t="shared" si="4"/>
        <v>2006</v>
      </c>
      <c r="E288" s="178" t="s">
        <v>524</v>
      </c>
      <c r="F288" s="174">
        <v>1000</v>
      </c>
      <c r="G288" s="174">
        <v>21880</v>
      </c>
      <c r="H288" s="174">
        <v>10220</v>
      </c>
      <c r="I288" s="174">
        <v>11660</v>
      </c>
      <c r="K288" s="179"/>
    </row>
    <row r="289" spans="1:11" x14ac:dyDescent="0.3">
      <c r="A289" s="175" t="s">
        <v>423</v>
      </c>
      <c r="B289" s="175" t="s">
        <v>518</v>
      </c>
      <c r="C289" s="181">
        <v>38889</v>
      </c>
      <c r="D289" s="182">
        <f t="shared" si="4"/>
        <v>2006</v>
      </c>
      <c r="E289" s="178" t="s">
        <v>527</v>
      </c>
      <c r="F289" s="174">
        <v>800</v>
      </c>
      <c r="G289" s="174">
        <v>18072</v>
      </c>
      <c r="H289" s="174">
        <v>8176</v>
      </c>
      <c r="I289" s="174">
        <v>9896</v>
      </c>
      <c r="K289" s="179"/>
    </row>
    <row r="290" spans="1:11" x14ac:dyDescent="0.3">
      <c r="A290" s="175" t="s">
        <v>528</v>
      </c>
      <c r="B290" s="175" t="s">
        <v>518</v>
      </c>
      <c r="C290" s="181">
        <v>38890</v>
      </c>
      <c r="D290" s="182">
        <f t="shared" si="4"/>
        <v>2006</v>
      </c>
      <c r="E290" s="178" t="s">
        <v>530</v>
      </c>
      <c r="F290" s="174">
        <v>100</v>
      </c>
      <c r="G290" s="174">
        <v>2309</v>
      </c>
      <c r="H290" s="174">
        <v>1022</v>
      </c>
      <c r="I290" s="174">
        <v>1287</v>
      </c>
      <c r="K290" s="179"/>
    </row>
    <row r="291" spans="1:11" x14ac:dyDescent="0.3">
      <c r="A291" s="175" t="s">
        <v>528</v>
      </c>
      <c r="B291" s="175" t="s">
        <v>518</v>
      </c>
      <c r="C291" s="181">
        <v>38890</v>
      </c>
      <c r="D291" s="182">
        <f t="shared" si="4"/>
        <v>2006</v>
      </c>
      <c r="E291" s="178" t="s">
        <v>533</v>
      </c>
      <c r="F291" s="174">
        <v>500</v>
      </c>
      <c r="G291" s="174">
        <v>11470</v>
      </c>
      <c r="H291" s="174">
        <v>5110</v>
      </c>
      <c r="I291" s="174">
        <v>6360</v>
      </c>
      <c r="K291" s="179"/>
    </row>
    <row r="292" spans="1:11" x14ac:dyDescent="0.3">
      <c r="A292" s="175" t="s">
        <v>429</v>
      </c>
      <c r="B292" s="175" t="s">
        <v>516</v>
      </c>
      <c r="C292" s="181">
        <v>38895</v>
      </c>
      <c r="D292" s="182">
        <f t="shared" si="4"/>
        <v>2006</v>
      </c>
      <c r="E292" s="178" t="s">
        <v>531</v>
      </c>
      <c r="F292" s="174">
        <v>900</v>
      </c>
      <c r="G292" s="174">
        <v>21168</v>
      </c>
      <c r="H292" s="174">
        <v>8856</v>
      </c>
      <c r="I292" s="174">
        <v>12312</v>
      </c>
      <c r="K292" s="179"/>
    </row>
    <row r="293" spans="1:11" x14ac:dyDescent="0.3">
      <c r="A293" s="175" t="s">
        <v>528</v>
      </c>
      <c r="B293" s="175" t="s">
        <v>516</v>
      </c>
      <c r="C293" s="181">
        <v>38896</v>
      </c>
      <c r="D293" s="182">
        <f t="shared" si="4"/>
        <v>2006</v>
      </c>
      <c r="E293" s="178" t="s">
        <v>524</v>
      </c>
      <c r="F293" s="174">
        <v>100</v>
      </c>
      <c r="G293" s="174">
        <v>2257</v>
      </c>
      <c r="H293" s="174">
        <v>984</v>
      </c>
      <c r="I293" s="174">
        <v>1273</v>
      </c>
      <c r="K293" s="179"/>
    </row>
    <row r="294" spans="1:11" x14ac:dyDescent="0.3">
      <c r="A294" s="175" t="s">
        <v>423</v>
      </c>
      <c r="B294" s="175" t="s">
        <v>517</v>
      </c>
      <c r="C294" s="181">
        <v>38900</v>
      </c>
      <c r="D294" s="182">
        <f t="shared" si="4"/>
        <v>2006</v>
      </c>
      <c r="E294" s="178" t="s">
        <v>532</v>
      </c>
      <c r="F294" s="174">
        <v>200</v>
      </c>
      <c r="G294" s="174">
        <v>3418</v>
      </c>
      <c r="H294" s="174">
        <v>1694</v>
      </c>
      <c r="I294" s="174">
        <v>1724</v>
      </c>
      <c r="K294" s="179"/>
    </row>
    <row r="295" spans="1:11" x14ac:dyDescent="0.3">
      <c r="A295" s="175" t="s">
        <v>528</v>
      </c>
      <c r="B295" s="175" t="s">
        <v>516</v>
      </c>
      <c r="C295" s="181">
        <v>38904</v>
      </c>
      <c r="D295" s="182">
        <f t="shared" si="4"/>
        <v>2006</v>
      </c>
      <c r="E295" s="178" t="s">
        <v>531</v>
      </c>
      <c r="F295" s="174">
        <v>1000</v>
      </c>
      <c r="G295" s="174">
        <v>20840</v>
      </c>
      <c r="H295" s="174">
        <v>9840</v>
      </c>
      <c r="I295" s="174">
        <v>11000</v>
      </c>
      <c r="K295" s="179"/>
    </row>
    <row r="296" spans="1:11" x14ac:dyDescent="0.3">
      <c r="A296" s="175" t="s">
        <v>423</v>
      </c>
      <c r="B296" s="175" t="s">
        <v>517</v>
      </c>
      <c r="C296" s="181">
        <v>38906</v>
      </c>
      <c r="D296" s="182">
        <f t="shared" si="4"/>
        <v>2006</v>
      </c>
      <c r="E296" s="178" t="s">
        <v>532</v>
      </c>
      <c r="F296" s="174">
        <v>1000</v>
      </c>
      <c r="G296" s="174">
        <v>19110</v>
      </c>
      <c r="H296" s="174">
        <v>8470</v>
      </c>
      <c r="I296" s="174">
        <v>10640</v>
      </c>
      <c r="K296" s="179"/>
    </row>
    <row r="297" spans="1:11" x14ac:dyDescent="0.3">
      <c r="A297" s="175" t="s">
        <v>528</v>
      </c>
      <c r="B297" s="175" t="s">
        <v>517</v>
      </c>
      <c r="C297" s="181">
        <v>38908</v>
      </c>
      <c r="D297" s="182">
        <f t="shared" si="4"/>
        <v>2006</v>
      </c>
      <c r="E297" s="178" t="s">
        <v>534</v>
      </c>
      <c r="F297" s="174">
        <v>100</v>
      </c>
      <c r="G297" s="174">
        <v>2108</v>
      </c>
      <c r="H297" s="174">
        <v>847</v>
      </c>
      <c r="I297" s="174">
        <v>1261</v>
      </c>
      <c r="K297" s="179"/>
    </row>
    <row r="298" spans="1:11" x14ac:dyDescent="0.3">
      <c r="A298" s="175" t="s">
        <v>423</v>
      </c>
      <c r="B298" s="175" t="s">
        <v>517</v>
      </c>
      <c r="C298" s="181">
        <v>38909</v>
      </c>
      <c r="D298" s="182">
        <f t="shared" si="4"/>
        <v>2006</v>
      </c>
      <c r="E298" s="178" t="s">
        <v>531</v>
      </c>
      <c r="F298" s="174">
        <v>1000</v>
      </c>
      <c r="G298" s="174">
        <v>18500</v>
      </c>
      <c r="H298" s="174">
        <v>8470</v>
      </c>
      <c r="I298" s="174">
        <v>10030</v>
      </c>
      <c r="K298" s="179"/>
    </row>
    <row r="299" spans="1:11" x14ac:dyDescent="0.3">
      <c r="A299" s="175" t="s">
        <v>423</v>
      </c>
      <c r="B299" s="175" t="s">
        <v>518</v>
      </c>
      <c r="C299" s="181">
        <v>38910</v>
      </c>
      <c r="D299" s="182">
        <f t="shared" si="4"/>
        <v>2006</v>
      </c>
      <c r="E299" s="178" t="s">
        <v>534</v>
      </c>
      <c r="F299" s="174">
        <v>100</v>
      </c>
      <c r="G299" s="174">
        <v>2213</v>
      </c>
      <c r="H299" s="174">
        <v>1022</v>
      </c>
      <c r="I299" s="174">
        <v>1191</v>
      </c>
      <c r="K299" s="179"/>
    </row>
    <row r="300" spans="1:11" x14ac:dyDescent="0.3">
      <c r="A300" s="175" t="s">
        <v>423</v>
      </c>
      <c r="B300" s="175" t="s">
        <v>516</v>
      </c>
      <c r="C300" s="181">
        <v>38911</v>
      </c>
      <c r="D300" s="182">
        <f t="shared" si="4"/>
        <v>2006</v>
      </c>
      <c r="E300" s="178" t="s">
        <v>529</v>
      </c>
      <c r="F300" s="174">
        <v>1000</v>
      </c>
      <c r="G300" s="174">
        <v>21740</v>
      </c>
      <c r="H300" s="174">
        <v>9840</v>
      </c>
      <c r="I300" s="174">
        <v>11900</v>
      </c>
      <c r="K300" s="179"/>
    </row>
    <row r="301" spans="1:11" x14ac:dyDescent="0.3">
      <c r="A301" s="175" t="s">
        <v>429</v>
      </c>
      <c r="B301" s="175" t="s">
        <v>517</v>
      </c>
      <c r="C301" s="181">
        <v>38914</v>
      </c>
      <c r="D301" s="182">
        <f t="shared" si="4"/>
        <v>2006</v>
      </c>
      <c r="E301" s="178" t="s">
        <v>533</v>
      </c>
      <c r="F301" s="174">
        <v>800</v>
      </c>
      <c r="G301" s="174">
        <v>16008</v>
      </c>
      <c r="H301" s="174">
        <v>6776</v>
      </c>
      <c r="I301" s="174">
        <v>9232</v>
      </c>
      <c r="K301" s="179"/>
    </row>
    <row r="302" spans="1:11" x14ac:dyDescent="0.3">
      <c r="A302" s="175" t="s">
        <v>528</v>
      </c>
      <c r="B302" s="175" t="s">
        <v>517</v>
      </c>
      <c r="C302" s="181">
        <v>38915</v>
      </c>
      <c r="D302" s="182">
        <f t="shared" si="4"/>
        <v>2006</v>
      </c>
      <c r="E302" s="178" t="s">
        <v>530</v>
      </c>
      <c r="F302" s="174">
        <v>100</v>
      </c>
      <c r="G302" s="174">
        <v>1817</v>
      </c>
      <c r="H302" s="174">
        <v>847</v>
      </c>
      <c r="I302" s="174">
        <v>970</v>
      </c>
      <c r="K302" s="179"/>
    </row>
    <row r="303" spans="1:11" x14ac:dyDescent="0.3">
      <c r="A303" s="175" t="s">
        <v>528</v>
      </c>
      <c r="B303" s="175" t="s">
        <v>517</v>
      </c>
      <c r="C303" s="181">
        <v>38915</v>
      </c>
      <c r="D303" s="182">
        <f t="shared" si="4"/>
        <v>2006</v>
      </c>
      <c r="E303" s="178" t="s">
        <v>534</v>
      </c>
      <c r="F303" s="174">
        <v>300</v>
      </c>
      <c r="G303" s="174">
        <v>6267</v>
      </c>
      <c r="H303" s="174">
        <v>2541</v>
      </c>
      <c r="I303" s="174">
        <v>3726</v>
      </c>
      <c r="K303" s="179"/>
    </row>
    <row r="304" spans="1:11" x14ac:dyDescent="0.3">
      <c r="A304" s="175" t="s">
        <v>423</v>
      </c>
      <c r="B304" s="175" t="s">
        <v>518</v>
      </c>
      <c r="C304" s="181">
        <v>38916</v>
      </c>
      <c r="D304" s="182">
        <f t="shared" si="4"/>
        <v>2006</v>
      </c>
      <c r="E304" s="178" t="s">
        <v>525</v>
      </c>
      <c r="F304" s="174">
        <v>1000</v>
      </c>
      <c r="G304" s="174">
        <v>25310</v>
      </c>
      <c r="H304" s="174">
        <v>10220</v>
      </c>
      <c r="I304" s="174">
        <v>15090</v>
      </c>
      <c r="K304" s="179"/>
    </row>
    <row r="305" spans="1:11" x14ac:dyDescent="0.3">
      <c r="A305" s="175" t="s">
        <v>429</v>
      </c>
      <c r="B305" s="175" t="s">
        <v>517</v>
      </c>
      <c r="C305" s="181">
        <v>38919</v>
      </c>
      <c r="D305" s="182">
        <f t="shared" si="4"/>
        <v>2006</v>
      </c>
      <c r="E305" s="178" t="s">
        <v>530</v>
      </c>
      <c r="F305" s="174">
        <v>700</v>
      </c>
      <c r="G305" s="174">
        <v>12131</v>
      </c>
      <c r="H305" s="174">
        <v>5929</v>
      </c>
      <c r="I305" s="174">
        <v>6202</v>
      </c>
      <c r="K305" s="179"/>
    </row>
    <row r="306" spans="1:11" x14ac:dyDescent="0.3">
      <c r="A306" s="175" t="s">
        <v>423</v>
      </c>
      <c r="B306" s="175" t="s">
        <v>516</v>
      </c>
      <c r="C306" s="181">
        <v>38919</v>
      </c>
      <c r="D306" s="182">
        <f t="shared" si="4"/>
        <v>2006</v>
      </c>
      <c r="E306" s="178" t="s">
        <v>533</v>
      </c>
      <c r="F306" s="174">
        <v>200</v>
      </c>
      <c r="G306" s="174">
        <v>4470</v>
      </c>
      <c r="H306" s="174">
        <v>1968</v>
      </c>
      <c r="I306" s="174">
        <v>2502</v>
      </c>
      <c r="K306" s="179"/>
    </row>
    <row r="307" spans="1:11" x14ac:dyDescent="0.3">
      <c r="A307" s="175" t="s">
        <v>429</v>
      </c>
      <c r="B307" s="175" t="s">
        <v>517</v>
      </c>
      <c r="C307" s="181">
        <v>38919</v>
      </c>
      <c r="D307" s="182">
        <f t="shared" si="4"/>
        <v>2006</v>
      </c>
      <c r="E307" s="178" t="s">
        <v>532</v>
      </c>
      <c r="F307" s="174">
        <v>800</v>
      </c>
      <c r="G307" s="174">
        <v>14224</v>
      </c>
      <c r="H307" s="174">
        <v>6776</v>
      </c>
      <c r="I307" s="174">
        <v>7448</v>
      </c>
      <c r="K307" s="179"/>
    </row>
    <row r="308" spans="1:11" x14ac:dyDescent="0.3">
      <c r="A308" s="175" t="s">
        <v>423</v>
      </c>
      <c r="B308" s="175" t="s">
        <v>518</v>
      </c>
      <c r="C308" s="181">
        <v>38921</v>
      </c>
      <c r="D308" s="182">
        <f t="shared" si="4"/>
        <v>2006</v>
      </c>
      <c r="E308" s="178" t="s">
        <v>523</v>
      </c>
      <c r="F308" s="174">
        <v>400</v>
      </c>
      <c r="G308" s="174">
        <v>9144</v>
      </c>
      <c r="H308" s="174">
        <v>4088</v>
      </c>
      <c r="I308" s="174">
        <v>5056</v>
      </c>
      <c r="K308" s="179"/>
    </row>
    <row r="309" spans="1:11" x14ac:dyDescent="0.3">
      <c r="A309" s="175" t="s">
        <v>423</v>
      </c>
      <c r="B309" s="175" t="s">
        <v>517</v>
      </c>
      <c r="C309" s="181">
        <v>38921</v>
      </c>
      <c r="D309" s="182">
        <f t="shared" si="4"/>
        <v>2006</v>
      </c>
      <c r="E309" s="178" t="s">
        <v>541</v>
      </c>
      <c r="F309" s="174">
        <v>700</v>
      </c>
      <c r="G309" s="174">
        <v>13853</v>
      </c>
      <c r="H309" s="174">
        <v>5929</v>
      </c>
      <c r="I309" s="174">
        <v>7924</v>
      </c>
      <c r="K309" s="179"/>
    </row>
    <row r="310" spans="1:11" x14ac:dyDescent="0.3">
      <c r="A310" s="175" t="s">
        <v>423</v>
      </c>
      <c r="B310" s="175" t="s">
        <v>518</v>
      </c>
      <c r="C310" s="181">
        <v>38927</v>
      </c>
      <c r="D310" s="182">
        <f t="shared" si="4"/>
        <v>2006</v>
      </c>
      <c r="E310" s="178" t="s">
        <v>535</v>
      </c>
      <c r="F310" s="174">
        <v>400</v>
      </c>
      <c r="G310" s="174">
        <v>8556</v>
      </c>
      <c r="H310" s="174">
        <v>4088</v>
      </c>
      <c r="I310" s="174">
        <v>4468</v>
      </c>
      <c r="K310" s="179"/>
    </row>
    <row r="311" spans="1:11" x14ac:dyDescent="0.3">
      <c r="A311" s="175" t="s">
        <v>528</v>
      </c>
      <c r="B311" s="175" t="s">
        <v>516</v>
      </c>
      <c r="C311" s="181">
        <v>38932</v>
      </c>
      <c r="D311" s="182">
        <f t="shared" si="4"/>
        <v>2006</v>
      </c>
      <c r="E311" s="178" t="s">
        <v>531</v>
      </c>
      <c r="F311" s="174">
        <v>100</v>
      </c>
      <c r="G311" s="174">
        <v>2231</v>
      </c>
      <c r="H311" s="174">
        <v>984</v>
      </c>
      <c r="I311" s="174">
        <v>1247</v>
      </c>
      <c r="K311" s="179"/>
    </row>
    <row r="312" spans="1:11" x14ac:dyDescent="0.3">
      <c r="A312" s="175" t="s">
        <v>528</v>
      </c>
      <c r="B312" s="175" t="s">
        <v>516</v>
      </c>
      <c r="C312" s="181">
        <v>38935</v>
      </c>
      <c r="D312" s="182">
        <f t="shared" si="4"/>
        <v>2006</v>
      </c>
      <c r="E312" s="178" t="s">
        <v>533</v>
      </c>
      <c r="F312" s="174">
        <v>700</v>
      </c>
      <c r="G312" s="174">
        <v>15407</v>
      </c>
      <c r="H312" s="174">
        <v>6888</v>
      </c>
      <c r="I312" s="174">
        <v>8519</v>
      </c>
      <c r="K312" s="179"/>
    </row>
    <row r="313" spans="1:11" x14ac:dyDescent="0.3">
      <c r="A313" s="175" t="s">
        <v>429</v>
      </c>
      <c r="B313" s="175" t="s">
        <v>516</v>
      </c>
      <c r="C313" s="181">
        <v>38935</v>
      </c>
      <c r="D313" s="182">
        <f t="shared" si="4"/>
        <v>2006</v>
      </c>
      <c r="E313" s="178" t="s">
        <v>532</v>
      </c>
      <c r="F313" s="174">
        <v>500</v>
      </c>
      <c r="G313" s="174">
        <v>11235</v>
      </c>
      <c r="H313" s="174">
        <v>4920</v>
      </c>
      <c r="I313" s="174">
        <v>6315</v>
      </c>
      <c r="K313" s="179"/>
    </row>
    <row r="314" spans="1:11" x14ac:dyDescent="0.3">
      <c r="A314" s="175" t="s">
        <v>528</v>
      </c>
      <c r="B314" s="175" t="s">
        <v>516</v>
      </c>
      <c r="C314" s="181">
        <v>38936</v>
      </c>
      <c r="D314" s="182">
        <f t="shared" si="4"/>
        <v>2006</v>
      </c>
      <c r="E314" s="178" t="s">
        <v>532</v>
      </c>
      <c r="F314" s="174">
        <v>1000</v>
      </c>
      <c r="G314" s="174">
        <v>23080</v>
      </c>
      <c r="H314" s="174">
        <v>9840</v>
      </c>
      <c r="I314" s="174">
        <v>13240</v>
      </c>
      <c r="K314" s="179"/>
    </row>
    <row r="315" spans="1:11" x14ac:dyDescent="0.3">
      <c r="A315" s="175" t="s">
        <v>528</v>
      </c>
      <c r="B315" s="175" t="s">
        <v>516</v>
      </c>
      <c r="C315" s="181">
        <v>38942</v>
      </c>
      <c r="D315" s="182">
        <f t="shared" si="4"/>
        <v>2006</v>
      </c>
      <c r="E315" s="178" t="s">
        <v>539</v>
      </c>
      <c r="F315" s="174">
        <v>500</v>
      </c>
      <c r="G315" s="174">
        <v>11550</v>
      </c>
      <c r="H315" s="174">
        <v>4920</v>
      </c>
      <c r="I315" s="174">
        <v>6630</v>
      </c>
      <c r="K315" s="179"/>
    </row>
    <row r="316" spans="1:11" x14ac:dyDescent="0.3">
      <c r="A316" s="175" t="s">
        <v>528</v>
      </c>
      <c r="B316" s="175" t="s">
        <v>517</v>
      </c>
      <c r="C316" s="181">
        <v>38945</v>
      </c>
      <c r="D316" s="182">
        <f t="shared" si="4"/>
        <v>2006</v>
      </c>
      <c r="E316" s="178" t="s">
        <v>534</v>
      </c>
      <c r="F316" s="174">
        <v>500</v>
      </c>
      <c r="G316" s="174">
        <v>10330</v>
      </c>
      <c r="H316" s="174">
        <v>4235</v>
      </c>
      <c r="I316" s="174">
        <v>6095</v>
      </c>
      <c r="K316" s="179"/>
    </row>
    <row r="317" spans="1:11" x14ac:dyDescent="0.3">
      <c r="A317" s="175" t="s">
        <v>528</v>
      </c>
      <c r="B317" s="175" t="s">
        <v>517</v>
      </c>
      <c r="C317" s="181">
        <v>38952</v>
      </c>
      <c r="D317" s="182">
        <f t="shared" si="4"/>
        <v>2006</v>
      </c>
      <c r="E317" s="178" t="s">
        <v>530</v>
      </c>
      <c r="F317" s="174">
        <v>400</v>
      </c>
      <c r="G317" s="174">
        <v>8016</v>
      </c>
      <c r="H317" s="174">
        <v>3388</v>
      </c>
      <c r="I317" s="174">
        <v>4628</v>
      </c>
      <c r="K317" s="179"/>
    </row>
    <row r="318" spans="1:11" x14ac:dyDescent="0.3">
      <c r="A318" s="175" t="s">
        <v>423</v>
      </c>
      <c r="B318" s="175" t="s">
        <v>518</v>
      </c>
      <c r="C318" s="181">
        <v>38952</v>
      </c>
      <c r="D318" s="182">
        <f t="shared" si="4"/>
        <v>2006</v>
      </c>
      <c r="E318" s="178" t="s">
        <v>531</v>
      </c>
      <c r="F318" s="174">
        <v>200</v>
      </c>
      <c r="G318" s="174">
        <v>4388</v>
      </c>
      <c r="H318" s="174">
        <v>2044</v>
      </c>
      <c r="I318" s="174">
        <v>2344</v>
      </c>
      <c r="K318" s="179"/>
    </row>
    <row r="319" spans="1:11" x14ac:dyDescent="0.3">
      <c r="A319" s="175" t="s">
        <v>429</v>
      </c>
      <c r="B319" s="175" t="s">
        <v>516</v>
      </c>
      <c r="C319" s="181">
        <v>38952</v>
      </c>
      <c r="D319" s="182">
        <f t="shared" si="4"/>
        <v>2006</v>
      </c>
      <c r="E319" s="178" t="s">
        <v>529</v>
      </c>
      <c r="F319" s="174">
        <v>200</v>
      </c>
      <c r="G319" s="174">
        <v>4742</v>
      </c>
      <c r="H319" s="174">
        <v>1968</v>
      </c>
      <c r="I319" s="174">
        <v>2774</v>
      </c>
      <c r="K319" s="179"/>
    </row>
    <row r="320" spans="1:11" x14ac:dyDescent="0.3">
      <c r="A320" s="175" t="s">
        <v>429</v>
      </c>
      <c r="B320" s="175" t="s">
        <v>517</v>
      </c>
      <c r="C320" s="181">
        <v>38958</v>
      </c>
      <c r="D320" s="182">
        <f t="shared" si="4"/>
        <v>2006</v>
      </c>
      <c r="E320" s="178" t="s">
        <v>524</v>
      </c>
      <c r="F320" s="174">
        <v>1000</v>
      </c>
      <c r="G320" s="174">
        <v>19630</v>
      </c>
      <c r="H320" s="174">
        <v>8470</v>
      </c>
      <c r="I320" s="174">
        <v>11160</v>
      </c>
      <c r="K320" s="179"/>
    </row>
    <row r="321" spans="1:11" x14ac:dyDescent="0.3">
      <c r="A321" s="175" t="s">
        <v>423</v>
      </c>
      <c r="B321" s="175" t="s">
        <v>518</v>
      </c>
      <c r="C321" s="181">
        <v>38959</v>
      </c>
      <c r="D321" s="182">
        <f t="shared" si="4"/>
        <v>2006</v>
      </c>
      <c r="E321" s="178" t="s">
        <v>549</v>
      </c>
      <c r="F321" s="174">
        <v>300</v>
      </c>
      <c r="G321" s="174">
        <v>7032</v>
      </c>
      <c r="H321" s="174">
        <v>3066</v>
      </c>
      <c r="I321" s="174">
        <v>3966</v>
      </c>
      <c r="K321" s="179"/>
    </row>
    <row r="322" spans="1:11" x14ac:dyDescent="0.3">
      <c r="A322" s="175" t="s">
        <v>528</v>
      </c>
      <c r="B322" s="175" t="s">
        <v>516</v>
      </c>
      <c r="C322" s="181">
        <v>38963</v>
      </c>
      <c r="D322" s="182">
        <f t="shared" si="4"/>
        <v>2006</v>
      </c>
      <c r="E322" s="178" t="s">
        <v>530</v>
      </c>
      <c r="F322" s="174">
        <v>1000</v>
      </c>
      <c r="G322" s="174">
        <v>21800</v>
      </c>
      <c r="H322" s="174">
        <v>9840</v>
      </c>
      <c r="I322" s="174">
        <v>11960</v>
      </c>
      <c r="K322" s="179"/>
    </row>
    <row r="323" spans="1:11" x14ac:dyDescent="0.3">
      <c r="A323" s="175" t="s">
        <v>423</v>
      </c>
      <c r="B323" s="175" t="s">
        <v>516</v>
      </c>
      <c r="C323" s="181">
        <v>38964</v>
      </c>
      <c r="D323" s="182">
        <f t="shared" si="4"/>
        <v>2006</v>
      </c>
      <c r="E323" s="178" t="s">
        <v>537</v>
      </c>
      <c r="F323" s="174">
        <v>300</v>
      </c>
      <c r="G323" s="174">
        <v>6156</v>
      </c>
      <c r="H323" s="174">
        <v>2952</v>
      </c>
      <c r="I323" s="174">
        <v>3204</v>
      </c>
      <c r="K323" s="179"/>
    </row>
    <row r="324" spans="1:11" x14ac:dyDescent="0.3">
      <c r="A324" s="175" t="s">
        <v>429</v>
      </c>
      <c r="B324" s="175" t="s">
        <v>516</v>
      </c>
      <c r="C324" s="181">
        <v>38964</v>
      </c>
      <c r="D324" s="182">
        <f t="shared" si="4"/>
        <v>2006</v>
      </c>
      <c r="E324" s="178" t="s">
        <v>540</v>
      </c>
      <c r="F324" s="174">
        <v>200</v>
      </c>
      <c r="G324" s="174">
        <v>4282</v>
      </c>
      <c r="H324" s="174">
        <v>1968</v>
      </c>
      <c r="I324" s="174">
        <v>2314</v>
      </c>
      <c r="K324" s="179"/>
    </row>
    <row r="325" spans="1:11" x14ac:dyDescent="0.3">
      <c r="A325" s="175" t="s">
        <v>528</v>
      </c>
      <c r="B325" s="175" t="s">
        <v>516</v>
      </c>
      <c r="C325" s="181">
        <v>38965</v>
      </c>
      <c r="D325" s="182">
        <f t="shared" si="4"/>
        <v>2006</v>
      </c>
      <c r="E325" s="178" t="s">
        <v>543</v>
      </c>
      <c r="F325" s="174">
        <v>800</v>
      </c>
      <c r="G325" s="174">
        <v>19520</v>
      </c>
      <c r="H325" s="174">
        <v>7872</v>
      </c>
      <c r="I325" s="174">
        <v>11648</v>
      </c>
      <c r="K325" s="179"/>
    </row>
    <row r="326" spans="1:11" x14ac:dyDescent="0.3">
      <c r="A326" s="175" t="s">
        <v>528</v>
      </c>
      <c r="B326" s="175" t="s">
        <v>518</v>
      </c>
      <c r="C326" s="181">
        <v>38965</v>
      </c>
      <c r="D326" s="182">
        <f t="shared" si="4"/>
        <v>2006</v>
      </c>
      <c r="E326" s="178" t="s">
        <v>532</v>
      </c>
      <c r="F326" s="174">
        <v>700</v>
      </c>
      <c r="G326" s="174">
        <v>15834</v>
      </c>
      <c r="H326" s="174">
        <v>7154</v>
      </c>
      <c r="I326" s="174">
        <v>8680</v>
      </c>
      <c r="K326" s="179"/>
    </row>
    <row r="327" spans="1:11" x14ac:dyDescent="0.3">
      <c r="A327" s="175" t="s">
        <v>528</v>
      </c>
      <c r="B327" s="175" t="s">
        <v>516</v>
      </c>
      <c r="C327" s="181">
        <v>38966</v>
      </c>
      <c r="D327" s="182">
        <f t="shared" si="4"/>
        <v>2006</v>
      </c>
      <c r="E327" s="178" t="s">
        <v>532</v>
      </c>
      <c r="F327" s="174">
        <v>900</v>
      </c>
      <c r="G327" s="174">
        <v>19503</v>
      </c>
      <c r="H327" s="174">
        <v>8856</v>
      </c>
      <c r="I327" s="174">
        <v>10647</v>
      </c>
      <c r="K327" s="179"/>
    </row>
    <row r="328" spans="1:11" x14ac:dyDescent="0.3">
      <c r="A328" s="175" t="s">
        <v>528</v>
      </c>
      <c r="B328" s="175" t="s">
        <v>518</v>
      </c>
      <c r="C328" s="181">
        <v>38969</v>
      </c>
      <c r="D328" s="182">
        <f t="shared" si="4"/>
        <v>2006</v>
      </c>
      <c r="E328" s="178" t="s">
        <v>540</v>
      </c>
      <c r="F328" s="174">
        <v>400</v>
      </c>
      <c r="G328" s="174">
        <v>8876</v>
      </c>
      <c r="H328" s="174">
        <v>4088</v>
      </c>
      <c r="I328" s="174">
        <v>4788</v>
      </c>
      <c r="K328" s="179"/>
    </row>
    <row r="329" spans="1:11" x14ac:dyDescent="0.3">
      <c r="A329" s="175" t="s">
        <v>528</v>
      </c>
      <c r="B329" s="175" t="s">
        <v>516</v>
      </c>
      <c r="C329" s="181">
        <v>38976</v>
      </c>
      <c r="D329" s="182">
        <f t="shared" ref="D329:D392" si="5">YEAR(C329)</f>
        <v>2006</v>
      </c>
      <c r="E329" s="178" t="s">
        <v>527</v>
      </c>
      <c r="F329" s="174">
        <v>200</v>
      </c>
      <c r="G329" s="174">
        <v>4060</v>
      </c>
      <c r="H329" s="174">
        <v>1968</v>
      </c>
      <c r="I329" s="174">
        <v>2092</v>
      </c>
      <c r="K329" s="179"/>
    </row>
    <row r="330" spans="1:11" x14ac:dyDescent="0.3">
      <c r="A330" s="175" t="s">
        <v>528</v>
      </c>
      <c r="B330" s="175" t="s">
        <v>518</v>
      </c>
      <c r="C330" s="181">
        <v>38976</v>
      </c>
      <c r="D330" s="182">
        <f t="shared" si="5"/>
        <v>2006</v>
      </c>
      <c r="E330" s="178" t="s">
        <v>546</v>
      </c>
      <c r="F330" s="174">
        <v>200</v>
      </c>
      <c r="G330" s="174">
        <v>4948</v>
      </c>
      <c r="H330" s="174">
        <v>2044</v>
      </c>
      <c r="I330" s="174">
        <v>2904</v>
      </c>
      <c r="K330" s="179"/>
    </row>
    <row r="331" spans="1:11" x14ac:dyDescent="0.3">
      <c r="A331" s="175" t="s">
        <v>528</v>
      </c>
      <c r="B331" s="175" t="s">
        <v>517</v>
      </c>
      <c r="C331" s="181">
        <v>38976</v>
      </c>
      <c r="D331" s="182">
        <f t="shared" si="5"/>
        <v>2006</v>
      </c>
      <c r="E331" s="178" t="s">
        <v>532</v>
      </c>
      <c r="F331" s="174">
        <v>300</v>
      </c>
      <c r="G331" s="174">
        <v>5355</v>
      </c>
      <c r="H331" s="174">
        <v>2541</v>
      </c>
      <c r="I331" s="174">
        <v>2814</v>
      </c>
      <c r="K331" s="179"/>
    </row>
    <row r="332" spans="1:11" x14ac:dyDescent="0.3">
      <c r="A332" s="175" t="s">
        <v>429</v>
      </c>
      <c r="B332" s="175" t="s">
        <v>516</v>
      </c>
      <c r="C332" s="181">
        <v>38979</v>
      </c>
      <c r="D332" s="182">
        <f t="shared" si="5"/>
        <v>2006</v>
      </c>
      <c r="E332" s="178" t="s">
        <v>523</v>
      </c>
      <c r="F332" s="174">
        <v>200</v>
      </c>
      <c r="G332" s="174">
        <v>4866</v>
      </c>
      <c r="H332" s="174">
        <v>1968</v>
      </c>
      <c r="I332" s="174">
        <v>2898</v>
      </c>
      <c r="K332" s="179"/>
    </row>
    <row r="333" spans="1:11" x14ac:dyDescent="0.3">
      <c r="A333" s="175" t="s">
        <v>429</v>
      </c>
      <c r="B333" s="175" t="s">
        <v>517</v>
      </c>
      <c r="C333" s="181">
        <v>38982</v>
      </c>
      <c r="D333" s="182">
        <f t="shared" si="5"/>
        <v>2006</v>
      </c>
      <c r="E333" s="178" t="s">
        <v>537</v>
      </c>
      <c r="F333" s="174">
        <v>500</v>
      </c>
      <c r="G333" s="174">
        <v>9155</v>
      </c>
      <c r="H333" s="174">
        <v>4235</v>
      </c>
      <c r="I333" s="174">
        <v>4920</v>
      </c>
      <c r="K333" s="179"/>
    </row>
    <row r="334" spans="1:11" x14ac:dyDescent="0.3">
      <c r="A334" s="175" t="s">
        <v>528</v>
      </c>
      <c r="B334" s="175" t="s">
        <v>517</v>
      </c>
      <c r="C334" s="181">
        <v>38984</v>
      </c>
      <c r="D334" s="182">
        <f t="shared" si="5"/>
        <v>2006</v>
      </c>
      <c r="E334" s="178" t="s">
        <v>525</v>
      </c>
      <c r="F334" s="174">
        <v>500</v>
      </c>
      <c r="G334" s="174">
        <v>9350</v>
      </c>
      <c r="H334" s="174">
        <v>4235</v>
      </c>
      <c r="I334" s="174">
        <v>5115</v>
      </c>
      <c r="K334" s="179"/>
    </row>
    <row r="335" spans="1:11" x14ac:dyDescent="0.3">
      <c r="A335" s="175" t="s">
        <v>528</v>
      </c>
      <c r="B335" s="175" t="s">
        <v>517</v>
      </c>
      <c r="C335" s="181">
        <v>38986</v>
      </c>
      <c r="D335" s="182">
        <f t="shared" si="5"/>
        <v>2006</v>
      </c>
      <c r="E335" s="178" t="s">
        <v>533</v>
      </c>
      <c r="F335" s="174">
        <v>700</v>
      </c>
      <c r="G335" s="174">
        <v>13986</v>
      </c>
      <c r="H335" s="174">
        <v>5929</v>
      </c>
      <c r="I335" s="174">
        <v>8057</v>
      </c>
      <c r="K335" s="179"/>
    </row>
    <row r="336" spans="1:11" x14ac:dyDescent="0.3">
      <c r="A336" s="175" t="s">
        <v>429</v>
      </c>
      <c r="B336" s="175" t="s">
        <v>517</v>
      </c>
      <c r="C336" s="181">
        <v>38986</v>
      </c>
      <c r="D336" s="182">
        <f t="shared" si="5"/>
        <v>2006</v>
      </c>
      <c r="E336" s="178" t="s">
        <v>534</v>
      </c>
      <c r="F336" s="174">
        <v>400</v>
      </c>
      <c r="G336" s="174">
        <v>8128</v>
      </c>
      <c r="H336" s="174">
        <v>3388</v>
      </c>
      <c r="I336" s="174">
        <v>4740</v>
      </c>
      <c r="K336" s="179"/>
    </row>
    <row r="337" spans="1:11" x14ac:dyDescent="0.3">
      <c r="A337" s="175" t="s">
        <v>429</v>
      </c>
      <c r="B337" s="175" t="s">
        <v>518</v>
      </c>
      <c r="C337" s="181">
        <v>38987</v>
      </c>
      <c r="D337" s="182">
        <f t="shared" si="5"/>
        <v>2006</v>
      </c>
      <c r="E337" s="178" t="s">
        <v>547</v>
      </c>
      <c r="F337" s="174">
        <v>1000</v>
      </c>
      <c r="G337" s="174">
        <v>24420</v>
      </c>
      <c r="H337" s="174">
        <v>10220</v>
      </c>
      <c r="I337" s="174">
        <v>14200</v>
      </c>
      <c r="K337" s="179"/>
    </row>
    <row r="338" spans="1:11" x14ac:dyDescent="0.3">
      <c r="A338" s="175" t="s">
        <v>429</v>
      </c>
      <c r="B338" s="175" t="s">
        <v>516</v>
      </c>
      <c r="C338" s="181">
        <v>38989</v>
      </c>
      <c r="D338" s="182">
        <f t="shared" si="5"/>
        <v>2006</v>
      </c>
      <c r="E338" s="178" t="s">
        <v>530</v>
      </c>
      <c r="F338" s="174">
        <v>400</v>
      </c>
      <c r="G338" s="174">
        <v>8204</v>
      </c>
      <c r="H338" s="174">
        <v>3936</v>
      </c>
      <c r="I338" s="174">
        <v>4268</v>
      </c>
      <c r="K338" s="179"/>
    </row>
    <row r="339" spans="1:11" x14ac:dyDescent="0.3">
      <c r="A339" s="175" t="s">
        <v>528</v>
      </c>
      <c r="B339" s="175" t="s">
        <v>517</v>
      </c>
      <c r="C339" s="181">
        <v>38990</v>
      </c>
      <c r="D339" s="182">
        <f t="shared" si="5"/>
        <v>2006</v>
      </c>
      <c r="E339" s="178" t="s">
        <v>532</v>
      </c>
      <c r="F339" s="174">
        <v>400</v>
      </c>
      <c r="G339" s="174">
        <v>7180</v>
      </c>
      <c r="H339" s="174">
        <v>3388</v>
      </c>
      <c r="I339" s="174">
        <v>3792</v>
      </c>
      <c r="K339" s="179"/>
    </row>
    <row r="340" spans="1:11" x14ac:dyDescent="0.3">
      <c r="A340" s="175" t="s">
        <v>423</v>
      </c>
      <c r="B340" s="175" t="s">
        <v>518</v>
      </c>
      <c r="C340" s="181">
        <v>38991</v>
      </c>
      <c r="D340" s="182">
        <f t="shared" si="5"/>
        <v>2006</v>
      </c>
      <c r="E340" s="178" t="s">
        <v>533</v>
      </c>
      <c r="F340" s="174">
        <v>900</v>
      </c>
      <c r="G340" s="174">
        <v>22887</v>
      </c>
      <c r="H340" s="174">
        <v>9198</v>
      </c>
      <c r="I340" s="174">
        <v>13689</v>
      </c>
      <c r="K340" s="179"/>
    </row>
    <row r="341" spans="1:11" x14ac:dyDescent="0.3">
      <c r="A341" s="175" t="s">
        <v>528</v>
      </c>
      <c r="B341" s="175" t="s">
        <v>517</v>
      </c>
      <c r="C341" s="181">
        <v>38992</v>
      </c>
      <c r="D341" s="182">
        <f t="shared" si="5"/>
        <v>2006</v>
      </c>
      <c r="E341" s="178" t="s">
        <v>537</v>
      </c>
      <c r="F341" s="174">
        <v>500</v>
      </c>
      <c r="G341" s="174">
        <v>8715</v>
      </c>
      <c r="H341" s="174">
        <v>4235</v>
      </c>
      <c r="I341" s="174">
        <v>4480</v>
      </c>
      <c r="K341" s="179"/>
    </row>
    <row r="342" spans="1:11" x14ac:dyDescent="0.3">
      <c r="A342" s="175" t="s">
        <v>528</v>
      </c>
      <c r="B342" s="175" t="s">
        <v>517</v>
      </c>
      <c r="C342" s="181">
        <v>38994</v>
      </c>
      <c r="D342" s="182">
        <f t="shared" si="5"/>
        <v>2006</v>
      </c>
      <c r="E342" s="178" t="s">
        <v>533</v>
      </c>
      <c r="F342" s="174">
        <v>300</v>
      </c>
      <c r="G342" s="174">
        <v>5157</v>
      </c>
      <c r="H342" s="174">
        <v>2541</v>
      </c>
      <c r="I342" s="174">
        <v>2616</v>
      </c>
      <c r="K342" s="179"/>
    </row>
    <row r="343" spans="1:11" x14ac:dyDescent="0.3">
      <c r="A343" s="175" t="s">
        <v>429</v>
      </c>
      <c r="B343" s="175" t="s">
        <v>518</v>
      </c>
      <c r="C343" s="181">
        <v>38994</v>
      </c>
      <c r="D343" s="182">
        <f t="shared" si="5"/>
        <v>2006</v>
      </c>
      <c r="E343" s="178" t="s">
        <v>532</v>
      </c>
      <c r="F343" s="174">
        <v>400</v>
      </c>
      <c r="G343" s="174">
        <v>8580</v>
      </c>
      <c r="H343" s="174">
        <v>4088</v>
      </c>
      <c r="I343" s="174">
        <v>4492</v>
      </c>
      <c r="K343" s="179"/>
    </row>
    <row r="344" spans="1:11" x14ac:dyDescent="0.3">
      <c r="A344" s="175" t="s">
        <v>423</v>
      </c>
      <c r="B344" s="175" t="s">
        <v>516</v>
      </c>
      <c r="C344" s="181">
        <v>38997</v>
      </c>
      <c r="D344" s="182">
        <f t="shared" si="5"/>
        <v>2006</v>
      </c>
      <c r="E344" s="178" t="s">
        <v>537</v>
      </c>
      <c r="F344" s="174">
        <v>400</v>
      </c>
      <c r="G344" s="174">
        <v>8052</v>
      </c>
      <c r="H344" s="174">
        <v>3936</v>
      </c>
      <c r="I344" s="174">
        <v>4116</v>
      </c>
      <c r="K344" s="179"/>
    </row>
    <row r="345" spans="1:11" x14ac:dyDescent="0.3">
      <c r="A345" s="175" t="s">
        <v>429</v>
      </c>
      <c r="B345" s="175" t="s">
        <v>518</v>
      </c>
      <c r="C345" s="181">
        <v>38999</v>
      </c>
      <c r="D345" s="182">
        <f t="shared" si="5"/>
        <v>2006</v>
      </c>
      <c r="E345" s="178" t="s">
        <v>534</v>
      </c>
      <c r="F345" s="174">
        <v>300</v>
      </c>
      <c r="G345" s="174">
        <v>6744</v>
      </c>
      <c r="H345" s="174">
        <v>3066</v>
      </c>
      <c r="I345" s="174">
        <v>3678</v>
      </c>
      <c r="K345" s="179"/>
    </row>
    <row r="346" spans="1:11" x14ac:dyDescent="0.3">
      <c r="A346" s="175" t="s">
        <v>528</v>
      </c>
      <c r="B346" s="175" t="s">
        <v>517</v>
      </c>
      <c r="C346" s="181">
        <v>39000</v>
      </c>
      <c r="D346" s="182">
        <f t="shared" si="5"/>
        <v>2006</v>
      </c>
      <c r="E346" s="178" t="s">
        <v>533</v>
      </c>
      <c r="F346" s="174">
        <v>300</v>
      </c>
      <c r="G346" s="174">
        <v>5358</v>
      </c>
      <c r="H346" s="174">
        <v>2541</v>
      </c>
      <c r="I346" s="174">
        <v>2817</v>
      </c>
      <c r="K346" s="179"/>
    </row>
    <row r="347" spans="1:11" x14ac:dyDescent="0.3">
      <c r="A347" s="175" t="s">
        <v>429</v>
      </c>
      <c r="B347" s="175" t="s">
        <v>516</v>
      </c>
      <c r="C347" s="181">
        <v>39004</v>
      </c>
      <c r="D347" s="182">
        <f t="shared" si="5"/>
        <v>2006</v>
      </c>
      <c r="E347" s="178" t="s">
        <v>550</v>
      </c>
      <c r="F347" s="174">
        <v>800</v>
      </c>
      <c r="G347" s="174">
        <v>18552</v>
      </c>
      <c r="H347" s="174">
        <v>7872</v>
      </c>
      <c r="I347" s="174">
        <v>10680</v>
      </c>
      <c r="K347" s="179"/>
    </row>
    <row r="348" spans="1:11" x14ac:dyDescent="0.3">
      <c r="A348" s="175" t="s">
        <v>528</v>
      </c>
      <c r="B348" s="175" t="s">
        <v>516</v>
      </c>
      <c r="C348" s="181">
        <v>39006</v>
      </c>
      <c r="D348" s="182">
        <f t="shared" si="5"/>
        <v>2006</v>
      </c>
      <c r="E348" s="178" t="s">
        <v>547</v>
      </c>
      <c r="F348" s="174">
        <v>1000</v>
      </c>
      <c r="G348" s="174">
        <v>22140</v>
      </c>
      <c r="H348" s="174">
        <v>9840</v>
      </c>
      <c r="I348" s="174">
        <v>12300</v>
      </c>
      <c r="K348" s="179"/>
    </row>
    <row r="349" spans="1:11" x14ac:dyDescent="0.3">
      <c r="A349" s="175" t="s">
        <v>429</v>
      </c>
      <c r="B349" s="175" t="s">
        <v>517</v>
      </c>
      <c r="C349" s="181">
        <v>39007</v>
      </c>
      <c r="D349" s="182">
        <f t="shared" si="5"/>
        <v>2006</v>
      </c>
      <c r="E349" s="178" t="s">
        <v>525</v>
      </c>
      <c r="F349" s="174">
        <v>800</v>
      </c>
      <c r="G349" s="174">
        <v>15592</v>
      </c>
      <c r="H349" s="174">
        <v>6776</v>
      </c>
      <c r="I349" s="174">
        <v>8816</v>
      </c>
      <c r="K349" s="179"/>
    </row>
    <row r="350" spans="1:11" x14ac:dyDescent="0.3">
      <c r="A350" s="175" t="s">
        <v>429</v>
      </c>
      <c r="B350" s="175" t="s">
        <v>517</v>
      </c>
      <c r="C350" s="181">
        <v>39008</v>
      </c>
      <c r="D350" s="182">
        <f t="shared" si="5"/>
        <v>2006</v>
      </c>
      <c r="E350" s="178" t="s">
        <v>529</v>
      </c>
      <c r="F350" s="174">
        <v>100</v>
      </c>
      <c r="G350" s="174">
        <v>1982</v>
      </c>
      <c r="H350" s="174">
        <v>847</v>
      </c>
      <c r="I350" s="174">
        <v>1135</v>
      </c>
      <c r="K350" s="179"/>
    </row>
    <row r="351" spans="1:11" x14ac:dyDescent="0.3">
      <c r="A351" s="175" t="s">
        <v>423</v>
      </c>
      <c r="B351" s="175" t="s">
        <v>517</v>
      </c>
      <c r="C351" s="181">
        <v>39010</v>
      </c>
      <c r="D351" s="182">
        <f t="shared" si="5"/>
        <v>2006</v>
      </c>
      <c r="E351" s="178" t="s">
        <v>523</v>
      </c>
      <c r="F351" s="174">
        <v>300</v>
      </c>
      <c r="G351" s="174">
        <v>6063</v>
      </c>
      <c r="H351" s="174">
        <v>2541</v>
      </c>
      <c r="I351" s="174">
        <v>3522</v>
      </c>
      <c r="K351" s="179"/>
    </row>
    <row r="352" spans="1:11" x14ac:dyDescent="0.3">
      <c r="A352" s="175" t="s">
        <v>528</v>
      </c>
      <c r="B352" s="175" t="s">
        <v>518</v>
      </c>
      <c r="C352" s="181">
        <v>39011</v>
      </c>
      <c r="D352" s="182">
        <f t="shared" si="5"/>
        <v>2006</v>
      </c>
      <c r="E352" s="178" t="s">
        <v>533</v>
      </c>
      <c r="F352" s="174">
        <v>300</v>
      </c>
      <c r="G352" s="174">
        <v>6660</v>
      </c>
      <c r="H352" s="174">
        <v>3066</v>
      </c>
      <c r="I352" s="174">
        <v>3594</v>
      </c>
      <c r="K352" s="179"/>
    </row>
    <row r="353" spans="1:11" x14ac:dyDescent="0.3">
      <c r="A353" s="175" t="s">
        <v>528</v>
      </c>
      <c r="B353" s="175" t="s">
        <v>517</v>
      </c>
      <c r="C353" s="181">
        <v>39015</v>
      </c>
      <c r="D353" s="182">
        <f t="shared" si="5"/>
        <v>2006</v>
      </c>
      <c r="E353" s="178" t="s">
        <v>533</v>
      </c>
      <c r="F353" s="174">
        <v>600</v>
      </c>
      <c r="G353" s="174">
        <v>11700</v>
      </c>
      <c r="H353" s="174">
        <v>5082</v>
      </c>
      <c r="I353" s="174">
        <v>6618</v>
      </c>
      <c r="K353" s="179"/>
    </row>
    <row r="354" spans="1:11" x14ac:dyDescent="0.3">
      <c r="A354" s="175" t="s">
        <v>429</v>
      </c>
      <c r="B354" s="175" t="s">
        <v>518</v>
      </c>
      <c r="C354" s="181">
        <v>39017</v>
      </c>
      <c r="D354" s="182">
        <f t="shared" si="5"/>
        <v>2006</v>
      </c>
      <c r="E354" s="178" t="s">
        <v>531</v>
      </c>
      <c r="F354" s="174">
        <v>500</v>
      </c>
      <c r="G354" s="174">
        <v>12425</v>
      </c>
      <c r="H354" s="174">
        <v>5110</v>
      </c>
      <c r="I354" s="174">
        <v>7315</v>
      </c>
      <c r="K354" s="179"/>
    </row>
    <row r="355" spans="1:11" x14ac:dyDescent="0.3">
      <c r="A355" s="175" t="s">
        <v>528</v>
      </c>
      <c r="B355" s="175" t="s">
        <v>516</v>
      </c>
      <c r="C355" s="181">
        <v>39024</v>
      </c>
      <c r="D355" s="182">
        <f t="shared" si="5"/>
        <v>2006</v>
      </c>
      <c r="E355" s="178" t="s">
        <v>529</v>
      </c>
      <c r="F355" s="174">
        <v>600</v>
      </c>
      <c r="G355" s="174">
        <v>12282</v>
      </c>
      <c r="H355" s="174">
        <v>5904</v>
      </c>
      <c r="I355" s="174">
        <v>6378</v>
      </c>
      <c r="K355" s="179"/>
    </row>
    <row r="356" spans="1:11" x14ac:dyDescent="0.3">
      <c r="A356" s="175" t="s">
        <v>429</v>
      </c>
      <c r="B356" s="175" t="s">
        <v>518</v>
      </c>
      <c r="C356" s="181">
        <v>39024</v>
      </c>
      <c r="D356" s="182">
        <f t="shared" si="5"/>
        <v>2006</v>
      </c>
      <c r="E356" s="178" t="s">
        <v>544</v>
      </c>
      <c r="F356" s="174">
        <v>400</v>
      </c>
      <c r="G356" s="174">
        <v>9152</v>
      </c>
      <c r="H356" s="174">
        <v>4088</v>
      </c>
      <c r="I356" s="174">
        <v>5064</v>
      </c>
      <c r="K356" s="179"/>
    </row>
    <row r="357" spans="1:11" x14ac:dyDescent="0.3">
      <c r="A357" s="175" t="s">
        <v>429</v>
      </c>
      <c r="B357" s="175" t="s">
        <v>516</v>
      </c>
      <c r="C357" s="181">
        <v>39025</v>
      </c>
      <c r="D357" s="182">
        <f t="shared" si="5"/>
        <v>2006</v>
      </c>
      <c r="E357" s="178" t="s">
        <v>534</v>
      </c>
      <c r="F357" s="174">
        <v>500</v>
      </c>
      <c r="G357" s="174">
        <v>11725</v>
      </c>
      <c r="H357" s="174">
        <v>4920</v>
      </c>
      <c r="I357" s="174">
        <v>6805</v>
      </c>
      <c r="K357" s="179"/>
    </row>
    <row r="358" spans="1:11" x14ac:dyDescent="0.3">
      <c r="A358" s="175" t="s">
        <v>528</v>
      </c>
      <c r="B358" s="175" t="s">
        <v>517</v>
      </c>
      <c r="C358" s="181">
        <v>39027</v>
      </c>
      <c r="D358" s="182">
        <f t="shared" si="5"/>
        <v>2006</v>
      </c>
      <c r="E358" s="178" t="s">
        <v>534</v>
      </c>
      <c r="F358" s="174">
        <v>100</v>
      </c>
      <c r="G358" s="174">
        <v>2111</v>
      </c>
      <c r="H358" s="174">
        <v>847</v>
      </c>
      <c r="I358" s="174">
        <v>1264</v>
      </c>
      <c r="K358" s="179"/>
    </row>
    <row r="359" spans="1:11" x14ac:dyDescent="0.3">
      <c r="A359" s="175" t="s">
        <v>423</v>
      </c>
      <c r="B359" s="175" t="s">
        <v>517</v>
      </c>
      <c r="C359" s="181">
        <v>39028</v>
      </c>
      <c r="D359" s="182">
        <f t="shared" si="5"/>
        <v>2006</v>
      </c>
      <c r="E359" s="178" t="s">
        <v>533</v>
      </c>
      <c r="F359" s="174">
        <v>200</v>
      </c>
      <c r="G359" s="174">
        <v>3876</v>
      </c>
      <c r="H359" s="174">
        <v>1694</v>
      </c>
      <c r="I359" s="174">
        <v>2182</v>
      </c>
      <c r="K359" s="179"/>
    </row>
    <row r="360" spans="1:11" x14ac:dyDescent="0.3">
      <c r="A360" s="175" t="s">
        <v>423</v>
      </c>
      <c r="B360" s="175" t="s">
        <v>516</v>
      </c>
      <c r="C360" s="181">
        <v>39029</v>
      </c>
      <c r="D360" s="182">
        <f t="shared" si="5"/>
        <v>2006</v>
      </c>
      <c r="E360" s="178" t="s">
        <v>530</v>
      </c>
      <c r="F360" s="174">
        <v>100</v>
      </c>
      <c r="G360" s="174">
        <v>2410</v>
      </c>
      <c r="H360" s="174">
        <v>984</v>
      </c>
      <c r="I360" s="174">
        <v>1426</v>
      </c>
      <c r="K360" s="179"/>
    </row>
    <row r="361" spans="1:11" x14ac:dyDescent="0.3">
      <c r="A361" s="175" t="s">
        <v>423</v>
      </c>
      <c r="B361" s="175" t="s">
        <v>517</v>
      </c>
      <c r="C361" s="181">
        <v>39030</v>
      </c>
      <c r="D361" s="182">
        <f t="shared" si="5"/>
        <v>2006</v>
      </c>
      <c r="E361" s="178" t="s">
        <v>531</v>
      </c>
      <c r="F361" s="174">
        <v>100</v>
      </c>
      <c r="G361" s="174">
        <v>1878</v>
      </c>
      <c r="H361" s="174">
        <v>847</v>
      </c>
      <c r="I361" s="174">
        <v>1031</v>
      </c>
      <c r="K361" s="179"/>
    </row>
    <row r="362" spans="1:11" x14ac:dyDescent="0.3">
      <c r="A362" s="175" t="s">
        <v>423</v>
      </c>
      <c r="B362" s="175" t="s">
        <v>518</v>
      </c>
      <c r="C362" s="181">
        <v>39033</v>
      </c>
      <c r="D362" s="182">
        <f t="shared" si="5"/>
        <v>2006</v>
      </c>
      <c r="E362" s="178" t="s">
        <v>524</v>
      </c>
      <c r="F362" s="174">
        <v>400</v>
      </c>
      <c r="G362" s="174">
        <v>8732</v>
      </c>
      <c r="H362" s="174">
        <v>4088</v>
      </c>
      <c r="I362" s="174">
        <v>4644</v>
      </c>
      <c r="K362" s="179"/>
    </row>
    <row r="363" spans="1:11" x14ac:dyDescent="0.3">
      <c r="A363" s="175" t="s">
        <v>423</v>
      </c>
      <c r="B363" s="175" t="s">
        <v>518</v>
      </c>
      <c r="C363" s="181">
        <v>39034</v>
      </c>
      <c r="D363" s="182">
        <f t="shared" si="5"/>
        <v>2006</v>
      </c>
      <c r="E363" s="178" t="s">
        <v>550</v>
      </c>
      <c r="F363" s="174">
        <v>800</v>
      </c>
      <c r="G363" s="174">
        <v>17728</v>
      </c>
      <c r="H363" s="174">
        <v>8176</v>
      </c>
      <c r="I363" s="174">
        <v>9552</v>
      </c>
      <c r="K363" s="179"/>
    </row>
    <row r="364" spans="1:11" x14ac:dyDescent="0.3">
      <c r="A364" s="175" t="s">
        <v>423</v>
      </c>
      <c r="B364" s="175" t="s">
        <v>518</v>
      </c>
      <c r="C364" s="181">
        <v>39034</v>
      </c>
      <c r="D364" s="182">
        <f t="shared" si="5"/>
        <v>2006</v>
      </c>
      <c r="E364" s="178" t="s">
        <v>524</v>
      </c>
      <c r="F364" s="174">
        <v>900</v>
      </c>
      <c r="G364" s="174">
        <v>18666</v>
      </c>
      <c r="H364" s="174">
        <v>9198</v>
      </c>
      <c r="I364" s="174">
        <v>9468</v>
      </c>
      <c r="K364" s="179"/>
    </row>
    <row r="365" spans="1:11" x14ac:dyDescent="0.3">
      <c r="A365" s="175" t="s">
        <v>423</v>
      </c>
      <c r="B365" s="175" t="s">
        <v>516</v>
      </c>
      <c r="C365" s="181">
        <v>39036</v>
      </c>
      <c r="D365" s="182">
        <f t="shared" si="5"/>
        <v>2006</v>
      </c>
      <c r="E365" s="178" t="s">
        <v>523</v>
      </c>
      <c r="F365" s="174">
        <v>400</v>
      </c>
      <c r="G365" s="174">
        <v>8776</v>
      </c>
      <c r="H365" s="174">
        <v>3936</v>
      </c>
      <c r="I365" s="174">
        <v>4840</v>
      </c>
      <c r="K365" s="179"/>
    </row>
    <row r="366" spans="1:11" x14ac:dyDescent="0.3">
      <c r="A366" s="175" t="s">
        <v>528</v>
      </c>
      <c r="B366" s="175" t="s">
        <v>516</v>
      </c>
      <c r="C366" s="181">
        <v>39038</v>
      </c>
      <c r="D366" s="182">
        <f t="shared" si="5"/>
        <v>2006</v>
      </c>
      <c r="E366" s="178" t="s">
        <v>525</v>
      </c>
      <c r="F366" s="174">
        <v>500</v>
      </c>
      <c r="G366" s="174">
        <v>11660</v>
      </c>
      <c r="H366" s="174">
        <v>4920</v>
      </c>
      <c r="I366" s="174">
        <v>6740</v>
      </c>
      <c r="K366" s="179"/>
    </row>
    <row r="367" spans="1:11" x14ac:dyDescent="0.3">
      <c r="A367" s="175" t="s">
        <v>423</v>
      </c>
      <c r="B367" s="175" t="s">
        <v>516</v>
      </c>
      <c r="C367" s="181">
        <v>39038</v>
      </c>
      <c r="D367" s="182">
        <f t="shared" si="5"/>
        <v>2006</v>
      </c>
      <c r="E367" s="178" t="s">
        <v>537</v>
      </c>
      <c r="F367" s="174">
        <v>800</v>
      </c>
      <c r="G367" s="174">
        <v>18904</v>
      </c>
      <c r="H367" s="174">
        <v>7872</v>
      </c>
      <c r="I367" s="174">
        <v>11032</v>
      </c>
      <c r="K367" s="179"/>
    </row>
    <row r="368" spans="1:11" x14ac:dyDescent="0.3">
      <c r="A368" s="175" t="s">
        <v>429</v>
      </c>
      <c r="B368" s="175" t="s">
        <v>516</v>
      </c>
      <c r="C368" s="181">
        <v>39038</v>
      </c>
      <c r="D368" s="182">
        <f t="shared" si="5"/>
        <v>2006</v>
      </c>
      <c r="E368" s="178" t="s">
        <v>533</v>
      </c>
      <c r="F368" s="174">
        <v>700</v>
      </c>
      <c r="G368" s="174">
        <v>16170</v>
      </c>
      <c r="H368" s="174">
        <v>6888</v>
      </c>
      <c r="I368" s="174">
        <v>9282</v>
      </c>
      <c r="K368" s="179"/>
    </row>
    <row r="369" spans="1:11" x14ac:dyDescent="0.3">
      <c r="A369" s="175" t="s">
        <v>429</v>
      </c>
      <c r="B369" s="175" t="s">
        <v>517</v>
      </c>
      <c r="C369" s="181">
        <v>39039</v>
      </c>
      <c r="D369" s="182">
        <f t="shared" si="5"/>
        <v>2006</v>
      </c>
      <c r="E369" s="178" t="s">
        <v>533</v>
      </c>
      <c r="F369" s="174">
        <v>400</v>
      </c>
      <c r="G369" s="174">
        <v>8132</v>
      </c>
      <c r="H369" s="174">
        <v>3388</v>
      </c>
      <c r="I369" s="174">
        <v>4744</v>
      </c>
      <c r="K369" s="179"/>
    </row>
    <row r="370" spans="1:11" x14ac:dyDescent="0.3">
      <c r="A370" s="175" t="s">
        <v>528</v>
      </c>
      <c r="B370" s="175" t="s">
        <v>517</v>
      </c>
      <c r="C370" s="181">
        <v>39039</v>
      </c>
      <c r="D370" s="182">
        <f t="shared" si="5"/>
        <v>2006</v>
      </c>
      <c r="E370" s="178" t="s">
        <v>532</v>
      </c>
      <c r="F370" s="174">
        <v>300</v>
      </c>
      <c r="G370" s="174">
        <v>5508</v>
      </c>
      <c r="H370" s="174">
        <v>2541</v>
      </c>
      <c r="I370" s="174">
        <v>2967</v>
      </c>
      <c r="K370" s="179"/>
    </row>
    <row r="371" spans="1:11" x14ac:dyDescent="0.3">
      <c r="A371" s="175" t="s">
        <v>429</v>
      </c>
      <c r="B371" s="175" t="s">
        <v>517</v>
      </c>
      <c r="C371" s="181">
        <v>39040</v>
      </c>
      <c r="D371" s="182">
        <f t="shared" si="5"/>
        <v>2006</v>
      </c>
      <c r="E371" s="178" t="s">
        <v>524</v>
      </c>
      <c r="F371" s="174">
        <v>200</v>
      </c>
      <c r="G371" s="174">
        <v>4012</v>
      </c>
      <c r="H371" s="174">
        <v>1694</v>
      </c>
      <c r="I371" s="174">
        <v>2318</v>
      </c>
      <c r="K371" s="179"/>
    </row>
    <row r="372" spans="1:11" x14ac:dyDescent="0.3">
      <c r="A372" s="175" t="s">
        <v>429</v>
      </c>
      <c r="B372" s="175" t="s">
        <v>516</v>
      </c>
      <c r="C372" s="181">
        <v>39042</v>
      </c>
      <c r="D372" s="182">
        <f t="shared" si="5"/>
        <v>2006</v>
      </c>
      <c r="E372" s="178" t="s">
        <v>534</v>
      </c>
      <c r="F372" s="174">
        <v>700</v>
      </c>
      <c r="G372" s="174">
        <v>16765</v>
      </c>
      <c r="H372" s="174">
        <v>6888</v>
      </c>
      <c r="I372" s="174">
        <v>9877</v>
      </c>
      <c r="K372" s="179"/>
    </row>
    <row r="373" spans="1:11" x14ac:dyDescent="0.3">
      <c r="A373" s="175" t="s">
        <v>429</v>
      </c>
      <c r="B373" s="175" t="s">
        <v>517</v>
      </c>
      <c r="C373" s="181">
        <v>39043</v>
      </c>
      <c r="D373" s="182">
        <f t="shared" si="5"/>
        <v>2006</v>
      </c>
      <c r="E373" s="178" t="s">
        <v>537</v>
      </c>
      <c r="F373" s="174">
        <v>600</v>
      </c>
      <c r="G373" s="174">
        <v>11274</v>
      </c>
      <c r="H373" s="174">
        <v>5082</v>
      </c>
      <c r="I373" s="174">
        <v>6192</v>
      </c>
      <c r="K373" s="179"/>
    </row>
    <row r="374" spans="1:11" x14ac:dyDescent="0.3">
      <c r="A374" s="175" t="s">
        <v>528</v>
      </c>
      <c r="B374" s="175" t="s">
        <v>518</v>
      </c>
      <c r="C374" s="181">
        <v>39046</v>
      </c>
      <c r="D374" s="182">
        <f t="shared" si="5"/>
        <v>2006</v>
      </c>
      <c r="E374" s="178" t="s">
        <v>529</v>
      </c>
      <c r="F374" s="174">
        <v>600</v>
      </c>
      <c r="G374" s="174">
        <v>13542</v>
      </c>
      <c r="H374" s="174">
        <v>6132</v>
      </c>
      <c r="I374" s="174">
        <v>7410</v>
      </c>
      <c r="K374" s="179"/>
    </row>
    <row r="375" spans="1:11" x14ac:dyDescent="0.3">
      <c r="A375" s="175" t="s">
        <v>528</v>
      </c>
      <c r="B375" s="175" t="s">
        <v>517</v>
      </c>
      <c r="C375" s="181">
        <v>39047</v>
      </c>
      <c r="D375" s="182">
        <f t="shared" si="5"/>
        <v>2006</v>
      </c>
      <c r="E375" s="178" t="s">
        <v>529</v>
      </c>
      <c r="F375" s="174">
        <v>400</v>
      </c>
      <c r="G375" s="174">
        <v>7852</v>
      </c>
      <c r="H375" s="174">
        <v>3388</v>
      </c>
      <c r="I375" s="174">
        <v>4464</v>
      </c>
      <c r="K375" s="179"/>
    </row>
    <row r="376" spans="1:11" x14ac:dyDescent="0.3">
      <c r="A376" s="175" t="s">
        <v>528</v>
      </c>
      <c r="B376" s="175" t="s">
        <v>518</v>
      </c>
      <c r="C376" s="181">
        <v>39048</v>
      </c>
      <c r="D376" s="182">
        <f t="shared" si="5"/>
        <v>2006</v>
      </c>
      <c r="E376" s="178" t="s">
        <v>530</v>
      </c>
      <c r="F376" s="174">
        <v>500</v>
      </c>
      <c r="G376" s="174">
        <v>10400</v>
      </c>
      <c r="H376" s="174">
        <v>5110</v>
      </c>
      <c r="I376" s="174">
        <v>5290</v>
      </c>
      <c r="K376" s="179"/>
    </row>
    <row r="377" spans="1:11" x14ac:dyDescent="0.3">
      <c r="A377" s="175" t="s">
        <v>423</v>
      </c>
      <c r="B377" s="175" t="s">
        <v>517</v>
      </c>
      <c r="C377" s="181">
        <v>39048</v>
      </c>
      <c r="D377" s="182">
        <f t="shared" si="5"/>
        <v>2006</v>
      </c>
      <c r="E377" s="178" t="s">
        <v>535</v>
      </c>
      <c r="F377" s="174">
        <v>1000</v>
      </c>
      <c r="G377" s="174">
        <v>17250</v>
      </c>
      <c r="H377" s="174">
        <v>8470</v>
      </c>
      <c r="I377" s="174">
        <v>8780</v>
      </c>
      <c r="K377" s="179"/>
    </row>
    <row r="378" spans="1:11" x14ac:dyDescent="0.3">
      <c r="A378" s="175" t="s">
        <v>528</v>
      </c>
      <c r="B378" s="175" t="s">
        <v>516</v>
      </c>
      <c r="C378" s="181">
        <v>39055</v>
      </c>
      <c r="D378" s="182">
        <f t="shared" si="5"/>
        <v>2006</v>
      </c>
      <c r="E378" s="178" t="s">
        <v>530</v>
      </c>
      <c r="F378" s="174">
        <v>500</v>
      </c>
      <c r="G378" s="174">
        <v>11430</v>
      </c>
      <c r="H378" s="174">
        <v>4920</v>
      </c>
      <c r="I378" s="174">
        <v>6510</v>
      </c>
      <c r="K378" s="179"/>
    </row>
    <row r="379" spans="1:11" x14ac:dyDescent="0.3">
      <c r="A379" s="175" t="s">
        <v>528</v>
      </c>
      <c r="B379" s="175" t="s">
        <v>518</v>
      </c>
      <c r="C379" s="181">
        <v>39062</v>
      </c>
      <c r="D379" s="182">
        <f t="shared" si="5"/>
        <v>2006</v>
      </c>
      <c r="E379" s="178" t="s">
        <v>531</v>
      </c>
      <c r="F379" s="174">
        <v>200</v>
      </c>
      <c r="G379" s="174">
        <v>4722</v>
      </c>
      <c r="H379" s="174">
        <v>2044</v>
      </c>
      <c r="I379" s="174">
        <v>2678</v>
      </c>
      <c r="K379" s="179"/>
    </row>
    <row r="380" spans="1:11" x14ac:dyDescent="0.3">
      <c r="A380" s="175" t="s">
        <v>528</v>
      </c>
      <c r="B380" s="175" t="s">
        <v>516</v>
      </c>
      <c r="C380" s="181">
        <v>39066</v>
      </c>
      <c r="D380" s="182">
        <f t="shared" si="5"/>
        <v>2006</v>
      </c>
      <c r="E380" s="178" t="s">
        <v>525</v>
      </c>
      <c r="F380" s="174">
        <v>900</v>
      </c>
      <c r="G380" s="174">
        <v>21546</v>
      </c>
      <c r="H380" s="174">
        <v>8856</v>
      </c>
      <c r="I380" s="174">
        <v>12690</v>
      </c>
      <c r="K380" s="179"/>
    </row>
    <row r="381" spans="1:11" x14ac:dyDescent="0.3">
      <c r="A381" s="175" t="s">
        <v>423</v>
      </c>
      <c r="B381" s="175" t="s">
        <v>517</v>
      </c>
      <c r="C381" s="181">
        <v>39067</v>
      </c>
      <c r="D381" s="182">
        <f t="shared" si="5"/>
        <v>2006</v>
      </c>
      <c r="E381" s="178" t="s">
        <v>523</v>
      </c>
      <c r="F381" s="174">
        <v>800</v>
      </c>
      <c r="G381" s="174">
        <v>15400</v>
      </c>
      <c r="H381" s="174">
        <v>6776</v>
      </c>
      <c r="I381" s="174">
        <v>8624</v>
      </c>
      <c r="K381" s="179"/>
    </row>
    <row r="382" spans="1:11" x14ac:dyDescent="0.3">
      <c r="A382" s="175" t="s">
        <v>429</v>
      </c>
      <c r="B382" s="175" t="s">
        <v>516</v>
      </c>
      <c r="C382" s="181">
        <v>39069</v>
      </c>
      <c r="D382" s="182">
        <f t="shared" si="5"/>
        <v>2006</v>
      </c>
      <c r="E382" s="178" t="s">
        <v>531</v>
      </c>
      <c r="F382" s="174">
        <v>100</v>
      </c>
      <c r="G382" s="174">
        <v>2319</v>
      </c>
      <c r="H382" s="174">
        <v>984</v>
      </c>
      <c r="I382" s="174">
        <v>1335</v>
      </c>
      <c r="K382" s="179"/>
    </row>
    <row r="383" spans="1:11" x14ac:dyDescent="0.3">
      <c r="A383" s="175" t="s">
        <v>429</v>
      </c>
      <c r="B383" s="175" t="s">
        <v>516</v>
      </c>
      <c r="C383" s="181">
        <v>39071</v>
      </c>
      <c r="D383" s="182">
        <f t="shared" si="5"/>
        <v>2006</v>
      </c>
      <c r="E383" s="178" t="s">
        <v>530</v>
      </c>
      <c r="F383" s="174">
        <v>700</v>
      </c>
      <c r="G383" s="174">
        <v>13867</v>
      </c>
      <c r="H383" s="174">
        <v>6888</v>
      </c>
      <c r="I383" s="174">
        <v>6979</v>
      </c>
      <c r="K383" s="179"/>
    </row>
    <row r="384" spans="1:11" x14ac:dyDescent="0.3">
      <c r="A384" s="175" t="s">
        <v>423</v>
      </c>
      <c r="B384" s="175" t="s">
        <v>517</v>
      </c>
      <c r="C384" s="181">
        <v>39072</v>
      </c>
      <c r="D384" s="182">
        <f t="shared" si="5"/>
        <v>2006</v>
      </c>
      <c r="E384" s="178" t="s">
        <v>533</v>
      </c>
      <c r="F384" s="174">
        <v>1000</v>
      </c>
      <c r="G384" s="174">
        <v>19530</v>
      </c>
      <c r="H384" s="174">
        <v>8470</v>
      </c>
      <c r="I384" s="174">
        <v>11060</v>
      </c>
      <c r="K384" s="179"/>
    </row>
    <row r="385" spans="1:11" x14ac:dyDescent="0.3">
      <c r="A385" s="175" t="s">
        <v>429</v>
      </c>
      <c r="B385" s="175" t="s">
        <v>517</v>
      </c>
      <c r="C385" s="181">
        <v>39076</v>
      </c>
      <c r="D385" s="182">
        <f t="shared" si="5"/>
        <v>2006</v>
      </c>
      <c r="E385" s="178" t="s">
        <v>525</v>
      </c>
      <c r="F385" s="174">
        <v>200</v>
      </c>
      <c r="G385" s="174">
        <v>4192</v>
      </c>
      <c r="H385" s="174">
        <v>1694</v>
      </c>
      <c r="I385" s="174">
        <v>2498</v>
      </c>
      <c r="K385" s="179"/>
    </row>
    <row r="386" spans="1:11" x14ac:dyDescent="0.3">
      <c r="A386" s="175" t="s">
        <v>429</v>
      </c>
      <c r="B386" s="175" t="s">
        <v>518</v>
      </c>
      <c r="C386" s="181">
        <v>39077</v>
      </c>
      <c r="D386" s="182">
        <f t="shared" si="5"/>
        <v>2006</v>
      </c>
      <c r="E386" s="178" t="s">
        <v>534</v>
      </c>
      <c r="F386" s="174">
        <v>900</v>
      </c>
      <c r="G386" s="174">
        <v>19539</v>
      </c>
      <c r="H386" s="174">
        <v>9198</v>
      </c>
      <c r="I386" s="174">
        <v>10341</v>
      </c>
      <c r="K386" s="179"/>
    </row>
    <row r="387" spans="1:11" x14ac:dyDescent="0.3">
      <c r="A387" s="175" t="s">
        <v>429</v>
      </c>
      <c r="B387" s="175" t="s">
        <v>517</v>
      </c>
      <c r="C387" s="181">
        <v>39080</v>
      </c>
      <c r="D387" s="182">
        <f t="shared" si="5"/>
        <v>2006</v>
      </c>
      <c r="E387" s="178" t="s">
        <v>531</v>
      </c>
      <c r="F387" s="174">
        <v>900</v>
      </c>
      <c r="G387" s="174">
        <v>17289</v>
      </c>
      <c r="H387" s="174">
        <v>7623</v>
      </c>
      <c r="I387" s="174">
        <v>9666</v>
      </c>
      <c r="K387" s="179"/>
    </row>
    <row r="388" spans="1:11" x14ac:dyDescent="0.3">
      <c r="A388" s="175" t="s">
        <v>429</v>
      </c>
      <c r="B388" s="175" t="s">
        <v>518</v>
      </c>
      <c r="C388" s="181">
        <v>39081</v>
      </c>
      <c r="D388" s="182">
        <f t="shared" si="5"/>
        <v>2006</v>
      </c>
      <c r="E388" s="178" t="s">
        <v>524</v>
      </c>
      <c r="F388" s="174">
        <v>500</v>
      </c>
      <c r="G388" s="174">
        <v>10650</v>
      </c>
      <c r="H388" s="174">
        <v>5110</v>
      </c>
      <c r="I388" s="174">
        <v>5540</v>
      </c>
      <c r="K388" s="179"/>
    </row>
    <row r="389" spans="1:11" x14ac:dyDescent="0.3">
      <c r="A389" s="175" t="s">
        <v>528</v>
      </c>
      <c r="B389" s="175" t="s">
        <v>516</v>
      </c>
      <c r="C389" s="181">
        <v>39082</v>
      </c>
      <c r="D389" s="182">
        <f t="shared" si="5"/>
        <v>2006</v>
      </c>
      <c r="E389" s="178" t="s">
        <v>532</v>
      </c>
      <c r="F389" s="174">
        <v>200</v>
      </c>
      <c r="G389" s="174">
        <v>4132</v>
      </c>
      <c r="H389" s="174">
        <v>1968</v>
      </c>
      <c r="I389" s="174">
        <v>2164</v>
      </c>
      <c r="K389" s="179"/>
    </row>
    <row r="390" spans="1:11" x14ac:dyDescent="0.3">
      <c r="A390" s="175" t="s">
        <v>528</v>
      </c>
      <c r="B390" s="175" t="s">
        <v>516</v>
      </c>
      <c r="C390" s="181">
        <v>39083</v>
      </c>
      <c r="D390" s="182">
        <f t="shared" si="5"/>
        <v>2007</v>
      </c>
      <c r="E390" s="178" t="s">
        <v>545</v>
      </c>
      <c r="F390" s="174">
        <v>800</v>
      </c>
      <c r="G390" s="174">
        <v>16784</v>
      </c>
      <c r="H390" s="174">
        <v>7872</v>
      </c>
      <c r="I390" s="174">
        <v>8912</v>
      </c>
      <c r="K390" s="179"/>
    </row>
    <row r="391" spans="1:11" x14ac:dyDescent="0.3">
      <c r="A391" s="175" t="s">
        <v>528</v>
      </c>
      <c r="B391" s="175" t="s">
        <v>517</v>
      </c>
      <c r="C391" s="181">
        <v>39083</v>
      </c>
      <c r="D391" s="182">
        <f t="shared" si="5"/>
        <v>2007</v>
      </c>
      <c r="E391" s="178" t="s">
        <v>523</v>
      </c>
      <c r="F391" s="174">
        <v>300</v>
      </c>
      <c r="G391" s="174">
        <v>5886</v>
      </c>
      <c r="H391" s="174">
        <v>2541</v>
      </c>
      <c r="I391" s="174">
        <v>3345</v>
      </c>
      <c r="K391" s="179"/>
    </row>
    <row r="392" spans="1:11" x14ac:dyDescent="0.3">
      <c r="A392" s="175" t="s">
        <v>528</v>
      </c>
      <c r="B392" s="175" t="s">
        <v>518</v>
      </c>
      <c r="C392" s="181">
        <v>39084</v>
      </c>
      <c r="D392" s="182">
        <f t="shared" si="5"/>
        <v>2007</v>
      </c>
      <c r="E392" s="178" t="s">
        <v>533</v>
      </c>
      <c r="F392" s="174">
        <v>600</v>
      </c>
      <c r="G392" s="174">
        <v>13680</v>
      </c>
      <c r="H392" s="174">
        <v>6132</v>
      </c>
      <c r="I392" s="174">
        <v>7548</v>
      </c>
      <c r="K392" s="179"/>
    </row>
    <row r="393" spans="1:11" x14ac:dyDescent="0.3">
      <c r="A393" s="175" t="s">
        <v>528</v>
      </c>
      <c r="B393" s="175" t="s">
        <v>518</v>
      </c>
      <c r="C393" s="181">
        <v>39085</v>
      </c>
      <c r="D393" s="182">
        <f t="shared" ref="D393:D456" si="6">YEAR(C393)</f>
        <v>2007</v>
      </c>
      <c r="E393" s="178" t="s">
        <v>524</v>
      </c>
      <c r="F393" s="174">
        <v>100</v>
      </c>
      <c r="G393" s="174">
        <v>2092</v>
      </c>
      <c r="H393" s="174">
        <v>1022</v>
      </c>
      <c r="I393" s="174">
        <v>1070</v>
      </c>
      <c r="K393" s="179"/>
    </row>
    <row r="394" spans="1:11" x14ac:dyDescent="0.3">
      <c r="A394" s="175" t="s">
        <v>429</v>
      </c>
      <c r="B394" s="175" t="s">
        <v>516</v>
      </c>
      <c r="C394" s="181">
        <v>39085</v>
      </c>
      <c r="D394" s="182">
        <f t="shared" si="6"/>
        <v>2007</v>
      </c>
      <c r="E394" s="178" t="s">
        <v>532</v>
      </c>
      <c r="F394" s="174">
        <v>1000</v>
      </c>
      <c r="G394" s="174">
        <v>23040</v>
      </c>
      <c r="H394" s="174">
        <v>9840</v>
      </c>
      <c r="I394" s="174">
        <v>13200</v>
      </c>
      <c r="K394" s="179"/>
    </row>
    <row r="395" spans="1:11" x14ac:dyDescent="0.3">
      <c r="A395" s="175" t="s">
        <v>528</v>
      </c>
      <c r="B395" s="175" t="s">
        <v>517</v>
      </c>
      <c r="C395" s="181">
        <v>39086</v>
      </c>
      <c r="D395" s="182">
        <f t="shared" si="6"/>
        <v>2007</v>
      </c>
      <c r="E395" s="178" t="s">
        <v>523</v>
      </c>
      <c r="F395" s="174">
        <v>800</v>
      </c>
      <c r="G395" s="174">
        <v>15544</v>
      </c>
      <c r="H395" s="174">
        <v>6776</v>
      </c>
      <c r="I395" s="174">
        <v>8768</v>
      </c>
      <c r="K395" s="179"/>
    </row>
    <row r="396" spans="1:11" x14ac:dyDescent="0.3">
      <c r="A396" s="175" t="s">
        <v>423</v>
      </c>
      <c r="B396" s="175" t="s">
        <v>518</v>
      </c>
      <c r="C396" s="181">
        <v>39087</v>
      </c>
      <c r="D396" s="182">
        <f t="shared" si="6"/>
        <v>2007</v>
      </c>
      <c r="E396" s="178" t="s">
        <v>530</v>
      </c>
      <c r="F396" s="174">
        <v>400</v>
      </c>
      <c r="G396" s="174">
        <v>8284</v>
      </c>
      <c r="H396" s="174">
        <v>4088</v>
      </c>
      <c r="I396" s="174">
        <v>4196</v>
      </c>
      <c r="K396" s="179"/>
    </row>
    <row r="397" spans="1:11" x14ac:dyDescent="0.3">
      <c r="A397" s="175" t="s">
        <v>423</v>
      </c>
      <c r="B397" s="175" t="s">
        <v>517</v>
      </c>
      <c r="C397" s="181">
        <v>39097</v>
      </c>
      <c r="D397" s="182">
        <f t="shared" si="6"/>
        <v>2007</v>
      </c>
      <c r="E397" s="178" t="s">
        <v>533</v>
      </c>
      <c r="F397" s="174">
        <v>700</v>
      </c>
      <c r="G397" s="174">
        <v>12145</v>
      </c>
      <c r="H397" s="174">
        <v>5929</v>
      </c>
      <c r="I397" s="174">
        <v>6216</v>
      </c>
      <c r="K397" s="179"/>
    </row>
    <row r="398" spans="1:11" x14ac:dyDescent="0.3">
      <c r="A398" s="175" t="s">
        <v>429</v>
      </c>
      <c r="B398" s="175" t="s">
        <v>518</v>
      </c>
      <c r="C398" s="181">
        <v>39098</v>
      </c>
      <c r="D398" s="182">
        <f t="shared" si="6"/>
        <v>2007</v>
      </c>
      <c r="E398" s="178" t="s">
        <v>533</v>
      </c>
      <c r="F398" s="174">
        <v>900</v>
      </c>
      <c r="G398" s="174">
        <v>21456</v>
      </c>
      <c r="H398" s="174">
        <v>9198</v>
      </c>
      <c r="I398" s="174">
        <v>12258</v>
      </c>
      <c r="K398" s="179"/>
    </row>
    <row r="399" spans="1:11" x14ac:dyDescent="0.3">
      <c r="A399" s="175" t="s">
        <v>528</v>
      </c>
      <c r="B399" s="175" t="s">
        <v>516</v>
      </c>
      <c r="C399" s="181">
        <v>39099</v>
      </c>
      <c r="D399" s="182">
        <f t="shared" si="6"/>
        <v>2007</v>
      </c>
      <c r="E399" s="178" t="s">
        <v>529</v>
      </c>
      <c r="F399" s="174">
        <v>800</v>
      </c>
      <c r="G399" s="174">
        <v>17416</v>
      </c>
      <c r="H399" s="174">
        <v>7872</v>
      </c>
      <c r="I399" s="174">
        <v>9544</v>
      </c>
      <c r="K399" s="179"/>
    </row>
    <row r="400" spans="1:11" x14ac:dyDescent="0.3">
      <c r="A400" s="175" t="s">
        <v>423</v>
      </c>
      <c r="B400" s="175" t="s">
        <v>517</v>
      </c>
      <c r="C400" s="181">
        <v>39101</v>
      </c>
      <c r="D400" s="182">
        <f t="shared" si="6"/>
        <v>2007</v>
      </c>
      <c r="E400" s="178" t="s">
        <v>523</v>
      </c>
      <c r="F400" s="174">
        <v>100</v>
      </c>
      <c r="G400" s="174">
        <v>1741</v>
      </c>
      <c r="H400" s="174">
        <v>847</v>
      </c>
      <c r="I400" s="174">
        <v>894</v>
      </c>
      <c r="K400" s="179"/>
    </row>
    <row r="401" spans="1:11" x14ac:dyDescent="0.3">
      <c r="A401" s="175" t="s">
        <v>429</v>
      </c>
      <c r="B401" s="175" t="s">
        <v>518</v>
      </c>
      <c r="C401" s="181">
        <v>39103</v>
      </c>
      <c r="D401" s="182">
        <f t="shared" si="6"/>
        <v>2007</v>
      </c>
      <c r="E401" s="178" t="s">
        <v>533</v>
      </c>
      <c r="F401" s="174">
        <v>100</v>
      </c>
      <c r="G401" s="174">
        <v>2234</v>
      </c>
      <c r="H401" s="174">
        <v>1022</v>
      </c>
      <c r="I401" s="174">
        <v>1212</v>
      </c>
      <c r="K401" s="179"/>
    </row>
    <row r="402" spans="1:11" x14ac:dyDescent="0.3">
      <c r="A402" s="175" t="s">
        <v>423</v>
      </c>
      <c r="B402" s="175" t="s">
        <v>517</v>
      </c>
      <c r="C402" s="181">
        <v>39104</v>
      </c>
      <c r="D402" s="182">
        <f t="shared" si="6"/>
        <v>2007</v>
      </c>
      <c r="E402" s="178" t="s">
        <v>525</v>
      </c>
      <c r="F402" s="174">
        <v>800</v>
      </c>
      <c r="G402" s="174">
        <v>15488</v>
      </c>
      <c r="H402" s="174">
        <v>6776</v>
      </c>
      <c r="I402" s="174">
        <v>8712</v>
      </c>
      <c r="K402" s="179"/>
    </row>
    <row r="403" spans="1:11" x14ac:dyDescent="0.3">
      <c r="A403" s="175" t="s">
        <v>423</v>
      </c>
      <c r="B403" s="175" t="s">
        <v>518</v>
      </c>
      <c r="C403" s="181">
        <v>39104</v>
      </c>
      <c r="D403" s="182">
        <f t="shared" si="6"/>
        <v>2007</v>
      </c>
      <c r="E403" s="178" t="s">
        <v>531</v>
      </c>
      <c r="F403" s="174">
        <v>100</v>
      </c>
      <c r="G403" s="174">
        <v>2178</v>
      </c>
      <c r="H403" s="174">
        <v>1022</v>
      </c>
      <c r="I403" s="174">
        <v>1156</v>
      </c>
      <c r="K403" s="179"/>
    </row>
    <row r="404" spans="1:11" x14ac:dyDescent="0.3">
      <c r="A404" s="175" t="s">
        <v>429</v>
      </c>
      <c r="B404" s="175" t="s">
        <v>516</v>
      </c>
      <c r="C404" s="181">
        <v>39107</v>
      </c>
      <c r="D404" s="182">
        <f t="shared" si="6"/>
        <v>2007</v>
      </c>
      <c r="E404" s="178" t="s">
        <v>533</v>
      </c>
      <c r="F404" s="174">
        <v>700</v>
      </c>
      <c r="G404" s="174">
        <v>17150</v>
      </c>
      <c r="H404" s="174">
        <v>6888</v>
      </c>
      <c r="I404" s="174">
        <v>10262</v>
      </c>
      <c r="K404" s="179"/>
    </row>
    <row r="405" spans="1:11" x14ac:dyDescent="0.3">
      <c r="A405" s="175" t="s">
        <v>423</v>
      </c>
      <c r="B405" s="175" t="s">
        <v>516</v>
      </c>
      <c r="C405" s="181">
        <v>39108</v>
      </c>
      <c r="D405" s="182">
        <f t="shared" si="6"/>
        <v>2007</v>
      </c>
      <c r="E405" s="178" t="s">
        <v>525</v>
      </c>
      <c r="F405" s="174">
        <v>800</v>
      </c>
      <c r="G405" s="174">
        <v>16936</v>
      </c>
      <c r="H405" s="174">
        <v>7872</v>
      </c>
      <c r="I405" s="174">
        <v>9064</v>
      </c>
      <c r="K405" s="179"/>
    </row>
    <row r="406" spans="1:11" x14ac:dyDescent="0.3">
      <c r="A406" s="175" t="s">
        <v>429</v>
      </c>
      <c r="B406" s="175" t="s">
        <v>516</v>
      </c>
      <c r="C406" s="181">
        <v>39109</v>
      </c>
      <c r="D406" s="182">
        <f t="shared" si="6"/>
        <v>2007</v>
      </c>
      <c r="E406" s="178" t="s">
        <v>523</v>
      </c>
      <c r="F406" s="174">
        <v>900</v>
      </c>
      <c r="G406" s="174">
        <v>21708</v>
      </c>
      <c r="H406" s="174">
        <v>8856</v>
      </c>
      <c r="I406" s="174">
        <v>12852</v>
      </c>
      <c r="K406" s="179"/>
    </row>
    <row r="407" spans="1:11" x14ac:dyDescent="0.3">
      <c r="A407" s="175" t="s">
        <v>423</v>
      </c>
      <c r="B407" s="175" t="s">
        <v>517</v>
      </c>
      <c r="C407" s="181">
        <v>39110</v>
      </c>
      <c r="D407" s="182">
        <f t="shared" si="6"/>
        <v>2007</v>
      </c>
      <c r="E407" s="178" t="s">
        <v>532</v>
      </c>
      <c r="F407" s="174">
        <v>300</v>
      </c>
      <c r="G407" s="174">
        <v>5532</v>
      </c>
      <c r="H407" s="174">
        <v>2541</v>
      </c>
      <c r="I407" s="174">
        <v>2991</v>
      </c>
      <c r="K407" s="179"/>
    </row>
    <row r="408" spans="1:11" x14ac:dyDescent="0.3">
      <c r="A408" s="175" t="s">
        <v>429</v>
      </c>
      <c r="B408" s="175" t="s">
        <v>516</v>
      </c>
      <c r="C408" s="181">
        <v>39114</v>
      </c>
      <c r="D408" s="182">
        <f t="shared" si="6"/>
        <v>2007</v>
      </c>
      <c r="E408" s="178" t="s">
        <v>524</v>
      </c>
      <c r="F408" s="174">
        <v>100</v>
      </c>
      <c r="G408" s="174">
        <v>2054</v>
      </c>
      <c r="H408" s="174">
        <v>984</v>
      </c>
      <c r="I408" s="174">
        <v>1070</v>
      </c>
      <c r="K408" s="179"/>
    </row>
    <row r="409" spans="1:11" x14ac:dyDescent="0.3">
      <c r="A409" s="175" t="s">
        <v>528</v>
      </c>
      <c r="B409" s="175" t="s">
        <v>518</v>
      </c>
      <c r="C409" s="181">
        <v>39116</v>
      </c>
      <c r="D409" s="182">
        <f t="shared" si="6"/>
        <v>2007</v>
      </c>
      <c r="E409" s="178" t="s">
        <v>525</v>
      </c>
      <c r="F409" s="174">
        <v>400</v>
      </c>
      <c r="G409" s="174">
        <v>10044</v>
      </c>
      <c r="H409" s="174">
        <v>4088</v>
      </c>
      <c r="I409" s="174">
        <v>5956</v>
      </c>
      <c r="K409" s="179"/>
    </row>
    <row r="410" spans="1:11" x14ac:dyDescent="0.3">
      <c r="A410" s="175" t="s">
        <v>429</v>
      </c>
      <c r="B410" s="175" t="s">
        <v>518</v>
      </c>
      <c r="C410" s="181">
        <v>39121</v>
      </c>
      <c r="D410" s="182">
        <f t="shared" si="6"/>
        <v>2007</v>
      </c>
      <c r="E410" s="178" t="s">
        <v>523</v>
      </c>
      <c r="F410" s="174">
        <v>200</v>
      </c>
      <c r="G410" s="174">
        <v>4784</v>
      </c>
      <c r="H410" s="174">
        <v>2044</v>
      </c>
      <c r="I410" s="174">
        <v>2740</v>
      </c>
      <c r="K410" s="179"/>
    </row>
    <row r="411" spans="1:11" x14ac:dyDescent="0.3">
      <c r="A411" s="175" t="s">
        <v>528</v>
      </c>
      <c r="B411" s="175" t="s">
        <v>518</v>
      </c>
      <c r="C411" s="181">
        <v>39122</v>
      </c>
      <c r="D411" s="182">
        <f t="shared" si="6"/>
        <v>2007</v>
      </c>
      <c r="E411" s="178" t="s">
        <v>536</v>
      </c>
      <c r="F411" s="174">
        <v>200</v>
      </c>
      <c r="G411" s="174">
        <v>4614</v>
      </c>
      <c r="H411" s="174">
        <v>2044</v>
      </c>
      <c r="I411" s="174">
        <v>2570</v>
      </c>
      <c r="K411" s="179"/>
    </row>
    <row r="412" spans="1:11" x14ac:dyDescent="0.3">
      <c r="A412" s="175" t="s">
        <v>423</v>
      </c>
      <c r="B412" s="175" t="s">
        <v>518</v>
      </c>
      <c r="C412" s="181">
        <v>39123</v>
      </c>
      <c r="D412" s="182">
        <f t="shared" si="6"/>
        <v>2007</v>
      </c>
      <c r="E412" s="178" t="s">
        <v>525</v>
      </c>
      <c r="F412" s="174">
        <v>300</v>
      </c>
      <c r="G412" s="174">
        <v>6765</v>
      </c>
      <c r="H412" s="174">
        <v>3066</v>
      </c>
      <c r="I412" s="174">
        <v>3699</v>
      </c>
      <c r="K412" s="179"/>
    </row>
    <row r="413" spans="1:11" x14ac:dyDescent="0.3">
      <c r="A413" s="175" t="s">
        <v>423</v>
      </c>
      <c r="B413" s="175" t="s">
        <v>517</v>
      </c>
      <c r="C413" s="181">
        <v>39125</v>
      </c>
      <c r="D413" s="182">
        <f t="shared" si="6"/>
        <v>2007</v>
      </c>
      <c r="E413" s="178" t="s">
        <v>525</v>
      </c>
      <c r="F413" s="174">
        <v>700</v>
      </c>
      <c r="G413" s="174">
        <v>13412</v>
      </c>
      <c r="H413" s="174">
        <v>5929</v>
      </c>
      <c r="I413" s="174">
        <v>7483</v>
      </c>
      <c r="K413" s="179"/>
    </row>
    <row r="414" spans="1:11" x14ac:dyDescent="0.3">
      <c r="A414" s="175" t="s">
        <v>528</v>
      </c>
      <c r="B414" s="175" t="s">
        <v>516</v>
      </c>
      <c r="C414" s="181">
        <v>39125</v>
      </c>
      <c r="D414" s="182">
        <f t="shared" si="6"/>
        <v>2007</v>
      </c>
      <c r="E414" s="178" t="s">
        <v>523</v>
      </c>
      <c r="F414" s="174">
        <v>600</v>
      </c>
      <c r="G414" s="174">
        <v>12888</v>
      </c>
      <c r="H414" s="174">
        <v>5904</v>
      </c>
      <c r="I414" s="174">
        <v>6984</v>
      </c>
      <c r="K414" s="179"/>
    </row>
    <row r="415" spans="1:11" x14ac:dyDescent="0.3">
      <c r="A415" s="175" t="s">
        <v>429</v>
      </c>
      <c r="B415" s="175" t="s">
        <v>518</v>
      </c>
      <c r="C415" s="181">
        <v>39126</v>
      </c>
      <c r="D415" s="182">
        <f t="shared" si="6"/>
        <v>2007</v>
      </c>
      <c r="E415" s="178" t="s">
        <v>530</v>
      </c>
      <c r="F415" s="174">
        <v>1000</v>
      </c>
      <c r="G415" s="174">
        <v>22020</v>
      </c>
      <c r="H415" s="174">
        <v>10220</v>
      </c>
      <c r="I415" s="174">
        <v>11800</v>
      </c>
      <c r="K415" s="179"/>
    </row>
    <row r="416" spans="1:11" x14ac:dyDescent="0.3">
      <c r="A416" s="175" t="s">
        <v>528</v>
      </c>
      <c r="B416" s="175" t="s">
        <v>517</v>
      </c>
      <c r="C416" s="181">
        <v>39127</v>
      </c>
      <c r="D416" s="182">
        <f t="shared" si="6"/>
        <v>2007</v>
      </c>
      <c r="E416" s="178" t="s">
        <v>529</v>
      </c>
      <c r="F416" s="174">
        <v>700</v>
      </c>
      <c r="G416" s="174">
        <v>13552</v>
      </c>
      <c r="H416" s="174">
        <v>5929</v>
      </c>
      <c r="I416" s="174">
        <v>7623</v>
      </c>
      <c r="K416" s="179"/>
    </row>
    <row r="417" spans="1:11" x14ac:dyDescent="0.3">
      <c r="A417" s="175" t="s">
        <v>429</v>
      </c>
      <c r="B417" s="175" t="s">
        <v>516</v>
      </c>
      <c r="C417" s="181">
        <v>39131</v>
      </c>
      <c r="D417" s="182">
        <f t="shared" si="6"/>
        <v>2007</v>
      </c>
      <c r="E417" s="178" t="s">
        <v>534</v>
      </c>
      <c r="F417" s="174">
        <v>500</v>
      </c>
      <c r="G417" s="174">
        <v>11860</v>
      </c>
      <c r="H417" s="174">
        <v>4920</v>
      </c>
      <c r="I417" s="174">
        <v>6940</v>
      </c>
      <c r="K417" s="179"/>
    </row>
    <row r="418" spans="1:11" x14ac:dyDescent="0.3">
      <c r="A418" s="175" t="s">
        <v>429</v>
      </c>
      <c r="B418" s="175" t="s">
        <v>518</v>
      </c>
      <c r="C418" s="181">
        <v>39135</v>
      </c>
      <c r="D418" s="182">
        <f t="shared" si="6"/>
        <v>2007</v>
      </c>
      <c r="E418" s="178" t="s">
        <v>525</v>
      </c>
      <c r="F418" s="174">
        <v>200</v>
      </c>
      <c r="G418" s="174">
        <v>4124</v>
      </c>
      <c r="H418" s="174">
        <v>2044</v>
      </c>
      <c r="I418" s="174">
        <v>2080</v>
      </c>
      <c r="K418" s="179"/>
    </row>
    <row r="419" spans="1:11" x14ac:dyDescent="0.3">
      <c r="A419" s="175" t="s">
        <v>429</v>
      </c>
      <c r="B419" s="175" t="s">
        <v>516</v>
      </c>
      <c r="C419" s="181">
        <v>39135</v>
      </c>
      <c r="D419" s="182">
        <f t="shared" si="6"/>
        <v>2007</v>
      </c>
      <c r="E419" s="178" t="s">
        <v>533</v>
      </c>
      <c r="F419" s="174">
        <v>100</v>
      </c>
      <c r="G419" s="174">
        <v>2106</v>
      </c>
      <c r="H419" s="174">
        <v>984</v>
      </c>
      <c r="I419" s="174">
        <v>1122</v>
      </c>
      <c r="K419" s="179"/>
    </row>
    <row r="420" spans="1:11" x14ac:dyDescent="0.3">
      <c r="A420" s="175" t="s">
        <v>528</v>
      </c>
      <c r="B420" s="175" t="s">
        <v>518</v>
      </c>
      <c r="C420" s="181">
        <v>39141</v>
      </c>
      <c r="D420" s="182">
        <f t="shared" si="6"/>
        <v>2007</v>
      </c>
      <c r="E420" s="178" t="s">
        <v>550</v>
      </c>
      <c r="F420" s="174">
        <v>100</v>
      </c>
      <c r="G420" s="174">
        <v>2484</v>
      </c>
      <c r="H420" s="174">
        <v>1022</v>
      </c>
      <c r="I420" s="174">
        <v>1462</v>
      </c>
      <c r="K420" s="179"/>
    </row>
    <row r="421" spans="1:11" x14ac:dyDescent="0.3">
      <c r="A421" s="175" t="s">
        <v>429</v>
      </c>
      <c r="B421" s="175" t="s">
        <v>518</v>
      </c>
      <c r="C421" s="181">
        <v>39143</v>
      </c>
      <c r="D421" s="182">
        <f t="shared" si="6"/>
        <v>2007</v>
      </c>
      <c r="E421" s="178" t="s">
        <v>534</v>
      </c>
      <c r="F421" s="174">
        <v>300</v>
      </c>
      <c r="G421" s="174">
        <v>6732</v>
      </c>
      <c r="H421" s="174">
        <v>3066</v>
      </c>
      <c r="I421" s="174">
        <v>3666</v>
      </c>
      <c r="K421" s="179"/>
    </row>
    <row r="422" spans="1:11" x14ac:dyDescent="0.3">
      <c r="A422" s="175" t="s">
        <v>429</v>
      </c>
      <c r="B422" s="175" t="s">
        <v>518</v>
      </c>
      <c r="C422" s="181">
        <v>39150</v>
      </c>
      <c r="D422" s="182">
        <f t="shared" si="6"/>
        <v>2007</v>
      </c>
      <c r="E422" s="178" t="s">
        <v>532</v>
      </c>
      <c r="F422" s="174">
        <v>700</v>
      </c>
      <c r="G422" s="174">
        <v>15715</v>
      </c>
      <c r="H422" s="174">
        <v>7154</v>
      </c>
      <c r="I422" s="174">
        <v>8561</v>
      </c>
      <c r="K422" s="179"/>
    </row>
    <row r="423" spans="1:11" x14ac:dyDescent="0.3">
      <c r="A423" s="175" t="s">
        <v>429</v>
      </c>
      <c r="B423" s="175" t="s">
        <v>517</v>
      </c>
      <c r="C423" s="181">
        <v>39152</v>
      </c>
      <c r="D423" s="182">
        <f t="shared" si="6"/>
        <v>2007</v>
      </c>
      <c r="E423" s="178" t="s">
        <v>537</v>
      </c>
      <c r="F423" s="174">
        <v>700</v>
      </c>
      <c r="G423" s="174">
        <v>14133</v>
      </c>
      <c r="H423" s="174">
        <v>5929</v>
      </c>
      <c r="I423" s="174">
        <v>8204</v>
      </c>
      <c r="K423" s="179"/>
    </row>
    <row r="424" spans="1:11" x14ac:dyDescent="0.3">
      <c r="A424" s="175" t="s">
        <v>429</v>
      </c>
      <c r="B424" s="175" t="s">
        <v>516</v>
      </c>
      <c r="C424" s="181">
        <v>39153</v>
      </c>
      <c r="D424" s="182">
        <f t="shared" si="6"/>
        <v>2007</v>
      </c>
      <c r="E424" s="178" t="s">
        <v>525</v>
      </c>
      <c r="F424" s="174">
        <v>600</v>
      </c>
      <c r="G424" s="174">
        <v>12690</v>
      </c>
      <c r="H424" s="174">
        <v>5904</v>
      </c>
      <c r="I424" s="174">
        <v>6786</v>
      </c>
      <c r="K424" s="179"/>
    </row>
    <row r="425" spans="1:11" x14ac:dyDescent="0.3">
      <c r="A425" s="175" t="s">
        <v>528</v>
      </c>
      <c r="B425" s="175" t="s">
        <v>518</v>
      </c>
      <c r="C425" s="181">
        <v>39153</v>
      </c>
      <c r="D425" s="182">
        <f t="shared" si="6"/>
        <v>2007</v>
      </c>
      <c r="E425" s="178" t="s">
        <v>531</v>
      </c>
      <c r="F425" s="174">
        <v>900</v>
      </c>
      <c r="G425" s="174">
        <v>21159</v>
      </c>
      <c r="H425" s="174">
        <v>9198</v>
      </c>
      <c r="I425" s="174">
        <v>11961</v>
      </c>
      <c r="K425" s="179"/>
    </row>
    <row r="426" spans="1:11" x14ac:dyDescent="0.3">
      <c r="A426" s="175" t="s">
        <v>423</v>
      </c>
      <c r="B426" s="175" t="s">
        <v>516</v>
      </c>
      <c r="C426" s="181">
        <v>39153</v>
      </c>
      <c r="D426" s="182">
        <f t="shared" si="6"/>
        <v>2007</v>
      </c>
      <c r="E426" s="178" t="s">
        <v>534</v>
      </c>
      <c r="F426" s="174">
        <v>1000</v>
      </c>
      <c r="G426" s="174">
        <v>20190</v>
      </c>
      <c r="H426" s="174">
        <v>9840</v>
      </c>
      <c r="I426" s="174">
        <v>10350</v>
      </c>
      <c r="K426" s="179"/>
    </row>
    <row r="427" spans="1:11" x14ac:dyDescent="0.3">
      <c r="A427" s="175" t="s">
        <v>423</v>
      </c>
      <c r="B427" s="175" t="s">
        <v>516</v>
      </c>
      <c r="C427" s="181">
        <v>39154</v>
      </c>
      <c r="D427" s="182">
        <f t="shared" si="6"/>
        <v>2007</v>
      </c>
      <c r="E427" s="178" t="s">
        <v>531</v>
      </c>
      <c r="F427" s="174">
        <v>200</v>
      </c>
      <c r="G427" s="174">
        <v>4412</v>
      </c>
      <c r="H427" s="174">
        <v>1968</v>
      </c>
      <c r="I427" s="174">
        <v>2444</v>
      </c>
      <c r="K427" s="179"/>
    </row>
    <row r="428" spans="1:11" x14ac:dyDescent="0.3">
      <c r="A428" s="175" t="s">
        <v>429</v>
      </c>
      <c r="B428" s="175" t="s">
        <v>518</v>
      </c>
      <c r="C428" s="181">
        <v>39155</v>
      </c>
      <c r="D428" s="182">
        <f t="shared" si="6"/>
        <v>2007</v>
      </c>
      <c r="E428" s="178" t="s">
        <v>533</v>
      </c>
      <c r="F428" s="174">
        <v>700</v>
      </c>
      <c r="G428" s="174">
        <v>17059</v>
      </c>
      <c r="H428" s="174">
        <v>7154</v>
      </c>
      <c r="I428" s="174">
        <v>9905</v>
      </c>
      <c r="K428" s="179"/>
    </row>
    <row r="429" spans="1:11" x14ac:dyDescent="0.3">
      <c r="A429" s="175" t="s">
        <v>429</v>
      </c>
      <c r="B429" s="175" t="s">
        <v>518</v>
      </c>
      <c r="C429" s="181">
        <v>39156</v>
      </c>
      <c r="D429" s="182">
        <f t="shared" si="6"/>
        <v>2007</v>
      </c>
      <c r="E429" s="178" t="s">
        <v>525</v>
      </c>
      <c r="F429" s="174">
        <v>500</v>
      </c>
      <c r="G429" s="174">
        <v>10990</v>
      </c>
      <c r="H429" s="174">
        <v>5110</v>
      </c>
      <c r="I429" s="174">
        <v>5880</v>
      </c>
      <c r="K429" s="179"/>
    </row>
    <row r="430" spans="1:11" x14ac:dyDescent="0.3">
      <c r="A430" s="175" t="s">
        <v>528</v>
      </c>
      <c r="B430" s="175" t="s">
        <v>517</v>
      </c>
      <c r="C430" s="181">
        <v>39156</v>
      </c>
      <c r="D430" s="182">
        <f t="shared" si="6"/>
        <v>2007</v>
      </c>
      <c r="E430" s="178" t="s">
        <v>533</v>
      </c>
      <c r="F430" s="174">
        <v>1000</v>
      </c>
      <c r="G430" s="174">
        <v>17200</v>
      </c>
      <c r="H430" s="174">
        <v>8470</v>
      </c>
      <c r="I430" s="174">
        <v>8730</v>
      </c>
      <c r="K430" s="179"/>
    </row>
    <row r="431" spans="1:11" x14ac:dyDescent="0.3">
      <c r="A431" s="175" t="s">
        <v>429</v>
      </c>
      <c r="B431" s="175" t="s">
        <v>517</v>
      </c>
      <c r="C431" s="181">
        <v>39156</v>
      </c>
      <c r="D431" s="182">
        <f t="shared" si="6"/>
        <v>2007</v>
      </c>
      <c r="E431" s="178" t="s">
        <v>532</v>
      </c>
      <c r="F431" s="174">
        <v>700</v>
      </c>
      <c r="G431" s="174">
        <v>13139</v>
      </c>
      <c r="H431" s="174">
        <v>5929</v>
      </c>
      <c r="I431" s="174">
        <v>7210</v>
      </c>
      <c r="K431" s="179"/>
    </row>
    <row r="432" spans="1:11" x14ac:dyDescent="0.3">
      <c r="A432" s="175" t="s">
        <v>423</v>
      </c>
      <c r="B432" s="175" t="s">
        <v>517</v>
      </c>
      <c r="C432" s="181">
        <v>39157</v>
      </c>
      <c r="D432" s="182">
        <f t="shared" si="6"/>
        <v>2007</v>
      </c>
      <c r="E432" s="178" t="s">
        <v>532</v>
      </c>
      <c r="F432" s="174">
        <v>300</v>
      </c>
      <c r="G432" s="174">
        <v>6207</v>
      </c>
      <c r="H432" s="174">
        <v>2541</v>
      </c>
      <c r="I432" s="174">
        <v>3666</v>
      </c>
      <c r="K432" s="179"/>
    </row>
    <row r="433" spans="1:11" x14ac:dyDescent="0.3">
      <c r="A433" s="175" t="s">
        <v>528</v>
      </c>
      <c r="B433" s="175" t="s">
        <v>516</v>
      </c>
      <c r="C433" s="181">
        <v>39159</v>
      </c>
      <c r="D433" s="182">
        <f t="shared" si="6"/>
        <v>2007</v>
      </c>
      <c r="E433" s="178" t="s">
        <v>544</v>
      </c>
      <c r="F433" s="174">
        <v>200</v>
      </c>
      <c r="G433" s="174">
        <v>4270</v>
      </c>
      <c r="H433" s="174">
        <v>1968</v>
      </c>
      <c r="I433" s="174">
        <v>2302</v>
      </c>
      <c r="K433" s="179"/>
    </row>
    <row r="434" spans="1:11" x14ac:dyDescent="0.3">
      <c r="A434" s="175" t="s">
        <v>528</v>
      </c>
      <c r="B434" s="175" t="s">
        <v>516</v>
      </c>
      <c r="C434" s="181">
        <v>39161</v>
      </c>
      <c r="D434" s="182">
        <f t="shared" si="6"/>
        <v>2007</v>
      </c>
      <c r="E434" s="178" t="s">
        <v>532</v>
      </c>
      <c r="F434" s="174">
        <v>600</v>
      </c>
      <c r="G434" s="174">
        <v>14004</v>
      </c>
      <c r="H434" s="174">
        <v>5904</v>
      </c>
      <c r="I434" s="174">
        <v>8100</v>
      </c>
      <c r="K434" s="179"/>
    </row>
    <row r="435" spans="1:11" x14ac:dyDescent="0.3">
      <c r="A435" s="175" t="s">
        <v>429</v>
      </c>
      <c r="B435" s="175" t="s">
        <v>516</v>
      </c>
      <c r="C435" s="181">
        <v>39161</v>
      </c>
      <c r="D435" s="182">
        <f t="shared" si="6"/>
        <v>2007</v>
      </c>
      <c r="E435" s="178" t="s">
        <v>532</v>
      </c>
      <c r="F435" s="174">
        <v>900</v>
      </c>
      <c r="G435" s="174">
        <v>20403</v>
      </c>
      <c r="H435" s="174">
        <v>8856</v>
      </c>
      <c r="I435" s="174">
        <v>11547</v>
      </c>
      <c r="K435" s="179"/>
    </row>
    <row r="436" spans="1:11" x14ac:dyDescent="0.3">
      <c r="A436" s="175" t="s">
        <v>528</v>
      </c>
      <c r="B436" s="175" t="s">
        <v>516</v>
      </c>
      <c r="C436" s="181">
        <v>39167</v>
      </c>
      <c r="D436" s="182">
        <f t="shared" si="6"/>
        <v>2007</v>
      </c>
      <c r="E436" s="178" t="s">
        <v>525</v>
      </c>
      <c r="F436" s="174">
        <v>1000</v>
      </c>
      <c r="G436" s="174">
        <v>20020</v>
      </c>
      <c r="H436" s="174">
        <v>9840</v>
      </c>
      <c r="I436" s="174">
        <v>10180</v>
      </c>
      <c r="K436" s="179"/>
    </row>
    <row r="437" spans="1:11" x14ac:dyDescent="0.3">
      <c r="A437" s="175" t="s">
        <v>423</v>
      </c>
      <c r="B437" s="175" t="s">
        <v>517</v>
      </c>
      <c r="C437" s="181">
        <v>39170</v>
      </c>
      <c r="D437" s="182">
        <f t="shared" si="6"/>
        <v>2007</v>
      </c>
      <c r="E437" s="178" t="s">
        <v>529</v>
      </c>
      <c r="F437" s="174">
        <v>800</v>
      </c>
      <c r="G437" s="174">
        <v>14216</v>
      </c>
      <c r="H437" s="174">
        <v>6776</v>
      </c>
      <c r="I437" s="174">
        <v>7440</v>
      </c>
      <c r="K437" s="179"/>
    </row>
    <row r="438" spans="1:11" x14ac:dyDescent="0.3">
      <c r="A438" s="175" t="s">
        <v>429</v>
      </c>
      <c r="B438" s="175" t="s">
        <v>516</v>
      </c>
      <c r="C438" s="181">
        <v>39172</v>
      </c>
      <c r="D438" s="182">
        <f t="shared" si="6"/>
        <v>2007</v>
      </c>
      <c r="E438" s="178" t="s">
        <v>532</v>
      </c>
      <c r="F438" s="174">
        <v>700</v>
      </c>
      <c r="G438" s="174">
        <v>16772</v>
      </c>
      <c r="H438" s="174">
        <v>6888</v>
      </c>
      <c r="I438" s="174">
        <v>9884</v>
      </c>
      <c r="K438" s="179"/>
    </row>
    <row r="439" spans="1:11" x14ac:dyDescent="0.3">
      <c r="A439" s="175" t="s">
        <v>429</v>
      </c>
      <c r="B439" s="175" t="s">
        <v>518</v>
      </c>
      <c r="C439" s="181">
        <v>39173</v>
      </c>
      <c r="D439" s="182">
        <f t="shared" si="6"/>
        <v>2007</v>
      </c>
      <c r="E439" s="178" t="s">
        <v>539</v>
      </c>
      <c r="F439" s="174">
        <v>900</v>
      </c>
      <c r="G439" s="174">
        <v>21015</v>
      </c>
      <c r="H439" s="174">
        <v>9198</v>
      </c>
      <c r="I439" s="174">
        <v>11817</v>
      </c>
      <c r="K439" s="179"/>
    </row>
    <row r="440" spans="1:11" x14ac:dyDescent="0.3">
      <c r="A440" s="175" t="s">
        <v>423</v>
      </c>
      <c r="B440" s="175" t="s">
        <v>517</v>
      </c>
      <c r="C440" s="181">
        <v>39174</v>
      </c>
      <c r="D440" s="182">
        <f t="shared" si="6"/>
        <v>2007</v>
      </c>
      <c r="E440" s="178" t="s">
        <v>550</v>
      </c>
      <c r="F440" s="174">
        <v>200</v>
      </c>
      <c r="G440" s="174">
        <v>3552</v>
      </c>
      <c r="H440" s="174">
        <v>1694</v>
      </c>
      <c r="I440" s="174">
        <v>1858</v>
      </c>
      <c r="K440" s="179"/>
    </row>
    <row r="441" spans="1:11" x14ac:dyDescent="0.3">
      <c r="A441" s="175" t="s">
        <v>423</v>
      </c>
      <c r="B441" s="175" t="s">
        <v>518</v>
      </c>
      <c r="C441" s="181">
        <v>39177</v>
      </c>
      <c r="D441" s="182">
        <f t="shared" si="6"/>
        <v>2007</v>
      </c>
      <c r="E441" s="178" t="s">
        <v>530</v>
      </c>
      <c r="F441" s="174">
        <v>1000</v>
      </c>
      <c r="G441" s="174">
        <v>25010</v>
      </c>
      <c r="H441" s="174">
        <v>10220</v>
      </c>
      <c r="I441" s="174">
        <v>14790</v>
      </c>
      <c r="K441" s="179"/>
    </row>
    <row r="442" spans="1:11" x14ac:dyDescent="0.3">
      <c r="A442" s="175" t="s">
        <v>429</v>
      </c>
      <c r="B442" s="175" t="s">
        <v>518</v>
      </c>
      <c r="C442" s="181">
        <v>39178</v>
      </c>
      <c r="D442" s="182">
        <f t="shared" si="6"/>
        <v>2007</v>
      </c>
      <c r="E442" s="178" t="s">
        <v>531</v>
      </c>
      <c r="F442" s="174">
        <v>600</v>
      </c>
      <c r="G442" s="174">
        <v>14178</v>
      </c>
      <c r="H442" s="174">
        <v>6132</v>
      </c>
      <c r="I442" s="174">
        <v>8046</v>
      </c>
      <c r="K442" s="179"/>
    </row>
    <row r="443" spans="1:11" x14ac:dyDescent="0.3">
      <c r="A443" s="175" t="s">
        <v>528</v>
      </c>
      <c r="B443" s="175" t="s">
        <v>516</v>
      </c>
      <c r="C443" s="181">
        <v>39179</v>
      </c>
      <c r="D443" s="182">
        <f t="shared" si="6"/>
        <v>2007</v>
      </c>
      <c r="E443" s="178" t="s">
        <v>523</v>
      </c>
      <c r="F443" s="174">
        <v>200</v>
      </c>
      <c r="G443" s="174">
        <v>4280</v>
      </c>
      <c r="H443" s="174">
        <v>1968</v>
      </c>
      <c r="I443" s="174">
        <v>2312</v>
      </c>
      <c r="K443" s="179"/>
    </row>
    <row r="444" spans="1:11" x14ac:dyDescent="0.3">
      <c r="A444" s="175" t="s">
        <v>528</v>
      </c>
      <c r="B444" s="175" t="s">
        <v>518</v>
      </c>
      <c r="C444" s="181">
        <v>39179</v>
      </c>
      <c r="D444" s="182">
        <f t="shared" si="6"/>
        <v>2007</v>
      </c>
      <c r="E444" s="178" t="s">
        <v>534</v>
      </c>
      <c r="F444" s="174">
        <v>900</v>
      </c>
      <c r="G444" s="174">
        <v>21366</v>
      </c>
      <c r="H444" s="174">
        <v>9198</v>
      </c>
      <c r="I444" s="174">
        <v>12168</v>
      </c>
      <c r="K444" s="179"/>
    </row>
    <row r="445" spans="1:11" x14ac:dyDescent="0.3">
      <c r="A445" s="175" t="s">
        <v>423</v>
      </c>
      <c r="B445" s="175" t="s">
        <v>517</v>
      </c>
      <c r="C445" s="181">
        <v>39179</v>
      </c>
      <c r="D445" s="182">
        <f t="shared" si="6"/>
        <v>2007</v>
      </c>
      <c r="E445" s="178" t="s">
        <v>548</v>
      </c>
      <c r="F445" s="174">
        <v>1000</v>
      </c>
      <c r="G445" s="174">
        <v>17190</v>
      </c>
      <c r="H445" s="174">
        <v>8470</v>
      </c>
      <c r="I445" s="174">
        <v>8720</v>
      </c>
      <c r="K445" s="179"/>
    </row>
    <row r="446" spans="1:11" x14ac:dyDescent="0.3">
      <c r="A446" s="175" t="s">
        <v>528</v>
      </c>
      <c r="B446" s="175" t="s">
        <v>517</v>
      </c>
      <c r="C446" s="181">
        <v>39182</v>
      </c>
      <c r="D446" s="182">
        <f t="shared" si="6"/>
        <v>2007</v>
      </c>
      <c r="E446" s="178" t="s">
        <v>524</v>
      </c>
      <c r="F446" s="174">
        <v>300</v>
      </c>
      <c r="G446" s="174">
        <v>6309</v>
      </c>
      <c r="H446" s="174">
        <v>2541</v>
      </c>
      <c r="I446" s="174">
        <v>3768</v>
      </c>
      <c r="K446" s="179"/>
    </row>
    <row r="447" spans="1:11" x14ac:dyDescent="0.3">
      <c r="A447" s="175" t="s">
        <v>429</v>
      </c>
      <c r="B447" s="175" t="s">
        <v>516</v>
      </c>
      <c r="C447" s="181">
        <v>39182</v>
      </c>
      <c r="D447" s="182">
        <f t="shared" si="6"/>
        <v>2007</v>
      </c>
      <c r="E447" s="178" t="s">
        <v>532</v>
      </c>
      <c r="F447" s="174">
        <v>300</v>
      </c>
      <c r="G447" s="174">
        <v>6477</v>
      </c>
      <c r="H447" s="174">
        <v>2952</v>
      </c>
      <c r="I447" s="174">
        <v>3525</v>
      </c>
      <c r="K447" s="179"/>
    </row>
    <row r="448" spans="1:11" x14ac:dyDescent="0.3">
      <c r="A448" s="175" t="s">
        <v>528</v>
      </c>
      <c r="B448" s="175" t="s">
        <v>517</v>
      </c>
      <c r="C448" s="181">
        <v>39183</v>
      </c>
      <c r="D448" s="182">
        <f t="shared" si="6"/>
        <v>2007</v>
      </c>
      <c r="E448" s="178" t="s">
        <v>532</v>
      </c>
      <c r="F448" s="174">
        <v>100</v>
      </c>
      <c r="G448" s="174">
        <v>2012</v>
      </c>
      <c r="H448" s="174">
        <v>847</v>
      </c>
      <c r="I448" s="174">
        <v>1165</v>
      </c>
      <c r="K448" s="179"/>
    </row>
    <row r="449" spans="1:11" x14ac:dyDescent="0.3">
      <c r="A449" s="175" t="s">
        <v>429</v>
      </c>
      <c r="B449" s="175" t="s">
        <v>516</v>
      </c>
      <c r="C449" s="181">
        <v>39186</v>
      </c>
      <c r="D449" s="182">
        <f t="shared" si="6"/>
        <v>2007</v>
      </c>
      <c r="E449" s="178" t="s">
        <v>531</v>
      </c>
      <c r="F449" s="174">
        <v>400</v>
      </c>
      <c r="G449" s="174">
        <v>8632</v>
      </c>
      <c r="H449" s="174">
        <v>3936</v>
      </c>
      <c r="I449" s="174">
        <v>4696</v>
      </c>
      <c r="K449" s="179"/>
    </row>
    <row r="450" spans="1:11" x14ac:dyDescent="0.3">
      <c r="A450" s="175" t="s">
        <v>429</v>
      </c>
      <c r="B450" s="175" t="s">
        <v>516</v>
      </c>
      <c r="C450" s="181">
        <v>39187</v>
      </c>
      <c r="D450" s="182">
        <f t="shared" si="6"/>
        <v>2007</v>
      </c>
      <c r="E450" s="178" t="s">
        <v>525</v>
      </c>
      <c r="F450" s="174">
        <v>600</v>
      </c>
      <c r="G450" s="174">
        <v>12756</v>
      </c>
      <c r="H450" s="174">
        <v>5904</v>
      </c>
      <c r="I450" s="174">
        <v>6852</v>
      </c>
      <c r="K450" s="179"/>
    </row>
    <row r="451" spans="1:11" x14ac:dyDescent="0.3">
      <c r="A451" s="175" t="s">
        <v>429</v>
      </c>
      <c r="B451" s="175" t="s">
        <v>518</v>
      </c>
      <c r="C451" s="181">
        <v>39198</v>
      </c>
      <c r="D451" s="182">
        <f t="shared" si="6"/>
        <v>2007</v>
      </c>
      <c r="E451" s="178" t="s">
        <v>537</v>
      </c>
      <c r="F451" s="174">
        <v>700</v>
      </c>
      <c r="G451" s="174">
        <v>15225</v>
      </c>
      <c r="H451" s="174">
        <v>7154</v>
      </c>
      <c r="I451" s="174">
        <v>8071</v>
      </c>
      <c r="K451" s="179"/>
    </row>
    <row r="452" spans="1:11" x14ac:dyDescent="0.3">
      <c r="A452" s="175" t="s">
        <v>423</v>
      </c>
      <c r="B452" s="175" t="s">
        <v>518</v>
      </c>
      <c r="C452" s="181">
        <v>39198</v>
      </c>
      <c r="D452" s="182">
        <f t="shared" si="6"/>
        <v>2007</v>
      </c>
      <c r="E452" s="178" t="s">
        <v>537</v>
      </c>
      <c r="F452" s="174">
        <v>800</v>
      </c>
      <c r="G452" s="174">
        <v>19288</v>
      </c>
      <c r="H452" s="174">
        <v>8176</v>
      </c>
      <c r="I452" s="174">
        <v>11112</v>
      </c>
      <c r="K452" s="179"/>
    </row>
    <row r="453" spans="1:11" x14ac:dyDescent="0.3">
      <c r="A453" s="175" t="s">
        <v>423</v>
      </c>
      <c r="B453" s="175" t="s">
        <v>518</v>
      </c>
      <c r="C453" s="181">
        <v>39200</v>
      </c>
      <c r="D453" s="182">
        <f t="shared" si="6"/>
        <v>2007</v>
      </c>
      <c r="E453" s="178" t="s">
        <v>538</v>
      </c>
      <c r="F453" s="174">
        <v>800</v>
      </c>
      <c r="G453" s="174">
        <v>20408</v>
      </c>
      <c r="H453" s="174">
        <v>8176</v>
      </c>
      <c r="I453" s="174">
        <v>12232</v>
      </c>
      <c r="K453" s="179"/>
    </row>
    <row r="454" spans="1:11" x14ac:dyDescent="0.3">
      <c r="A454" s="175" t="s">
        <v>429</v>
      </c>
      <c r="B454" s="175" t="s">
        <v>517</v>
      </c>
      <c r="C454" s="181">
        <v>39201</v>
      </c>
      <c r="D454" s="182">
        <f t="shared" si="6"/>
        <v>2007</v>
      </c>
      <c r="E454" s="178" t="s">
        <v>531</v>
      </c>
      <c r="F454" s="174">
        <v>400</v>
      </c>
      <c r="G454" s="174">
        <v>8164</v>
      </c>
      <c r="H454" s="174">
        <v>3388</v>
      </c>
      <c r="I454" s="174">
        <v>4776</v>
      </c>
      <c r="K454" s="179"/>
    </row>
    <row r="455" spans="1:11" x14ac:dyDescent="0.3">
      <c r="A455" s="175" t="s">
        <v>528</v>
      </c>
      <c r="B455" s="175" t="s">
        <v>516</v>
      </c>
      <c r="C455" s="181">
        <v>39203</v>
      </c>
      <c r="D455" s="182">
        <f t="shared" si="6"/>
        <v>2007</v>
      </c>
      <c r="E455" s="178" t="s">
        <v>534</v>
      </c>
      <c r="F455" s="174">
        <v>800</v>
      </c>
      <c r="G455" s="174">
        <v>17944</v>
      </c>
      <c r="H455" s="174">
        <v>7872</v>
      </c>
      <c r="I455" s="174">
        <v>10072</v>
      </c>
      <c r="K455" s="179"/>
    </row>
    <row r="456" spans="1:11" x14ac:dyDescent="0.3">
      <c r="A456" s="175" t="s">
        <v>429</v>
      </c>
      <c r="B456" s="175" t="s">
        <v>518</v>
      </c>
      <c r="C456" s="181">
        <v>39206</v>
      </c>
      <c r="D456" s="182">
        <f t="shared" si="6"/>
        <v>2007</v>
      </c>
      <c r="E456" s="178" t="s">
        <v>530</v>
      </c>
      <c r="F456" s="174">
        <v>500</v>
      </c>
      <c r="G456" s="174">
        <v>10940</v>
      </c>
      <c r="H456" s="174">
        <v>5110</v>
      </c>
      <c r="I456" s="174">
        <v>5830</v>
      </c>
      <c r="K456" s="179"/>
    </row>
    <row r="457" spans="1:11" x14ac:dyDescent="0.3">
      <c r="A457" s="175" t="s">
        <v>528</v>
      </c>
      <c r="B457" s="175" t="s">
        <v>516</v>
      </c>
      <c r="C457" s="181">
        <v>39208</v>
      </c>
      <c r="D457" s="182">
        <f t="shared" ref="D457:D520" si="7">YEAR(C457)</f>
        <v>2007</v>
      </c>
      <c r="E457" s="178" t="s">
        <v>537</v>
      </c>
      <c r="F457" s="174">
        <v>1000</v>
      </c>
      <c r="G457" s="174">
        <v>23970</v>
      </c>
      <c r="H457" s="174">
        <v>9840</v>
      </c>
      <c r="I457" s="174">
        <v>14130</v>
      </c>
      <c r="K457" s="179"/>
    </row>
    <row r="458" spans="1:11" x14ac:dyDescent="0.3">
      <c r="A458" s="175" t="s">
        <v>423</v>
      </c>
      <c r="B458" s="175" t="s">
        <v>517</v>
      </c>
      <c r="C458" s="181">
        <v>39210</v>
      </c>
      <c r="D458" s="182">
        <f t="shared" si="7"/>
        <v>2007</v>
      </c>
      <c r="E458" s="178" t="s">
        <v>531</v>
      </c>
      <c r="F458" s="174">
        <v>700</v>
      </c>
      <c r="G458" s="174">
        <v>14105</v>
      </c>
      <c r="H458" s="174">
        <v>5929</v>
      </c>
      <c r="I458" s="174">
        <v>8176</v>
      </c>
      <c r="K458" s="179"/>
    </row>
    <row r="459" spans="1:11" x14ac:dyDescent="0.3">
      <c r="A459" s="175" t="s">
        <v>528</v>
      </c>
      <c r="B459" s="175" t="s">
        <v>518</v>
      </c>
      <c r="C459" s="181">
        <v>39211</v>
      </c>
      <c r="D459" s="182">
        <f t="shared" si="7"/>
        <v>2007</v>
      </c>
      <c r="E459" s="178" t="s">
        <v>529</v>
      </c>
      <c r="F459" s="174">
        <v>800</v>
      </c>
      <c r="G459" s="174">
        <v>18344</v>
      </c>
      <c r="H459" s="174">
        <v>8176</v>
      </c>
      <c r="I459" s="174">
        <v>10168</v>
      </c>
      <c r="K459" s="179"/>
    </row>
    <row r="460" spans="1:11" x14ac:dyDescent="0.3">
      <c r="A460" s="175" t="s">
        <v>423</v>
      </c>
      <c r="B460" s="175" t="s">
        <v>518</v>
      </c>
      <c r="C460" s="181">
        <v>39211</v>
      </c>
      <c r="D460" s="182">
        <f t="shared" si="7"/>
        <v>2007</v>
      </c>
      <c r="E460" s="178" t="s">
        <v>548</v>
      </c>
      <c r="F460" s="174">
        <v>1000</v>
      </c>
      <c r="G460" s="174">
        <v>23890</v>
      </c>
      <c r="H460" s="174">
        <v>10220</v>
      </c>
      <c r="I460" s="174">
        <v>13670</v>
      </c>
      <c r="K460" s="179"/>
    </row>
    <row r="461" spans="1:11" x14ac:dyDescent="0.3">
      <c r="A461" s="175" t="s">
        <v>429</v>
      </c>
      <c r="B461" s="175" t="s">
        <v>517</v>
      </c>
      <c r="C461" s="181">
        <v>39214</v>
      </c>
      <c r="D461" s="182">
        <f t="shared" si="7"/>
        <v>2007</v>
      </c>
      <c r="E461" s="178" t="s">
        <v>525</v>
      </c>
      <c r="F461" s="174">
        <v>1000</v>
      </c>
      <c r="G461" s="174">
        <v>20310</v>
      </c>
      <c r="H461" s="174">
        <v>8470</v>
      </c>
      <c r="I461" s="174">
        <v>11840</v>
      </c>
      <c r="K461" s="179"/>
    </row>
    <row r="462" spans="1:11" x14ac:dyDescent="0.3">
      <c r="A462" s="175" t="s">
        <v>423</v>
      </c>
      <c r="B462" s="175" t="s">
        <v>518</v>
      </c>
      <c r="C462" s="181">
        <v>39215</v>
      </c>
      <c r="D462" s="182">
        <f t="shared" si="7"/>
        <v>2007</v>
      </c>
      <c r="E462" s="178" t="s">
        <v>537</v>
      </c>
      <c r="F462" s="174">
        <v>400</v>
      </c>
      <c r="G462" s="174">
        <v>9384</v>
      </c>
      <c r="H462" s="174">
        <v>4088</v>
      </c>
      <c r="I462" s="174">
        <v>5296</v>
      </c>
      <c r="K462" s="179"/>
    </row>
    <row r="463" spans="1:11" x14ac:dyDescent="0.3">
      <c r="A463" s="175" t="s">
        <v>528</v>
      </c>
      <c r="B463" s="175" t="s">
        <v>517</v>
      </c>
      <c r="C463" s="181">
        <v>39217</v>
      </c>
      <c r="D463" s="182">
        <f t="shared" si="7"/>
        <v>2007</v>
      </c>
      <c r="E463" s="178" t="s">
        <v>532</v>
      </c>
      <c r="F463" s="174">
        <v>500</v>
      </c>
      <c r="G463" s="174">
        <v>10385</v>
      </c>
      <c r="H463" s="174">
        <v>4235</v>
      </c>
      <c r="I463" s="174">
        <v>6150</v>
      </c>
      <c r="K463" s="179"/>
    </row>
    <row r="464" spans="1:11" x14ac:dyDescent="0.3">
      <c r="A464" s="175" t="s">
        <v>528</v>
      </c>
      <c r="B464" s="175" t="s">
        <v>516</v>
      </c>
      <c r="C464" s="181">
        <v>39218</v>
      </c>
      <c r="D464" s="182">
        <f t="shared" si="7"/>
        <v>2007</v>
      </c>
      <c r="E464" s="178" t="s">
        <v>530</v>
      </c>
      <c r="F464" s="174">
        <v>300</v>
      </c>
      <c r="G464" s="174">
        <v>7053</v>
      </c>
      <c r="H464" s="174">
        <v>2952</v>
      </c>
      <c r="I464" s="174">
        <v>4101</v>
      </c>
      <c r="K464" s="179"/>
    </row>
    <row r="465" spans="1:11" x14ac:dyDescent="0.3">
      <c r="A465" s="175" t="s">
        <v>423</v>
      </c>
      <c r="B465" s="175" t="s">
        <v>517</v>
      </c>
      <c r="C465" s="181">
        <v>39218</v>
      </c>
      <c r="D465" s="182">
        <f t="shared" si="7"/>
        <v>2007</v>
      </c>
      <c r="E465" s="178" t="s">
        <v>530</v>
      </c>
      <c r="F465" s="174">
        <v>400</v>
      </c>
      <c r="G465" s="174">
        <v>8196</v>
      </c>
      <c r="H465" s="174">
        <v>3388</v>
      </c>
      <c r="I465" s="174">
        <v>4808</v>
      </c>
      <c r="K465" s="179"/>
    </row>
    <row r="466" spans="1:11" x14ac:dyDescent="0.3">
      <c r="A466" s="175" t="s">
        <v>423</v>
      </c>
      <c r="B466" s="175" t="s">
        <v>518</v>
      </c>
      <c r="C466" s="181">
        <v>39222</v>
      </c>
      <c r="D466" s="182">
        <f t="shared" si="7"/>
        <v>2007</v>
      </c>
      <c r="E466" s="178" t="s">
        <v>545</v>
      </c>
      <c r="F466" s="174">
        <v>800</v>
      </c>
      <c r="G466" s="174">
        <v>16936</v>
      </c>
      <c r="H466" s="174">
        <v>8176</v>
      </c>
      <c r="I466" s="174">
        <v>8760</v>
      </c>
      <c r="K466" s="179"/>
    </row>
    <row r="467" spans="1:11" x14ac:dyDescent="0.3">
      <c r="A467" s="175" t="s">
        <v>429</v>
      </c>
      <c r="B467" s="175" t="s">
        <v>518</v>
      </c>
      <c r="C467" s="181">
        <v>39222</v>
      </c>
      <c r="D467" s="182">
        <f t="shared" si="7"/>
        <v>2007</v>
      </c>
      <c r="E467" s="178" t="s">
        <v>531</v>
      </c>
      <c r="F467" s="174">
        <v>600</v>
      </c>
      <c r="G467" s="174">
        <v>13818</v>
      </c>
      <c r="H467" s="174">
        <v>6132</v>
      </c>
      <c r="I467" s="174">
        <v>7686</v>
      </c>
      <c r="K467" s="179"/>
    </row>
    <row r="468" spans="1:11" x14ac:dyDescent="0.3">
      <c r="A468" s="175" t="s">
        <v>429</v>
      </c>
      <c r="B468" s="175" t="s">
        <v>516</v>
      </c>
      <c r="C468" s="181">
        <v>39224</v>
      </c>
      <c r="D468" s="182">
        <f t="shared" si="7"/>
        <v>2007</v>
      </c>
      <c r="E468" s="178" t="s">
        <v>529</v>
      </c>
      <c r="F468" s="174">
        <v>600</v>
      </c>
      <c r="G468" s="174">
        <v>13206</v>
      </c>
      <c r="H468" s="174">
        <v>5904</v>
      </c>
      <c r="I468" s="174">
        <v>7302</v>
      </c>
      <c r="K468" s="179"/>
    </row>
    <row r="469" spans="1:11" x14ac:dyDescent="0.3">
      <c r="A469" s="175" t="s">
        <v>429</v>
      </c>
      <c r="B469" s="175" t="s">
        <v>516</v>
      </c>
      <c r="C469" s="181">
        <v>39224</v>
      </c>
      <c r="D469" s="182">
        <f t="shared" si="7"/>
        <v>2007</v>
      </c>
      <c r="E469" s="178" t="s">
        <v>532</v>
      </c>
      <c r="F469" s="174">
        <v>800</v>
      </c>
      <c r="G469" s="174">
        <v>17240</v>
      </c>
      <c r="H469" s="174">
        <v>7872</v>
      </c>
      <c r="I469" s="174">
        <v>9368</v>
      </c>
      <c r="K469" s="179"/>
    </row>
    <row r="470" spans="1:11" x14ac:dyDescent="0.3">
      <c r="A470" s="175" t="s">
        <v>429</v>
      </c>
      <c r="B470" s="175" t="s">
        <v>516</v>
      </c>
      <c r="C470" s="181">
        <v>39225</v>
      </c>
      <c r="D470" s="182">
        <f t="shared" si="7"/>
        <v>2007</v>
      </c>
      <c r="E470" s="178" t="s">
        <v>532</v>
      </c>
      <c r="F470" s="174">
        <v>400</v>
      </c>
      <c r="G470" s="174">
        <v>8708</v>
      </c>
      <c r="H470" s="174">
        <v>3936</v>
      </c>
      <c r="I470" s="174">
        <v>4772</v>
      </c>
      <c r="K470" s="179"/>
    </row>
    <row r="471" spans="1:11" x14ac:dyDescent="0.3">
      <c r="A471" s="175" t="s">
        <v>528</v>
      </c>
      <c r="B471" s="175" t="s">
        <v>517</v>
      </c>
      <c r="C471" s="181">
        <v>39227</v>
      </c>
      <c r="D471" s="182">
        <f t="shared" si="7"/>
        <v>2007</v>
      </c>
      <c r="E471" s="178" t="s">
        <v>523</v>
      </c>
      <c r="F471" s="174">
        <v>700</v>
      </c>
      <c r="G471" s="174">
        <v>12838</v>
      </c>
      <c r="H471" s="174">
        <v>5929</v>
      </c>
      <c r="I471" s="174">
        <v>6909</v>
      </c>
      <c r="K471" s="179"/>
    </row>
    <row r="472" spans="1:11" x14ac:dyDescent="0.3">
      <c r="A472" s="175" t="s">
        <v>423</v>
      </c>
      <c r="B472" s="175" t="s">
        <v>517</v>
      </c>
      <c r="C472" s="181">
        <v>39231</v>
      </c>
      <c r="D472" s="182">
        <f t="shared" si="7"/>
        <v>2007</v>
      </c>
      <c r="E472" s="178" t="s">
        <v>532</v>
      </c>
      <c r="F472" s="174">
        <v>1000</v>
      </c>
      <c r="G472" s="174">
        <v>20250</v>
      </c>
      <c r="H472" s="174">
        <v>8470</v>
      </c>
      <c r="I472" s="174">
        <v>11780</v>
      </c>
      <c r="K472" s="179"/>
    </row>
    <row r="473" spans="1:11" x14ac:dyDescent="0.3">
      <c r="A473" s="175" t="s">
        <v>423</v>
      </c>
      <c r="B473" s="175" t="s">
        <v>518</v>
      </c>
      <c r="C473" s="181">
        <v>39232</v>
      </c>
      <c r="D473" s="182">
        <f t="shared" si="7"/>
        <v>2007</v>
      </c>
      <c r="E473" s="178" t="s">
        <v>530</v>
      </c>
      <c r="F473" s="174">
        <v>600</v>
      </c>
      <c r="G473" s="174">
        <v>14634</v>
      </c>
      <c r="H473" s="174">
        <v>6132</v>
      </c>
      <c r="I473" s="174">
        <v>8502</v>
      </c>
      <c r="K473" s="179"/>
    </row>
    <row r="474" spans="1:11" x14ac:dyDescent="0.3">
      <c r="A474" s="175" t="s">
        <v>528</v>
      </c>
      <c r="B474" s="175" t="s">
        <v>517</v>
      </c>
      <c r="C474" s="181">
        <v>39233</v>
      </c>
      <c r="D474" s="182">
        <f t="shared" si="7"/>
        <v>2007</v>
      </c>
      <c r="E474" s="178" t="s">
        <v>537</v>
      </c>
      <c r="F474" s="174">
        <v>800</v>
      </c>
      <c r="G474" s="174">
        <v>15288</v>
      </c>
      <c r="H474" s="174">
        <v>6776</v>
      </c>
      <c r="I474" s="174">
        <v>8512</v>
      </c>
      <c r="K474" s="179"/>
    </row>
    <row r="475" spans="1:11" x14ac:dyDescent="0.3">
      <c r="A475" s="175" t="s">
        <v>429</v>
      </c>
      <c r="B475" s="175" t="s">
        <v>516</v>
      </c>
      <c r="C475" s="181">
        <v>39233</v>
      </c>
      <c r="D475" s="182">
        <f t="shared" si="7"/>
        <v>2007</v>
      </c>
      <c r="E475" s="178" t="s">
        <v>530</v>
      </c>
      <c r="F475" s="174">
        <v>400</v>
      </c>
      <c r="G475" s="174">
        <v>9484</v>
      </c>
      <c r="H475" s="174">
        <v>3936</v>
      </c>
      <c r="I475" s="174">
        <v>5548</v>
      </c>
      <c r="K475" s="179"/>
    </row>
    <row r="476" spans="1:11" x14ac:dyDescent="0.3">
      <c r="A476" s="175" t="s">
        <v>423</v>
      </c>
      <c r="B476" s="175" t="s">
        <v>516</v>
      </c>
      <c r="C476" s="181">
        <v>39233</v>
      </c>
      <c r="D476" s="182">
        <f t="shared" si="7"/>
        <v>2007</v>
      </c>
      <c r="E476" s="178" t="s">
        <v>530</v>
      </c>
      <c r="F476" s="174">
        <v>400</v>
      </c>
      <c r="G476" s="174">
        <v>8464</v>
      </c>
      <c r="H476" s="174">
        <v>3936</v>
      </c>
      <c r="I476" s="174">
        <v>4528</v>
      </c>
      <c r="K476" s="179"/>
    </row>
    <row r="477" spans="1:11" x14ac:dyDescent="0.3">
      <c r="A477" s="175" t="s">
        <v>429</v>
      </c>
      <c r="B477" s="175" t="s">
        <v>518</v>
      </c>
      <c r="C477" s="181">
        <v>39234</v>
      </c>
      <c r="D477" s="182">
        <f t="shared" si="7"/>
        <v>2007</v>
      </c>
      <c r="E477" s="178" t="s">
        <v>530</v>
      </c>
      <c r="F477" s="174">
        <v>100</v>
      </c>
      <c r="G477" s="174">
        <v>2517</v>
      </c>
      <c r="H477" s="174">
        <v>1022</v>
      </c>
      <c r="I477" s="174">
        <v>1495</v>
      </c>
      <c r="K477" s="179"/>
    </row>
    <row r="478" spans="1:11" x14ac:dyDescent="0.3">
      <c r="A478" s="175" t="s">
        <v>528</v>
      </c>
      <c r="B478" s="175" t="s">
        <v>518</v>
      </c>
      <c r="C478" s="181">
        <v>39235</v>
      </c>
      <c r="D478" s="182">
        <f t="shared" si="7"/>
        <v>2007</v>
      </c>
      <c r="E478" s="178" t="s">
        <v>529</v>
      </c>
      <c r="F478" s="174">
        <v>700</v>
      </c>
      <c r="G478" s="174">
        <v>15876</v>
      </c>
      <c r="H478" s="174">
        <v>7154</v>
      </c>
      <c r="I478" s="174">
        <v>8722</v>
      </c>
      <c r="K478" s="179"/>
    </row>
    <row r="479" spans="1:11" x14ac:dyDescent="0.3">
      <c r="A479" s="175" t="s">
        <v>429</v>
      </c>
      <c r="B479" s="175" t="s">
        <v>516</v>
      </c>
      <c r="C479" s="181">
        <v>39237</v>
      </c>
      <c r="D479" s="182">
        <f t="shared" si="7"/>
        <v>2007</v>
      </c>
      <c r="E479" s="178" t="s">
        <v>533</v>
      </c>
      <c r="F479" s="174">
        <v>800</v>
      </c>
      <c r="G479" s="174">
        <v>15816</v>
      </c>
      <c r="H479" s="174">
        <v>7872</v>
      </c>
      <c r="I479" s="174">
        <v>7944</v>
      </c>
      <c r="K479" s="179"/>
    </row>
    <row r="480" spans="1:11" x14ac:dyDescent="0.3">
      <c r="A480" s="175" t="s">
        <v>423</v>
      </c>
      <c r="B480" s="175" t="s">
        <v>517</v>
      </c>
      <c r="C480" s="181">
        <v>39239</v>
      </c>
      <c r="D480" s="182">
        <f t="shared" si="7"/>
        <v>2007</v>
      </c>
      <c r="E480" s="178" t="s">
        <v>532</v>
      </c>
      <c r="F480" s="174">
        <v>300</v>
      </c>
      <c r="G480" s="174">
        <v>5859</v>
      </c>
      <c r="H480" s="174">
        <v>2541</v>
      </c>
      <c r="I480" s="174">
        <v>3318</v>
      </c>
      <c r="K480" s="179"/>
    </row>
    <row r="481" spans="1:11" x14ac:dyDescent="0.3">
      <c r="A481" s="175" t="s">
        <v>423</v>
      </c>
      <c r="B481" s="175" t="s">
        <v>517</v>
      </c>
      <c r="C481" s="181">
        <v>39244</v>
      </c>
      <c r="D481" s="182">
        <f t="shared" si="7"/>
        <v>2007</v>
      </c>
      <c r="E481" s="178" t="s">
        <v>529</v>
      </c>
      <c r="F481" s="174">
        <v>500</v>
      </c>
      <c r="G481" s="174">
        <v>10295</v>
      </c>
      <c r="H481" s="174">
        <v>4235</v>
      </c>
      <c r="I481" s="174">
        <v>6060</v>
      </c>
      <c r="K481" s="179"/>
    </row>
    <row r="482" spans="1:11" x14ac:dyDescent="0.3">
      <c r="A482" s="175" t="s">
        <v>423</v>
      </c>
      <c r="B482" s="175" t="s">
        <v>516</v>
      </c>
      <c r="C482" s="181">
        <v>39247</v>
      </c>
      <c r="D482" s="182">
        <f t="shared" si="7"/>
        <v>2007</v>
      </c>
      <c r="E482" s="178" t="s">
        <v>534</v>
      </c>
      <c r="F482" s="174">
        <v>400</v>
      </c>
      <c r="G482" s="174">
        <v>9088</v>
      </c>
      <c r="H482" s="174">
        <v>3936</v>
      </c>
      <c r="I482" s="174">
        <v>5152</v>
      </c>
      <c r="K482" s="179"/>
    </row>
    <row r="483" spans="1:11" x14ac:dyDescent="0.3">
      <c r="A483" s="175" t="s">
        <v>528</v>
      </c>
      <c r="B483" s="175" t="s">
        <v>516</v>
      </c>
      <c r="C483" s="181">
        <v>39248</v>
      </c>
      <c r="D483" s="182">
        <f t="shared" si="7"/>
        <v>2007</v>
      </c>
      <c r="E483" s="178" t="s">
        <v>523</v>
      </c>
      <c r="F483" s="174">
        <v>200</v>
      </c>
      <c r="G483" s="174">
        <v>4472</v>
      </c>
      <c r="H483" s="174">
        <v>1968</v>
      </c>
      <c r="I483" s="174">
        <v>2504</v>
      </c>
      <c r="K483" s="179"/>
    </row>
    <row r="484" spans="1:11" x14ac:dyDescent="0.3">
      <c r="A484" s="175" t="s">
        <v>429</v>
      </c>
      <c r="B484" s="175" t="s">
        <v>517</v>
      </c>
      <c r="C484" s="181">
        <v>39250</v>
      </c>
      <c r="D484" s="182">
        <f t="shared" si="7"/>
        <v>2007</v>
      </c>
      <c r="E484" s="178" t="s">
        <v>523</v>
      </c>
      <c r="F484" s="174">
        <v>400</v>
      </c>
      <c r="G484" s="174">
        <v>8468</v>
      </c>
      <c r="H484" s="174">
        <v>3388</v>
      </c>
      <c r="I484" s="174">
        <v>5080</v>
      </c>
      <c r="K484" s="179"/>
    </row>
    <row r="485" spans="1:11" x14ac:dyDescent="0.3">
      <c r="A485" s="175" t="s">
        <v>429</v>
      </c>
      <c r="B485" s="175" t="s">
        <v>517</v>
      </c>
      <c r="C485" s="181">
        <v>39251</v>
      </c>
      <c r="D485" s="182">
        <f t="shared" si="7"/>
        <v>2007</v>
      </c>
      <c r="E485" s="178" t="s">
        <v>523</v>
      </c>
      <c r="F485" s="174">
        <v>400</v>
      </c>
      <c r="G485" s="174">
        <v>7132</v>
      </c>
      <c r="H485" s="174">
        <v>3388</v>
      </c>
      <c r="I485" s="174">
        <v>3744</v>
      </c>
      <c r="K485" s="179"/>
    </row>
    <row r="486" spans="1:11" x14ac:dyDescent="0.3">
      <c r="A486" s="175" t="s">
        <v>528</v>
      </c>
      <c r="B486" s="175" t="s">
        <v>517</v>
      </c>
      <c r="C486" s="181">
        <v>39256</v>
      </c>
      <c r="D486" s="182">
        <f t="shared" si="7"/>
        <v>2007</v>
      </c>
      <c r="E486" s="178" t="s">
        <v>533</v>
      </c>
      <c r="F486" s="174">
        <v>800</v>
      </c>
      <c r="G486" s="174">
        <v>16416</v>
      </c>
      <c r="H486" s="174">
        <v>6776</v>
      </c>
      <c r="I486" s="174">
        <v>9640</v>
      </c>
      <c r="K486" s="179"/>
    </row>
    <row r="487" spans="1:11" x14ac:dyDescent="0.3">
      <c r="A487" s="175" t="s">
        <v>429</v>
      </c>
      <c r="B487" s="175" t="s">
        <v>516</v>
      </c>
      <c r="C487" s="181">
        <v>39256</v>
      </c>
      <c r="D487" s="182">
        <f t="shared" si="7"/>
        <v>2007</v>
      </c>
      <c r="E487" s="178" t="s">
        <v>541</v>
      </c>
      <c r="F487" s="174">
        <v>1000</v>
      </c>
      <c r="G487" s="174">
        <v>21730</v>
      </c>
      <c r="H487" s="174">
        <v>9840</v>
      </c>
      <c r="I487" s="174">
        <v>11890</v>
      </c>
      <c r="K487" s="179"/>
    </row>
    <row r="488" spans="1:11" x14ac:dyDescent="0.3">
      <c r="A488" s="175" t="s">
        <v>423</v>
      </c>
      <c r="B488" s="175" t="s">
        <v>516</v>
      </c>
      <c r="C488" s="181">
        <v>39257</v>
      </c>
      <c r="D488" s="182">
        <f t="shared" si="7"/>
        <v>2007</v>
      </c>
      <c r="E488" s="178" t="s">
        <v>525</v>
      </c>
      <c r="F488" s="174">
        <v>800</v>
      </c>
      <c r="G488" s="174">
        <v>17056</v>
      </c>
      <c r="H488" s="174">
        <v>7872</v>
      </c>
      <c r="I488" s="174">
        <v>9184</v>
      </c>
      <c r="K488" s="179"/>
    </row>
    <row r="489" spans="1:11" x14ac:dyDescent="0.3">
      <c r="A489" s="175" t="s">
        <v>528</v>
      </c>
      <c r="B489" s="175" t="s">
        <v>518</v>
      </c>
      <c r="C489" s="181">
        <v>39259</v>
      </c>
      <c r="D489" s="182">
        <f t="shared" si="7"/>
        <v>2007</v>
      </c>
      <c r="E489" s="178" t="s">
        <v>524</v>
      </c>
      <c r="F489" s="174">
        <v>600</v>
      </c>
      <c r="G489" s="174">
        <v>12936</v>
      </c>
      <c r="H489" s="174">
        <v>6132</v>
      </c>
      <c r="I489" s="174">
        <v>6804</v>
      </c>
      <c r="K489" s="179"/>
    </row>
    <row r="490" spans="1:11" x14ac:dyDescent="0.3">
      <c r="A490" s="175" t="s">
        <v>528</v>
      </c>
      <c r="B490" s="175" t="s">
        <v>518</v>
      </c>
      <c r="C490" s="181">
        <v>39260</v>
      </c>
      <c r="D490" s="182">
        <f t="shared" si="7"/>
        <v>2007</v>
      </c>
      <c r="E490" s="178" t="s">
        <v>523</v>
      </c>
      <c r="F490" s="174">
        <v>500</v>
      </c>
      <c r="G490" s="174">
        <v>10385</v>
      </c>
      <c r="H490" s="174">
        <v>5110</v>
      </c>
      <c r="I490" s="174">
        <v>5275</v>
      </c>
      <c r="K490" s="179"/>
    </row>
    <row r="491" spans="1:11" x14ac:dyDescent="0.3">
      <c r="A491" s="175" t="s">
        <v>429</v>
      </c>
      <c r="B491" s="175" t="s">
        <v>517</v>
      </c>
      <c r="C491" s="181">
        <v>39266</v>
      </c>
      <c r="D491" s="182">
        <f t="shared" si="7"/>
        <v>2007</v>
      </c>
      <c r="E491" s="178" t="s">
        <v>530</v>
      </c>
      <c r="F491" s="174">
        <v>300</v>
      </c>
      <c r="G491" s="174">
        <v>5457</v>
      </c>
      <c r="H491" s="174">
        <v>2541</v>
      </c>
      <c r="I491" s="174">
        <v>2916</v>
      </c>
      <c r="K491" s="179"/>
    </row>
    <row r="492" spans="1:11" x14ac:dyDescent="0.3">
      <c r="A492" s="175" t="s">
        <v>528</v>
      </c>
      <c r="B492" s="175" t="s">
        <v>516</v>
      </c>
      <c r="C492" s="181">
        <v>39272</v>
      </c>
      <c r="D492" s="182">
        <f t="shared" si="7"/>
        <v>2007</v>
      </c>
      <c r="E492" s="178" t="s">
        <v>537</v>
      </c>
      <c r="F492" s="174">
        <v>800</v>
      </c>
      <c r="G492" s="174">
        <v>15856</v>
      </c>
      <c r="H492" s="174">
        <v>7872</v>
      </c>
      <c r="I492" s="174">
        <v>7984</v>
      </c>
      <c r="K492" s="179"/>
    </row>
    <row r="493" spans="1:11" x14ac:dyDescent="0.3">
      <c r="A493" s="175" t="s">
        <v>528</v>
      </c>
      <c r="B493" s="175" t="s">
        <v>517</v>
      </c>
      <c r="C493" s="181">
        <v>39274</v>
      </c>
      <c r="D493" s="182">
        <f t="shared" si="7"/>
        <v>2007</v>
      </c>
      <c r="E493" s="178" t="s">
        <v>523</v>
      </c>
      <c r="F493" s="174">
        <v>200</v>
      </c>
      <c r="G493" s="174">
        <v>3922</v>
      </c>
      <c r="H493" s="174">
        <v>1694</v>
      </c>
      <c r="I493" s="174">
        <v>2228</v>
      </c>
      <c r="K493" s="179"/>
    </row>
    <row r="494" spans="1:11" x14ac:dyDescent="0.3">
      <c r="A494" s="175" t="s">
        <v>429</v>
      </c>
      <c r="B494" s="175" t="s">
        <v>517</v>
      </c>
      <c r="C494" s="181">
        <v>39274</v>
      </c>
      <c r="D494" s="182">
        <f t="shared" si="7"/>
        <v>2007</v>
      </c>
      <c r="E494" s="178" t="s">
        <v>524</v>
      </c>
      <c r="F494" s="174">
        <v>100</v>
      </c>
      <c r="G494" s="174">
        <v>2055</v>
      </c>
      <c r="H494" s="174">
        <v>847</v>
      </c>
      <c r="I494" s="174">
        <v>1208</v>
      </c>
      <c r="K494" s="179"/>
    </row>
    <row r="495" spans="1:11" x14ac:dyDescent="0.3">
      <c r="A495" s="175" t="s">
        <v>423</v>
      </c>
      <c r="B495" s="175" t="s">
        <v>517</v>
      </c>
      <c r="C495" s="181">
        <v>39278</v>
      </c>
      <c r="D495" s="182">
        <f t="shared" si="7"/>
        <v>2007</v>
      </c>
      <c r="E495" s="178" t="s">
        <v>538</v>
      </c>
      <c r="F495" s="174">
        <v>700</v>
      </c>
      <c r="G495" s="174">
        <v>12474</v>
      </c>
      <c r="H495" s="174">
        <v>5929</v>
      </c>
      <c r="I495" s="174">
        <v>6545</v>
      </c>
      <c r="K495" s="179"/>
    </row>
    <row r="496" spans="1:11" x14ac:dyDescent="0.3">
      <c r="A496" s="175" t="s">
        <v>528</v>
      </c>
      <c r="B496" s="175" t="s">
        <v>517</v>
      </c>
      <c r="C496" s="181">
        <v>39280</v>
      </c>
      <c r="D496" s="182">
        <f t="shared" si="7"/>
        <v>2007</v>
      </c>
      <c r="E496" s="178" t="s">
        <v>534</v>
      </c>
      <c r="F496" s="174">
        <v>100</v>
      </c>
      <c r="G496" s="174">
        <v>1968</v>
      </c>
      <c r="H496" s="174">
        <v>847</v>
      </c>
      <c r="I496" s="174">
        <v>1121</v>
      </c>
      <c r="K496" s="179"/>
    </row>
    <row r="497" spans="1:11" x14ac:dyDescent="0.3">
      <c r="A497" s="175" t="s">
        <v>429</v>
      </c>
      <c r="B497" s="175" t="s">
        <v>518</v>
      </c>
      <c r="C497" s="181">
        <v>39280</v>
      </c>
      <c r="D497" s="182">
        <f t="shared" si="7"/>
        <v>2007</v>
      </c>
      <c r="E497" s="178" t="s">
        <v>524</v>
      </c>
      <c r="F497" s="174">
        <v>700</v>
      </c>
      <c r="G497" s="174">
        <v>15988</v>
      </c>
      <c r="H497" s="174">
        <v>7154</v>
      </c>
      <c r="I497" s="174">
        <v>8834</v>
      </c>
      <c r="K497" s="179"/>
    </row>
    <row r="498" spans="1:11" x14ac:dyDescent="0.3">
      <c r="A498" s="175" t="s">
        <v>423</v>
      </c>
      <c r="B498" s="175" t="s">
        <v>517</v>
      </c>
      <c r="C498" s="181">
        <v>39281</v>
      </c>
      <c r="D498" s="182">
        <f t="shared" si="7"/>
        <v>2007</v>
      </c>
      <c r="E498" s="178" t="s">
        <v>523</v>
      </c>
      <c r="F498" s="174">
        <v>200</v>
      </c>
      <c r="G498" s="174">
        <v>3672</v>
      </c>
      <c r="H498" s="174">
        <v>1694</v>
      </c>
      <c r="I498" s="174">
        <v>1978</v>
      </c>
      <c r="K498" s="179"/>
    </row>
    <row r="499" spans="1:11" x14ac:dyDescent="0.3">
      <c r="A499" s="175" t="s">
        <v>429</v>
      </c>
      <c r="B499" s="175" t="s">
        <v>517</v>
      </c>
      <c r="C499" s="181">
        <v>39288</v>
      </c>
      <c r="D499" s="182">
        <f t="shared" si="7"/>
        <v>2007</v>
      </c>
      <c r="E499" s="178" t="s">
        <v>530</v>
      </c>
      <c r="F499" s="174">
        <v>400</v>
      </c>
      <c r="G499" s="174">
        <v>6944</v>
      </c>
      <c r="H499" s="174">
        <v>3388</v>
      </c>
      <c r="I499" s="174">
        <v>3556</v>
      </c>
      <c r="K499" s="179"/>
    </row>
    <row r="500" spans="1:11" x14ac:dyDescent="0.3">
      <c r="A500" s="175" t="s">
        <v>528</v>
      </c>
      <c r="B500" s="175" t="s">
        <v>516</v>
      </c>
      <c r="C500" s="181">
        <v>39288</v>
      </c>
      <c r="D500" s="182">
        <f t="shared" si="7"/>
        <v>2007</v>
      </c>
      <c r="E500" s="178" t="s">
        <v>532</v>
      </c>
      <c r="F500" s="174">
        <v>600</v>
      </c>
      <c r="G500" s="174">
        <v>13368</v>
      </c>
      <c r="H500" s="174">
        <v>5904</v>
      </c>
      <c r="I500" s="174">
        <v>7464</v>
      </c>
      <c r="K500" s="179"/>
    </row>
    <row r="501" spans="1:11" x14ac:dyDescent="0.3">
      <c r="A501" s="175" t="s">
        <v>423</v>
      </c>
      <c r="B501" s="175" t="s">
        <v>516</v>
      </c>
      <c r="C501" s="181">
        <v>39290</v>
      </c>
      <c r="D501" s="182">
        <f t="shared" si="7"/>
        <v>2007</v>
      </c>
      <c r="E501" s="178" t="s">
        <v>525</v>
      </c>
      <c r="F501" s="174">
        <v>300</v>
      </c>
      <c r="G501" s="174">
        <v>6018</v>
      </c>
      <c r="H501" s="174">
        <v>2952</v>
      </c>
      <c r="I501" s="174">
        <v>3066</v>
      </c>
      <c r="K501" s="179"/>
    </row>
    <row r="502" spans="1:11" x14ac:dyDescent="0.3">
      <c r="A502" s="175" t="s">
        <v>528</v>
      </c>
      <c r="B502" s="175" t="s">
        <v>518</v>
      </c>
      <c r="C502" s="181">
        <v>39291</v>
      </c>
      <c r="D502" s="182">
        <f t="shared" si="7"/>
        <v>2007</v>
      </c>
      <c r="E502" s="178" t="s">
        <v>533</v>
      </c>
      <c r="F502" s="174">
        <v>100</v>
      </c>
      <c r="G502" s="174">
        <v>2343</v>
      </c>
      <c r="H502" s="174">
        <v>1022</v>
      </c>
      <c r="I502" s="174">
        <v>1321</v>
      </c>
      <c r="K502" s="179"/>
    </row>
    <row r="503" spans="1:11" x14ac:dyDescent="0.3">
      <c r="A503" s="175" t="s">
        <v>423</v>
      </c>
      <c r="B503" s="175" t="s">
        <v>517</v>
      </c>
      <c r="C503" s="181">
        <v>39295</v>
      </c>
      <c r="D503" s="182">
        <f t="shared" si="7"/>
        <v>2007</v>
      </c>
      <c r="E503" s="178" t="s">
        <v>529</v>
      </c>
      <c r="F503" s="174">
        <v>400</v>
      </c>
      <c r="G503" s="174">
        <v>7752</v>
      </c>
      <c r="H503" s="174">
        <v>3388</v>
      </c>
      <c r="I503" s="174">
        <v>4364</v>
      </c>
      <c r="K503" s="179"/>
    </row>
    <row r="504" spans="1:11" x14ac:dyDescent="0.3">
      <c r="A504" s="175" t="s">
        <v>423</v>
      </c>
      <c r="B504" s="175" t="s">
        <v>516</v>
      </c>
      <c r="C504" s="181">
        <v>39296</v>
      </c>
      <c r="D504" s="182">
        <f t="shared" si="7"/>
        <v>2007</v>
      </c>
      <c r="E504" s="178" t="s">
        <v>530</v>
      </c>
      <c r="F504" s="174">
        <v>500</v>
      </c>
      <c r="G504" s="174">
        <v>11295</v>
      </c>
      <c r="H504" s="174">
        <v>4920</v>
      </c>
      <c r="I504" s="174">
        <v>6375</v>
      </c>
      <c r="K504" s="179"/>
    </row>
    <row r="505" spans="1:11" x14ac:dyDescent="0.3">
      <c r="A505" s="175" t="s">
        <v>528</v>
      </c>
      <c r="B505" s="175" t="s">
        <v>516</v>
      </c>
      <c r="C505" s="181">
        <v>39296</v>
      </c>
      <c r="D505" s="182">
        <f t="shared" si="7"/>
        <v>2007</v>
      </c>
      <c r="E505" s="178" t="s">
        <v>533</v>
      </c>
      <c r="F505" s="174">
        <v>600</v>
      </c>
      <c r="G505" s="174">
        <v>13200</v>
      </c>
      <c r="H505" s="174">
        <v>5904</v>
      </c>
      <c r="I505" s="174">
        <v>7296</v>
      </c>
      <c r="K505" s="179"/>
    </row>
    <row r="506" spans="1:11" x14ac:dyDescent="0.3">
      <c r="A506" s="175" t="s">
        <v>528</v>
      </c>
      <c r="B506" s="175" t="s">
        <v>518</v>
      </c>
      <c r="C506" s="181">
        <v>39298</v>
      </c>
      <c r="D506" s="182">
        <f t="shared" si="7"/>
        <v>2007</v>
      </c>
      <c r="E506" s="178" t="s">
        <v>531</v>
      </c>
      <c r="F506" s="174">
        <v>800</v>
      </c>
      <c r="G506" s="174">
        <v>17160</v>
      </c>
      <c r="H506" s="174">
        <v>8176</v>
      </c>
      <c r="I506" s="174">
        <v>8984</v>
      </c>
      <c r="K506" s="179"/>
    </row>
    <row r="507" spans="1:11" x14ac:dyDescent="0.3">
      <c r="A507" s="175" t="s">
        <v>429</v>
      </c>
      <c r="B507" s="175" t="s">
        <v>518</v>
      </c>
      <c r="C507" s="181">
        <v>39299</v>
      </c>
      <c r="D507" s="182">
        <f t="shared" si="7"/>
        <v>2007</v>
      </c>
      <c r="E507" s="178" t="s">
        <v>531</v>
      </c>
      <c r="F507" s="174">
        <v>900</v>
      </c>
      <c r="G507" s="174">
        <v>20664</v>
      </c>
      <c r="H507" s="174">
        <v>9198</v>
      </c>
      <c r="I507" s="174">
        <v>11466</v>
      </c>
      <c r="K507" s="179"/>
    </row>
    <row r="508" spans="1:11" x14ac:dyDescent="0.3">
      <c r="A508" s="175" t="s">
        <v>429</v>
      </c>
      <c r="B508" s="175" t="s">
        <v>518</v>
      </c>
      <c r="C508" s="181">
        <v>39300</v>
      </c>
      <c r="D508" s="182">
        <f t="shared" si="7"/>
        <v>2007</v>
      </c>
      <c r="E508" s="178" t="s">
        <v>543</v>
      </c>
      <c r="F508" s="174">
        <v>100</v>
      </c>
      <c r="G508" s="174">
        <v>2538</v>
      </c>
      <c r="H508" s="174">
        <v>1022</v>
      </c>
      <c r="I508" s="174">
        <v>1516</v>
      </c>
      <c r="K508" s="179"/>
    </row>
    <row r="509" spans="1:11" x14ac:dyDescent="0.3">
      <c r="A509" s="175" t="s">
        <v>423</v>
      </c>
      <c r="B509" s="175" t="s">
        <v>518</v>
      </c>
      <c r="C509" s="181">
        <v>39301</v>
      </c>
      <c r="D509" s="182">
        <f t="shared" si="7"/>
        <v>2007</v>
      </c>
      <c r="E509" s="178" t="s">
        <v>525</v>
      </c>
      <c r="F509" s="174">
        <v>900</v>
      </c>
      <c r="G509" s="174">
        <v>21834</v>
      </c>
      <c r="H509" s="174">
        <v>9198</v>
      </c>
      <c r="I509" s="174">
        <v>12636</v>
      </c>
      <c r="K509" s="179"/>
    </row>
    <row r="510" spans="1:11" x14ac:dyDescent="0.3">
      <c r="A510" s="175" t="s">
        <v>528</v>
      </c>
      <c r="B510" s="175" t="s">
        <v>516</v>
      </c>
      <c r="C510" s="181">
        <v>39306</v>
      </c>
      <c r="D510" s="182">
        <f t="shared" si="7"/>
        <v>2007</v>
      </c>
      <c r="E510" s="178" t="s">
        <v>524</v>
      </c>
      <c r="F510" s="174">
        <v>300</v>
      </c>
      <c r="G510" s="174">
        <v>6462</v>
      </c>
      <c r="H510" s="174">
        <v>2952</v>
      </c>
      <c r="I510" s="174">
        <v>3510</v>
      </c>
      <c r="K510" s="179"/>
    </row>
    <row r="511" spans="1:11" x14ac:dyDescent="0.3">
      <c r="A511" s="175" t="s">
        <v>423</v>
      </c>
      <c r="B511" s="175" t="s">
        <v>518</v>
      </c>
      <c r="C511" s="181">
        <v>39307</v>
      </c>
      <c r="D511" s="182">
        <f t="shared" si="7"/>
        <v>2007</v>
      </c>
      <c r="E511" s="178" t="s">
        <v>531</v>
      </c>
      <c r="F511" s="174">
        <v>700</v>
      </c>
      <c r="G511" s="174">
        <v>16576</v>
      </c>
      <c r="H511" s="174">
        <v>7154</v>
      </c>
      <c r="I511" s="174">
        <v>9422</v>
      </c>
      <c r="K511" s="179"/>
    </row>
    <row r="512" spans="1:11" x14ac:dyDescent="0.3">
      <c r="A512" s="175" t="s">
        <v>429</v>
      </c>
      <c r="B512" s="175" t="s">
        <v>516</v>
      </c>
      <c r="C512" s="181">
        <v>39309</v>
      </c>
      <c r="D512" s="182">
        <f t="shared" si="7"/>
        <v>2007</v>
      </c>
      <c r="E512" s="178" t="s">
        <v>531</v>
      </c>
      <c r="F512" s="174">
        <v>600</v>
      </c>
      <c r="G512" s="174">
        <v>12048</v>
      </c>
      <c r="H512" s="174">
        <v>5904</v>
      </c>
      <c r="I512" s="174">
        <v>6144</v>
      </c>
      <c r="K512" s="179"/>
    </row>
    <row r="513" spans="1:11" x14ac:dyDescent="0.3">
      <c r="A513" s="175" t="s">
        <v>423</v>
      </c>
      <c r="B513" s="175" t="s">
        <v>516</v>
      </c>
      <c r="C513" s="181">
        <v>39311</v>
      </c>
      <c r="D513" s="182">
        <f t="shared" si="7"/>
        <v>2007</v>
      </c>
      <c r="E513" s="178" t="s">
        <v>529</v>
      </c>
      <c r="F513" s="174">
        <v>700</v>
      </c>
      <c r="G513" s="174">
        <v>16219</v>
      </c>
      <c r="H513" s="174">
        <v>6888</v>
      </c>
      <c r="I513" s="174">
        <v>9331</v>
      </c>
      <c r="K513" s="179"/>
    </row>
    <row r="514" spans="1:11" x14ac:dyDescent="0.3">
      <c r="A514" s="175" t="s">
        <v>528</v>
      </c>
      <c r="B514" s="175" t="s">
        <v>517</v>
      </c>
      <c r="C514" s="181">
        <v>39313</v>
      </c>
      <c r="D514" s="182">
        <f t="shared" si="7"/>
        <v>2007</v>
      </c>
      <c r="E514" s="178" t="s">
        <v>529</v>
      </c>
      <c r="F514" s="174">
        <v>400</v>
      </c>
      <c r="G514" s="174">
        <v>7944</v>
      </c>
      <c r="H514" s="174">
        <v>3388</v>
      </c>
      <c r="I514" s="174">
        <v>4556</v>
      </c>
      <c r="K514" s="179"/>
    </row>
    <row r="515" spans="1:11" x14ac:dyDescent="0.3">
      <c r="A515" s="175" t="s">
        <v>429</v>
      </c>
      <c r="B515" s="175" t="s">
        <v>518</v>
      </c>
      <c r="C515" s="181">
        <v>39313</v>
      </c>
      <c r="D515" s="182">
        <f t="shared" si="7"/>
        <v>2007</v>
      </c>
      <c r="E515" s="178" t="s">
        <v>529</v>
      </c>
      <c r="F515" s="174">
        <v>100</v>
      </c>
      <c r="G515" s="174">
        <v>2547</v>
      </c>
      <c r="H515" s="174">
        <v>1022</v>
      </c>
      <c r="I515" s="174">
        <v>1525</v>
      </c>
      <c r="K515" s="179"/>
    </row>
    <row r="516" spans="1:11" x14ac:dyDescent="0.3">
      <c r="A516" s="175" t="s">
        <v>429</v>
      </c>
      <c r="B516" s="175" t="s">
        <v>517</v>
      </c>
      <c r="C516" s="181">
        <v>39316</v>
      </c>
      <c r="D516" s="182">
        <f t="shared" si="7"/>
        <v>2007</v>
      </c>
      <c r="E516" s="178" t="s">
        <v>545</v>
      </c>
      <c r="F516" s="174">
        <v>300</v>
      </c>
      <c r="G516" s="174">
        <v>5532</v>
      </c>
      <c r="H516" s="174">
        <v>2541</v>
      </c>
      <c r="I516" s="174">
        <v>2991</v>
      </c>
      <c r="K516" s="179"/>
    </row>
    <row r="517" spans="1:11" x14ac:dyDescent="0.3">
      <c r="A517" s="175" t="s">
        <v>423</v>
      </c>
      <c r="B517" s="175" t="s">
        <v>517</v>
      </c>
      <c r="C517" s="181">
        <v>39320</v>
      </c>
      <c r="D517" s="182">
        <f t="shared" si="7"/>
        <v>2007</v>
      </c>
      <c r="E517" s="178" t="s">
        <v>531</v>
      </c>
      <c r="F517" s="174">
        <v>600</v>
      </c>
      <c r="G517" s="174">
        <v>10404</v>
      </c>
      <c r="H517" s="174">
        <v>5082</v>
      </c>
      <c r="I517" s="174">
        <v>5322</v>
      </c>
      <c r="K517" s="179"/>
    </row>
    <row r="518" spans="1:11" x14ac:dyDescent="0.3">
      <c r="A518" s="175" t="s">
        <v>528</v>
      </c>
      <c r="B518" s="175" t="s">
        <v>517</v>
      </c>
      <c r="C518" s="181">
        <v>39320</v>
      </c>
      <c r="D518" s="182">
        <f t="shared" si="7"/>
        <v>2007</v>
      </c>
      <c r="E518" s="178" t="s">
        <v>524</v>
      </c>
      <c r="F518" s="174">
        <v>300</v>
      </c>
      <c r="G518" s="174">
        <v>5592</v>
      </c>
      <c r="H518" s="174">
        <v>2541</v>
      </c>
      <c r="I518" s="174">
        <v>3051</v>
      </c>
      <c r="K518" s="179"/>
    </row>
    <row r="519" spans="1:11" x14ac:dyDescent="0.3">
      <c r="A519" s="175" t="s">
        <v>429</v>
      </c>
      <c r="B519" s="175" t="s">
        <v>517</v>
      </c>
      <c r="C519" s="181">
        <v>39322</v>
      </c>
      <c r="D519" s="182">
        <f t="shared" si="7"/>
        <v>2007</v>
      </c>
      <c r="E519" s="178" t="s">
        <v>534</v>
      </c>
      <c r="F519" s="174">
        <v>100</v>
      </c>
      <c r="G519" s="174">
        <v>1819</v>
      </c>
      <c r="H519" s="174">
        <v>847</v>
      </c>
      <c r="I519" s="174">
        <v>972</v>
      </c>
      <c r="K519" s="179"/>
    </row>
    <row r="520" spans="1:11" x14ac:dyDescent="0.3">
      <c r="A520" s="175" t="s">
        <v>429</v>
      </c>
      <c r="B520" s="175" t="s">
        <v>516</v>
      </c>
      <c r="C520" s="181">
        <v>39324</v>
      </c>
      <c r="D520" s="182">
        <f t="shared" si="7"/>
        <v>2007</v>
      </c>
      <c r="E520" s="178" t="s">
        <v>523</v>
      </c>
      <c r="F520" s="174">
        <v>200</v>
      </c>
      <c r="G520" s="174">
        <v>4696</v>
      </c>
      <c r="H520" s="174">
        <v>1968</v>
      </c>
      <c r="I520" s="174">
        <v>2728</v>
      </c>
      <c r="K520" s="179"/>
    </row>
    <row r="521" spans="1:11" x14ac:dyDescent="0.3">
      <c r="A521" s="175" t="s">
        <v>528</v>
      </c>
      <c r="B521" s="175" t="s">
        <v>517</v>
      </c>
      <c r="C521" s="181">
        <v>39336</v>
      </c>
      <c r="D521" s="182">
        <f t="shared" ref="D521:D571" si="8">YEAR(C521)</f>
        <v>2007</v>
      </c>
      <c r="E521" s="178" t="s">
        <v>523</v>
      </c>
      <c r="F521" s="174">
        <v>900</v>
      </c>
      <c r="G521" s="174">
        <v>17712</v>
      </c>
      <c r="H521" s="174">
        <v>7623</v>
      </c>
      <c r="I521" s="174">
        <v>10089</v>
      </c>
      <c r="K521" s="179"/>
    </row>
    <row r="522" spans="1:11" x14ac:dyDescent="0.3">
      <c r="A522" s="175" t="s">
        <v>423</v>
      </c>
      <c r="B522" s="175" t="s">
        <v>516</v>
      </c>
      <c r="C522" s="181">
        <v>39338</v>
      </c>
      <c r="D522" s="182">
        <f t="shared" si="8"/>
        <v>2007</v>
      </c>
      <c r="E522" s="178" t="s">
        <v>533</v>
      </c>
      <c r="F522" s="174">
        <v>500</v>
      </c>
      <c r="G522" s="174">
        <v>11330</v>
      </c>
      <c r="H522" s="174">
        <v>4920</v>
      </c>
      <c r="I522" s="174">
        <v>6410</v>
      </c>
      <c r="K522" s="179"/>
    </row>
    <row r="523" spans="1:11" x14ac:dyDescent="0.3">
      <c r="A523" s="175" t="s">
        <v>528</v>
      </c>
      <c r="B523" s="175" t="s">
        <v>518</v>
      </c>
      <c r="C523" s="181">
        <v>39339</v>
      </c>
      <c r="D523" s="182">
        <f t="shared" si="8"/>
        <v>2007</v>
      </c>
      <c r="E523" s="178" t="s">
        <v>532</v>
      </c>
      <c r="F523" s="174">
        <v>200</v>
      </c>
      <c r="G523" s="174">
        <v>4264</v>
      </c>
      <c r="H523" s="174">
        <v>2044</v>
      </c>
      <c r="I523" s="174">
        <v>2220</v>
      </c>
      <c r="K523" s="179"/>
    </row>
    <row r="524" spans="1:11" x14ac:dyDescent="0.3">
      <c r="A524" s="175" t="s">
        <v>528</v>
      </c>
      <c r="B524" s="175" t="s">
        <v>518</v>
      </c>
      <c r="C524" s="181">
        <v>39344</v>
      </c>
      <c r="D524" s="182">
        <f t="shared" si="8"/>
        <v>2007</v>
      </c>
      <c r="E524" s="178" t="s">
        <v>523</v>
      </c>
      <c r="F524" s="174">
        <v>900</v>
      </c>
      <c r="G524" s="174">
        <v>22014</v>
      </c>
      <c r="H524" s="174">
        <v>9198</v>
      </c>
      <c r="I524" s="174">
        <v>12816</v>
      </c>
      <c r="K524" s="179"/>
    </row>
    <row r="525" spans="1:11" x14ac:dyDescent="0.3">
      <c r="A525" s="175" t="s">
        <v>429</v>
      </c>
      <c r="B525" s="175" t="s">
        <v>517</v>
      </c>
      <c r="C525" s="181">
        <v>39347</v>
      </c>
      <c r="D525" s="182">
        <f t="shared" si="8"/>
        <v>2007</v>
      </c>
      <c r="E525" s="178" t="s">
        <v>532</v>
      </c>
      <c r="F525" s="174">
        <v>800</v>
      </c>
      <c r="G525" s="174">
        <v>13936</v>
      </c>
      <c r="H525" s="174">
        <v>6776</v>
      </c>
      <c r="I525" s="174">
        <v>7160</v>
      </c>
      <c r="K525" s="179"/>
    </row>
    <row r="526" spans="1:11" x14ac:dyDescent="0.3">
      <c r="A526" s="175" t="s">
        <v>423</v>
      </c>
      <c r="B526" s="175" t="s">
        <v>516</v>
      </c>
      <c r="C526" s="181">
        <v>39350</v>
      </c>
      <c r="D526" s="182">
        <f t="shared" si="8"/>
        <v>2007</v>
      </c>
      <c r="E526" s="178" t="s">
        <v>530</v>
      </c>
      <c r="F526" s="174">
        <v>900</v>
      </c>
      <c r="G526" s="174">
        <v>19989</v>
      </c>
      <c r="H526" s="174">
        <v>8856</v>
      </c>
      <c r="I526" s="174">
        <v>11133</v>
      </c>
      <c r="K526" s="179"/>
    </row>
    <row r="527" spans="1:11" x14ac:dyDescent="0.3">
      <c r="A527" s="175" t="s">
        <v>423</v>
      </c>
      <c r="B527" s="175" t="s">
        <v>518</v>
      </c>
      <c r="C527" s="181">
        <v>39351</v>
      </c>
      <c r="D527" s="182">
        <f t="shared" si="8"/>
        <v>2007</v>
      </c>
      <c r="E527" s="178" t="s">
        <v>524</v>
      </c>
      <c r="F527" s="174">
        <v>100</v>
      </c>
      <c r="G527" s="174">
        <v>2466</v>
      </c>
      <c r="H527" s="174">
        <v>1022</v>
      </c>
      <c r="I527" s="174">
        <v>1444</v>
      </c>
      <c r="K527" s="179"/>
    </row>
    <row r="528" spans="1:11" x14ac:dyDescent="0.3">
      <c r="A528" s="175" t="s">
        <v>423</v>
      </c>
      <c r="B528" s="175" t="s">
        <v>517</v>
      </c>
      <c r="C528" s="181">
        <v>39353</v>
      </c>
      <c r="D528" s="182">
        <f t="shared" si="8"/>
        <v>2007</v>
      </c>
      <c r="E528" s="178" t="s">
        <v>534</v>
      </c>
      <c r="F528" s="174">
        <v>100</v>
      </c>
      <c r="G528" s="174">
        <v>1957</v>
      </c>
      <c r="H528" s="174">
        <v>847</v>
      </c>
      <c r="I528" s="174">
        <v>1110</v>
      </c>
      <c r="K528" s="179"/>
    </row>
    <row r="529" spans="1:11" x14ac:dyDescent="0.3">
      <c r="A529" s="175" t="s">
        <v>429</v>
      </c>
      <c r="B529" s="175" t="s">
        <v>517</v>
      </c>
      <c r="C529" s="181">
        <v>39354</v>
      </c>
      <c r="D529" s="182">
        <f t="shared" si="8"/>
        <v>2007</v>
      </c>
      <c r="E529" s="178" t="s">
        <v>525</v>
      </c>
      <c r="F529" s="174">
        <v>800</v>
      </c>
      <c r="G529" s="174">
        <v>16288</v>
      </c>
      <c r="H529" s="174">
        <v>6776</v>
      </c>
      <c r="I529" s="174">
        <v>9512</v>
      </c>
      <c r="K529" s="179"/>
    </row>
    <row r="530" spans="1:11" x14ac:dyDescent="0.3">
      <c r="A530" s="175" t="s">
        <v>423</v>
      </c>
      <c r="B530" s="175" t="s">
        <v>516</v>
      </c>
      <c r="C530" s="181">
        <v>39355</v>
      </c>
      <c r="D530" s="182">
        <f t="shared" si="8"/>
        <v>2007</v>
      </c>
      <c r="E530" s="178" t="s">
        <v>523</v>
      </c>
      <c r="F530" s="174">
        <v>800</v>
      </c>
      <c r="G530" s="174">
        <v>16016</v>
      </c>
      <c r="H530" s="174">
        <v>7872</v>
      </c>
      <c r="I530" s="174">
        <v>8144</v>
      </c>
      <c r="K530" s="179"/>
    </row>
    <row r="531" spans="1:11" x14ac:dyDescent="0.3">
      <c r="A531" s="175" t="s">
        <v>528</v>
      </c>
      <c r="B531" s="175" t="s">
        <v>516</v>
      </c>
      <c r="C531" s="181">
        <v>39369</v>
      </c>
      <c r="D531" s="182">
        <f t="shared" si="8"/>
        <v>2007</v>
      </c>
      <c r="E531" s="178" t="s">
        <v>534</v>
      </c>
      <c r="F531" s="174">
        <v>500</v>
      </c>
      <c r="G531" s="174">
        <v>11530</v>
      </c>
      <c r="H531" s="174">
        <v>4920</v>
      </c>
      <c r="I531" s="174">
        <v>6610</v>
      </c>
      <c r="K531" s="179"/>
    </row>
    <row r="532" spans="1:11" x14ac:dyDescent="0.3">
      <c r="A532" s="175" t="s">
        <v>528</v>
      </c>
      <c r="B532" s="175" t="s">
        <v>518</v>
      </c>
      <c r="C532" s="181">
        <v>39369</v>
      </c>
      <c r="D532" s="182">
        <f t="shared" si="8"/>
        <v>2007</v>
      </c>
      <c r="E532" s="178" t="s">
        <v>534</v>
      </c>
      <c r="F532" s="174">
        <v>300</v>
      </c>
      <c r="G532" s="174">
        <v>6438</v>
      </c>
      <c r="H532" s="174">
        <v>3066</v>
      </c>
      <c r="I532" s="174">
        <v>3372</v>
      </c>
      <c r="K532" s="179"/>
    </row>
    <row r="533" spans="1:11" x14ac:dyDescent="0.3">
      <c r="A533" s="175" t="s">
        <v>429</v>
      </c>
      <c r="B533" s="175" t="s">
        <v>517</v>
      </c>
      <c r="C533" s="181">
        <v>39371</v>
      </c>
      <c r="D533" s="182">
        <f t="shared" si="8"/>
        <v>2007</v>
      </c>
      <c r="E533" s="178" t="s">
        <v>533</v>
      </c>
      <c r="F533" s="174">
        <v>400</v>
      </c>
      <c r="G533" s="174">
        <v>8456</v>
      </c>
      <c r="H533" s="174">
        <v>3388</v>
      </c>
      <c r="I533" s="174">
        <v>5068</v>
      </c>
      <c r="K533" s="179"/>
    </row>
    <row r="534" spans="1:11" x14ac:dyDescent="0.3">
      <c r="A534" s="175" t="s">
        <v>528</v>
      </c>
      <c r="B534" s="175" t="s">
        <v>517</v>
      </c>
      <c r="C534" s="181">
        <v>39373</v>
      </c>
      <c r="D534" s="182">
        <f t="shared" si="8"/>
        <v>2007</v>
      </c>
      <c r="E534" s="178" t="s">
        <v>531</v>
      </c>
      <c r="F534" s="174">
        <v>600</v>
      </c>
      <c r="G534" s="174">
        <v>11124</v>
      </c>
      <c r="H534" s="174">
        <v>5082</v>
      </c>
      <c r="I534" s="174">
        <v>6042</v>
      </c>
      <c r="K534" s="179"/>
    </row>
    <row r="535" spans="1:11" x14ac:dyDescent="0.3">
      <c r="A535" s="175" t="s">
        <v>429</v>
      </c>
      <c r="B535" s="175" t="s">
        <v>516</v>
      </c>
      <c r="C535" s="181">
        <v>39373</v>
      </c>
      <c r="D535" s="182">
        <f t="shared" si="8"/>
        <v>2007</v>
      </c>
      <c r="E535" s="178" t="s">
        <v>529</v>
      </c>
      <c r="F535" s="174">
        <v>600</v>
      </c>
      <c r="G535" s="174">
        <v>13332</v>
      </c>
      <c r="H535" s="174">
        <v>5904</v>
      </c>
      <c r="I535" s="174">
        <v>7428</v>
      </c>
      <c r="K535" s="179"/>
    </row>
    <row r="536" spans="1:11" x14ac:dyDescent="0.3">
      <c r="A536" s="175" t="s">
        <v>423</v>
      </c>
      <c r="B536" s="175" t="s">
        <v>517</v>
      </c>
      <c r="C536" s="181">
        <v>39378</v>
      </c>
      <c r="D536" s="182">
        <f t="shared" si="8"/>
        <v>2007</v>
      </c>
      <c r="E536" s="178" t="s">
        <v>530</v>
      </c>
      <c r="F536" s="174">
        <v>500</v>
      </c>
      <c r="G536" s="174">
        <v>9575</v>
      </c>
      <c r="H536" s="174">
        <v>4235</v>
      </c>
      <c r="I536" s="174">
        <v>5340</v>
      </c>
      <c r="K536" s="179"/>
    </row>
    <row r="537" spans="1:11" x14ac:dyDescent="0.3">
      <c r="A537" s="175" t="s">
        <v>423</v>
      </c>
      <c r="B537" s="175" t="s">
        <v>518</v>
      </c>
      <c r="C537" s="181">
        <v>39378</v>
      </c>
      <c r="D537" s="182">
        <f t="shared" si="8"/>
        <v>2007</v>
      </c>
      <c r="E537" s="178" t="s">
        <v>529</v>
      </c>
      <c r="F537" s="174">
        <v>800</v>
      </c>
      <c r="G537" s="174">
        <v>17496</v>
      </c>
      <c r="H537" s="174">
        <v>8176</v>
      </c>
      <c r="I537" s="174">
        <v>9320</v>
      </c>
      <c r="K537" s="179"/>
    </row>
    <row r="538" spans="1:11" x14ac:dyDescent="0.3">
      <c r="A538" s="175" t="s">
        <v>528</v>
      </c>
      <c r="B538" s="175" t="s">
        <v>518</v>
      </c>
      <c r="C538" s="181">
        <v>39378</v>
      </c>
      <c r="D538" s="182">
        <f t="shared" si="8"/>
        <v>2007</v>
      </c>
      <c r="E538" s="178" t="s">
        <v>523</v>
      </c>
      <c r="F538" s="174">
        <v>500</v>
      </c>
      <c r="G538" s="174">
        <v>11240</v>
      </c>
      <c r="H538" s="174">
        <v>5110</v>
      </c>
      <c r="I538" s="174">
        <v>6130</v>
      </c>
      <c r="K538" s="179"/>
    </row>
    <row r="539" spans="1:11" x14ac:dyDescent="0.3">
      <c r="A539" s="175" t="s">
        <v>528</v>
      </c>
      <c r="B539" s="175" t="s">
        <v>518</v>
      </c>
      <c r="C539" s="181">
        <v>39379</v>
      </c>
      <c r="D539" s="182">
        <f t="shared" si="8"/>
        <v>2007</v>
      </c>
      <c r="E539" s="178" t="s">
        <v>533</v>
      </c>
      <c r="F539" s="174">
        <v>500</v>
      </c>
      <c r="G539" s="174">
        <v>12505</v>
      </c>
      <c r="H539" s="174">
        <v>5110</v>
      </c>
      <c r="I539" s="174">
        <v>7395</v>
      </c>
      <c r="K539" s="179"/>
    </row>
    <row r="540" spans="1:11" x14ac:dyDescent="0.3">
      <c r="A540" s="175" t="s">
        <v>528</v>
      </c>
      <c r="B540" s="175" t="s">
        <v>518</v>
      </c>
      <c r="C540" s="181">
        <v>39379</v>
      </c>
      <c r="D540" s="182">
        <f t="shared" si="8"/>
        <v>2007</v>
      </c>
      <c r="E540" s="178" t="s">
        <v>538</v>
      </c>
      <c r="F540" s="174">
        <v>400</v>
      </c>
      <c r="G540" s="174">
        <v>9660</v>
      </c>
      <c r="H540" s="174">
        <v>4088</v>
      </c>
      <c r="I540" s="174">
        <v>5572</v>
      </c>
      <c r="K540" s="179"/>
    </row>
    <row r="541" spans="1:11" x14ac:dyDescent="0.3">
      <c r="A541" s="175" t="s">
        <v>429</v>
      </c>
      <c r="B541" s="175" t="s">
        <v>516</v>
      </c>
      <c r="C541" s="181">
        <v>39384</v>
      </c>
      <c r="D541" s="182">
        <f t="shared" si="8"/>
        <v>2007</v>
      </c>
      <c r="E541" s="178" t="s">
        <v>531</v>
      </c>
      <c r="F541" s="174">
        <v>300</v>
      </c>
      <c r="G541" s="174">
        <v>6240</v>
      </c>
      <c r="H541" s="174">
        <v>2952</v>
      </c>
      <c r="I541" s="174">
        <v>3288</v>
      </c>
      <c r="K541" s="179"/>
    </row>
    <row r="542" spans="1:11" x14ac:dyDescent="0.3">
      <c r="A542" s="175" t="s">
        <v>528</v>
      </c>
      <c r="B542" s="175" t="s">
        <v>516</v>
      </c>
      <c r="C542" s="181">
        <v>39385</v>
      </c>
      <c r="D542" s="182">
        <f t="shared" si="8"/>
        <v>2007</v>
      </c>
      <c r="E542" s="178" t="s">
        <v>549</v>
      </c>
      <c r="F542" s="174">
        <v>900</v>
      </c>
      <c r="G542" s="174">
        <v>20610</v>
      </c>
      <c r="H542" s="174">
        <v>8856</v>
      </c>
      <c r="I542" s="174">
        <v>11754</v>
      </c>
      <c r="K542" s="179"/>
    </row>
    <row r="543" spans="1:11" x14ac:dyDescent="0.3">
      <c r="A543" s="175" t="s">
        <v>528</v>
      </c>
      <c r="B543" s="175" t="s">
        <v>517</v>
      </c>
      <c r="C543" s="181">
        <v>39385</v>
      </c>
      <c r="D543" s="182">
        <f t="shared" si="8"/>
        <v>2007</v>
      </c>
      <c r="E543" s="178" t="s">
        <v>529</v>
      </c>
      <c r="F543" s="174">
        <v>300</v>
      </c>
      <c r="G543" s="174">
        <v>6156</v>
      </c>
      <c r="H543" s="174">
        <v>2541</v>
      </c>
      <c r="I543" s="174">
        <v>3615</v>
      </c>
      <c r="K543" s="179"/>
    </row>
    <row r="544" spans="1:11" x14ac:dyDescent="0.3">
      <c r="A544" s="175" t="s">
        <v>429</v>
      </c>
      <c r="B544" s="175" t="s">
        <v>518</v>
      </c>
      <c r="C544" s="181">
        <v>39387</v>
      </c>
      <c r="D544" s="182">
        <f t="shared" si="8"/>
        <v>2007</v>
      </c>
      <c r="E544" s="178" t="s">
        <v>523</v>
      </c>
      <c r="F544" s="174">
        <v>500</v>
      </c>
      <c r="G544" s="174">
        <v>10645</v>
      </c>
      <c r="H544" s="174">
        <v>5110</v>
      </c>
      <c r="I544" s="174">
        <v>5535</v>
      </c>
      <c r="K544" s="179"/>
    </row>
    <row r="545" spans="1:11" x14ac:dyDescent="0.3">
      <c r="A545" s="175" t="s">
        <v>429</v>
      </c>
      <c r="B545" s="175" t="s">
        <v>516</v>
      </c>
      <c r="C545" s="181">
        <v>39388</v>
      </c>
      <c r="D545" s="182">
        <f t="shared" si="8"/>
        <v>2007</v>
      </c>
      <c r="E545" s="178" t="s">
        <v>533</v>
      </c>
      <c r="F545" s="174">
        <v>1000</v>
      </c>
      <c r="G545" s="174">
        <v>20090</v>
      </c>
      <c r="H545" s="174">
        <v>9840</v>
      </c>
      <c r="I545" s="174">
        <v>10250</v>
      </c>
      <c r="K545" s="179"/>
    </row>
    <row r="546" spans="1:11" x14ac:dyDescent="0.3">
      <c r="A546" s="175" t="s">
        <v>528</v>
      </c>
      <c r="B546" s="175" t="s">
        <v>518</v>
      </c>
      <c r="C546" s="181">
        <v>39390</v>
      </c>
      <c r="D546" s="182">
        <f t="shared" si="8"/>
        <v>2007</v>
      </c>
      <c r="E546" s="178" t="s">
        <v>532</v>
      </c>
      <c r="F546" s="174">
        <v>200</v>
      </c>
      <c r="G546" s="174">
        <v>4262</v>
      </c>
      <c r="H546" s="174">
        <v>2044</v>
      </c>
      <c r="I546" s="174">
        <v>2218</v>
      </c>
      <c r="K546" s="179"/>
    </row>
    <row r="547" spans="1:11" x14ac:dyDescent="0.3">
      <c r="A547" s="175" t="s">
        <v>423</v>
      </c>
      <c r="B547" s="175" t="s">
        <v>516</v>
      </c>
      <c r="C547" s="181">
        <v>39396</v>
      </c>
      <c r="D547" s="182">
        <f t="shared" si="8"/>
        <v>2007</v>
      </c>
      <c r="E547" s="178" t="s">
        <v>529</v>
      </c>
      <c r="F547" s="174">
        <v>100</v>
      </c>
      <c r="G547" s="174">
        <v>2157</v>
      </c>
      <c r="H547" s="174">
        <v>984</v>
      </c>
      <c r="I547" s="174">
        <v>1173</v>
      </c>
      <c r="K547" s="179"/>
    </row>
    <row r="548" spans="1:11" x14ac:dyDescent="0.3">
      <c r="A548" s="175" t="s">
        <v>528</v>
      </c>
      <c r="B548" s="175" t="s">
        <v>516</v>
      </c>
      <c r="C548" s="181">
        <v>39396</v>
      </c>
      <c r="D548" s="182">
        <f t="shared" si="8"/>
        <v>2007</v>
      </c>
      <c r="E548" s="178" t="s">
        <v>523</v>
      </c>
      <c r="F548" s="174">
        <v>800</v>
      </c>
      <c r="G548" s="174">
        <v>18504</v>
      </c>
      <c r="H548" s="174">
        <v>7872</v>
      </c>
      <c r="I548" s="174">
        <v>10632</v>
      </c>
      <c r="K548" s="179"/>
    </row>
    <row r="549" spans="1:11" x14ac:dyDescent="0.3">
      <c r="A549" s="175" t="s">
        <v>528</v>
      </c>
      <c r="B549" s="175" t="s">
        <v>516</v>
      </c>
      <c r="C549" s="181">
        <v>39398</v>
      </c>
      <c r="D549" s="182">
        <f t="shared" si="8"/>
        <v>2007</v>
      </c>
      <c r="E549" s="178" t="s">
        <v>525</v>
      </c>
      <c r="F549" s="174">
        <v>900</v>
      </c>
      <c r="G549" s="174">
        <v>21357</v>
      </c>
      <c r="H549" s="174">
        <v>8856</v>
      </c>
      <c r="I549" s="174">
        <v>12501</v>
      </c>
      <c r="K549" s="179"/>
    </row>
    <row r="550" spans="1:11" x14ac:dyDescent="0.3">
      <c r="A550" s="175" t="s">
        <v>423</v>
      </c>
      <c r="B550" s="175" t="s">
        <v>517</v>
      </c>
      <c r="C550" s="181">
        <v>39398</v>
      </c>
      <c r="D550" s="182">
        <f t="shared" si="8"/>
        <v>2007</v>
      </c>
      <c r="E550" s="178" t="s">
        <v>530</v>
      </c>
      <c r="F550" s="174">
        <v>800</v>
      </c>
      <c r="G550" s="174">
        <v>16144</v>
      </c>
      <c r="H550" s="174">
        <v>6776</v>
      </c>
      <c r="I550" s="174">
        <v>9368</v>
      </c>
      <c r="K550" s="179"/>
    </row>
    <row r="551" spans="1:11" x14ac:dyDescent="0.3">
      <c r="A551" s="175" t="s">
        <v>429</v>
      </c>
      <c r="B551" s="175" t="s">
        <v>516</v>
      </c>
      <c r="C551" s="181">
        <v>39400</v>
      </c>
      <c r="D551" s="182">
        <f t="shared" si="8"/>
        <v>2007</v>
      </c>
      <c r="E551" s="178" t="s">
        <v>523</v>
      </c>
      <c r="F551" s="174">
        <v>500</v>
      </c>
      <c r="G551" s="174">
        <v>9890</v>
      </c>
      <c r="H551" s="174">
        <v>4920</v>
      </c>
      <c r="I551" s="174">
        <v>4970</v>
      </c>
      <c r="K551" s="179"/>
    </row>
    <row r="552" spans="1:11" x14ac:dyDescent="0.3">
      <c r="A552" s="175" t="s">
        <v>423</v>
      </c>
      <c r="B552" s="175" t="s">
        <v>517</v>
      </c>
      <c r="C552" s="181">
        <v>39405</v>
      </c>
      <c r="D552" s="182">
        <f t="shared" si="8"/>
        <v>2007</v>
      </c>
      <c r="E552" s="178" t="s">
        <v>531</v>
      </c>
      <c r="F552" s="174">
        <v>100</v>
      </c>
      <c r="G552" s="174">
        <v>1882</v>
      </c>
      <c r="H552" s="174">
        <v>847</v>
      </c>
      <c r="I552" s="174">
        <v>1035</v>
      </c>
      <c r="K552" s="179"/>
    </row>
    <row r="553" spans="1:11" x14ac:dyDescent="0.3">
      <c r="A553" s="175" t="s">
        <v>423</v>
      </c>
      <c r="B553" s="175" t="s">
        <v>518</v>
      </c>
      <c r="C553" s="181">
        <v>39405</v>
      </c>
      <c r="D553" s="182">
        <f t="shared" si="8"/>
        <v>2007</v>
      </c>
      <c r="E553" s="178" t="s">
        <v>529</v>
      </c>
      <c r="F553" s="174">
        <v>500</v>
      </c>
      <c r="G553" s="174">
        <v>12575</v>
      </c>
      <c r="H553" s="174">
        <v>5110</v>
      </c>
      <c r="I553" s="174">
        <v>7465</v>
      </c>
      <c r="K553" s="179"/>
    </row>
    <row r="554" spans="1:11" x14ac:dyDescent="0.3">
      <c r="A554" s="175" t="s">
        <v>429</v>
      </c>
      <c r="B554" s="175" t="s">
        <v>517</v>
      </c>
      <c r="C554" s="181">
        <v>39405</v>
      </c>
      <c r="D554" s="182">
        <f t="shared" si="8"/>
        <v>2007</v>
      </c>
      <c r="E554" s="178" t="s">
        <v>524</v>
      </c>
      <c r="F554" s="174">
        <v>500</v>
      </c>
      <c r="G554" s="174">
        <v>10245</v>
      </c>
      <c r="H554" s="174">
        <v>4235</v>
      </c>
      <c r="I554" s="174">
        <v>6010</v>
      </c>
      <c r="K554" s="179"/>
    </row>
    <row r="555" spans="1:11" x14ac:dyDescent="0.3">
      <c r="A555" s="175" t="s">
        <v>528</v>
      </c>
      <c r="B555" s="175" t="s">
        <v>517</v>
      </c>
      <c r="C555" s="181">
        <v>39409</v>
      </c>
      <c r="D555" s="182">
        <f t="shared" si="8"/>
        <v>2007</v>
      </c>
      <c r="E555" s="178" t="s">
        <v>533</v>
      </c>
      <c r="F555" s="174">
        <v>700</v>
      </c>
      <c r="G555" s="174">
        <v>11858</v>
      </c>
      <c r="H555" s="174">
        <v>5929</v>
      </c>
      <c r="I555" s="174">
        <v>5929</v>
      </c>
      <c r="K555" s="179"/>
    </row>
    <row r="556" spans="1:11" x14ac:dyDescent="0.3">
      <c r="A556" s="175" t="s">
        <v>429</v>
      </c>
      <c r="B556" s="175" t="s">
        <v>516</v>
      </c>
      <c r="C556" s="181">
        <v>39411</v>
      </c>
      <c r="D556" s="182">
        <f t="shared" si="8"/>
        <v>2007</v>
      </c>
      <c r="E556" s="178" t="s">
        <v>542</v>
      </c>
      <c r="F556" s="174">
        <v>100</v>
      </c>
      <c r="G556" s="174">
        <v>2029</v>
      </c>
      <c r="H556" s="174">
        <v>984</v>
      </c>
      <c r="I556" s="174">
        <v>1045</v>
      </c>
      <c r="K556" s="179"/>
    </row>
    <row r="557" spans="1:11" x14ac:dyDescent="0.3">
      <c r="A557" s="175" t="s">
        <v>528</v>
      </c>
      <c r="B557" s="175" t="s">
        <v>516</v>
      </c>
      <c r="C557" s="181">
        <v>39412</v>
      </c>
      <c r="D557" s="182">
        <f t="shared" si="8"/>
        <v>2007</v>
      </c>
      <c r="E557" s="178" t="s">
        <v>524</v>
      </c>
      <c r="F557" s="174">
        <v>700</v>
      </c>
      <c r="G557" s="174">
        <v>15680</v>
      </c>
      <c r="H557" s="174">
        <v>6888</v>
      </c>
      <c r="I557" s="174">
        <v>8792</v>
      </c>
      <c r="K557" s="179"/>
    </row>
    <row r="558" spans="1:11" x14ac:dyDescent="0.3">
      <c r="A558" s="175" t="s">
        <v>528</v>
      </c>
      <c r="B558" s="175" t="s">
        <v>517</v>
      </c>
      <c r="C558" s="181">
        <v>39419</v>
      </c>
      <c r="D558" s="182">
        <f t="shared" si="8"/>
        <v>2007</v>
      </c>
      <c r="E558" s="178" t="s">
        <v>531</v>
      </c>
      <c r="F558" s="174">
        <v>700</v>
      </c>
      <c r="G558" s="174">
        <v>13314</v>
      </c>
      <c r="H558" s="174">
        <v>5929</v>
      </c>
      <c r="I558" s="174">
        <v>7385</v>
      </c>
      <c r="K558" s="179"/>
    </row>
    <row r="559" spans="1:11" x14ac:dyDescent="0.3">
      <c r="A559" s="175" t="s">
        <v>429</v>
      </c>
      <c r="B559" s="175" t="s">
        <v>517</v>
      </c>
      <c r="C559" s="181">
        <v>39420</v>
      </c>
      <c r="D559" s="182">
        <f t="shared" si="8"/>
        <v>2007</v>
      </c>
      <c r="E559" s="178" t="s">
        <v>530</v>
      </c>
      <c r="F559" s="174">
        <v>600</v>
      </c>
      <c r="G559" s="174">
        <v>11628</v>
      </c>
      <c r="H559" s="174">
        <v>5082</v>
      </c>
      <c r="I559" s="174">
        <v>6546</v>
      </c>
      <c r="K559" s="179"/>
    </row>
    <row r="560" spans="1:11" x14ac:dyDescent="0.3">
      <c r="A560" s="175" t="s">
        <v>429</v>
      </c>
      <c r="B560" s="175" t="s">
        <v>517</v>
      </c>
      <c r="C560" s="181">
        <v>39428</v>
      </c>
      <c r="D560" s="182">
        <f t="shared" si="8"/>
        <v>2007</v>
      </c>
      <c r="E560" s="178" t="s">
        <v>523</v>
      </c>
      <c r="F560" s="174">
        <v>600</v>
      </c>
      <c r="G560" s="174">
        <v>11208</v>
      </c>
      <c r="H560" s="174">
        <v>5082</v>
      </c>
      <c r="I560" s="174">
        <v>6126</v>
      </c>
      <c r="K560" s="179"/>
    </row>
    <row r="561" spans="1:11" x14ac:dyDescent="0.3">
      <c r="A561" s="175" t="s">
        <v>429</v>
      </c>
      <c r="B561" s="175" t="s">
        <v>517</v>
      </c>
      <c r="C561" s="181">
        <v>39430</v>
      </c>
      <c r="D561" s="182">
        <f t="shared" si="8"/>
        <v>2007</v>
      </c>
      <c r="E561" s="178" t="s">
        <v>534</v>
      </c>
      <c r="F561" s="174">
        <v>600</v>
      </c>
      <c r="G561" s="174">
        <v>12606</v>
      </c>
      <c r="H561" s="174">
        <v>5082</v>
      </c>
      <c r="I561" s="174">
        <v>7524</v>
      </c>
      <c r="K561" s="179"/>
    </row>
    <row r="562" spans="1:11" x14ac:dyDescent="0.3">
      <c r="A562" s="175" t="s">
        <v>429</v>
      </c>
      <c r="B562" s="175" t="s">
        <v>518</v>
      </c>
      <c r="C562" s="181">
        <v>39438</v>
      </c>
      <c r="D562" s="182">
        <f t="shared" si="8"/>
        <v>2007</v>
      </c>
      <c r="E562" s="178" t="s">
        <v>537</v>
      </c>
      <c r="F562" s="174">
        <v>1000</v>
      </c>
      <c r="G562" s="174">
        <v>23990</v>
      </c>
      <c r="H562" s="174">
        <v>10220</v>
      </c>
      <c r="I562" s="174">
        <v>13770</v>
      </c>
      <c r="K562" s="179"/>
    </row>
    <row r="563" spans="1:11" x14ac:dyDescent="0.3">
      <c r="A563" s="175" t="s">
        <v>429</v>
      </c>
      <c r="B563" s="175" t="s">
        <v>516</v>
      </c>
      <c r="C563" s="181">
        <v>39438</v>
      </c>
      <c r="D563" s="182">
        <f t="shared" si="8"/>
        <v>2007</v>
      </c>
      <c r="E563" s="178" t="s">
        <v>533</v>
      </c>
      <c r="F563" s="174">
        <v>700</v>
      </c>
      <c r="G563" s="174">
        <v>16408</v>
      </c>
      <c r="H563" s="174">
        <v>6888</v>
      </c>
      <c r="I563" s="174">
        <v>9520</v>
      </c>
      <c r="K563" s="179"/>
    </row>
    <row r="564" spans="1:11" x14ac:dyDescent="0.3">
      <c r="A564" s="175" t="s">
        <v>423</v>
      </c>
      <c r="B564" s="175" t="s">
        <v>517</v>
      </c>
      <c r="C564" s="181">
        <v>39441</v>
      </c>
      <c r="D564" s="182">
        <f t="shared" si="8"/>
        <v>2007</v>
      </c>
      <c r="E564" s="178" t="s">
        <v>534</v>
      </c>
      <c r="F564" s="174">
        <v>500</v>
      </c>
      <c r="G564" s="174">
        <v>8780</v>
      </c>
      <c r="H564" s="174">
        <v>4235</v>
      </c>
      <c r="I564" s="174">
        <v>4545</v>
      </c>
      <c r="K564" s="179"/>
    </row>
    <row r="565" spans="1:11" x14ac:dyDescent="0.3">
      <c r="A565" s="175" t="s">
        <v>429</v>
      </c>
      <c r="B565" s="175" t="s">
        <v>517</v>
      </c>
      <c r="C565" s="181">
        <v>39441</v>
      </c>
      <c r="D565" s="182">
        <f t="shared" si="8"/>
        <v>2007</v>
      </c>
      <c r="E565" s="178" t="s">
        <v>532</v>
      </c>
      <c r="F565" s="174">
        <v>900</v>
      </c>
      <c r="G565" s="174">
        <v>18243</v>
      </c>
      <c r="H565" s="174">
        <v>7623</v>
      </c>
      <c r="I565" s="174">
        <v>10620</v>
      </c>
      <c r="K565" s="179"/>
    </row>
    <row r="566" spans="1:11" x14ac:dyDescent="0.3">
      <c r="A566" s="175" t="s">
        <v>528</v>
      </c>
      <c r="B566" s="175" t="s">
        <v>517</v>
      </c>
      <c r="C566" s="181">
        <v>39442</v>
      </c>
      <c r="D566" s="182">
        <f t="shared" si="8"/>
        <v>2007</v>
      </c>
      <c r="E566" s="178" t="s">
        <v>529</v>
      </c>
      <c r="F566" s="174">
        <v>200</v>
      </c>
      <c r="G566" s="174">
        <v>3802</v>
      </c>
      <c r="H566" s="174">
        <v>1694</v>
      </c>
      <c r="I566" s="174">
        <v>2108</v>
      </c>
      <c r="K566" s="179"/>
    </row>
    <row r="567" spans="1:11" x14ac:dyDescent="0.3">
      <c r="A567" s="175" t="s">
        <v>528</v>
      </c>
      <c r="B567" s="175" t="s">
        <v>516</v>
      </c>
      <c r="C567" s="181">
        <v>39445</v>
      </c>
      <c r="D567" s="182">
        <f t="shared" si="8"/>
        <v>2007</v>
      </c>
      <c r="E567" s="178" t="s">
        <v>525</v>
      </c>
      <c r="F567" s="174">
        <v>500</v>
      </c>
      <c r="G567" s="174">
        <v>10195</v>
      </c>
      <c r="H567" s="174">
        <v>4920</v>
      </c>
      <c r="I567" s="174">
        <v>5275</v>
      </c>
      <c r="K567" s="179"/>
    </row>
    <row r="568" spans="1:11" x14ac:dyDescent="0.3">
      <c r="A568" s="175" t="s">
        <v>429</v>
      </c>
      <c r="B568" s="175" t="s">
        <v>517</v>
      </c>
      <c r="C568" s="181">
        <v>39445</v>
      </c>
      <c r="D568" s="182">
        <f t="shared" si="8"/>
        <v>2007</v>
      </c>
      <c r="E568" s="178" t="s">
        <v>547</v>
      </c>
      <c r="F568" s="174">
        <v>800</v>
      </c>
      <c r="G568" s="174">
        <v>14440</v>
      </c>
      <c r="H568" s="174">
        <v>6776</v>
      </c>
      <c r="I568" s="174">
        <v>7664</v>
      </c>
      <c r="K568" s="179"/>
    </row>
    <row r="569" spans="1:11" x14ac:dyDescent="0.3">
      <c r="A569" s="175" t="s">
        <v>528</v>
      </c>
      <c r="B569" s="175" t="s">
        <v>518</v>
      </c>
      <c r="C569" s="181">
        <v>39446</v>
      </c>
      <c r="D569" s="182">
        <f t="shared" si="8"/>
        <v>2007</v>
      </c>
      <c r="E569" s="178" t="s">
        <v>531</v>
      </c>
      <c r="F569" s="174">
        <v>500</v>
      </c>
      <c r="G569" s="174">
        <v>11000</v>
      </c>
      <c r="H569" s="174">
        <v>5110</v>
      </c>
      <c r="I569" s="174">
        <v>5890</v>
      </c>
      <c r="K569" s="179"/>
    </row>
    <row r="570" spans="1:11" x14ac:dyDescent="0.3">
      <c r="A570" s="175" t="s">
        <v>429</v>
      </c>
      <c r="B570" s="175" t="s">
        <v>516</v>
      </c>
      <c r="C570" s="181">
        <v>39446</v>
      </c>
      <c r="D570" s="182">
        <f t="shared" si="8"/>
        <v>2007</v>
      </c>
      <c r="E570" s="178" t="s">
        <v>534</v>
      </c>
      <c r="F570" s="174">
        <v>400</v>
      </c>
      <c r="G570" s="174">
        <v>8592</v>
      </c>
      <c r="H570" s="174">
        <v>3936</v>
      </c>
      <c r="I570" s="174">
        <v>4656</v>
      </c>
      <c r="K570" s="179"/>
    </row>
    <row r="571" spans="1:11" x14ac:dyDescent="0.3">
      <c r="A571" s="175" t="s">
        <v>528</v>
      </c>
      <c r="B571" s="175" t="s">
        <v>518</v>
      </c>
      <c r="C571" s="181">
        <v>39447</v>
      </c>
      <c r="D571" s="182">
        <f t="shared" si="8"/>
        <v>2007</v>
      </c>
      <c r="E571" s="178" t="s">
        <v>529</v>
      </c>
      <c r="F571" s="174">
        <v>500</v>
      </c>
      <c r="G571" s="174">
        <v>12550</v>
      </c>
      <c r="H571" s="174">
        <v>5110</v>
      </c>
      <c r="I571" s="174">
        <v>7440</v>
      </c>
      <c r="K571" s="179"/>
    </row>
  </sheetData>
  <sortState xmlns:xlrd2="http://schemas.microsoft.com/office/spreadsheetml/2017/richdata2" ref="M9:P36">
    <sortCondition ref="M8"/>
  </sortState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7"/>
  <dimension ref="A1:C14"/>
  <sheetViews>
    <sheetView zoomScale="130" zoomScaleNormal="130" workbookViewId="0">
      <selection activeCell="C5" sqref="C5"/>
    </sheetView>
  </sheetViews>
  <sheetFormatPr defaultRowHeight="12.5" x14ac:dyDescent="0.35"/>
  <cols>
    <col min="1" max="1" width="31.3828125" style="42" bestFit="1" customWidth="1"/>
    <col min="2" max="2" width="13.61328125" style="42" bestFit="1" customWidth="1"/>
    <col min="3" max="3" width="16.61328125" style="42" bestFit="1" customWidth="1"/>
    <col min="4" max="256" width="8.921875" style="42"/>
    <col min="257" max="257" width="31.3828125" style="42" bestFit="1" customWidth="1"/>
    <col min="258" max="258" width="13.61328125" style="42" bestFit="1" customWidth="1"/>
    <col min="259" max="259" width="16.61328125" style="42" bestFit="1" customWidth="1"/>
    <col min="260" max="512" width="8.921875" style="42"/>
    <col min="513" max="513" width="31.3828125" style="42" bestFit="1" customWidth="1"/>
    <col min="514" max="514" width="13.61328125" style="42" bestFit="1" customWidth="1"/>
    <col min="515" max="515" width="16.61328125" style="42" bestFit="1" customWidth="1"/>
    <col min="516" max="768" width="8.921875" style="42"/>
    <col min="769" max="769" width="31.3828125" style="42" bestFit="1" customWidth="1"/>
    <col min="770" max="770" width="13.61328125" style="42" bestFit="1" customWidth="1"/>
    <col min="771" max="771" width="16.61328125" style="42" bestFit="1" customWidth="1"/>
    <col min="772" max="1024" width="8.921875" style="42"/>
    <col min="1025" max="1025" width="31.3828125" style="42" bestFit="1" customWidth="1"/>
    <col min="1026" max="1026" width="13.61328125" style="42" bestFit="1" customWidth="1"/>
    <col min="1027" max="1027" width="16.61328125" style="42" bestFit="1" customWidth="1"/>
    <col min="1028" max="1280" width="8.921875" style="42"/>
    <col min="1281" max="1281" width="31.3828125" style="42" bestFit="1" customWidth="1"/>
    <col min="1282" max="1282" width="13.61328125" style="42" bestFit="1" customWidth="1"/>
    <col min="1283" max="1283" width="16.61328125" style="42" bestFit="1" customWidth="1"/>
    <col min="1284" max="1536" width="8.921875" style="42"/>
    <col min="1537" max="1537" width="31.3828125" style="42" bestFit="1" customWidth="1"/>
    <col min="1538" max="1538" width="13.61328125" style="42" bestFit="1" customWidth="1"/>
    <col min="1539" max="1539" width="16.61328125" style="42" bestFit="1" customWidth="1"/>
    <col min="1540" max="1792" width="8.921875" style="42"/>
    <col min="1793" max="1793" width="31.3828125" style="42" bestFit="1" customWidth="1"/>
    <col min="1794" max="1794" width="13.61328125" style="42" bestFit="1" customWidth="1"/>
    <col min="1795" max="1795" width="16.61328125" style="42" bestFit="1" customWidth="1"/>
    <col min="1796" max="2048" width="8.921875" style="42"/>
    <col min="2049" max="2049" width="31.3828125" style="42" bestFit="1" customWidth="1"/>
    <col min="2050" max="2050" width="13.61328125" style="42" bestFit="1" customWidth="1"/>
    <col min="2051" max="2051" width="16.61328125" style="42" bestFit="1" customWidth="1"/>
    <col min="2052" max="2304" width="8.921875" style="42"/>
    <col min="2305" max="2305" width="31.3828125" style="42" bestFit="1" customWidth="1"/>
    <col min="2306" max="2306" width="13.61328125" style="42" bestFit="1" customWidth="1"/>
    <col min="2307" max="2307" width="16.61328125" style="42" bestFit="1" customWidth="1"/>
    <col min="2308" max="2560" width="8.921875" style="42"/>
    <col min="2561" max="2561" width="31.3828125" style="42" bestFit="1" customWidth="1"/>
    <col min="2562" max="2562" width="13.61328125" style="42" bestFit="1" customWidth="1"/>
    <col min="2563" max="2563" width="16.61328125" style="42" bestFit="1" customWidth="1"/>
    <col min="2564" max="2816" width="8.921875" style="42"/>
    <col min="2817" max="2817" width="31.3828125" style="42" bestFit="1" customWidth="1"/>
    <col min="2818" max="2818" width="13.61328125" style="42" bestFit="1" customWidth="1"/>
    <col min="2819" max="2819" width="16.61328125" style="42" bestFit="1" customWidth="1"/>
    <col min="2820" max="3072" width="8.921875" style="42"/>
    <col min="3073" max="3073" width="31.3828125" style="42" bestFit="1" customWidth="1"/>
    <col min="3074" max="3074" width="13.61328125" style="42" bestFit="1" customWidth="1"/>
    <col min="3075" max="3075" width="16.61328125" style="42" bestFit="1" customWidth="1"/>
    <col min="3076" max="3328" width="8.921875" style="42"/>
    <col min="3329" max="3329" width="31.3828125" style="42" bestFit="1" customWidth="1"/>
    <col min="3330" max="3330" width="13.61328125" style="42" bestFit="1" customWidth="1"/>
    <col min="3331" max="3331" width="16.61328125" style="42" bestFit="1" customWidth="1"/>
    <col min="3332" max="3584" width="8.921875" style="42"/>
    <col min="3585" max="3585" width="31.3828125" style="42" bestFit="1" customWidth="1"/>
    <col min="3586" max="3586" width="13.61328125" style="42" bestFit="1" customWidth="1"/>
    <col min="3587" max="3587" width="16.61328125" style="42" bestFit="1" customWidth="1"/>
    <col min="3588" max="3840" width="8.921875" style="42"/>
    <col min="3841" max="3841" width="31.3828125" style="42" bestFit="1" customWidth="1"/>
    <col min="3842" max="3842" width="13.61328125" style="42" bestFit="1" customWidth="1"/>
    <col min="3843" max="3843" width="16.61328125" style="42" bestFit="1" customWidth="1"/>
    <col min="3844" max="4096" width="8.921875" style="42"/>
    <col min="4097" max="4097" width="31.3828125" style="42" bestFit="1" customWidth="1"/>
    <col min="4098" max="4098" width="13.61328125" style="42" bestFit="1" customWidth="1"/>
    <col min="4099" max="4099" width="16.61328125" style="42" bestFit="1" customWidth="1"/>
    <col min="4100" max="4352" width="8.921875" style="42"/>
    <col min="4353" max="4353" width="31.3828125" style="42" bestFit="1" customWidth="1"/>
    <col min="4354" max="4354" width="13.61328125" style="42" bestFit="1" customWidth="1"/>
    <col min="4355" max="4355" width="16.61328125" style="42" bestFit="1" customWidth="1"/>
    <col min="4356" max="4608" width="8.921875" style="42"/>
    <col min="4609" max="4609" width="31.3828125" style="42" bestFit="1" customWidth="1"/>
    <col min="4610" max="4610" width="13.61328125" style="42" bestFit="1" customWidth="1"/>
    <col min="4611" max="4611" width="16.61328125" style="42" bestFit="1" customWidth="1"/>
    <col min="4612" max="4864" width="8.921875" style="42"/>
    <col min="4865" max="4865" width="31.3828125" style="42" bestFit="1" customWidth="1"/>
    <col min="4866" max="4866" width="13.61328125" style="42" bestFit="1" customWidth="1"/>
    <col min="4867" max="4867" width="16.61328125" style="42" bestFit="1" customWidth="1"/>
    <col min="4868" max="5120" width="8.921875" style="42"/>
    <col min="5121" max="5121" width="31.3828125" style="42" bestFit="1" customWidth="1"/>
    <col min="5122" max="5122" width="13.61328125" style="42" bestFit="1" customWidth="1"/>
    <col min="5123" max="5123" width="16.61328125" style="42" bestFit="1" customWidth="1"/>
    <col min="5124" max="5376" width="8.921875" style="42"/>
    <col min="5377" max="5377" width="31.3828125" style="42" bestFit="1" customWidth="1"/>
    <col min="5378" max="5378" width="13.61328125" style="42" bestFit="1" customWidth="1"/>
    <col min="5379" max="5379" width="16.61328125" style="42" bestFit="1" customWidth="1"/>
    <col min="5380" max="5632" width="8.921875" style="42"/>
    <col min="5633" max="5633" width="31.3828125" style="42" bestFit="1" customWidth="1"/>
    <col min="5634" max="5634" width="13.61328125" style="42" bestFit="1" customWidth="1"/>
    <col min="5635" max="5635" width="16.61328125" style="42" bestFit="1" customWidth="1"/>
    <col min="5636" max="5888" width="8.921875" style="42"/>
    <col min="5889" max="5889" width="31.3828125" style="42" bestFit="1" customWidth="1"/>
    <col min="5890" max="5890" width="13.61328125" style="42" bestFit="1" customWidth="1"/>
    <col min="5891" max="5891" width="16.61328125" style="42" bestFit="1" customWidth="1"/>
    <col min="5892" max="6144" width="8.921875" style="42"/>
    <col min="6145" max="6145" width="31.3828125" style="42" bestFit="1" customWidth="1"/>
    <col min="6146" max="6146" width="13.61328125" style="42" bestFit="1" customWidth="1"/>
    <col min="6147" max="6147" width="16.61328125" style="42" bestFit="1" customWidth="1"/>
    <col min="6148" max="6400" width="8.921875" style="42"/>
    <col min="6401" max="6401" width="31.3828125" style="42" bestFit="1" customWidth="1"/>
    <col min="6402" max="6402" width="13.61328125" style="42" bestFit="1" customWidth="1"/>
    <col min="6403" max="6403" width="16.61328125" style="42" bestFit="1" customWidth="1"/>
    <col min="6404" max="6656" width="8.921875" style="42"/>
    <col min="6657" max="6657" width="31.3828125" style="42" bestFit="1" customWidth="1"/>
    <col min="6658" max="6658" width="13.61328125" style="42" bestFit="1" customWidth="1"/>
    <col min="6659" max="6659" width="16.61328125" style="42" bestFit="1" customWidth="1"/>
    <col min="6660" max="6912" width="8.921875" style="42"/>
    <col min="6913" max="6913" width="31.3828125" style="42" bestFit="1" customWidth="1"/>
    <col min="6914" max="6914" width="13.61328125" style="42" bestFit="1" customWidth="1"/>
    <col min="6915" max="6915" width="16.61328125" style="42" bestFit="1" customWidth="1"/>
    <col min="6916" max="7168" width="8.921875" style="42"/>
    <col min="7169" max="7169" width="31.3828125" style="42" bestFit="1" customWidth="1"/>
    <col min="7170" max="7170" width="13.61328125" style="42" bestFit="1" customWidth="1"/>
    <col min="7171" max="7171" width="16.61328125" style="42" bestFit="1" customWidth="1"/>
    <col min="7172" max="7424" width="8.921875" style="42"/>
    <col min="7425" max="7425" width="31.3828125" style="42" bestFit="1" customWidth="1"/>
    <col min="7426" max="7426" width="13.61328125" style="42" bestFit="1" customWidth="1"/>
    <col min="7427" max="7427" width="16.61328125" style="42" bestFit="1" customWidth="1"/>
    <col min="7428" max="7680" width="8.921875" style="42"/>
    <col min="7681" max="7681" width="31.3828125" style="42" bestFit="1" customWidth="1"/>
    <col min="7682" max="7682" width="13.61328125" style="42" bestFit="1" customWidth="1"/>
    <col min="7683" max="7683" width="16.61328125" style="42" bestFit="1" customWidth="1"/>
    <col min="7684" max="7936" width="8.921875" style="42"/>
    <col min="7937" max="7937" width="31.3828125" style="42" bestFit="1" customWidth="1"/>
    <col min="7938" max="7938" width="13.61328125" style="42" bestFit="1" customWidth="1"/>
    <col min="7939" max="7939" width="16.61328125" style="42" bestFit="1" customWidth="1"/>
    <col min="7940" max="8192" width="8.921875" style="42"/>
    <col min="8193" max="8193" width="31.3828125" style="42" bestFit="1" customWidth="1"/>
    <col min="8194" max="8194" width="13.61328125" style="42" bestFit="1" customWidth="1"/>
    <col min="8195" max="8195" width="16.61328125" style="42" bestFit="1" customWidth="1"/>
    <col min="8196" max="8448" width="8.921875" style="42"/>
    <col min="8449" max="8449" width="31.3828125" style="42" bestFit="1" customWidth="1"/>
    <col min="8450" max="8450" width="13.61328125" style="42" bestFit="1" customWidth="1"/>
    <col min="8451" max="8451" width="16.61328125" style="42" bestFit="1" customWidth="1"/>
    <col min="8452" max="8704" width="8.921875" style="42"/>
    <col min="8705" max="8705" width="31.3828125" style="42" bestFit="1" customWidth="1"/>
    <col min="8706" max="8706" width="13.61328125" style="42" bestFit="1" customWidth="1"/>
    <col min="8707" max="8707" width="16.61328125" style="42" bestFit="1" customWidth="1"/>
    <col min="8708" max="8960" width="8.921875" style="42"/>
    <col min="8961" max="8961" width="31.3828125" style="42" bestFit="1" customWidth="1"/>
    <col min="8962" max="8962" width="13.61328125" style="42" bestFit="1" customWidth="1"/>
    <col min="8963" max="8963" width="16.61328125" style="42" bestFit="1" customWidth="1"/>
    <col min="8964" max="9216" width="8.921875" style="42"/>
    <col min="9217" max="9217" width="31.3828125" style="42" bestFit="1" customWidth="1"/>
    <col min="9218" max="9218" width="13.61328125" style="42" bestFit="1" customWidth="1"/>
    <col min="9219" max="9219" width="16.61328125" style="42" bestFit="1" customWidth="1"/>
    <col min="9220" max="9472" width="8.921875" style="42"/>
    <col min="9473" max="9473" width="31.3828125" style="42" bestFit="1" customWidth="1"/>
    <col min="9474" max="9474" width="13.61328125" style="42" bestFit="1" customWidth="1"/>
    <col min="9475" max="9475" width="16.61328125" style="42" bestFit="1" customWidth="1"/>
    <col min="9476" max="9728" width="8.921875" style="42"/>
    <col min="9729" max="9729" width="31.3828125" style="42" bestFit="1" customWidth="1"/>
    <col min="9730" max="9730" width="13.61328125" style="42" bestFit="1" customWidth="1"/>
    <col min="9731" max="9731" width="16.61328125" style="42" bestFit="1" customWidth="1"/>
    <col min="9732" max="9984" width="8.921875" style="42"/>
    <col min="9985" max="9985" width="31.3828125" style="42" bestFit="1" customWidth="1"/>
    <col min="9986" max="9986" width="13.61328125" style="42" bestFit="1" customWidth="1"/>
    <col min="9987" max="9987" width="16.61328125" style="42" bestFit="1" customWidth="1"/>
    <col min="9988" max="10240" width="8.921875" style="42"/>
    <col min="10241" max="10241" width="31.3828125" style="42" bestFit="1" customWidth="1"/>
    <col min="10242" max="10242" width="13.61328125" style="42" bestFit="1" customWidth="1"/>
    <col min="10243" max="10243" width="16.61328125" style="42" bestFit="1" customWidth="1"/>
    <col min="10244" max="10496" width="8.921875" style="42"/>
    <col min="10497" max="10497" width="31.3828125" style="42" bestFit="1" customWidth="1"/>
    <col min="10498" max="10498" width="13.61328125" style="42" bestFit="1" customWidth="1"/>
    <col min="10499" max="10499" width="16.61328125" style="42" bestFit="1" customWidth="1"/>
    <col min="10500" max="10752" width="8.921875" style="42"/>
    <col min="10753" max="10753" width="31.3828125" style="42" bestFit="1" customWidth="1"/>
    <col min="10754" max="10754" width="13.61328125" style="42" bestFit="1" customWidth="1"/>
    <col min="10755" max="10755" width="16.61328125" style="42" bestFit="1" customWidth="1"/>
    <col min="10756" max="11008" width="8.921875" style="42"/>
    <col min="11009" max="11009" width="31.3828125" style="42" bestFit="1" customWidth="1"/>
    <col min="11010" max="11010" width="13.61328125" style="42" bestFit="1" customWidth="1"/>
    <col min="11011" max="11011" width="16.61328125" style="42" bestFit="1" customWidth="1"/>
    <col min="11012" max="11264" width="8.921875" style="42"/>
    <col min="11265" max="11265" width="31.3828125" style="42" bestFit="1" customWidth="1"/>
    <col min="11266" max="11266" width="13.61328125" style="42" bestFit="1" customWidth="1"/>
    <col min="11267" max="11267" width="16.61328125" style="42" bestFit="1" customWidth="1"/>
    <col min="11268" max="11520" width="8.921875" style="42"/>
    <col min="11521" max="11521" width="31.3828125" style="42" bestFit="1" customWidth="1"/>
    <col min="11522" max="11522" width="13.61328125" style="42" bestFit="1" customWidth="1"/>
    <col min="11523" max="11523" width="16.61328125" style="42" bestFit="1" customWidth="1"/>
    <col min="11524" max="11776" width="8.921875" style="42"/>
    <col min="11777" max="11777" width="31.3828125" style="42" bestFit="1" customWidth="1"/>
    <col min="11778" max="11778" width="13.61328125" style="42" bestFit="1" customWidth="1"/>
    <col min="11779" max="11779" width="16.61328125" style="42" bestFit="1" customWidth="1"/>
    <col min="11780" max="12032" width="8.921875" style="42"/>
    <col min="12033" max="12033" width="31.3828125" style="42" bestFit="1" customWidth="1"/>
    <col min="12034" max="12034" width="13.61328125" style="42" bestFit="1" customWidth="1"/>
    <col min="12035" max="12035" width="16.61328125" style="42" bestFit="1" customWidth="1"/>
    <col min="12036" max="12288" width="8.921875" style="42"/>
    <col min="12289" max="12289" width="31.3828125" style="42" bestFit="1" customWidth="1"/>
    <col min="12290" max="12290" width="13.61328125" style="42" bestFit="1" customWidth="1"/>
    <col min="12291" max="12291" width="16.61328125" style="42" bestFit="1" customWidth="1"/>
    <col min="12292" max="12544" width="8.921875" style="42"/>
    <col min="12545" max="12545" width="31.3828125" style="42" bestFit="1" customWidth="1"/>
    <col min="12546" max="12546" width="13.61328125" style="42" bestFit="1" customWidth="1"/>
    <col min="12547" max="12547" width="16.61328125" style="42" bestFit="1" customWidth="1"/>
    <col min="12548" max="12800" width="8.921875" style="42"/>
    <col min="12801" max="12801" width="31.3828125" style="42" bestFit="1" customWidth="1"/>
    <col min="12802" max="12802" width="13.61328125" style="42" bestFit="1" customWidth="1"/>
    <col min="12803" max="12803" width="16.61328125" style="42" bestFit="1" customWidth="1"/>
    <col min="12804" max="13056" width="8.921875" style="42"/>
    <col min="13057" max="13057" width="31.3828125" style="42" bestFit="1" customWidth="1"/>
    <col min="13058" max="13058" width="13.61328125" style="42" bestFit="1" customWidth="1"/>
    <col min="13059" max="13059" width="16.61328125" style="42" bestFit="1" customWidth="1"/>
    <col min="13060" max="13312" width="8.921875" style="42"/>
    <col min="13313" max="13313" width="31.3828125" style="42" bestFit="1" customWidth="1"/>
    <col min="13314" max="13314" width="13.61328125" style="42" bestFit="1" customWidth="1"/>
    <col min="13315" max="13315" width="16.61328125" style="42" bestFit="1" customWidth="1"/>
    <col min="13316" max="13568" width="8.921875" style="42"/>
    <col min="13569" max="13569" width="31.3828125" style="42" bestFit="1" customWidth="1"/>
    <col min="13570" max="13570" width="13.61328125" style="42" bestFit="1" customWidth="1"/>
    <col min="13571" max="13571" width="16.61328125" style="42" bestFit="1" customWidth="1"/>
    <col min="13572" max="13824" width="8.921875" style="42"/>
    <col min="13825" max="13825" width="31.3828125" style="42" bestFit="1" customWidth="1"/>
    <col min="13826" max="13826" width="13.61328125" style="42" bestFit="1" customWidth="1"/>
    <col min="13827" max="13827" width="16.61328125" style="42" bestFit="1" customWidth="1"/>
    <col min="13828" max="14080" width="8.921875" style="42"/>
    <col min="14081" max="14081" width="31.3828125" style="42" bestFit="1" customWidth="1"/>
    <col min="14082" max="14082" width="13.61328125" style="42" bestFit="1" customWidth="1"/>
    <col min="14083" max="14083" width="16.61328125" style="42" bestFit="1" customWidth="1"/>
    <col min="14084" max="14336" width="8.921875" style="42"/>
    <col min="14337" max="14337" width="31.3828125" style="42" bestFit="1" customWidth="1"/>
    <col min="14338" max="14338" width="13.61328125" style="42" bestFit="1" customWidth="1"/>
    <col min="14339" max="14339" width="16.61328125" style="42" bestFit="1" customWidth="1"/>
    <col min="14340" max="14592" width="8.921875" style="42"/>
    <col min="14593" max="14593" width="31.3828125" style="42" bestFit="1" customWidth="1"/>
    <col min="14594" max="14594" width="13.61328125" style="42" bestFit="1" customWidth="1"/>
    <col min="14595" max="14595" width="16.61328125" style="42" bestFit="1" customWidth="1"/>
    <col min="14596" max="14848" width="8.921875" style="42"/>
    <col min="14849" max="14849" width="31.3828125" style="42" bestFit="1" customWidth="1"/>
    <col min="14850" max="14850" width="13.61328125" style="42" bestFit="1" customWidth="1"/>
    <col min="14851" max="14851" width="16.61328125" style="42" bestFit="1" customWidth="1"/>
    <col min="14852" max="15104" width="8.921875" style="42"/>
    <col min="15105" max="15105" width="31.3828125" style="42" bestFit="1" customWidth="1"/>
    <col min="15106" max="15106" width="13.61328125" style="42" bestFit="1" customWidth="1"/>
    <col min="15107" max="15107" width="16.61328125" style="42" bestFit="1" customWidth="1"/>
    <col min="15108" max="15360" width="8.921875" style="42"/>
    <col min="15361" max="15361" width="31.3828125" style="42" bestFit="1" customWidth="1"/>
    <col min="15362" max="15362" width="13.61328125" style="42" bestFit="1" customWidth="1"/>
    <col min="15363" max="15363" width="16.61328125" style="42" bestFit="1" customWidth="1"/>
    <col min="15364" max="15616" width="8.921875" style="42"/>
    <col min="15617" max="15617" width="31.3828125" style="42" bestFit="1" customWidth="1"/>
    <col min="15618" max="15618" width="13.61328125" style="42" bestFit="1" customWidth="1"/>
    <col min="15619" max="15619" width="16.61328125" style="42" bestFit="1" customWidth="1"/>
    <col min="15620" max="15872" width="8.921875" style="42"/>
    <col min="15873" max="15873" width="31.3828125" style="42" bestFit="1" customWidth="1"/>
    <col min="15874" max="15874" width="13.61328125" style="42" bestFit="1" customWidth="1"/>
    <col min="15875" max="15875" width="16.61328125" style="42" bestFit="1" customWidth="1"/>
    <col min="15876" max="16128" width="8.921875" style="42"/>
    <col min="16129" max="16129" width="31.3828125" style="42" bestFit="1" customWidth="1"/>
    <col min="16130" max="16130" width="13.61328125" style="42" bestFit="1" customWidth="1"/>
    <col min="16131" max="16131" width="16.61328125" style="42" bestFit="1" customWidth="1"/>
    <col min="16132" max="16384" width="8.921875" style="42"/>
  </cols>
  <sheetData>
    <row r="1" spans="1:3" ht="15.5" x14ac:dyDescent="0.35">
      <c r="A1" s="39" t="s">
        <v>409</v>
      </c>
      <c r="B1" s="40"/>
      <c r="C1" s="41">
        <v>0.06</v>
      </c>
    </row>
    <row r="2" spans="1:3" ht="15.5" x14ac:dyDescent="0.35">
      <c r="A2" s="39" t="s">
        <v>408</v>
      </c>
      <c r="B2" s="40"/>
      <c r="C2" s="43">
        <v>120</v>
      </c>
    </row>
    <row r="3" spans="1:3" ht="15.5" x14ac:dyDescent="0.35">
      <c r="A3" s="39" t="s">
        <v>407</v>
      </c>
      <c r="B3" s="40"/>
      <c r="C3" s="44">
        <v>40000</v>
      </c>
    </row>
    <row r="4" spans="1:3" ht="15.5" x14ac:dyDescent="0.35">
      <c r="A4" s="39"/>
      <c r="C4" s="45"/>
    </row>
    <row r="5" spans="1:3" ht="15.5" x14ac:dyDescent="0.35">
      <c r="A5" s="39" t="s">
        <v>379</v>
      </c>
      <c r="B5" s="46">
        <v>0.06</v>
      </c>
      <c r="C5" s="44"/>
    </row>
    <row r="6" spans="1:3" ht="15.5" x14ac:dyDescent="0.35">
      <c r="A6" s="43"/>
      <c r="B6" s="46">
        <v>6.5000000000000002E-2</v>
      </c>
      <c r="C6" s="44"/>
    </row>
    <row r="7" spans="1:3" ht="15.5" x14ac:dyDescent="0.35">
      <c r="A7" s="47"/>
      <c r="B7" s="46">
        <v>7.0000000000000007E-2</v>
      </c>
      <c r="C7" s="44"/>
    </row>
    <row r="8" spans="1:3" ht="15.5" x14ac:dyDescent="0.35">
      <c r="A8" s="46"/>
      <c r="B8" s="46">
        <v>7.4999999999999997E-2</v>
      </c>
      <c r="C8" s="44"/>
    </row>
    <row r="9" spans="1:3" ht="15.5" x14ac:dyDescent="0.35">
      <c r="A9" s="46"/>
      <c r="B9" s="46">
        <v>0.08</v>
      </c>
      <c r="C9" s="44"/>
    </row>
    <row r="10" spans="1:3" ht="15.5" x14ac:dyDescent="0.35">
      <c r="A10" s="46"/>
      <c r="B10" s="46">
        <v>8.5000000000000006E-2</v>
      </c>
      <c r="C10" s="44"/>
    </row>
    <row r="11" spans="1:3" ht="15.5" x14ac:dyDescent="0.35">
      <c r="A11" s="46"/>
      <c r="B11" s="46">
        <v>0.09</v>
      </c>
      <c r="C11" s="44"/>
    </row>
    <row r="12" spans="1:3" ht="15.5" x14ac:dyDescent="0.35">
      <c r="A12" s="46"/>
      <c r="B12" s="46">
        <v>9.5000000000000001E-2</v>
      </c>
      <c r="C12" s="44"/>
    </row>
    <row r="13" spans="1:3" ht="15.5" x14ac:dyDescent="0.35">
      <c r="A13" s="46"/>
      <c r="B13" s="46">
        <v>0.1</v>
      </c>
      <c r="C13" s="44"/>
    </row>
    <row r="14" spans="1:3" ht="15.5" x14ac:dyDescent="0.35">
      <c r="A14" s="43"/>
      <c r="B14" s="43"/>
      <c r="C14" s="43"/>
    </row>
  </sheetData>
  <customSheetViews>
    <customSheetView guid="{BBE43EB8-AC5B-419E-90E4-72D0C525AF66}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9"/>
  <dimension ref="A1:J31"/>
  <sheetViews>
    <sheetView zoomScale="120" zoomScaleNormal="120" workbookViewId="0"/>
  </sheetViews>
  <sheetFormatPr defaultColWidth="8.921875" defaultRowHeight="15.5" x14ac:dyDescent="0.35"/>
  <cols>
    <col min="1" max="1" width="16.921875" style="98" customWidth="1"/>
    <col min="2" max="2" width="11.61328125" style="98" customWidth="1"/>
    <col min="3" max="3" width="15.84375" style="98" customWidth="1"/>
    <col min="4" max="4" width="16.07421875" style="98" customWidth="1"/>
    <col min="5" max="5" width="23" style="98" customWidth="1"/>
    <col min="6" max="6" width="29.53515625" style="98" customWidth="1"/>
    <col min="7" max="7" width="10.84375" style="98" bestFit="1" customWidth="1"/>
    <col min="8" max="8" width="15.23046875" style="98" customWidth="1"/>
    <col min="9" max="9" width="16" style="98" customWidth="1"/>
    <col min="10" max="16384" width="8.921875" style="98"/>
  </cols>
  <sheetData>
    <row r="1" spans="1:10" ht="31" x14ac:dyDescent="0.35">
      <c r="A1" s="81" t="s">
        <v>679</v>
      </c>
      <c r="B1" s="82" t="s">
        <v>46</v>
      </c>
      <c r="C1" s="82" t="s">
        <v>45</v>
      </c>
      <c r="D1" s="82" t="s">
        <v>44</v>
      </c>
      <c r="E1" s="82" t="s">
        <v>43</v>
      </c>
      <c r="F1" s="82" t="s">
        <v>42</v>
      </c>
      <c r="G1" s="82" t="s">
        <v>41</v>
      </c>
      <c r="H1" s="82" t="s">
        <v>40</v>
      </c>
      <c r="I1" s="82" t="s">
        <v>39</v>
      </c>
      <c r="J1" s="6"/>
    </row>
    <row r="2" spans="1:10" x14ac:dyDescent="0.35">
      <c r="A2" s="192" t="s">
        <v>668</v>
      </c>
      <c r="B2" s="85">
        <v>4900</v>
      </c>
      <c r="C2" s="26"/>
      <c r="D2" s="26"/>
      <c r="E2" s="26"/>
      <c r="F2" s="26"/>
      <c r="G2" s="26"/>
      <c r="H2" s="26"/>
      <c r="I2" s="26"/>
      <c r="J2" s="4"/>
    </row>
    <row r="3" spans="1:10" x14ac:dyDescent="0.35">
      <c r="A3" s="192" t="s">
        <v>669</v>
      </c>
      <c r="B3" s="85">
        <v>3626</v>
      </c>
      <c r="C3" s="26"/>
      <c r="D3" s="26"/>
      <c r="E3" s="26"/>
      <c r="F3" s="26"/>
      <c r="G3" s="26"/>
      <c r="H3" s="26"/>
      <c r="I3" s="26"/>
      <c r="J3" s="4"/>
    </row>
    <row r="4" spans="1:10" x14ac:dyDescent="0.35">
      <c r="A4" s="192" t="s">
        <v>670</v>
      </c>
      <c r="B4" s="85">
        <v>2450</v>
      </c>
      <c r="C4" s="26"/>
      <c r="D4" s="26"/>
      <c r="E4" s="26"/>
      <c r="F4" s="26"/>
      <c r="G4" s="26"/>
      <c r="H4" s="26"/>
      <c r="I4" s="26"/>
      <c r="J4" s="4"/>
    </row>
    <row r="5" spans="1:10" x14ac:dyDescent="0.35">
      <c r="A5" s="192" t="s">
        <v>671</v>
      </c>
      <c r="B5" s="85">
        <v>2842</v>
      </c>
      <c r="C5" s="26"/>
      <c r="D5" s="26"/>
      <c r="E5" s="26"/>
      <c r="F5" s="26"/>
      <c r="G5" s="26"/>
      <c r="H5" s="26"/>
      <c r="I5" s="26"/>
      <c r="J5" s="4"/>
    </row>
    <row r="6" spans="1:10" x14ac:dyDescent="0.35">
      <c r="A6" s="192" t="s">
        <v>672</v>
      </c>
      <c r="B6" s="85">
        <v>12000</v>
      </c>
      <c r="C6" s="26"/>
      <c r="D6" s="26"/>
      <c r="E6" s="26"/>
      <c r="F6" s="26"/>
      <c r="G6" s="26"/>
      <c r="H6" s="26"/>
      <c r="I6" s="26"/>
      <c r="J6" s="4"/>
    </row>
    <row r="7" spans="1:10" x14ac:dyDescent="0.35">
      <c r="A7" s="192" t="s">
        <v>673</v>
      </c>
      <c r="B7" s="85">
        <v>3528</v>
      </c>
      <c r="C7" s="26"/>
      <c r="D7" s="26"/>
      <c r="E7" s="26"/>
      <c r="F7" s="26"/>
      <c r="G7" s="26"/>
      <c r="H7" s="26"/>
      <c r="I7" s="26"/>
      <c r="J7" s="4"/>
    </row>
    <row r="8" spans="1:10" x14ac:dyDescent="0.35">
      <c r="A8" s="192" t="s">
        <v>674</v>
      </c>
      <c r="B8" s="85">
        <v>18350</v>
      </c>
      <c r="C8" s="26"/>
      <c r="D8" s="26"/>
      <c r="E8" s="26"/>
      <c r="F8" s="26"/>
      <c r="G8" s="26"/>
      <c r="H8" s="26"/>
      <c r="I8" s="26"/>
    </row>
    <row r="9" spans="1:10" x14ac:dyDescent="0.35">
      <c r="A9" s="192" t="s">
        <v>675</v>
      </c>
      <c r="B9" s="85">
        <v>2842</v>
      </c>
      <c r="C9" s="26"/>
      <c r="D9" s="26"/>
      <c r="E9" s="26"/>
      <c r="F9" s="26"/>
      <c r="G9" s="26"/>
      <c r="H9" s="26"/>
      <c r="I9" s="26"/>
    </row>
    <row r="10" spans="1:10" x14ac:dyDescent="0.35">
      <c r="A10" s="7"/>
      <c r="B10" s="5"/>
    </row>
    <row r="11" spans="1:10" x14ac:dyDescent="0.35">
      <c r="A11" s="7"/>
      <c r="B11" s="5"/>
      <c r="F11"/>
      <c r="G11" s="25"/>
    </row>
    <row r="12" spans="1:10" x14ac:dyDescent="0.35">
      <c r="A12" s="7"/>
      <c r="B12" s="5"/>
      <c r="F12"/>
      <c r="G12"/>
    </row>
    <row r="13" spans="1:10" x14ac:dyDescent="0.35">
      <c r="A13" s="7"/>
      <c r="B13" s="5"/>
      <c r="F13"/>
      <c r="G13"/>
    </row>
    <row r="14" spans="1:10" x14ac:dyDescent="0.35">
      <c r="A14" s="7"/>
      <c r="B14" s="5"/>
      <c r="F14"/>
      <c r="G14"/>
    </row>
    <row r="15" spans="1:10" x14ac:dyDescent="0.35">
      <c r="A15" s="7"/>
      <c r="B15" s="5"/>
      <c r="F15"/>
      <c r="G15"/>
    </row>
    <row r="16" spans="1:10" x14ac:dyDescent="0.35">
      <c r="A16" s="7"/>
      <c r="B16" s="5"/>
      <c r="F16" s="25"/>
      <c r="G16" s="25"/>
    </row>
    <row r="17" spans="1:10" x14ac:dyDescent="0.35">
      <c r="A17" s="7"/>
      <c r="B17" s="5"/>
    </row>
    <row r="18" spans="1:10" x14ac:dyDescent="0.35">
      <c r="A18" s="7"/>
      <c r="B18" s="5"/>
    </row>
    <row r="19" spans="1:10" x14ac:dyDescent="0.35">
      <c r="A19" s="7"/>
      <c r="B19" s="5"/>
    </row>
    <row r="20" spans="1:10" x14ac:dyDescent="0.35">
      <c r="A20" s="7"/>
      <c r="B20" s="5"/>
      <c r="C20" s="7"/>
      <c r="D20" s="5"/>
    </row>
    <row r="21" spans="1:10" x14ac:dyDescent="0.35">
      <c r="B21" s="5"/>
      <c r="C21" s="5"/>
      <c r="D21" s="5"/>
    </row>
    <row r="22" spans="1:10" x14ac:dyDescent="0.35">
      <c r="B22" s="5"/>
      <c r="C22" s="5"/>
      <c r="D22" s="5"/>
      <c r="E22" s="5"/>
      <c r="F22" s="5"/>
      <c r="G22" s="5"/>
      <c r="H22" s="5"/>
      <c r="I22" s="4"/>
    </row>
    <row r="23" spans="1:10" ht="17.5" x14ac:dyDescent="0.35">
      <c r="B23" s="5"/>
      <c r="C23" s="5"/>
      <c r="D23" s="139" t="s">
        <v>38</v>
      </c>
      <c r="E23" s="5"/>
      <c r="F23" s="5"/>
      <c r="G23" s="5"/>
      <c r="H23" s="5"/>
      <c r="I23" s="4"/>
    </row>
    <row r="24" spans="1:10" ht="17.5" x14ac:dyDescent="0.35">
      <c r="B24" s="5"/>
      <c r="C24" s="5"/>
      <c r="D24" s="139"/>
      <c r="E24" s="5"/>
      <c r="F24" s="5"/>
      <c r="G24" s="5"/>
      <c r="H24" s="5"/>
      <c r="I24" s="4"/>
    </row>
    <row r="25" spans="1:10" ht="17.5" x14ac:dyDescent="0.35">
      <c r="B25" s="5"/>
      <c r="C25" s="5"/>
      <c r="D25" s="140" t="s">
        <v>739</v>
      </c>
      <c r="E25" s="5"/>
      <c r="F25" s="5"/>
      <c r="G25" s="5"/>
      <c r="H25" s="5"/>
      <c r="I25" s="4"/>
    </row>
    <row r="26" spans="1:10" ht="17.5" x14ac:dyDescent="0.35">
      <c r="B26" s="5"/>
      <c r="C26" s="5"/>
      <c r="D26" s="140" t="s">
        <v>740</v>
      </c>
      <c r="E26" s="5"/>
      <c r="F26" s="5"/>
      <c r="G26" s="5"/>
      <c r="H26" s="5"/>
      <c r="I26" s="4"/>
    </row>
    <row r="27" spans="1:10" ht="17.5" x14ac:dyDescent="0.35">
      <c r="B27" s="5"/>
      <c r="C27" s="5"/>
      <c r="D27" s="140" t="s">
        <v>741</v>
      </c>
      <c r="E27" s="5"/>
      <c r="F27" s="5"/>
      <c r="G27" s="5"/>
      <c r="H27" s="5"/>
      <c r="I27" s="4"/>
    </row>
    <row r="28" spans="1:10" ht="17.5" x14ac:dyDescent="0.35">
      <c r="B28" s="5"/>
      <c r="C28" s="5"/>
      <c r="D28" s="140" t="s">
        <v>742</v>
      </c>
      <c r="E28" s="5"/>
      <c r="F28" s="5"/>
      <c r="G28" s="5"/>
      <c r="H28" s="5"/>
      <c r="I28" s="4"/>
    </row>
    <row r="29" spans="1:10" x14ac:dyDescent="0.35">
      <c r="B29" s="5"/>
      <c r="C29" s="5"/>
      <c r="D29" s="5"/>
      <c r="E29" s="5"/>
      <c r="F29" s="5"/>
      <c r="G29" s="5"/>
      <c r="H29" s="5"/>
      <c r="I29" s="4"/>
    </row>
    <row r="30" spans="1:10" x14ac:dyDescent="0.35">
      <c r="B30" s="5"/>
      <c r="C30" s="5"/>
      <c r="D30" s="5"/>
      <c r="E30" s="5"/>
      <c r="F30" s="5"/>
      <c r="G30" s="5" t="s">
        <v>551</v>
      </c>
      <c r="H30" s="5"/>
      <c r="I30" s="4"/>
    </row>
    <row r="31" spans="1:10" x14ac:dyDescent="0.35">
      <c r="B31" s="5"/>
      <c r="C31" s="5"/>
      <c r="D31" s="5"/>
      <c r="E31" s="5"/>
      <c r="F31" s="5"/>
      <c r="G31" s="5"/>
      <c r="H31" s="5"/>
      <c r="I31" s="5"/>
      <c r="J31" s="4"/>
    </row>
  </sheetData>
  <customSheetViews>
    <customSheetView guid="{BBE43EB8-AC5B-419E-90E4-72D0C525AF66}" scale="140">
      <selection activeCell="H2" sqref="H2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8"/>
  <dimension ref="A1:G15"/>
  <sheetViews>
    <sheetView zoomScale="115" zoomScaleNormal="115" workbookViewId="0">
      <selection activeCell="B4" sqref="B4"/>
    </sheetView>
  </sheetViews>
  <sheetFormatPr defaultRowHeight="12.5" x14ac:dyDescent="0.25"/>
  <cols>
    <col min="1" max="1" width="28.3828125" style="13" customWidth="1"/>
    <col min="2" max="2" width="14.61328125" style="13" bestFit="1" customWidth="1"/>
    <col min="3" max="3" width="18.53515625" style="13" bestFit="1" customWidth="1"/>
    <col min="4" max="4" width="12.84375" style="13" customWidth="1"/>
    <col min="5" max="5" width="13.84375" style="13" customWidth="1"/>
    <col min="6" max="6" width="13.53515625" style="13" customWidth="1"/>
    <col min="7" max="7" width="15" style="13" customWidth="1"/>
    <col min="8" max="256" width="8.921875" style="13"/>
    <col min="257" max="257" width="34" style="13" bestFit="1" customWidth="1"/>
    <col min="258" max="258" width="14.61328125" style="13" bestFit="1" customWidth="1"/>
    <col min="259" max="259" width="17.61328125" style="13" bestFit="1" customWidth="1"/>
    <col min="260" max="260" width="12.84375" style="13" customWidth="1"/>
    <col min="261" max="261" width="10.4609375" style="13" customWidth="1"/>
    <col min="262" max="262" width="9.15234375" style="13" customWidth="1"/>
    <col min="263" max="263" width="9.07421875" style="13" customWidth="1"/>
    <col min="264" max="512" width="8.921875" style="13"/>
    <col min="513" max="513" width="34" style="13" bestFit="1" customWidth="1"/>
    <col min="514" max="514" width="14.61328125" style="13" bestFit="1" customWidth="1"/>
    <col min="515" max="515" width="17.61328125" style="13" bestFit="1" customWidth="1"/>
    <col min="516" max="516" width="12.84375" style="13" customWidth="1"/>
    <col min="517" max="517" width="10.4609375" style="13" customWidth="1"/>
    <col min="518" max="518" width="9.15234375" style="13" customWidth="1"/>
    <col min="519" max="519" width="9.07421875" style="13" customWidth="1"/>
    <col min="520" max="768" width="8.921875" style="13"/>
    <col min="769" max="769" width="34" style="13" bestFit="1" customWidth="1"/>
    <col min="770" max="770" width="14.61328125" style="13" bestFit="1" customWidth="1"/>
    <col min="771" max="771" width="17.61328125" style="13" bestFit="1" customWidth="1"/>
    <col min="772" max="772" width="12.84375" style="13" customWidth="1"/>
    <col min="773" max="773" width="10.4609375" style="13" customWidth="1"/>
    <col min="774" max="774" width="9.15234375" style="13" customWidth="1"/>
    <col min="775" max="775" width="9.07421875" style="13" customWidth="1"/>
    <col min="776" max="1024" width="8.921875" style="13"/>
    <col min="1025" max="1025" width="34" style="13" bestFit="1" customWidth="1"/>
    <col min="1026" max="1026" width="14.61328125" style="13" bestFit="1" customWidth="1"/>
    <col min="1027" max="1027" width="17.61328125" style="13" bestFit="1" customWidth="1"/>
    <col min="1028" max="1028" width="12.84375" style="13" customWidth="1"/>
    <col min="1029" max="1029" width="10.4609375" style="13" customWidth="1"/>
    <col min="1030" max="1030" width="9.15234375" style="13" customWidth="1"/>
    <col min="1031" max="1031" width="9.07421875" style="13" customWidth="1"/>
    <col min="1032" max="1280" width="8.921875" style="13"/>
    <col min="1281" max="1281" width="34" style="13" bestFit="1" customWidth="1"/>
    <col min="1282" max="1282" width="14.61328125" style="13" bestFit="1" customWidth="1"/>
    <col min="1283" max="1283" width="17.61328125" style="13" bestFit="1" customWidth="1"/>
    <col min="1284" max="1284" width="12.84375" style="13" customWidth="1"/>
    <col min="1285" max="1285" width="10.4609375" style="13" customWidth="1"/>
    <col min="1286" max="1286" width="9.15234375" style="13" customWidth="1"/>
    <col min="1287" max="1287" width="9.07421875" style="13" customWidth="1"/>
    <col min="1288" max="1536" width="8.921875" style="13"/>
    <col min="1537" max="1537" width="34" style="13" bestFit="1" customWidth="1"/>
    <col min="1538" max="1538" width="14.61328125" style="13" bestFit="1" customWidth="1"/>
    <col min="1539" max="1539" width="17.61328125" style="13" bestFit="1" customWidth="1"/>
    <col min="1540" max="1540" width="12.84375" style="13" customWidth="1"/>
    <col min="1541" max="1541" width="10.4609375" style="13" customWidth="1"/>
    <col min="1542" max="1542" width="9.15234375" style="13" customWidth="1"/>
    <col min="1543" max="1543" width="9.07421875" style="13" customWidth="1"/>
    <col min="1544" max="1792" width="8.921875" style="13"/>
    <col min="1793" max="1793" width="34" style="13" bestFit="1" customWidth="1"/>
    <col min="1794" max="1794" width="14.61328125" style="13" bestFit="1" customWidth="1"/>
    <col min="1795" max="1795" width="17.61328125" style="13" bestFit="1" customWidth="1"/>
    <col min="1796" max="1796" width="12.84375" style="13" customWidth="1"/>
    <col min="1797" max="1797" width="10.4609375" style="13" customWidth="1"/>
    <col min="1798" max="1798" width="9.15234375" style="13" customWidth="1"/>
    <col min="1799" max="1799" width="9.07421875" style="13" customWidth="1"/>
    <col min="1800" max="2048" width="8.921875" style="13"/>
    <col min="2049" max="2049" width="34" style="13" bestFit="1" customWidth="1"/>
    <col min="2050" max="2050" width="14.61328125" style="13" bestFit="1" customWidth="1"/>
    <col min="2051" max="2051" width="17.61328125" style="13" bestFit="1" customWidth="1"/>
    <col min="2052" max="2052" width="12.84375" style="13" customWidth="1"/>
    <col min="2053" max="2053" width="10.4609375" style="13" customWidth="1"/>
    <col min="2054" max="2054" width="9.15234375" style="13" customWidth="1"/>
    <col min="2055" max="2055" width="9.07421875" style="13" customWidth="1"/>
    <col min="2056" max="2304" width="8.921875" style="13"/>
    <col min="2305" max="2305" width="34" style="13" bestFit="1" customWidth="1"/>
    <col min="2306" max="2306" width="14.61328125" style="13" bestFit="1" customWidth="1"/>
    <col min="2307" max="2307" width="17.61328125" style="13" bestFit="1" customWidth="1"/>
    <col min="2308" max="2308" width="12.84375" style="13" customWidth="1"/>
    <col min="2309" max="2309" width="10.4609375" style="13" customWidth="1"/>
    <col min="2310" max="2310" width="9.15234375" style="13" customWidth="1"/>
    <col min="2311" max="2311" width="9.07421875" style="13" customWidth="1"/>
    <col min="2312" max="2560" width="8.921875" style="13"/>
    <col min="2561" max="2561" width="34" style="13" bestFit="1" customWidth="1"/>
    <col min="2562" max="2562" width="14.61328125" style="13" bestFit="1" customWidth="1"/>
    <col min="2563" max="2563" width="17.61328125" style="13" bestFit="1" customWidth="1"/>
    <col min="2564" max="2564" width="12.84375" style="13" customWidth="1"/>
    <col min="2565" max="2565" width="10.4609375" style="13" customWidth="1"/>
    <col min="2566" max="2566" width="9.15234375" style="13" customWidth="1"/>
    <col min="2567" max="2567" width="9.07421875" style="13" customWidth="1"/>
    <col min="2568" max="2816" width="8.921875" style="13"/>
    <col min="2817" max="2817" width="34" style="13" bestFit="1" customWidth="1"/>
    <col min="2818" max="2818" width="14.61328125" style="13" bestFit="1" customWidth="1"/>
    <col min="2819" max="2819" width="17.61328125" style="13" bestFit="1" customWidth="1"/>
    <col min="2820" max="2820" width="12.84375" style="13" customWidth="1"/>
    <col min="2821" max="2821" width="10.4609375" style="13" customWidth="1"/>
    <col min="2822" max="2822" width="9.15234375" style="13" customWidth="1"/>
    <col min="2823" max="2823" width="9.07421875" style="13" customWidth="1"/>
    <col min="2824" max="3072" width="8.921875" style="13"/>
    <col min="3073" max="3073" width="34" style="13" bestFit="1" customWidth="1"/>
    <col min="3074" max="3074" width="14.61328125" style="13" bestFit="1" customWidth="1"/>
    <col min="3075" max="3075" width="17.61328125" style="13" bestFit="1" customWidth="1"/>
    <col min="3076" max="3076" width="12.84375" style="13" customWidth="1"/>
    <col min="3077" max="3077" width="10.4609375" style="13" customWidth="1"/>
    <col min="3078" max="3078" width="9.15234375" style="13" customWidth="1"/>
    <col min="3079" max="3079" width="9.07421875" style="13" customWidth="1"/>
    <col min="3080" max="3328" width="8.921875" style="13"/>
    <col min="3329" max="3329" width="34" style="13" bestFit="1" customWidth="1"/>
    <col min="3330" max="3330" width="14.61328125" style="13" bestFit="1" customWidth="1"/>
    <col min="3331" max="3331" width="17.61328125" style="13" bestFit="1" customWidth="1"/>
    <col min="3332" max="3332" width="12.84375" style="13" customWidth="1"/>
    <col min="3333" max="3333" width="10.4609375" style="13" customWidth="1"/>
    <col min="3334" max="3334" width="9.15234375" style="13" customWidth="1"/>
    <col min="3335" max="3335" width="9.07421875" style="13" customWidth="1"/>
    <col min="3336" max="3584" width="8.921875" style="13"/>
    <col min="3585" max="3585" width="34" style="13" bestFit="1" customWidth="1"/>
    <col min="3586" max="3586" width="14.61328125" style="13" bestFit="1" customWidth="1"/>
    <col min="3587" max="3587" width="17.61328125" style="13" bestFit="1" customWidth="1"/>
    <col min="3588" max="3588" width="12.84375" style="13" customWidth="1"/>
    <col min="3589" max="3589" width="10.4609375" style="13" customWidth="1"/>
    <col min="3590" max="3590" width="9.15234375" style="13" customWidth="1"/>
    <col min="3591" max="3591" width="9.07421875" style="13" customWidth="1"/>
    <col min="3592" max="3840" width="8.921875" style="13"/>
    <col min="3841" max="3841" width="34" style="13" bestFit="1" customWidth="1"/>
    <col min="3842" max="3842" width="14.61328125" style="13" bestFit="1" customWidth="1"/>
    <col min="3843" max="3843" width="17.61328125" style="13" bestFit="1" customWidth="1"/>
    <col min="3844" max="3844" width="12.84375" style="13" customWidth="1"/>
    <col min="3845" max="3845" width="10.4609375" style="13" customWidth="1"/>
    <col min="3846" max="3846" width="9.15234375" style="13" customWidth="1"/>
    <col min="3847" max="3847" width="9.07421875" style="13" customWidth="1"/>
    <col min="3848" max="4096" width="8.921875" style="13"/>
    <col min="4097" max="4097" width="34" style="13" bestFit="1" customWidth="1"/>
    <col min="4098" max="4098" width="14.61328125" style="13" bestFit="1" customWidth="1"/>
    <col min="4099" max="4099" width="17.61328125" style="13" bestFit="1" customWidth="1"/>
    <col min="4100" max="4100" width="12.84375" style="13" customWidth="1"/>
    <col min="4101" max="4101" width="10.4609375" style="13" customWidth="1"/>
    <col min="4102" max="4102" width="9.15234375" style="13" customWidth="1"/>
    <col min="4103" max="4103" width="9.07421875" style="13" customWidth="1"/>
    <col min="4104" max="4352" width="8.921875" style="13"/>
    <col min="4353" max="4353" width="34" style="13" bestFit="1" customWidth="1"/>
    <col min="4354" max="4354" width="14.61328125" style="13" bestFit="1" customWidth="1"/>
    <col min="4355" max="4355" width="17.61328125" style="13" bestFit="1" customWidth="1"/>
    <col min="4356" max="4356" width="12.84375" style="13" customWidth="1"/>
    <col min="4357" max="4357" width="10.4609375" style="13" customWidth="1"/>
    <col min="4358" max="4358" width="9.15234375" style="13" customWidth="1"/>
    <col min="4359" max="4359" width="9.07421875" style="13" customWidth="1"/>
    <col min="4360" max="4608" width="8.921875" style="13"/>
    <col min="4609" max="4609" width="34" style="13" bestFit="1" customWidth="1"/>
    <col min="4610" max="4610" width="14.61328125" style="13" bestFit="1" customWidth="1"/>
    <col min="4611" max="4611" width="17.61328125" style="13" bestFit="1" customWidth="1"/>
    <col min="4612" max="4612" width="12.84375" style="13" customWidth="1"/>
    <col min="4613" max="4613" width="10.4609375" style="13" customWidth="1"/>
    <col min="4614" max="4614" width="9.15234375" style="13" customWidth="1"/>
    <col min="4615" max="4615" width="9.07421875" style="13" customWidth="1"/>
    <col min="4616" max="4864" width="8.921875" style="13"/>
    <col min="4865" max="4865" width="34" style="13" bestFit="1" customWidth="1"/>
    <col min="4866" max="4866" width="14.61328125" style="13" bestFit="1" customWidth="1"/>
    <col min="4867" max="4867" width="17.61328125" style="13" bestFit="1" customWidth="1"/>
    <col min="4868" max="4868" width="12.84375" style="13" customWidth="1"/>
    <col min="4869" max="4869" width="10.4609375" style="13" customWidth="1"/>
    <col min="4870" max="4870" width="9.15234375" style="13" customWidth="1"/>
    <col min="4871" max="4871" width="9.07421875" style="13" customWidth="1"/>
    <col min="4872" max="5120" width="8.921875" style="13"/>
    <col min="5121" max="5121" width="34" style="13" bestFit="1" customWidth="1"/>
    <col min="5122" max="5122" width="14.61328125" style="13" bestFit="1" customWidth="1"/>
    <col min="5123" max="5123" width="17.61328125" style="13" bestFit="1" customWidth="1"/>
    <col min="5124" max="5124" width="12.84375" style="13" customWidth="1"/>
    <col min="5125" max="5125" width="10.4609375" style="13" customWidth="1"/>
    <col min="5126" max="5126" width="9.15234375" style="13" customWidth="1"/>
    <col min="5127" max="5127" width="9.07421875" style="13" customWidth="1"/>
    <col min="5128" max="5376" width="8.921875" style="13"/>
    <col min="5377" max="5377" width="34" style="13" bestFit="1" customWidth="1"/>
    <col min="5378" max="5378" width="14.61328125" style="13" bestFit="1" customWidth="1"/>
    <col min="5379" max="5379" width="17.61328125" style="13" bestFit="1" customWidth="1"/>
    <col min="5380" max="5380" width="12.84375" style="13" customWidth="1"/>
    <col min="5381" max="5381" width="10.4609375" style="13" customWidth="1"/>
    <col min="5382" max="5382" width="9.15234375" style="13" customWidth="1"/>
    <col min="5383" max="5383" width="9.07421875" style="13" customWidth="1"/>
    <col min="5384" max="5632" width="8.921875" style="13"/>
    <col min="5633" max="5633" width="34" style="13" bestFit="1" customWidth="1"/>
    <col min="5634" max="5634" width="14.61328125" style="13" bestFit="1" customWidth="1"/>
    <col min="5635" max="5635" width="17.61328125" style="13" bestFit="1" customWidth="1"/>
    <col min="5636" max="5636" width="12.84375" style="13" customWidth="1"/>
    <col min="5637" max="5637" width="10.4609375" style="13" customWidth="1"/>
    <col min="5638" max="5638" width="9.15234375" style="13" customWidth="1"/>
    <col min="5639" max="5639" width="9.07421875" style="13" customWidth="1"/>
    <col min="5640" max="5888" width="8.921875" style="13"/>
    <col min="5889" max="5889" width="34" style="13" bestFit="1" customWidth="1"/>
    <col min="5890" max="5890" width="14.61328125" style="13" bestFit="1" customWidth="1"/>
    <col min="5891" max="5891" width="17.61328125" style="13" bestFit="1" customWidth="1"/>
    <col min="5892" max="5892" width="12.84375" style="13" customWidth="1"/>
    <col min="5893" max="5893" width="10.4609375" style="13" customWidth="1"/>
    <col min="5894" max="5894" width="9.15234375" style="13" customWidth="1"/>
    <col min="5895" max="5895" width="9.07421875" style="13" customWidth="1"/>
    <col min="5896" max="6144" width="8.921875" style="13"/>
    <col min="6145" max="6145" width="34" style="13" bestFit="1" customWidth="1"/>
    <col min="6146" max="6146" width="14.61328125" style="13" bestFit="1" customWidth="1"/>
    <col min="6147" max="6147" width="17.61328125" style="13" bestFit="1" customWidth="1"/>
    <col min="6148" max="6148" width="12.84375" style="13" customWidth="1"/>
    <col min="6149" max="6149" width="10.4609375" style="13" customWidth="1"/>
    <col min="6150" max="6150" width="9.15234375" style="13" customWidth="1"/>
    <col min="6151" max="6151" width="9.07421875" style="13" customWidth="1"/>
    <col min="6152" max="6400" width="8.921875" style="13"/>
    <col min="6401" max="6401" width="34" style="13" bestFit="1" customWidth="1"/>
    <col min="6402" max="6402" width="14.61328125" style="13" bestFit="1" customWidth="1"/>
    <col min="6403" max="6403" width="17.61328125" style="13" bestFit="1" customWidth="1"/>
    <col min="6404" max="6404" width="12.84375" style="13" customWidth="1"/>
    <col min="6405" max="6405" width="10.4609375" style="13" customWidth="1"/>
    <col min="6406" max="6406" width="9.15234375" style="13" customWidth="1"/>
    <col min="6407" max="6407" width="9.07421875" style="13" customWidth="1"/>
    <col min="6408" max="6656" width="8.921875" style="13"/>
    <col min="6657" max="6657" width="34" style="13" bestFit="1" customWidth="1"/>
    <col min="6658" max="6658" width="14.61328125" style="13" bestFit="1" customWidth="1"/>
    <col min="6659" max="6659" width="17.61328125" style="13" bestFit="1" customWidth="1"/>
    <col min="6660" max="6660" width="12.84375" style="13" customWidth="1"/>
    <col min="6661" max="6661" width="10.4609375" style="13" customWidth="1"/>
    <col min="6662" max="6662" width="9.15234375" style="13" customWidth="1"/>
    <col min="6663" max="6663" width="9.07421875" style="13" customWidth="1"/>
    <col min="6664" max="6912" width="8.921875" style="13"/>
    <col min="6913" max="6913" width="34" style="13" bestFit="1" customWidth="1"/>
    <col min="6914" max="6914" width="14.61328125" style="13" bestFit="1" customWidth="1"/>
    <col min="6915" max="6915" width="17.61328125" style="13" bestFit="1" customWidth="1"/>
    <col min="6916" max="6916" width="12.84375" style="13" customWidth="1"/>
    <col min="6917" max="6917" width="10.4609375" style="13" customWidth="1"/>
    <col min="6918" max="6918" width="9.15234375" style="13" customWidth="1"/>
    <col min="6919" max="6919" width="9.07421875" style="13" customWidth="1"/>
    <col min="6920" max="7168" width="8.921875" style="13"/>
    <col min="7169" max="7169" width="34" style="13" bestFit="1" customWidth="1"/>
    <col min="7170" max="7170" width="14.61328125" style="13" bestFit="1" customWidth="1"/>
    <col min="7171" max="7171" width="17.61328125" style="13" bestFit="1" customWidth="1"/>
    <col min="7172" max="7172" width="12.84375" style="13" customWidth="1"/>
    <col min="7173" max="7173" width="10.4609375" style="13" customWidth="1"/>
    <col min="7174" max="7174" width="9.15234375" style="13" customWidth="1"/>
    <col min="7175" max="7175" width="9.07421875" style="13" customWidth="1"/>
    <col min="7176" max="7424" width="8.921875" style="13"/>
    <col min="7425" max="7425" width="34" style="13" bestFit="1" customWidth="1"/>
    <col min="7426" max="7426" width="14.61328125" style="13" bestFit="1" customWidth="1"/>
    <col min="7427" max="7427" width="17.61328125" style="13" bestFit="1" customWidth="1"/>
    <col min="7428" max="7428" width="12.84375" style="13" customWidth="1"/>
    <col min="7429" max="7429" width="10.4609375" style="13" customWidth="1"/>
    <col min="7430" max="7430" width="9.15234375" style="13" customWidth="1"/>
    <col min="7431" max="7431" width="9.07421875" style="13" customWidth="1"/>
    <col min="7432" max="7680" width="8.921875" style="13"/>
    <col min="7681" max="7681" width="34" style="13" bestFit="1" customWidth="1"/>
    <col min="7682" max="7682" width="14.61328125" style="13" bestFit="1" customWidth="1"/>
    <col min="7683" max="7683" width="17.61328125" style="13" bestFit="1" customWidth="1"/>
    <col min="7684" max="7684" width="12.84375" style="13" customWidth="1"/>
    <col min="7685" max="7685" width="10.4609375" style="13" customWidth="1"/>
    <col min="7686" max="7686" width="9.15234375" style="13" customWidth="1"/>
    <col min="7687" max="7687" width="9.07421875" style="13" customWidth="1"/>
    <col min="7688" max="7936" width="8.921875" style="13"/>
    <col min="7937" max="7937" width="34" style="13" bestFit="1" customWidth="1"/>
    <col min="7938" max="7938" width="14.61328125" style="13" bestFit="1" customWidth="1"/>
    <col min="7939" max="7939" width="17.61328125" style="13" bestFit="1" customWidth="1"/>
    <col min="7940" max="7940" width="12.84375" style="13" customWidth="1"/>
    <col min="7941" max="7941" width="10.4609375" style="13" customWidth="1"/>
    <col min="7942" max="7942" width="9.15234375" style="13" customWidth="1"/>
    <col min="7943" max="7943" width="9.07421875" style="13" customWidth="1"/>
    <col min="7944" max="8192" width="8.921875" style="13"/>
    <col min="8193" max="8193" width="34" style="13" bestFit="1" customWidth="1"/>
    <col min="8194" max="8194" width="14.61328125" style="13" bestFit="1" customWidth="1"/>
    <col min="8195" max="8195" width="17.61328125" style="13" bestFit="1" customWidth="1"/>
    <col min="8196" max="8196" width="12.84375" style="13" customWidth="1"/>
    <col min="8197" max="8197" width="10.4609375" style="13" customWidth="1"/>
    <col min="8198" max="8198" width="9.15234375" style="13" customWidth="1"/>
    <col min="8199" max="8199" width="9.07421875" style="13" customWidth="1"/>
    <col min="8200" max="8448" width="8.921875" style="13"/>
    <col min="8449" max="8449" width="34" style="13" bestFit="1" customWidth="1"/>
    <col min="8450" max="8450" width="14.61328125" style="13" bestFit="1" customWidth="1"/>
    <col min="8451" max="8451" width="17.61328125" style="13" bestFit="1" customWidth="1"/>
    <col min="8452" max="8452" width="12.84375" style="13" customWidth="1"/>
    <col min="8453" max="8453" width="10.4609375" style="13" customWidth="1"/>
    <col min="8454" max="8454" width="9.15234375" style="13" customWidth="1"/>
    <col min="8455" max="8455" width="9.07421875" style="13" customWidth="1"/>
    <col min="8456" max="8704" width="8.921875" style="13"/>
    <col min="8705" max="8705" width="34" style="13" bestFit="1" customWidth="1"/>
    <col min="8706" max="8706" width="14.61328125" style="13" bestFit="1" customWidth="1"/>
    <col min="8707" max="8707" width="17.61328125" style="13" bestFit="1" customWidth="1"/>
    <col min="8708" max="8708" width="12.84375" style="13" customWidth="1"/>
    <col min="8709" max="8709" width="10.4609375" style="13" customWidth="1"/>
    <col min="8710" max="8710" width="9.15234375" style="13" customWidth="1"/>
    <col min="8711" max="8711" width="9.07421875" style="13" customWidth="1"/>
    <col min="8712" max="8960" width="8.921875" style="13"/>
    <col min="8961" max="8961" width="34" style="13" bestFit="1" customWidth="1"/>
    <col min="8962" max="8962" width="14.61328125" style="13" bestFit="1" customWidth="1"/>
    <col min="8963" max="8963" width="17.61328125" style="13" bestFit="1" customWidth="1"/>
    <col min="8964" max="8964" width="12.84375" style="13" customWidth="1"/>
    <col min="8965" max="8965" width="10.4609375" style="13" customWidth="1"/>
    <col min="8966" max="8966" width="9.15234375" style="13" customWidth="1"/>
    <col min="8967" max="8967" width="9.07421875" style="13" customWidth="1"/>
    <col min="8968" max="9216" width="8.921875" style="13"/>
    <col min="9217" max="9217" width="34" style="13" bestFit="1" customWidth="1"/>
    <col min="9218" max="9218" width="14.61328125" style="13" bestFit="1" customWidth="1"/>
    <col min="9219" max="9219" width="17.61328125" style="13" bestFit="1" customWidth="1"/>
    <col min="9220" max="9220" width="12.84375" style="13" customWidth="1"/>
    <col min="9221" max="9221" width="10.4609375" style="13" customWidth="1"/>
    <col min="9222" max="9222" width="9.15234375" style="13" customWidth="1"/>
    <col min="9223" max="9223" width="9.07421875" style="13" customWidth="1"/>
    <col min="9224" max="9472" width="8.921875" style="13"/>
    <col min="9473" max="9473" width="34" style="13" bestFit="1" customWidth="1"/>
    <col min="9474" max="9474" width="14.61328125" style="13" bestFit="1" customWidth="1"/>
    <col min="9475" max="9475" width="17.61328125" style="13" bestFit="1" customWidth="1"/>
    <col min="9476" max="9476" width="12.84375" style="13" customWidth="1"/>
    <col min="9477" max="9477" width="10.4609375" style="13" customWidth="1"/>
    <col min="9478" max="9478" width="9.15234375" style="13" customWidth="1"/>
    <col min="9479" max="9479" width="9.07421875" style="13" customWidth="1"/>
    <col min="9480" max="9728" width="8.921875" style="13"/>
    <col min="9729" max="9729" width="34" style="13" bestFit="1" customWidth="1"/>
    <col min="9730" max="9730" width="14.61328125" style="13" bestFit="1" customWidth="1"/>
    <col min="9731" max="9731" width="17.61328125" style="13" bestFit="1" customWidth="1"/>
    <col min="9732" max="9732" width="12.84375" style="13" customWidth="1"/>
    <col min="9733" max="9733" width="10.4609375" style="13" customWidth="1"/>
    <col min="9734" max="9734" width="9.15234375" style="13" customWidth="1"/>
    <col min="9735" max="9735" width="9.07421875" style="13" customWidth="1"/>
    <col min="9736" max="9984" width="8.921875" style="13"/>
    <col min="9985" max="9985" width="34" style="13" bestFit="1" customWidth="1"/>
    <col min="9986" max="9986" width="14.61328125" style="13" bestFit="1" customWidth="1"/>
    <col min="9987" max="9987" width="17.61328125" style="13" bestFit="1" customWidth="1"/>
    <col min="9988" max="9988" width="12.84375" style="13" customWidth="1"/>
    <col min="9989" max="9989" width="10.4609375" style="13" customWidth="1"/>
    <col min="9990" max="9990" width="9.15234375" style="13" customWidth="1"/>
    <col min="9991" max="9991" width="9.07421875" style="13" customWidth="1"/>
    <col min="9992" max="10240" width="8.921875" style="13"/>
    <col min="10241" max="10241" width="34" style="13" bestFit="1" customWidth="1"/>
    <col min="10242" max="10242" width="14.61328125" style="13" bestFit="1" customWidth="1"/>
    <col min="10243" max="10243" width="17.61328125" style="13" bestFit="1" customWidth="1"/>
    <col min="10244" max="10244" width="12.84375" style="13" customWidth="1"/>
    <col min="10245" max="10245" width="10.4609375" style="13" customWidth="1"/>
    <col min="10246" max="10246" width="9.15234375" style="13" customWidth="1"/>
    <col min="10247" max="10247" width="9.07421875" style="13" customWidth="1"/>
    <col min="10248" max="10496" width="8.921875" style="13"/>
    <col min="10497" max="10497" width="34" style="13" bestFit="1" customWidth="1"/>
    <col min="10498" max="10498" width="14.61328125" style="13" bestFit="1" customWidth="1"/>
    <col min="10499" max="10499" width="17.61328125" style="13" bestFit="1" customWidth="1"/>
    <col min="10500" max="10500" width="12.84375" style="13" customWidth="1"/>
    <col min="10501" max="10501" width="10.4609375" style="13" customWidth="1"/>
    <col min="10502" max="10502" width="9.15234375" style="13" customWidth="1"/>
    <col min="10503" max="10503" width="9.07421875" style="13" customWidth="1"/>
    <col min="10504" max="10752" width="8.921875" style="13"/>
    <col min="10753" max="10753" width="34" style="13" bestFit="1" customWidth="1"/>
    <col min="10754" max="10754" width="14.61328125" style="13" bestFit="1" customWidth="1"/>
    <col min="10755" max="10755" width="17.61328125" style="13" bestFit="1" customWidth="1"/>
    <col min="10756" max="10756" width="12.84375" style="13" customWidth="1"/>
    <col min="10757" max="10757" width="10.4609375" style="13" customWidth="1"/>
    <col min="10758" max="10758" width="9.15234375" style="13" customWidth="1"/>
    <col min="10759" max="10759" width="9.07421875" style="13" customWidth="1"/>
    <col min="10760" max="11008" width="8.921875" style="13"/>
    <col min="11009" max="11009" width="34" style="13" bestFit="1" customWidth="1"/>
    <col min="11010" max="11010" width="14.61328125" style="13" bestFit="1" customWidth="1"/>
    <col min="11011" max="11011" width="17.61328125" style="13" bestFit="1" customWidth="1"/>
    <col min="11012" max="11012" width="12.84375" style="13" customWidth="1"/>
    <col min="11013" max="11013" width="10.4609375" style="13" customWidth="1"/>
    <col min="11014" max="11014" width="9.15234375" style="13" customWidth="1"/>
    <col min="11015" max="11015" width="9.07421875" style="13" customWidth="1"/>
    <col min="11016" max="11264" width="8.921875" style="13"/>
    <col min="11265" max="11265" width="34" style="13" bestFit="1" customWidth="1"/>
    <col min="11266" max="11266" width="14.61328125" style="13" bestFit="1" customWidth="1"/>
    <col min="11267" max="11267" width="17.61328125" style="13" bestFit="1" customWidth="1"/>
    <col min="11268" max="11268" width="12.84375" style="13" customWidth="1"/>
    <col min="11269" max="11269" width="10.4609375" style="13" customWidth="1"/>
    <col min="11270" max="11270" width="9.15234375" style="13" customWidth="1"/>
    <col min="11271" max="11271" width="9.07421875" style="13" customWidth="1"/>
    <col min="11272" max="11520" width="8.921875" style="13"/>
    <col min="11521" max="11521" width="34" style="13" bestFit="1" customWidth="1"/>
    <col min="11522" max="11522" width="14.61328125" style="13" bestFit="1" customWidth="1"/>
    <col min="11523" max="11523" width="17.61328125" style="13" bestFit="1" customWidth="1"/>
    <col min="11524" max="11524" width="12.84375" style="13" customWidth="1"/>
    <col min="11525" max="11525" width="10.4609375" style="13" customWidth="1"/>
    <col min="11526" max="11526" width="9.15234375" style="13" customWidth="1"/>
    <col min="11527" max="11527" width="9.07421875" style="13" customWidth="1"/>
    <col min="11528" max="11776" width="8.921875" style="13"/>
    <col min="11777" max="11777" width="34" style="13" bestFit="1" customWidth="1"/>
    <col min="11778" max="11778" width="14.61328125" style="13" bestFit="1" customWidth="1"/>
    <col min="11779" max="11779" width="17.61328125" style="13" bestFit="1" customWidth="1"/>
    <col min="11780" max="11780" width="12.84375" style="13" customWidth="1"/>
    <col min="11781" max="11781" width="10.4609375" style="13" customWidth="1"/>
    <col min="11782" max="11782" width="9.15234375" style="13" customWidth="1"/>
    <col min="11783" max="11783" width="9.07421875" style="13" customWidth="1"/>
    <col min="11784" max="12032" width="8.921875" style="13"/>
    <col min="12033" max="12033" width="34" style="13" bestFit="1" customWidth="1"/>
    <col min="12034" max="12034" width="14.61328125" style="13" bestFit="1" customWidth="1"/>
    <col min="12035" max="12035" width="17.61328125" style="13" bestFit="1" customWidth="1"/>
    <col min="12036" max="12036" width="12.84375" style="13" customWidth="1"/>
    <col min="12037" max="12037" width="10.4609375" style="13" customWidth="1"/>
    <col min="12038" max="12038" width="9.15234375" style="13" customWidth="1"/>
    <col min="12039" max="12039" width="9.07421875" style="13" customWidth="1"/>
    <col min="12040" max="12288" width="8.921875" style="13"/>
    <col min="12289" max="12289" width="34" style="13" bestFit="1" customWidth="1"/>
    <col min="12290" max="12290" width="14.61328125" style="13" bestFit="1" customWidth="1"/>
    <col min="12291" max="12291" width="17.61328125" style="13" bestFit="1" customWidth="1"/>
    <col min="12292" max="12292" width="12.84375" style="13" customWidth="1"/>
    <col min="12293" max="12293" width="10.4609375" style="13" customWidth="1"/>
    <col min="12294" max="12294" width="9.15234375" style="13" customWidth="1"/>
    <col min="12295" max="12295" width="9.07421875" style="13" customWidth="1"/>
    <col min="12296" max="12544" width="8.921875" style="13"/>
    <col min="12545" max="12545" width="34" style="13" bestFit="1" customWidth="1"/>
    <col min="12546" max="12546" width="14.61328125" style="13" bestFit="1" customWidth="1"/>
    <col min="12547" max="12547" width="17.61328125" style="13" bestFit="1" customWidth="1"/>
    <col min="12548" max="12548" width="12.84375" style="13" customWidth="1"/>
    <col min="12549" max="12549" width="10.4609375" style="13" customWidth="1"/>
    <col min="12550" max="12550" width="9.15234375" style="13" customWidth="1"/>
    <col min="12551" max="12551" width="9.07421875" style="13" customWidth="1"/>
    <col min="12552" max="12800" width="8.921875" style="13"/>
    <col min="12801" max="12801" width="34" style="13" bestFit="1" customWidth="1"/>
    <col min="12802" max="12802" width="14.61328125" style="13" bestFit="1" customWidth="1"/>
    <col min="12803" max="12803" width="17.61328125" style="13" bestFit="1" customWidth="1"/>
    <col min="12804" max="12804" width="12.84375" style="13" customWidth="1"/>
    <col min="12805" max="12805" width="10.4609375" style="13" customWidth="1"/>
    <col min="12806" max="12806" width="9.15234375" style="13" customWidth="1"/>
    <col min="12807" max="12807" width="9.07421875" style="13" customWidth="1"/>
    <col min="12808" max="13056" width="8.921875" style="13"/>
    <col min="13057" max="13057" width="34" style="13" bestFit="1" customWidth="1"/>
    <col min="13058" max="13058" width="14.61328125" style="13" bestFit="1" customWidth="1"/>
    <col min="13059" max="13059" width="17.61328125" style="13" bestFit="1" customWidth="1"/>
    <col min="13060" max="13060" width="12.84375" style="13" customWidth="1"/>
    <col min="13061" max="13061" width="10.4609375" style="13" customWidth="1"/>
    <col min="13062" max="13062" width="9.15234375" style="13" customWidth="1"/>
    <col min="13063" max="13063" width="9.07421875" style="13" customWidth="1"/>
    <col min="13064" max="13312" width="8.921875" style="13"/>
    <col min="13313" max="13313" width="34" style="13" bestFit="1" customWidth="1"/>
    <col min="13314" max="13314" width="14.61328125" style="13" bestFit="1" customWidth="1"/>
    <col min="13315" max="13315" width="17.61328125" style="13" bestFit="1" customWidth="1"/>
    <col min="13316" max="13316" width="12.84375" style="13" customWidth="1"/>
    <col min="13317" max="13317" width="10.4609375" style="13" customWidth="1"/>
    <col min="13318" max="13318" width="9.15234375" style="13" customWidth="1"/>
    <col min="13319" max="13319" width="9.07421875" style="13" customWidth="1"/>
    <col min="13320" max="13568" width="8.921875" style="13"/>
    <col min="13569" max="13569" width="34" style="13" bestFit="1" customWidth="1"/>
    <col min="13570" max="13570" width="14.61328125" style="13" bestFit="1" customWidth="1"/>
    <col min="13571" max="13571" width="17.61328125" style="13" bestFit="1" customWidth="1"/>
    <col min="13572" max="13572" width="12.84375" style="13" customWidth="1"/>
    <col min="13573" max="13573" width="10.4609375" style="13" customWidth="1"/>
    <col min="13574" max="13574" width="9.15234375" style="13" customWidth="1"/>
    <col min="13575" max="13575" width="9.07421875" style="13" customWidth="1"/>
    <col min="13576" max="13824" width="8.921875" style="13"/>
    <col min="13825" max="13825" width="34" style="13" bestFit="1" customWidth="1"/>
    <col min="13826" max="13826" width="14.61328125" style="13" bestFit="1" customWidth="1"/>
    <col min="13827" max="13827" width="17.61328125" style="13" bestFit="1" customWidth="1"/>
    <col min="13828" max="13828" width="12.84375" style="13" customWidth="1"/>
    <col min="13829" max="13829" width="10.4609375" style="13" customWidth="1"/>
    <col min="13830" max="13830" width="9.15234375" style="13" customWidth="1"/>
    <col min="13831" max="13831" width="9.07421875" style="13" customWidth="1"/>
    <col min="13832" max="14080" width="8.921875" style="13"/>
    <col min="14081" max="14081" width="34" style="13" bestFit="1" customWidth="1"/>
    <col min="14082" max="14082" width="14.61328125" style="13" bestFit="1" customWidth="1"/>
    <col min="14083" max="14083" width="17.61328125" style="13" bestFit="1" customWidth="1"/>
    <col min="14084" max="14084" width="12.84375" style="13" customWidth="1"/>
    <col min="14085" max="14085" width="10.4609375" style="13" customWidth="1"/>
    <col min="14086" max="14086" width="9.15234375" style="13" customWidth="1"/>
    <col min="14087" max="14087" width="9.07421875" style="13" customWidth="1"/>
    <col min="14088" max="14336" width="8.921875" style="13"/>
    <col min="14337" max="14337" width="34" style="13" bestFit="1" customWidth="1"/>
    <col min="14338" max="14338" width="14.61328125" style="13" bestFit="1" customWidth="1"/>
    <col min="14339" max="14339" width="17.61328125" style="13" bestFit="1" customWidth="1"/>
    <col min="14340" max="14340" width="12.84375" style="13" customWidth="1"/>
    <col min="14341" max="14341" width="10.4609375" style="13" customWidth="1"/>
    <col min="14342" max="14342" width="9.15234375" style="13" customWidth="1"/>
    <col min="14343" max="14343" width="9.07421875" style="13" customWidth="1"/>
    <col min="14344" max="14592" width="8.921875" style="13"/>
    <col min="14593" max="14593" width="34" style="13" bestFit="1" customWidth="1"/>
    <col min="14594" max="14594" width="14.61328125" style="13" bestFit="1" customWidth="1"/>
    <col min="14595" max="14595" width="17.61328125" style="13" bestFit="1" customWidth="1"/>
    <col min="14596" max="14596" width="12.84375" style="13" customWidth="1"/>
    <col min="14597" max="14597" width="10.4609375" style="13" customWidth="1"/>
    <col min="14598" max="14598" width="9.15234375" style="13" customWidth="1"/>
    <col min="14599" max="14599" width="9.07421875" style="13" customWidth="1"/>
    <col min="14600" max="14848" width="8.921875" style="13"/>
    <col min="14849" max="14849" width="34" style="13" bestFit="1" customWidth="1"/>
    <col min="14850" max="14850" width="14.61328125" style="13" bestFit="1" customWidth="1"/>
    <col min="14851" max="14851" width="17.61328125" style="13" bestFit="1" customWidth="1"/>
    <col min="14852" max="14852" width="12.84375" style="13" customWidth="1"/>
    <col min="14853" max="14853" width="10.4609375" style="13" customWidth="1"/>
    <col min="14854" max="14854" width="9.15234375" style="13" customWidth="1"/>
    <col min="14855" max="14855" width="9.07421875" style="13" customWidth="1"/>
    <col min="14856" max="15104" width="8.921875" style="13"/>
    <col min="15105" max="15105" width="34" style="13" bestFit="1" customWidth="1"/>
    <col min="15106" max="15106" width="14.61328125" style="13" bestFit="1" customWidth="1"/>
    <col min="15107" max="15107" width="17.61328125" style="13" bestFit="1" customWidth="1"/>
    <col min="15108" max="15108" width="12.84375" style="13" customWidth="1"/>
    <col min="15109" max="15109" width="10.4609375" style="13" customWidth="1"/>
    <col min="15110" max="15110" width="9.15234375" style="13" customWidth="1"/>
    <col min="15111" max="15111" width="9.07421875" style="13" customWidth="1"/>
    <col min="15112" max="15360" width="8.921875" style="13"/>
    <col min="15361" max="15361" width="34" style="13" bestFit="1" customWidth="1"/>
    <col min="15362" max="15362" width="14.61328125" style="13" bestFit="1" customWidth="1"/>
    <col min="15363" max="15363" width="17.61328125" style="13" bestFit="1" customWidth="1"/>
    <col min="15364" max="15364" width="12.84375" style="13" customWidth="1"/>
    <col min="15365" max="15365" width="10.4609375" style="13" customWidth="1"/>
    <col min="15366" max="15366" width="9.15234375" style="13" customWidth="1"/>
    <col min="15367" max="15367" width="9.07421875" style="13" customWidth="1"/>
    <col min="15368" max="15616" width="8.921875" style="13"/>
    <col min="15617" max="15617" width="34" style="13" bestFit="1" customWidth="1"/>
    <col min="15618" max="15618" width="14.61328125" style="13" bestFit="1" customWidth="1"/>
    <col min="15619" max="15619" width="17.61328125" style="13" bestFit="1" customWidth="1"/>
    <col min="15620" max="15620" width="12.84375" style="13" customWidth="1"/>
    <col min="15621" max="15621" width="10.4609375" style="13" customWidth="1"/>
    <col min="15622" max="15622" width="9.15234375" style="13" customWidth="1"/>
    <col min="15623" max="15623" width="9.07421875" style="13" customWidth="1"/>
    <col min="15624" max="15872" width="8.921875" style="13"/>
    <col min="15873" max="15873" width="34" style="13" bestFit="1" customWidth="1"/>
    <col min="15874" max="15874" width="14.61328125" style="13" bestFit="1" customWidth="1"/>
    <col min="15875" max="15875" width="17.61328125" style="13" bestFit="1" customWidth="1"/>
    <col min="15876" max="15876" width="12.84375" style="13" customWidth="1"/>
    <col min="15877" max="15877" width="10.4609375" style="13" customWidth="1"/>
    <col min="15878" max="15878" width="9.15234375" style="13" customWidth="1"/>
    <col min="15879" max="15879" width="9.07421875" style="13" customWidth="1"/>
    <col min="15880" max="16128" width="8.921875" style="13"/>
    <col min="16129" max="16129" width="34" style="13" bestFit="1" customWidth="1"/>
    <col min="16130" max="16130" width="14.61328125" style="13" bestFit="1" customWidth="1"/>
    <col min="16131" max="16131" width="17.61328125" style="13" bestFit="1" customWidth="1"/>
    <col min="16132" max="16132" width="12.84375" style="13" customWidth="1"/>
    <col min="16133" max="16133" width="10.4609375" style="13" customWidth="1"/>
    <col min="16134" max="16134" width="9.15234375" style="13" customWidth="1"/>
    <col min="16135" max="16135" width="9.07421875" style="13" customWidth="1"/>
    <col min="16136" max="16384" width="8.921875" style="13"/>
  </cols>
  <sheetData>
    <row r="1" spans="1:7" ht="18" x14ac:dyDescent="0.25">
      <c r="A1" s="48" t="s">
        <v>410</v>
      </c>
      <c r="B1" s="49"/>
      <c r="C1" s="50">
        <v>0.06</v>
      </c>
      <c r="D1" s="49"/>
      <c r="E1" s="49"/>
      <c r="F1" s="49"/>
      <c r="G1" s="49"/>
    </row>
    <row r="2" spans="1:7" ht="18" x14ac:dyDescent="0.25">
      <c r="A2" s="48" t="s">
        <v>408</v>
      </c>
      <c r="B2" s="49"/>
      <c r="C2" s="49">
        <v>120</v>
      </c>
      <c r="D2" s="49"/>
      <c r="E2" s="49"/>
      <c r="F2" s="49"/>
      <c r="G2" s="49"/>
    </row>
    <row r="3" spans="1:7" ht="27.65" customHeight="1" x14ac:dyDescent="0.25">
      <c r="A3" s="48" t="s">
        <v>407</v>
      </c>
      <c r="B3" s="49"/>
      <c r="C3" s="51">
        <v>40000</v>
      </c>
      <c r="D3" s="49"/>
      <c r="E3" s="49"/>
      <c r="F3" s="49"/>
      <c r="G3" s="49"/>
    </row>
    <row r="4" spans="1:7" ht="18" x14ac:dyDescent="0.25">
      <c r="A4" s="48"/>
      <c r="B4" s="210"/>
      <c r="C4" s="52">
        <v>120</v>
      </c>
      <c r="D4" s="52">
        <v>180</v>
      </c>
      <c r="E4" s="52">
        <v>240</v>
      </c>
      <c r="F4" s="52">
        <v>300</v>
      </c>
      <c r="G4" s="52">
        <v>360</v>
      </c>
    </row>
    <row r="5" spans="1:7" ht="18" x14ac:dyDescent="0.25">
      <c r="A5" s="48" t="s">
        <v>379</v>
      </c>
      <c r="B5" s="53">
        <v>0.06</v>
      </c>
      <c r="C5" s="54"/>
      <c r="D5" s="54"/>
      <c r="E5" s="54"/>
      <c r="F5" s="54"/>
      <c r="G5" s="54"/>
    </row>
    <row r="6" spans="1:7" ht="18" x14ac:dyDescent="0.25">
      <c r="A6" s="49"/>
      <c r="B6" s="53">
        <v>6.5000000000000002E-2</v>
      </c>
      <c r="C6" s="54"/>
      <c r="D6" s="54"/>
      <c r="E6" s="54"/>
      <c r="F6" s="54"/>
      <c r="G6" s="54"/>
    </row>
    <row r="7" spans="1:7" ht="18" x14ac:dyDescent="0.25">
      <c r="A7" s="49"/>
      <c r="B7" s="53">
        <v>7.0000000000000007E-2</v>
      </c>
      <c r="C7" s="54"/>
      <c r="D7" s="54"/>
      <c r="E7" s="54"/>
      <c r="F7" s="54"/>
      <c r="G7" s="54"/>
    </row>
    <row r="8" spans="1:7" ht="18" x14ac:dyDescent="0.25">
      <c r="A8" s="49"/>
      <c r="B8" s="53">
        <v>7.4999999999999997E-2</v>
      </c>
      <c r="C8" s="54"/>
      <c r="D8" s="54"/>
      <c r="E8" s="54"/>
      <c r="F8" s="54"/>
      <c r="G8" s="54"/>
    </row>
    <row r="9" spans="1:7" ht="18" x14ac:dyDescent="0.25">
      <c r="A9" s="49"/>
      <c r="B9" s="53">
        <v>0.08</v>
      </c>
      <c r="C9" s="54"/>
      <c r="D9" s="54"/>
      <c r="E9" s="54"/>
      <c r="F9" s="54"/>
      <c r="G9" s="54"/>
    </row>
    <row r="10" spans="1:7" ht="18" x14ac:dyDescent="0.25">
      <c r="A10" s="49"/>
      <c r="B10" s="53">
        <v>8.5000000000000006E-2</v>
      </c>
      <c r="C10" s="54"/>
      <c r="D10" s="54"/>
      <c r="E10" s="54"/>
      <c r="F10" s="54"/>
      <c r="G10" s="54"/>
    </row>
    <row r="11" spans="1:7" ht="18" x14ac:dyDescent="0.25">
      <c r="A11" s="49"/>
      <c r="B11" s="53">
        <v>0.09</v>
      </c>
      <c r="C11" s="54"/>
      <c r="D11" s="54"/>
      <c r="E11" s="54"/>
      <c r="F11" s="54"/>
      <c r="G11" s="54"/>
    </row>
    <row r="12" spans="1:7" ht="18" x14ac:dyDescent="0.25">
      <c r="A12" s="49"/>
      <c r="B12" s="53">
        <v>9.5000000000000001E-2</v>
      </c>
      <c r="C12" s="54"/>
      <c r="D12" s="54"/>
      <c r="E12" s="54"/>
      <c r="F12" s="54"/>
      <c r="G12" s="54"/>
    </row>
    <row r="13" spans="1:7" ht="18" x14ac:dyDescent="0.25">
      <c r="A13" s="49"/>
      <c r="B13" s="53">
        <v>0.1</v>
      </c>
      <c r="C13" s="54"/>
      <c r="D13" s="54"/>
      <c r="E13" s="54"/>
      <c r="F13" s="54"/>
      <c r="G13" s="54"/>
    </row>
    <row r="14" spans="1:7" ht="17.5" x14ac:dyDescent="0.35">
      <c r="A14" s="21"/>
      <c r="B14" s="21"/>
      <c r="C14" s="21"/>
      <c r="D14" s="21"/>
      <c r="E14" s="21"/>
      <c r="F14" s="21"/>
      <c r="G14" s="21"/>
    </row>
    <row r="15" spans="1:7" ht="32.5" x14ac:dyDescent="0.65">
      <c r="A15" s="14"/>
      <c r="B15" s="14"/>
      <c r="C15" s="14"/>
      <c r="D15" s="14"/>
      <c r="E15" s="14"/>
      <c r="F15" s="14"/>
      <c r="G15" s="14"/>
    </row>
  </sheetData>
  <customSheetViews>
    <customSheetView guid="{BBE43EB8-AC5B-419E-90E4-72D0C525AF66}" scale="80" showGridLines="0"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17"/>
  <dimension ref="A1:E17"/>
  <sheetViews>
    <sheetView zoomScale="130" zoomScaleNormal="130" workbookViewId="0"/>
  </sheetViews>
  <sheetFormatPr defaultRowHeight="12.5" x14ac:dyDescent="0.25"/>
  <cols>
    <col min="1" max="1" width="9.07421875" style="13" bestFit="1" customWidth="1"/>
    <col min="2" max="2" width="9.07421875" style="13" customWidth="1"/>
    <col min="3" max="3" width="9.07421875" style="15" bestFit="1" customWidth="1"/>
    <col min="4" max="4" width="8.921875" style="13"/>
    <col min="5" max="5" width="7.921875" style="13" bestFit="1" customWidth="1"/>
    <col min="6" max="256" width="8.921875" style="13"/>
    <col min="257" max="257" width="9.07421875" style="13" bestFit="1" customWidth="1"/>
    <col min="258" max="258" width="9.07421875" style="13" customWidth="1"/>
    <col min="259" max="259" width="9.07421875" style="13" bestFit="1" customWidth="1"/>
    <col min="260" max="260" width="8.921875" style="13"/>
    <col min="261" max="261" width="7.921875" style="13" bestFit="1" customWidth="1"/>
    <col min="262" max="512" width="8.921875" style="13"/>
    <col min="513" max="513" width="9.07421875" style="13" bestFit="1" customWidth="1"/>
    <col min="514" max="514" width="9.07421875" style="13" customWidth="1"/>
    <col min="515" max="515" width="9.07421875" style="13" bestFit="1" customWidth="1"/>
    <col min="516" max="516" width="8.921875" style="13"/>
    <col min="517" max="517" width="7.921875" style="13" bestFit="1" customWidth="1"/>
    <col min="518" max="768" width="8.921875" style="13"/>
    <col min="769" max="769" width="9.07421875" style="13" bestFit="1" customWidth="1"/>
    <col min="770" max="770" width="9.07421875" style="13" customWidth="1"/>
    <col min="771" max="771" width="9.07421875" style="13" bestFit="1" customWidth="1"/>
    <col min="772" max="772" width="8.921875" style="13"/>
    <col min="773" max="773" width="7.921875" style="13" bestFit="1" customWidth="1"/>
    <col min="774" max="1024" width="8.921875" style="13"/>
    <col min="1025" max="1025" width="9.07421875" style="13" bestFit="1" customWidth="1"/>
    <col min="1026" max="1026" width="9.07421875" style="13" customWidth="1"/>
    <col min="1027" max="1027" width="9.07421875" style="13" bestFit="1" customWidth="1"/>
    <col min="1028" max="1028" width="8.921875" style="13"/>
    <col min="1029" max="1029" width="7.921875" style="13" bestFit="1" customWidth="1"/>
    <col min="1030" max="1280" width="8.921875" style="13"/>
    <col min="1281" max="1281" width="9.07421875" style="13" bestFit="1" customWidth="1"/>
    <col min="1282" max="1282" width="9.07421875" style="13" customWidth="1"/>
    <col min="1283" max="1283" width="9.07421875" style="13" bestFit="1" customWidth="1"/>
    <col min="1284" max="1284" width="8.921875" style="13"/>
    <col min="1285" max="1285" width="7.921875" style="13" bestFit="1" customWidth="1"/>
    <col min="1286" max="1536" width="8.921875" style="13"/>
    <col min="1537" max="1537" width="9.07421875" style="13" bestFit="1" customWidth="1"/>
    <col min="1538" max="1538" width="9.07421875" style="13" customWidth="1"/>
    <col min="1539" max="1539" width="9.07421875" style="13" bestFit="1" customWidth="1"/>
    <col min="1540" max="1540" width="8.921875" style="13"/>
    <col min="1541" max="1541" width="7.921875" style="13" bestFit="1" customWidth="1"/>
    <col min="1542" max="1792" width="8.921875" style="13"/>
    <col min="1793" max="1793" width="9.07421875" style="13" bestFit="1" customWidth="1"/>
    <col min="1794" max="1794" width="9.07421875" style="13" customWidth="1"/>
    <col min="1795" max="1795" width="9.07421875" style="13" bestFit="1" customWidth="1"/>
    <col min="1796" max="1796" width="8.921875" style="13"/>
    <col min="1797" max="1797" width="7.921875" style="13" bestFit="1" customWidth="1"/>
    <col min="1798" max="2048" width="8.921875" style="13"/>
    <col min="2049" max="2049" width="9.07421875" style="13" bestFit="1" customWidth="1"/>
    <col min="2050" max="2050" width="9.07421875" style="13" customWidth="1"/>
    <col min="2051" max="2051" width="9.07421875" style="13" bestFit="1" customWidth="1"/>
    <col min="2052" max="2052" width="8.921875" style="13"/>
    <col min="2053" max="2053" width="7.921875" style="13" bestFit="1" customWidth="1"/>
    <col min="2054" max="2304" width="8.921875" style="13"/>
    <col min="2305" max="2305" width="9.07421875" style="13" bestFit="1" customWidth="1"/>
    <col min="2306" max="2306" width="9.07421875" style="13" customWidth="1"/>
    <col min="2307" max="2307" width="9.07421875" style="13" bestFit="1" customWidth="1"/>
    <col min="2308" max="2308" width="8.921875" style="13"/>
    <col min="2309" max="2309" width="7.921875" style="13" bestFit="1" customWidth="1"/>
    <col min="2310" max="2560" width="8.921875" style="13"/>
    <col min="2561" max="2561" width="9.07421875" style="13" bestFit="1" customWidth="1"/>
    <col min="2562" max="2562" width="9.07421875" style="13" customWidth="1"/>
    <col min="2563" max="2563" width="9.07421875" style="13" bestFit="1" customWidth="1"/>
    <col min="2564" max="2564" width="8.921875" style="13"/>
    <col min="2565" max="2565" width="7.921875" style="13" bestFit="1" customWidth="1"/>
    <col min="2566" max="2816" width="8.921875" style="13"/>
    <col min="2817" max="2817" width="9.07421875" style="13" bestFit="1" customWidth="1"/>
    <col min="2818" max="2818" width="9.07421875" style="13" customWidth="1"/>
    <col min="2819" max="2819" width="9.07421875" style="13" bestFit="1" customWidth="1"/>
    <col min="2820" max="2820" width="8.921875" style="13"/>
    <col min="2821" max="2821" width="7.921875" style="13" bestFit="1" customWidth="1"/>
    <col min="2822" max="3072" width="8.921875" style="13"/>
    <col min="3073" max="3073" width="9.07421875" style="13" bestFit="1" customWidth="1"/>
    <col min="3074" max="3074" width="9.07421875" style="13" customWidth="1"/>
    <col min="3075" max="3075" width="9.07421875" style="13" bestFit="1" customWidth="1"/>
    <col min="3076" max="3076" width="8.921875" style="13"/>
    <col min="3077" max="3077" width="7.921875" style="13" bestFit="1" customWidth="1"/>
    <col min="3078" max="3328" width="8.921875" style="13"/>
    <col min="3329" max="3329" width="9.07421875" style="13" bestFit="1" customWidth="1"/>
    <col min="3330" max="3330" width="9.07421875" style="13" customWidth="1"/>
    <col min="3331" max="3331" width="9.07421875" style="13" bestFit="1" customWidth="1"/>
    <col min="3332" max="3332" width="8.921875" style="13"/>
    <col min="3333" max="3333" width="7.921875" style="13" bestFit="1" customWidth="1"/>
    <col min="3334" max="3584" width="8.921875" style="13"/>
    <col min="3585" max="3585" width="9.07421875" style="13" bestFit="1" customWidth="1"/>
    <col min="3586" max="3586" width="9.07421875" style="13" customWidth="1"/>
    <col min="3587" max="3587" width="9.07421875" style="13" bestFit="1" customWidth="1"/>
    <col min="3588" max="3588" width="8.921875" style="13"/>
    <col min="3589" max="3589" width="7.921875" style="13" bestFit="1" customWidth="1"/>
    <col min="3590" max="3840" width="8.921875" style="13"/>
    <col min="3841" max="3841" width="9.07421875" style="13" bestFit="1" customWidth="1"/>
    <col min="3842" max="3842" width="9.07421875" style="13" customWidth="1"/>
    <col min="3843" max="3843" width="9.07421875" style="13" bestFit="1" customWidth="1"/>
    <col min="3844" max="3844" width="8.921875" style="13"/>
    <col min="3845" max="3845" width="7.921875" style="13" bestFit="1" customWidth="1"/>
    <col min="3846" max="4096" width="8.921875" style="13"/>
    <col min="4097" max="4097" width="9.07421875" style="13" bestFit="1" customWidth="1"/>
    <col min="4098" max="4098" width="9.07421875" style="13" customWidth="1"/>
    <col min="4099" max="4099" width="9.07421875" style="13" bestFit="1" customWidth="1"/>
    <col min="4100" max="4100" width="8.921875" style="13"/>
    <col min="4101" max="4101" width="7.921875" style="13" bestFit="1" customWidth="1"/>
    <col min="4102" max="4352" width="8.921875" style="13"/>
    <col min="4353" max="4353" width="9.07421875" style="13" bestFit="1" customWidth="1"/>
    <col min="4354" max="4354" width="9.07421875" style="13" customWidth="1"/>
    <col min="4355" max="4355" width="9.07421875" style="13" bestFit="1" customWidth="1"/>
    <col min="4356" max="4356" width="8.921875" style="13"/>
    <col min="4357" max="4357" width="7.921875" style="13" bestFit="1" customWidth="1"/>
    <col min="4358" max="4608" width="8.921875" style="13"/>
    <col min="4609" max="4609" width="9.07421875" style="13" bestFit="1" customWidth="1"/>
    <col min="4610" max="4610" width="9.07421875" style="13" customWidth="1"/>
    <col min="4611" max="4611" width="9.07421875" style="13" bestFit="1" customWidth="1"/>
    <col min="4612" max="4612" width="8.921875" style="13"/>
    <col min="4613" max="4613" width="7.921875" style="13" bestFit="1" customWidth="1"/>
    <col min="4614" max="4864" width="8.921875" style="13"/>
    <col min="4865" max="4865" width="9.07421875" style="13" bestFit="1" customWidth="1"/>
    <col min="4866" max="4866" width="9.07421875" style="13" customWidth="1"/>
    <col min="4867" max="4867" width="9.07421875" style="13" bestFit="1" customWidth="1"/>
    <col min="4868" max="4868" width="8.921875" style="13"/>
    <col min="4869" max="4869" width="7.921875" style="13" bestFit="1" customWidth="1"/>
    <col min="4870" max="5120" width="8.921875" style="13"/>
    <col min="5121" max="5121" width="9.07421875" style="13" bestFit="1" customWidth="1"/>
    <col min="5122" max="5122" width="9.07421875" style="13" customWidth="1"/>
    <col min="5123" max="5123" width="9.07421875" style="13" bestFit="1" customWidth="1"/>
    <col min="5124" max="5124" width="8.921875" style="13"/>
    <col min="5125" max="5125" width="7.921875" style="13" bestFit="1" customWidth="1"/>
    <col min="5126" max="5376" width="8.921875" style="13"/>
    <col min="5377" max="5377" width="9.07421875" style="13" bestFit="1" customWidth="1"/>
    <col min="5378" max="5378" width="9.07421875" style="13" customWidth="1"/>
    <col min="5379" max="5379" width="9.07421875" style="13" bestFit="1" customWidth="1"/>
    <col min="5380" max="5380" width="8.921875" style="13"/>
    <col min="5381" max="5381" width="7.921875" style="13" bestFit="1" customWidth="1"/>
    <col min="5382" max="5632" width="8.921875" style="13"/>
    <col min="5633" max="5633" width="9.07421875" style="13" bestFit="1" customWidth="1"/>
    <col min="5634" max="5634" width="9.07421875" style="13" customWidth="1"/>
    <col min="5635" max="5635" width="9.07421875" style="13" bestFit="1" customWidth="1"/>
    <col min="5636" max="5636" width="8.921875" style="13"/>
    <col min="5637" max="5637" width="7.921875" style="13" bestFit="1" customWidth="1"/>
    <col min="5638" max="5888" width="8.921875" style="13"/>
    <col min="5889" max="5889" width="9.07421875" style="13" bestFit="1" customWidth="1"/>
    <col min="5890" max="5890" width="9.07421875" style="13" customWidth="1"/>
    <col min="5891" max="5891" width="9.07421875" style="13" bestFit="1" customWidth="1"/>
    <col min="5892" max="5892" width="8.921875" style="13"/>
    <col min="5893" max="5893" width="7.921875" style="13" bestFit="1" customWidth="1"/>
    <col min="5894" max="6144" width="8.921875" style="13"/>
    <col min="6145" max="6145" width="9.07421875" style="13" bestFit="1" customWidth="1"/>
    <col min="6146" max="6146" width="9.07421875" style="13" customWidth="1"/>
    <col min="6147" max="6147" width="9.07421875" style="13" bestFit="1" customWidth="1"/>
    <col min="6148" max="6148" width="8.921875" style="13"/>
    <col min="6149" max="6149" width="7.921875" style="13" bestFit="1" customWidth="1"/>
    <col min="6150" max="6400" width="8.921875" style="13"/>
    <col min="6401" max="6401" width="9.07421875" style="13" bestFit="1" customWidth="1"/>
    <col min="6402" max="6402" width="9.07421875" style="13" customWidth="1"/>
    <col min="6403" max="6403" width="9.07421875" style="13" bestFit="1" customWidth="1"/>
    <col min="6404" max="6404" width="8.921875" style="13"/>
    <col min="6405" max="6405" width="7.921875" style="13" bestFit="1" customWidth="1"/>
    <col min="6406" max="6656" width="8.921875" style="13"/>
    <col min="6657" max="6657" width="9.07421875" style="13" bestFit="1" customWidth="1"/>
    <col min="6658" max="6658" width="9.07421875" style="13" customWidth="1"/>
    <col min="6659" max="6659" width="9.07421875" style="13" bestFit="1" customWidth="1"/>
    <col min="6660" max="6660" width="8.921875" style="13"/>
    <col min="6661" max="6661" width="7.921875" style="13" bestFit="1" customWidth="1"/>
    <col min="6662" max="6912" width="8.921875" style="13"/>
    <col min="6913" max="6913" width="9.07421875" style="13" bestFit="1" customWidth="1"/>
    <col min="6914" max="6914" width="9.07421875" style="13" customWidth="1"/>
    <col min="6915" max="6915" width="9.07421875" style="13" bestFit="1" customWidth="1"/>
    <col min="6916" max="6916" width="8.921875" style="13"/>
    <col min="6917" max="6917" width="7.921875" style="13" bestFit="1" customWidth="1"/>
    <col min="6918" max="7168" width="8.921875" style="13"/>
    <col min="7169" max="7169" width="9.07421875" style="13" bestFit="1" customWidth="1"/>
    <col min="7170" max="7170" width="9.07421875" style="13" customWidth="1"/>
    <col min="7171" max="7171" width="9.07421875" style="13" bestFit="1" customWidth="1"/>
    <col min="7172" max="7172" width="8.921875" style="13"/>
    <col min="7173" max="7173" width="7.921875" style="13" bestFit="1" customWidth="1"/>
    <col min="7174" max="7424" width="8.921875" style="13"/>
    <col min="7425" max="7425" width="9.07421875" style="13" bestFit="1" customWidth="1"/>
    <col min="7426" max="7426" width="9.07421875" style="13" customWidth="1"/>
    <col min="7427" max="7427" width="9.07421875" style="13" bestFit="1" customWidth="1"/>
    <col min="7428" max="7428" width="8.921875" style="13"/>
    <col min="7429" max="7429" width="7.921875" style="13" bestFit="1" customWidth="1"/>
    <col min="7430" max="7680" width="8.921875" style="13"/>
    <col min="7681" max="7681" width="9.07421875" style="13" bestFit="1" customWidth="1"/>
    <col min="7682" max="7682" width="9.07421875" style="13" customWidth="1"/>
    <col min="7683" max="7683" width="9.07421875" style="13" bestFit="1" customWidth="1"/>
    <col min="7684" max="7684" width="8.921875" style="13"/>
    <col min="7685" max="7685" width="7.921875" style="13" bestFit="1" customWidth="1"/>
    <col min="7686" max="7936" width="8.921875" style="13"/>
    <col min="7937" max="7937" width="9.07421875" style="13" bestFit="1" customWidth="1"/>
    <col min="7938" max="7938" width="9.07421875" style="13" customWidth="1"/>
    <col min="7939" max="7939" width="9.07421875" style="13" bestFit="1" customWidth="1"/>
    <col min="7940" max="7940" width="8.921875" style="13"/>
    <col min="7941" max="7941" width="7.921875" style="13" bestFit="1" customWidth="1"/>
    <col min="7942" max="8192" width="8.921875" style="13"/>
    <col min="8193" max="8193" width="9.07421875" style="13" bestFit="1" customWidth="1"/>
    <col min="8194" max="8194" width="9.07421875" style="13" customWidth="1"/>
    <col min="8195" max="8195" width="9.07421875" style="13" bestFit="1" customWidth="1"/>
    <col min="8196" max="8196" width="8.921875" style="13"/>
    <col min="8197" max="8197" width="7.921875" style="13" bestFit="1" customWidth="1"/>
    <col min="8198" max="8448" width="8.921875" style="13"/>
    <col min="8449" max="8449" width="9.07421875" style="13" bestFit="1" customWidth="1"/>
    <col min="8450" max="8450" width="9.07421875" style="13" customWidth="1"/>
    <col min="8451" max="8451" width="9.07421875" style="13" bestFit="1" customWidth="1"/>
    <col min="8452" max="8452" width="8.921875" style="13"/>
    <col min="8453" max="8453" width="7.921875" style="13" bestFit="1" customWidth="1"/>
    <col min="8454" max="8704" width="8.921875" style="13"/>
    <col min="8705" max="8705" width="9.07421875" style="13" bestFit="1" customWidth="1"/>
    <col min="8706" max="8706" width="9.07421875" style="13" customWidth="1"/>
    <col min="8707" max="8707" width="9.07421875" style="13" bestFit="1" customWidth="1"/>
    <col min="8708" max="8708" width="8.921875" style="13"/>
    <col min="8709" max="8709" width="7.921875" style="13" bestFit="1" customWidth="1"/>
    <col min="8710" max="8960" width="8.921875" style="13"/>
    <col min="8961" max="8961" width="9.07421875" style="13" bestFit="1" customWidth="1"/>
    <col min="8962" max="8962" width="9.07421875" style="13" customWidth="1"/>
    <col min="8963" max="8963" width="9.07421875" style="13" bestFit="1" customWidth="1"/>
    <col min="8964" max="8964" width="8.921875" style="13"/>
    <col min="8965" max="8965" width="7.921875" style="13" bestFit="1" customWidth="1"/>
    <col min="8966" max="9216" width="8.921875" style="13"/>
    <col min="9217" max="9217" width="9.07421875" style="13" bestFit="1" customWidth="1"/>
    <col min="9218" max="9218" width="9.07421875" style="13" customWidth="1"/>
    <col min="9219" max="9219" width="9.07421875" style="13" bestFit="1" customWidth="1"/>
    <col min="9220" max="9220" width="8.921875" style="13"/>
    <col min="9221" max="9221" width="7.921875" style="13" bestFit="1" customWidth="1"/>
    <col min="9222" max="9472" width="8.921875" style="13"/>
    <col min="9473" max="9473" width="9.07421875" style="13" bestFit="1" customWidth="1"/>
    <col min="9474" max="9474" width="9.07421875" style="13" customWidth="1"/>
    <col min="9475" max="9475" width="9.07421875" style="13" bestFit="1" customWidth="1"/>
    <col min="9476" max="9476" width="8.921875" style="13"/>
    <col min="9477" max="9477" width="7.921875" style="13" bestFit="1" customWidth="1"/>
    <col min="9478" max="9728" width="8.921875" style="13"/>
    <col min="9729" max="9729" width="9.07421875" style="13" bestFit="1" customWidth="1"/>
    <col min="9730" max="9730" width="9.07421875" style="13" customWidth="1"/>
    <col min="9731" max="9731" width="9.07421875" style="13" bestFit="1" customWidth="1"/>
    <col min="9732" max="9732" width="8.921875" style="13"/>
    <col min="9733" max="9733" width="7.921875" style="13" bestFit="1" customWidth="1"/>
    <col min="9734" max="9984" width="8.921875" style="13"/>
    <col min="9985" max="9985" width="9.07421875" style="13" bestFit="1" customWidth="1"/>
    <col min="9986" max="9986" width="9.07421875" style="13" customWidth="1"/>
    <col min="9987" max="9987" width="9.07421875" style="13" bestFit="1" customWidth="1"/>
    <col min="9988" max="9988" width="8.921875" style="13"/>
    <col min="9989" max="9989" width="7.921875" style="13" bestFit="1" customWidth="1"/>
    <col min="9990" max="10240" width="8.921875" style="13"/>
    <col min="10241" max="10241" width="9.07421875" style="13" bestFit="1" customWidth="1"/>
    <col min="10242" max="10242" width="9.07421875" style="13" customWidth="1"/>
    <col min="10243" max="10243" width="9.07421875" style="13" bestFit="1" customWidth="1"/>
    <col min="10244" max="10244" width="8.921875" style="13"/>
    <col min="10245" max="10245" width="7.921875" style="13" bestFit="1" customWidth="1"/>
    <col min="10246" max="10496" width="8.921875" style="13"/>
    <col min="10497" max="10497" width="9.07421875" style="13" bestFit="1" customWidth="1"/>
    <col min="10498" max="10498" width="9.07421875" style="13" customWidth="1"/>
    <col min="10499" max="10499" width="9.07421875" style="13" bestFit="1" customWidth="1"/>
    <col min="10500" max="10500" width="8.921875" style="13"/>
    <col min="10501" max="10501" width="7.921875" style="13" bestFit="1" customWidth="1"/>
    <col min="10502" max="10752" width="8.921875" style="13"/>
    <col min="10753" max="10753" width="9.07421875" style="13" bestFit="1" customWidth="1"/>
    <col min="10754" max="10754" width="9.07421875" style="13" customWidth="1"/>
    <col min="10755" max="10755" width="9.07421875" style="13" bestFit="1" customWidth="1"/>
    <col min="10756" max="10756" width="8.921875" style="13"/>
    <col min="10757" max="10757" width="7.921875" style="13" bestFit="1" customWidth="1"/>
    <col min="10758" max="11008" width="8.921875" style="13"/>
    <col min="11009" max="11009" width="9.07421875" style="13" bestFit="1" customWidth="1"/>
    <col min="11010" max="11010" width="9.07421875" style="13" customWidth="1"/>
    <col min="11011" max="11011" width="9.07421875" style="13" bestFit="1" customWidth="1"/>
    <col min="11012" max="11012" width="8.921875" style="13"/>
    <col min="11013" max="11013" width="7.921875" style="13" bestFit="1" customWidth="1"/>
    <col min="11014" max="11264" width="8.921875" style="13"/>
    <col min="11265" max="11265" width="9.07421875" style="13" bestFit="1" customWidth="1"/>
    <col min="11266" max="11266" width="9.07421875" style="13" customWidth="1"/>
    <col min="11267" max="11267" width="9.07421875" style="13" bestFit="1" customWidth="1"/>
    <col min="11268" max="11268" width="8.921875" style="13"/>
    <col min="11269" max="11269" width="7.921875" style="13" bestFit="1" customWidth="1"/>
    <col min="11270" max="11520" width="8.921875" style="13"/>
    <col min="11521" max="11521" width="9.07421875" style="13" bestFit="1" customWidth="1"/>
    <col min="11522" max="11522" width="9.07421875" style="13" customWidth="1"/>
    <col min="11523" max="11523" width="9.07421875" style="13" bestFit="1" customWidth="1"/>
    <col min="11524" max="11524" width="8.921875" style="13"/>
    <col min="11525" max="11525" width="7.921875" style="13" bestFit="1" customWidth="1"/>
    <col min="11526" max="11776" width="8.921875" style="13"/>
    <col min="11777" max="11777" width="9.07421875" style="13" bestFit="1" customWidth="1"/>
    <col min="11778" max="11778" width="9.07421875" style="13" customWidth="1"/>
    <col min="11779" max="11779" width="9.07421875" style="13" bestFit="1" customWidth="1"/>
    <col min="11780" max="11780" width="8.921875" style="13"/>
    <col min="11781" max="11781" width="7.921875" style="13" bestFit="1" customWidth="1"/>
    <col min="11782" max="12032" width="8.921875" style="13"/>
    <col min="12033" max="12033" width="9.07421875" style="13" bestFit="1" customWidth="1"/>
    <col min="12034" max="12034" width="9.07421875" style="13" customWidth="1"/>
    <col min="12035" max="12035" width="9.07421875" style="13" bestFit="1" customWidth="1"/>
    <col min="12036" max="12036" width="8.921875" style="13"/>
    <col min="12037" max="12037" width="7.921875" style="13" bestFit="1" customWidth="1"/>
    <col min="12038" max="12288" width="8.921875" style="13"/>
    <col min="12289" max="12289" width="9.07421875" style="13" bestFit="1" customWidth="1"/>
    <col min="12290" max="12290" width="9.07421875" style="13" customWidth="1"/>
    <col min="12291" max="12291" width="9.07421875" style="13" bestFit="1" customWidth="1"/>
    <col min="12292" max="12292" width="8.921875" style="13"/>
    <col min="12293" max="12293" width="7.921875" style="13" bestFit="1" customWidth="1"/>
    <col min="12294" max="12544" width="8.921875" style="13"/>
    <col min="12545" max="12545" width="9.07421875" style="13" bestFit="1" customWidth="1"/>
    <col min="12546" max="12546" width="9.07421875" style="13" customWidth="1"/>
    <col min="12547" max="12547" width="9.07421875" style="13" bestFit="1" customWidth="1"/>
    <col min="12548" max="12548" width="8.921875" style="13"/>
    <col min="12549" max="12549" width="7.921875" style="13" bestFit="1" customWidth="1"/>
    <col min="12550" max="12800" width="8.921875" style="13"/>
    <col min="12801" max="12801" width="9.07421875" style="13" bestFit="1" customWidth="1"/>
    <col min="12802" max="12802" width="9.07421875" style="13" customWidth="1"/>
    <col min="12803" max="12803" width="9.07421875" style="13" bestFit="1" customWidth="1"/>
    <col min="12804" max="12804" width="8.921875" style="13"/>
    <col min="12805" max="12805" width="7.921875" style="13" bestFit="1" customWidth="1"/>
    <col min="12806" max="13056" width="8.921875" style="13"/>
    <col min="13057" max="13057" width="9.07421875" style="13" bestFit="1" customWidth="1"/>
    <col min="13058" max="13058" width="9.07421875" style="13" customWidth="1"/>
    <col min="13059" max="13059" width="9.07421875" style="13" bestFit="1" customWidth="1"/>
    <col min="13060" max="13060" width="8.921875" style="13"/>
    <col min="13061" max="13061" width="7.921875" style="13" bestFit="1" customWidth="1"/>
    <col min="13062" max="13312" width="8.921875" style="13"/>
    <col min="13313" max="13313" width="9.07421875" style="13" bestFit="1" customWidth="1"/>
    <col min="13314" max="13314" width="9.07421875" style="13" customWidth="1"/>
    <col min="13315" max="13315" width="9.07421875" style="13" bestFit="1" customWidth="1"/>
    <col min="13316" max="13316" width="8.921875" style="13"/>
    <col min="13317" max="13317" width="7.921875" style="13" bestFit="1" customWidth="1"/>
    <col min="13318" max="13568" width="8.921875" style="13"/>
    <col min="13569" max="13569" width="9.07421875" style="13" bestFit="1" customWidth="1"/>
    <col min="13570" max="13570" width="9.07421875" style="13" customWidth="1"/>
    <col min="13571" max="13571" width="9.07421875" style="13" bestFit="1" customWidth="1"/>
    <col min="13572" max="13572" width="8.921875" style="13"/>
    <col min="13573" max="13573" width="7.921875" style="13" bestFit="1" customWidth="1"/>
    <col min="13574" max="13824" width="8.921875" style="13"/>
    <col min="13825" max="13825" width="9.07421875" style="13" bestFit="1" customWidth="1"/>
    <col min="13826" max="13826" width="9.07421875" style="13" customWidth="1"/>
    <col min="13827" max="13827" width="9.07421875" style="13" bestFit="1" customWidth="1"/>
    <col min="13828" max="13828" width="8.921875" style="13"/>
    <col min="13829" max="13829" width="7.921875" style="13" bestFit="1" customWidth="1"/>
    <col min="13830" max="14080" width="8.921875" style="13"/>
    <col min="14081" max="14081" width="9.07421875" style="13" bestFit="1" customWidth="1"/>
    <col min="14082" max="14082" width="9.07421875" style="13" customWidth="1"/>
    <col min="14083" max="14083" width="9.07421875" style="13" bestFit="1" customWidth="1"/>
    <col min="14084" max="14084" width="8.921875" style="13"/>
    <col min="14085" max="14085" width="7.921875" style="13" bestFit="1" customWidth="1"/>
    <col min="14086" max="14336" width="8.921875" style="13"/>
    <col min="14337" max="14337" width="9.07421875" style="13" bestFit="1" customWidth="1"/>
    <col min="14338" max="14338" width="9.07421875" style="13" customWidth="1"/>
    <col min="14339" max="14339" width="9.07421875" style="13" bestFit="1" customWidth="1"/>
    <col min="14340" max="14340" width="8.921875" style="13"/>
    <col min="14341" max="14341" width="7.921875" style="13" bestFit="1" customWidth="1"/>
    <col min="14342" max="14592" width="8.921875" style="13"/>
    <col min="14593" max="14593" width="9.07421875" style="13" bestFit="1" customWidth="1"/>
    <col min="14594" max="14594" width="9.07421875" style="13" customWidth="1"/>
    <col min="14595" max="14595" width="9.07421875" style="13" bestFit="1" customWidth="1"/>
    <col min="14596" max="14596" width="8.921875" style="13"/>
    <col min="14597" max="14597" width="7.921875" style="13" bestFit="1" customWidth="1"/>
    <col min="14598" max="14848" width="8.921875" style="13"/>
    <col min="14849" max="14849" width="9.07421875" style="13" bestFit="1" customWidth="1"/>
    <col min="14850" max="14850" width="9.07421875" style="13" customWidth="1"/>
    <col min="14851" max="14851" width="9.07421875" style="13" bestFit="1" customWidth="1"/>
    <col min="14852" max="14852" width="8.921875" style="13"/>
    <col min="14853" max="14853" width="7.921875" style="13" bestFit="1" customWidth="1"/>
    <col min="14854" max="15104" width="8.921875" style="13"/>
    <col min="15105" max="15105" width="9.07421875" style="13" bestFit="1" customWidth="1"/>
    <col min="15106" max="15106" width="9.07421875" style="13" customWidth="1"/>
    <col min="15107" max="15107" width="9.07421875" style="13" bestFit="1" customWidth="1"/>
    <col min="15108" max="15108" width="8.921875" style="13"/>
    <col min="15109" max="15109" width="7.921875" style="13" bestFit="1" customWidth="1"/>
    <col min="15110" max="15360" width="8.921875" style="13"/>
    <col min="15361" max="15361" width="9.07421875" style="13" bestFit="1" customWidth="1"/>
    <col min="15362" max="15362" width="9.07421875" style="13" customWidth="1"/>
    <col min="15363" max="15363" width="9.07421875" style="13" bestFit="1" customWidth="1"/>
    <col min="15364" max="15364" width="8.921875" style="13"/>
    <col min="15365" max="15365" width="7.921875" style="13" bestFit="1" customWidth="1"/>
    <col min="15366" max="15616" width="8.921875" style="13"/>
    <col min="15617" max="15617" width="9.07421875" style="13" bestFit="1" customWidth="1"/>
    <col min="15618" max="15618" width="9.07421875" style="13" customWidth="1"/>
    <col min="15619" max="15619" width="9.07421875" style="13" bestFit="1" customWidth="1"/>
    <col min="15620" max="15620" width="8.921875" style="13"/>
    <col min="15621" max="15621" width="7.921875" style="13" bestFit="1" customWidth="1"/>
    <col min="15622" max="15872" width="8.921875" style="13"/>
    <col min="15873" max="15873" width="9.07421875" style="13" bestFit="1" customWidth="1"/>
    <col min="15874" max="15874" width="9.07421875" style="13" customWidth="1"/>
    <col min="15875" max="15875" width="9.07421875" style="13" bestFit="1" customWidth="1"/>
    <col min="15876" max="15876" width="8.921875" style="13"/>
    <col min="15877" max="15877" width="7.921875" style="13" bestFit="1" customWidth="1"/>
    <col min="15878" max="16128" width="8.921875" style="13"/>
    <col min="16129" max="16129" width="9.07421875" style="13" bestFit="1" customWidth="1"/>
    <col min="16130" max="16130" width="9.07421875" style="13" customWidth="1"/>
    <col min="16131" max="16131" width="9.07421875" style="13" bestFit="1" customWidth="1"/>
    <col min="16132" max="16132" width="8.921875" style="13"/>
    <col min="16133" max="16133" width="7.921875" style="13" bestFit="1" customWidth="1"/>
    <col min="16134" max="16384" width="8.921875" style="13"/>
  </cols>
  <sheetData>
    <row r="1" spans="1:5" ht="13" x14ac:dyDescent="0.3">
      <c r="A1" s="19" t="s">
        <v>418</v>
      </c>
      <c r="B1" s="19" t="s">
        <v>509</v>
      </c>
      <c r="C1" s="20" t="s">
        <v>415</v>
      </c>
      <c r="D1" s="55" t="s">
        <v>510</v>
      </c>
      <c r="E1" s="55" t="s">
        <v>36</v>
      </c>
    </row>
    <row r="2" spans="1:5" ht="13.25" x14ac:dyDescent="0.25">
      <c r="A2" s="17" t="s">
        <v>398</v>
      </c>
      <c r="B2" s="17" t="s">
        <v>504</v>
      </c>
      <c r="C2" s="18" t="s">
        <v>429</v>
      </c>
      <c r="D2" s="56">
        <v>47</v>
      </c>
      <c r="E2" s="57">
        <v>391600</v>
      </c>
    </row>
    <row r="3" spans="1:5" ht="13.25" x14ac:dyDescent="0.25">
      <c r="A3" s="17" t="s">
        <v>398</v>
      </c>
      <c r="B3" s="17" t="s">
        <v>505</v>
      </c>
      <c r="C3" s="18" t="s">
        <v>429</v>
      </c>
      <c r="D3" s="56">
        <v>25</v>
      </c>
      <c r="E3" s="57">
        <v>107600</v>
      </c>
    </row>
    <row r="4" spans="1:5" ht="13.25" x14ac:dyDescent="0.25">
      <c r="A4" s="17" t="s">
        <v>397</v>
      </c>
      <c r="B4" s="17" t="s">
        <v>504</v>
      </c>
      <c r="C4" s="18" t="s">
        <v>429</v>
      </c>
      <c r="D4" s="56">
        <v>29</v>
      </c>
      <c r="E4" s="57">
        <v>154200</v>
      </c>
    </row>
    <row r="5" spans="1:5" ht="13.25" x14ac:dyDescent="0.25">
      <c r="A5" s="17" t="s">
        <v>397</v>
      </c>
      <c r="B5" s="17" t="s">
        <v>505</v>
      </c>
      <c r="C5" s="18" t="s">
        <v>429</v>
      </c>
      <c r="D5" s="56">
        <v>52</v>
      </c>
      <c r="E5" s="57">
        <v>233800</v>
      </c>
    </row>
    <row r="6" spans="1:5" ht="13.25" x14ac:dyDescent="0.25">
      <c r="A6" s="17" t="s">
        <v>396</v>
      </c>
      <c r="B6" s="17" t="s">
        <v>504</v>
      </c>
      <c r="C6" s="18" t="s">
        <v>429</v>
      </c>
      <c r="D6" s="56">
        <v>14</v>
      </c>
      <c r="E6" s="57">
        <v>162200</v>
      </c>
    </row>
    <row r="7" spans="1:5" ht="13.25" x14ac:dyDescent="0.25">
      <c r="A7" s="17" t="s">
        <v>396</v>
      </c>
      <c r="B7" s="17" t="s">
        <v>505</v>
      </c>
      <c r="C7" s="18" t="s">
        <v>429</v>
      </c>
      <c r="D7" s="56">
        <v>36</v>
      </c>
      <c r="E7" s="57">
        <v>134300</v>
      </c>
    </row>
    <row r="8" spans="1:5" ht="13.25" x14ac:dyDescent="0.25">
      <c r="A8" s="17" t="s">
        <v>398</v>
      </c>
      <c r="B8" s="17" t="s">
        <v>508</v>
      </c>
      <c r="C8" s="18" t="s">
        <v>423</v>
      </c>
      <c r="D8" s="56">
        <v>58</v>
      </c>
      <c r="E8" s="57">
        <v>283800</v>
      </c>
    </row>
    <row r="9" spans="1:5" ht="13.25" x14ac:dyDescent="0.25">
      <c r="A9" s="17" t="s">
        <v>398</v>
      </c>
      <c r="B9" s="17" t="s">
        <v>506</v>
      </c>
      <c r="C9" s="18" t="s">
        <v>423</v>
      </c>
      <c r="D9" s="56">
        <v>39</v>
      </c>
      <c r="E9" s="57">
        <v>226700</v>
      </c>
    </row>
    <row r="10" spans="1:5" ht="13.25" x14ac:dyDescent="0.25">
      <c r="A10" s="17" t="s">
        <v>398</v>
      </c>
      <c r="B10" s="17" t="s">
        <v>507</v>
      </c>
      <c r="C10" s="18" t="s">
        <v>423</v>
      </c>
      <c r="D10" s="56">
        <v>35</v>
      </c>
      <c r="E10" s="57">
        <v>507200</v>
      </c>
    </row>
    <row r="11" spans="1:5" ht="13.25" x14ac:dyDescent="0.25">
      <c r="A11" s="17" t="s">
        <v>397</v>
      </c>
      <c r="B11" s="17" t="s">
        <v>508</v>
      </c>
      <c r="C11" s="18" t="s">
        <v>423</v>
      </c>
      <c r="D11" s="56">
        <v>44</v>
      </c>
      <c r="E11" s="57">
        <v>558400</v>
      </c>
    </row>
    <row r="12" spans="1:5" ht="13.25" x14ac:dyDescent="0.25">
      <c r="A12" s="17" t="s">
        <v>397</v>
      </c>
      <c r="B12" s="17" t="s">
        <v>506</v>
      </c>
      <c r="C12" s="18" t="s">
        <v>423</v>
      </c>
      <c r="D12" s="56">
        <v>46</v>
      </c>
      <c r="E12" s="57">
        <v>350400</v>
      </c>
    </row>
    <row r="13" spans="1:5" ht="13.25" x14ac:dyDescent="0.25">
      <c r="A13" s="17" t="s">
        <v>397</v>
      </c>
      <c r="B13" s="17" t="s">
        <v>507</v>
      </c>
      <c r="C13" s="18" t="s">
        <v>423</v>
      </c>
      <c r="D13" s="56">
        <v>74</v>
      </c>
      <c r="E13" s="57">
        <v>411800</v>
      </c>
    </row>
    <row r="14" spans="1:5" ht="13.25" x14ac:dyDescent="0.25">
      <c r="A14" s="17" t="s">
        <v>396</v>
      </c>
      <c r="B14" s="17" t="s">
        <v>508</v>
      </c>
      <c r="C14" s="18" t="s">
        <v>423</v>
      </c>
      <c r="D14" s="56">
        <v>30</v>
      </c>
      <c r="E14" s="57">
        <v>353100</v>
      </c>
    </row>
    <row r="15" spans="1:5" ht="13.25" x14ac:dyDescent="0.25">
      <c r="A15" s="17" t="s">
        <v>396</v>
      </c>
      <c r="B15" s="17" t="s">
        <v>506</v>
      </c>
      <c r="C15" s="18" t="s">
        <v>423</v>
      </c>
      <c r="D15" s="56">
        <v>44</v>
      </c>
      <c r="E15" s="57">
        <v>532100</v>
      </c>
    </row>
    <row r="16" spans="1:5" ht="13.25" x14ac:dyDescent="0.25">
      <c r="A16" s="17" t="s">
        <v>396</v>
      </c>
      <c r="B16" s="17" t="s">
        <v>507</v>
      </c>
      <c r="C16" s="18" t="s">
        <v>423</v>
      </c>
      <c r="D16" s="56">
        <v>57</v>
      </c>
      <c r="E16" s="57">
        <v>258400</v>
      </c>
    </row>
    <row r="17" spans="1:5" ht="13.25" x14ac:dyDescent="0.25">
      <c r="A17" s="16"/>
      <c r="C17" s="13"/>
      <c r="D17" s="42"/>
      <c r="E17" s="42"/>
    </row>
  </sheetData>
  <sortState xmlns:xlrd2="http://schemas.microsoft.com/office/spreadsheetml/2017/richdata2" ref="A2:E16">
    <sortCondition ref="C2:C16"/>
  </sortState>
  <customSheetViews>
    <customSheetView guid="{BBE43EB8-AC5B-419E-90E4-72D0C525AF66}" scale="160">
      <selection activeCell="E7" sqref="E7"/>
      <pageMargins left="0.75" right="0.75" top="1" bottom="1" header="0.5" footer="0.5"/>
      <headerFooter alignWithMargins="0"/>
    </customSheetView>
  </customSheetView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68F76-A111-4649-B1B7-ADC5663BAEB4}">
  <sheetPr codeName="Sheet34"/>
  <dimension ref="A1:G14"/>
  <sheetViews>
    <sheetView zoomScale="120" zoomScaleNormal="120" workbookViewId="0">
      <selection activeCell="D14" sqref="D14"/>
    </sheetView>
  </sheetViews>
  <sheetFormatPr defaultColWidth="8.69140625" defaultRowHeight="15.5" x14ac:dyDescent="0.35"/>
  <cols>
    <col min="1" max="1" width="10" style="60" customWidth="1"/>
    <col min="2" max="2" width="12.4609375" style="60" customWidth="1"/>
    <col min="3" max="3" width="15" style="60" customWidth="1"/>
    <col min="4" max="4" width="13.921875" style="60" customWidth="1"/>
    <col min="5" max="5" width="12.3828125" style="60" customWidth="1"/>
    <col min="6" max="6" width="8.69140625" style="60"/>
    <col min="7" max="7" width="11.23046875" style="60" customWidth="1"/>
    <col min="8" max="8" width="8.69140625" style="60"/>
    <col min="9" max="9" width="15.23046875" style="60" customWidth="1"/>
    <col min="10" max="16384" width="8.69140625" style="60"/>
  </cols>
  <sheetData>
    <row r="1" spans="1:7" s="59" customFormat="1" x14ac:dyDescent="0.35">
      <c r="A1" s="131" t="s">
        <v>692</v>
      </c>
      <c r="B1" s="131" t="s">
        <v>693</v>
      </c>
      <c r="C1" s="131" t="s">
        <v>694</v>
      </c>
      <c r="D1" s="131" t="s">
        <v>695</v>
      </c>
      <c r="E1" s="131" t="s">
        <v>696</v>
      </c>
    </row>
    <row r="2" spans="1:7" x14ac:dyDescent="0.35">
      <c r="A2" s="133" t="s">
        <v>697</v>
      </c>
      <c r="B2" s="133" t="s">
        <v>700</v>
      </c>
      <c r="C2" s="133" t="s">
        <v>704</v>
      </c>
      <c r="D2" s="133" t="s">
        <v>707</v>
      </c>
      <c r="E2" s="133" t="s">
        <v>709</v>
      </c>
    </row>
    <row r="3" spans="1:7" x14ac:dyDescent="0.35">
      <c r="A3" s="133" t="s">
        <v>698</v>
      </c>
      <c r="B3" s="133" t="s">
        <v>701</v>
      </c>
      <c r="C3" s="133" t="s">
        <v>705</v>
      </c>
      <c r="D3" s="133" t="s">
        <v>708</v>
      </c>
      <c r="E3" s="133" t="s">
        <v>710</v>
      </c>
      <c r="G3" s="59"/>
    </row>
    <row r="4" spans="1:7" x14ac:dyDescent="0.35">
      <c r="A4" s="133" t="s">
        <v>699</v>
      </c>
      <c r="B4" s="133" t="s">
        <v>702</v>
      </c>
      <c r="C4" s="133" t="s">
        <v>706</v>
      </c>
      <c r="D4" s="133"/>
      <c r="E4" s="133" t="s">
        <v>711</v>
      </c>
    </row>
    <row r="5" spans="1:7" x14ac:dyDescent="0.35">
      <c r="A5" s="133"/>
      <c r="B5" s="133" t="s">
        <v>703</v>
      </c>
      <c r="C5" s="133"/>
      <c r="D5" s="133"/>
      <c r="E5" s="133" t="s">
        <v>712</v>
      </c>
    </row>
    <row r="6" spans="1:7" x14ac:dyDescent="0.35">
      <c r="A6" s="133"/>
      <c r="B6" s="133"/>
      <c r="C6" s="133"/>
      <c r="D6" s="133"/>
      <c r="E6" s="133" t="s">
        <v>713</v>
      </c>
      <c r="G6" s="59"/>
    </row>
    <row r="8" spans="1:7" x14ac:dyDescent="0.35">
      <c r="C8"/>
      <c r="D8"/>
      <c r="E8"/>
    </row>
    <row r="9" spans="1:7" x14ac:dyDescent="0.35">
      <c r="C9" s="61" t="s">
        <v>714</v>
      </c>
      <c r="D9" s="61" t="s">
        <v>767</v>
      </c>
      <c r="E9"/>
    </row>
    <row r="11" spans="1:7" x14ac:dyDescent="0.35">
      <c r="C11"/>
      <c r="D11"/>
    </row>
    <row r="12" spans="1:7" x14ac:dyDescent="0.35">
      <c r="C12"/>
      <c r="D12"/>
    </row>
    <row r="13" spans="1:7" x14ac:dyDescent="0.35">
      <c r="C13"/>
      <c r="D13"/>
    </row>
    <row r="14" spans="1:7" x14ac:dyDescent="0.35">
      <c r="C14"/>
      <c r="D14"/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D42C2-D21E-4A47-AD27-4A7184C3FC3D}">
  <sheetPr codeName="Sheet35"/>
  <dimension ref="A1:K19"/>
  <sheetViews>
    <sheetView zoomScale="120" zoomScaleNormal="120" workbookViewId="0">
      <selection activeCell="A2" sqref="A2"/>
    </sheetView>
  </sheetViews>
  <sheetFormatPr defaultRowHeight="15.5" x14ac:dyDescent="0.35"/>
  <cols>
    <col min="1" max="1" width="9.921875" customWidth="1"/>
    <col min="2" max="3" width="8.69140625" style="60"/>
    <col min="4" max="4" width="10.61328125" style="60" customWidth="1"/>
    <col min="5" max="5" width="11.23046875" style="60" customWidth="1"/>
    <col min="6" max="6" width="9.53515625" style="60" customWidth="1"/>
    <col min="7" max="7" width="9" style="60" customWidth="1"/>
    <col min="8" max="8" width="11.23046875" style="60" customWidth="1"/>
    <col min="10" max="10" width="11" customWidth="1"/>
  </cols>
  <sheetData>
    <row r="1" spans="1:11" s="58" customFormat="1" x14ac:dyDescent="0.35">
      <c r="A1" s="65" t="s">
        <v>37</v>
      </c>
      <c r="B1" s="66" t="s">
        <v>94</v>
      </c>
      <c r="C1" s="66" t="s">
        <v>97</v>
      </c>
      <c r="D1" s="67" t="s">
        <v>96</v>
      </c>
      <c r="E1" s="66" t="s">
        <v>95</v>
      </c>
      <c r="F1" s="66" t="s">
        <v>93</v>
      </c>
      <c r="G1" s="66" t="s">
        <v>715</v>
      </c>
      <c r="H1" s="66" t="s">
        <v>722</v>
      </c>
    </row>
    <row r="2" spans="1:11" x14ac:dyDescent="0.35">
      <c r="A2" s="64" t="s">
        <v>703</v>
      </c>
      <c r="B2" s="62">
        <v>24</v>
      </c>
      <c r="C2" s="62">
        <v>29</v>
      </c>
      <c r="D2" s="62">
        <v>56</v>
      </c>
      <c r="E2" s="62">
        <v>25</v>
      </c>
      <c r="F2" s="62">
        <v>22</v>
      </c>
      <c r="G2" s="62">
        <v>38</v>
      </c>
      <c r="H2" s="62">
        <v>50</v>
      </c>
      <c r="J2" s="252" t="s">
        <v>731</v>
      </c>
      <c r="K2" s="253"/>
    </row>
    <row r="3" spans="1:11" x14ac:dyDescent="0.35">
      <c r="A3" s="64" t="s">
        <v>698</v>
      </c>
      <c r="B3" s="62">
        <v>69</v>
      </c>
      <c r="C3" s="62">
        <v>28</v>
      </c>
      <c r="D3" s="62">
        <v>48</v>
      </c>
      <c r="E3" s="62">
        <v>23</v>
      </c>
      <c r="F3" s="62">
        <v>40</v>
      </c>
      <c r="G3" s="62">
        <v>32</v>
      </c>
      <c r="H3" s="62">
        <v>78</v>
      </c>
      <c r="J3" s="62" t="s">
        <v>723</v>
      </c>
      <c r="K3" s="62" t="s">
        <v>724</v>
      </c>
    </row>
    <row r="4" spans="1:11" x14ac:dyDescent="0.35">
      <c r="A4" s="64" t="s">
        <v>716</v>
      </c>
      <c r="B4" s="62">
        <v>69</v>
      </c>
      <c r="C4" s="62">
        <v>98</v>
      </c>
      <c r="D4" s="62">
        <v>59</v>
      </c>
      <c r="E4" s="62">
        <v>54</v>
      </c>
      <c r="F4" s="62">
        <v>93</v>
      </c>
      <c r="G4" s="62">
        <v>77</v>
      </c>
      <c r="H4" s="62">
        <v>79</v>
      </c>
      <c r="J4" s="62" t="s">
        <v>725</v>
      </c>
      <c r="K4" s="62" t="s">
        <v>726</v>
      </c>
    </row>
    <row r="5" spans="1:11" x14ac:dyDescent="0.35">
      <c r="A5" s="64" t="s">
        <v>717</v>
      </c>
      <c r="B5" s="62">
        <v>61</v>
      </c>
      <c r="C5" s="62">
        <v>98</v>
      </c>
      <c r="D5" s="62">
        <v>33</v>
      </c>
      <c r="E5" s="62">
        <v>20</v>
      </c>
      <c r="F5" s="62">
        <v>26</v>
      </c>
      <c r="G5" s="62">
        <v>100</v>
      </c>
      <c r="H5" s="62">
        <v>21</v>
      </c>
      <c r="J5" s="62" t="s">
        <v>727</v>
      </c>
      <c r="K5" s="62" t="s">
        <v>728</v>
      </c>
    </row>
    <row r="6" spans="1:11" x14ac:dyDescent="0.35">
      <c r="A6" s="64" t="s">
        <v>703</v>
      </c>
      <c r="B6" s="62">
        <v>48</v>
      </c>
      <c r="C6" s="62">
        <v>57</v>
      </c>
      <c r="D6" s="62">
        <v>36</v>
      </c>
      <c r="E6" s="62">
        <v>34</v>
      </c>
      <c r="F6" s="62">
        <v>53</v>
      </c>
      <c r="G6" s="62">
        <v>91</v>
      </c>
      <c r="H6" s="62">
        <v>73</v>
      </c>
      <c r="J6" s="62" t="s">
        <v>729</v>
      </c>
      <c r="K6" s="62" t="s">
        <v>730</v>
      </c>
    </row>
    <row r="7" spans="1:11" x14ac:dyDescent="0.35">
      <c r="A7" s="64" t="s">
        <v>718</v>
      </c>
      <c r="B7" s="62">
        <v>32</v>
      </c>
      <c r="C7" s="62">
        <v>71</v>
      </c>
      <c r="D7" s="62">
        <v>99</v>
      </c>
      <c r="E7" s="62">
        <v>51</v>
      </c>
      <c r="F7" s="62">
        <v>100</v>
      </c>
      <c r="G7" s="62">
        <v>63</v>
      </c>
      <c r="H7" s="62">
        <v>48</v>
      </c>
    </row>
    <row r="8" spans="1:11" x14ac:dyDescent="0.35">
      <c r="A8" s="64" t="s">
        <v>719</v>
      </c>
      <c r="B8" s="62">
        <v>97</v>
      </c>
      <c r="C8" s="62">
        <v>39</v>
      </c>
      <c r="D8" s="62">
        <v>92</v>
      </c>
      <c r="E8" s="62">
        <v>61</v>
      </c>
      <c r="F8" s="62">
        <v>46</v>
      </c>
      <c r="G8" s="62">
        <v>20</v>
      </c>
      <c r="H8" s="62">
        <v>54</v>
      </c>
    </row>
    <row r="9" spans="1:11" x14ac:dyDescent="0.35">
      <c r="A9" s="64" t="s">
        <v>720</v>
      </c>
      <c r="B9" s="62">
        <v>90</v>
      </c>
      <c r="C9" s="62">
        <v>49</v>
      </c>
      <c r="D9" s="62">
        <v>36</v>
      </c>
      <c r="E9" s="62">
        <v>20</v>
      </c>
      <c r="F9" s="62">
        <v>20</v>
      </c>
      <c r="G9" s="62">
        <v>29</v>
      </c>
      <c r="H9" s="62">
        <v>62</v>
      </c>
    </row>
    <row r="10" spans="1:11" x14ac:dyDescent="0.35">
      <c r="A10" s="64" t="s">
        <v>721</v>
      </c>
      <c r="B10" s="62">
        <v>88</v>
      </c>
      <c r="C10" s="62">
        <v>26</v>
      </c>
      <c r="D10" s="62">
        <v>47</v>
      </c>
      <c r="E10" s="62">
        <v>60</v>
      </c>
      <c r="F10" s="62">
        <v>71</v>
      </c>
      <c r="G10" s="62">
        <v>45</v>
      </c>
      <c r="H10" s="62">
        <v>72</v>
      </c>
    </row>
    <row r="13" spans="1:11" x14ac:dyDescent="0.35">
      <c r="D13" s="73" t="s">
        <v>732</v>
      </c>
      <c r="E13" s="70" t="s">
        <v>737</v>
      </c>
    </row>
    <row r="14" spans="1:11" x14ac:dyDescent="0.35">
      <c r="D14" s="69" t="s">
        <v>440</v>
      </c>
      <c r="E14" s="68">
        <v>12</v>
      </c>
      <c r="G14" s="250" t="s">
        <v>731</v>
      </c>
      <c r="H14" s="251"/>
    </row>
    <row r="15" spans="1:11" x14ac:dyDescent="0.35">
      <c r="D15" s="69" t="s">
        <v>424</v>
      </c>
      <c r="E15" s="68">
        <v>-6</v>
      </c>
      <c r="F15"/>
      <c r="G15" s="68" t="s">
        <v>496</v>
      </c>
      <c r="H15" s="68" t="s">
        <v>730</v>
      </c>
    </row>
    <row r="16" spans="1:11" x14ac:dyDescent="0.35">
      <c r="D16" s="69" t="s">
        <v>442</v>
      </c>
      <c r="E16" s="68">
        <v>20</v>
      </c>
      <c r="F16"/>
      <c r="G16" s="68" t="s">
        <v>736</v>
      </c>
      <c r="H16" s="68" t="s">
        <v>724</v>
      </c>
    </row>
    <row r="17" spans="4:5" x14ac:dyDescent="0.35">
      <c r="D17" s="69" t="s">
        <v>733</v>
      </c>
      <c r="E17" s="68">
        <v>45</v>
      </c>
    </row>
    <row r="18" spans="4:5" x14ac:dyDescent="0.35">
      <c r="D18" s="69" t="s">
        <v>734</v>
      </c>
      <c r="E18" s="68">
        <v>-60</v>
      </c>
    </row>
    <row r="19" spans="4:5" x14ac:dyDescent="0.35">
      <c r="D19" s="69" t="s">
        <v>735</v>
      </c>
      <c r="E19" s="68">
        <v>500</v>
      </c>
    </row>
  </sheetData>
  <mergeCells count="2">
    <mergeCell ref="G14:H14"/>
    <mergeCell ref="J2:K2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3AF17-F8E0-4A4E-A95A-051BE0F2996C}">
  <sheetPr codeName="Sheet36"/>
  <dimension ref="A1:A31"/>
  <sheetViews>
    <sheetView zoomScale="120" zoomScaleNormal="120" workbookViewId="0"/>
  </sheetViews>
  <sheetFormatPr defaultColWidth="8.69140625" defaultRowHeight="15.5" x14ac:dyDescent="0.35"/>
  <cols>
    <col min="1" max="1" width="18.921875" style="68" customWidth="1"/>
    <col min="2" max="16384" width="8.69140625" style="60"/>
  </cols>
  <sheetData>
    <row r="1" spans="1:1" s="59" customFormat="1" ht="19.75" customHeight="1" x14ac:dyDescent="0.35">
      <c r="A1" s="71" t="s">
        <v>519</v>
      </c>
    </row>
    <row r="2" spans="1:1" x14ac:dyDescent="0.35">
      <c r="A2" s="72">
        <v>44652</v>
      </c>
    </row>
    <row r="3" spans="1:1" x14ac:dyDescent="0.35">
      <c r="A3" s="72">
        <v>44653</v>
      </c>
    </row>
    <row r="4" spans="1:1" x14ac:dyDescent="0.35">
      <c r="A4" s="72">
        <v>44654</v>
      </c>
    </row>
    <row r="5" spans="1:1" x14ac:dyDescent="0.35">
      <c r="A5" s="72">
        <v>44655</v>
      </c>
    </row>
    <row r="6" spans="1:1" x14ac:dyDescent="0.35">
      <c r="A6" s="72">
        <v>44656</v>
      </c>
    </row>
    <row r="7" spans="1:1" x14ac:dyDescent="0.35">
      <c r="A7" s="72">
        <v>44657</v>
      </c>
    </row>
    <row r="8" spans="1:1" x14ac:dyDescent="0.35">
      <c r="A8" s="72">
        <v>44658</v>
      </c>
    </row>
    <row r="9" spans="1:1" x14ac:dyDescent="0.35">
      <c r="A9" s="72">
        <v>44659</v>
      </c>
    </row>
    <row r="10" spans="1:1" x14ac:dyDescent="0.35">
      <c r="A10" s="72">
        <v>44660</v>
      </c>
    </row>
    <row r="11" spans="1:1" x14ac:dyDescent="0.35">
      <c r="A11" s="72">
        <v>44661</v>
      </c>
    </row>
    <row r="12" spans="1:1" x14ac:dyDescent="0.35">
      <c r="A12" s="72">
        <v>44662</v>
      </c>
    </row>
    <row r="13" spans="1:1" x14ac:dyDescent="0.35">
      <c r="A13" s="72">
        <v>44663</v>
      </c>
    </row>
    <row r="14" spans="1:1" x14ac:dyDescent="0.35">
      <c r="A14" s="72">
        <v>44664</v>
      </c>
    </row>
    <row r="15" spans="1:1" x14ac:dyDescent="0.35">
      <c r="A15" s="72">
        <v>44665</v>
      </c>
    </row>
    <row r="16" spans="1:1" x14ac:dyDescent="0.35">
      <c r="A16" s="72">
        <v>44666</v>
      </c>
    </row>
    <row r="17" spans="1:1" x14ac:dyDescent="0.35">
      <c r="A17" s="72">
        <v>44667</v>
      </c>
    </row>
    <row r="18" spans="1:1" x14ac:dyDescent="0.35">
      <c r="A18" s="72">
        <v>44668</v>
      </c>
    </row>
    <row r="19" spans="1:1" x14ac:dyDescent="0.35">
      <c r="A19" s="72">
        <v>44669</v>
      </c>
    </row>
    <row r="20" spans="1:1" x14ac:dyDescent="0.35">
      <c r="A20" s="72">
        <v>44670</v>
      </c>
    </row>
    <row r="21" spans="1:1" x14ac:dyDescent="0.35">
      <c r="A21" s="72">
        <v>44671</v>
      </c>
    </row>
    <row r="22" spans="1:1" x14ac:dyDescent="0.35">
      <c r="A22" s="72">
        <v>44672</v>
      </c>
    </row>
    <row r="23" spans="1:1" x14ac:dyDescent="0.35">
      <c r="A23" s="72">
        <v>44673</v>
      </c>
    </row>
    <row r="24" spans="1:1" x14ac:dyDescent="0.35">
      <c r="A24" s="72">
        <v>44674</v>
      </c>
    </row>
    <row r="25" spans="1:1" x14ac:dyDescent="0.35">
      <c r="A25" s="72">
        <v>44675</v>
      </c>
    </row>
    <row r="26" spans="1:1" x14ac:dyDescent="0.35">
      <c r="A26" s="72">
        <v>44676</v>
      </c>
    </row>
    <row r="27" spans="1:1" x14ac:dyDescent="0.35">
      <c r="A27" s="72">
        <v>44677</v>
      </c>
    </row>
    <row r="28" spans="1:1" x14ac:dyDescent="0.35">
      <c r="A28" s="72">
        <v>44678</v>
      </c>
    </row>
    <row r="29" spans="1:1" x14ac:dyDescent="0.35">
      <c r="A29" s="72">
        <v>44679</v>
      </c>
    </row>
    <row r="30" spans="1:1" x14ac:dyDescent="0.35">
      <c r="A30" s="72">
        <v>44680</v>
      </c>
    </row>
    <row r="31" spans="1:1" x14ac:dyDescent="0.35">
      <c r="A31" s="72">
        <v>44681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10"/>
  <dimension ref="A1:N31"/>
  <sheetViews>
    <sheetView tabSelected="1" zoomScale="120" zoomScaleNormal="120" workbookViewId="0"/>
  </sheetViews>
  <sheetFormatPr defaultRowHeight="12.5" x14ac:dyDescent="0.25"/>
  <cols>
    <col min="1" max="1" width="13.53515625" style="42" customWidth="1"/>
    <col min="2" max="2" width="10.4609375" style="13" bestFit="1" customWidth="1"/>
    <col min="3" max="3" width="10.921875" style="13" bestFit="1" customWidth="1"/>
    <col min="4" max="4" width="8.69140625" style="42" customWidth="1"/>
    <col min="5" max="5" width="8.61328125" style="42" bestFit="1" customWidth="1"/>
    <col min="6" max="6" width="5.07421875" style="13" bestFit="1" customWidth="1"/>
    <col min="7" max="7" width="5.84375" style="13" bestFit="1" customWidth="1"/>
    <col min="8" max="8" width="13.07421875" style="13" bestFit="1" customWidth="1"/>
    <col min="9" max="9" width="8.4609375" style="13" bestFit="1" customWidth="1"/>
    <col min="10" max="10" width="7.4609375" style="13" customWidth="1"/>
    <col min="11" max="11" width="7.921875" style="42" bestFit="1" customWidth="1"/>
    <col min="12" max="12" width="12.15234375" style="42" customWidth="1"/>
    <col min="13" max="13" width="9.53515625" style="42" bestFit="1" customWidth="1"/>
    <col min="14" max="14" width="9.3828125" style="42" customWidth="1"/>
    <col min="15" max="257" width="8.921875" style="13"/>
    <col min="258" max="258" width="10.4609375" style="13" bestFit="1" customWidth="1"/>
    <col min="259" max="259" width="10.921875" style="13" bestFit="1" customWidth="1"/>
    <col min="260" max="260" width="7.61328125" style="13" bestFit="1" customWidth="1"/>
    <col min="261" max="261" width="8.61328125" style="13" bestFit="1" customWidth="1"/>
    <col min="262" max="262" width="5.07421875" style="13" bestFit="1" customWidth="1"/>
    <col min="263" max="263" width="5.84375" style="13" bestFit="1" customWidth="1"/>
    <col min="264" max="264" width="13.07421875" style="13" bestFit="1" customWidth="1"/>
    <col min="265" max="265" width="8.4609375" style="13" bestFit="1" customWidth="1"/>
    <col min="266" max="266" width="4.921875" style="13" bestFit="1" customWidth="1"/>
    <col min="267" max="267" width="7.921875" style="13" bestFit="1" customWidth="1"/>
    <col min="268" max="268" width="9.15234375" style="13" bestFit="1" customWidth="1"/>
    <col min="269" max="269" width="9.3828125" style="13" bestFit="1" customWidth="1"/>
    <col min="270" max="270" width="6.15234375" style="13" bestFit="1" customWidth="1"/>
    <col min="271" max="513" width="8.921875" style="13"/>
    <col min="514" max="514" width="10.4609375" style="13" bestFit="1" customWidth="1"/>
    <col min="515" max="515" width="10.921875" style="13" bestFit="1" customWidth="1"/>
    <col min="516" max="516" width="7.61328125" style="13" bestFit="1" customWidth="1"/>
    <col min="517" max="517" width="8.61328125" style="13" bestFit="1" customWidth="1"/>
    <col min="518" max="518" width="5.07421875" style="13" bestFit="1" customWidth="1"/>
    <col min="519" max="519" width="5.84375" style="13" bestFit="1" customWidth="1"/>
    <col min="520" max="520" width="13.07421875" style="13" bestFit="1" customWidth="1"/>
    <col min="521" max="521" width="8.4609375" style="13" bestFit="1" customWidth="1"/>
    <col min="522" max="522" width="4.921875" style="13" bestFit="1" customWidth="1"/>
    <col min="523" max="523" width="7.921875" style="13" bestFit="1" customWidth="1"/>
    <col min="524" max="524" width="9.15234375" style="13" bestFit="1" customWidth="1"/>
    <col min="525" max="525" width="9.3828125" style="13" bestFit="1" customWidth="1"/>
    <col min="526" max="526" width="6.15234375" style="13" bestFit="1" customWidth="1"/>
    <col min="527" max="769" width="8.921875" style="13"/>
    <col min="770" max="770" width="10.4609375" style="13" bestFit="1" customWidth="1"/>
    <col min="771" max="771" width="10.921875" style="13" bestFit="1" customWidth="1"/>
    <col min="772" max="772" width="7.61328125" style="13" bestFit="1" customWidth="1"/>
    <col min="773" max="773" width="8.61328125" style="13" bestFit="1" customWidth="1"/>
    <col min="774" max="774" width="5.07421875" style="13" bestFit="1" customWidth="1"/>
    <col min="775" max="775" width="5.84375" style="13" bestFit="1" customWidth="1"/>
    <col min="776" max="776" width="13.07421875" style="13" bestFit="1" customWidth="1"/>
    <col min="777" max="777" width="8.4609375" style="13" bestFit="1" customWidth="1"/>
    <col min="778" max="778" width="4.921875" style="13" bestFit="1" customWidth="1"/>
    <col min="779" max="779" width="7.921875" style="13" bestFit="1" customWidth="1"/>
    <col min="780" max="780" width="9.15234375" style="13" bestFit="1" customWidth="1"/>
    <col min="781" max="781" width="9.3828125" style="13" bestFit="1" customWidth="1"/>
    <col min="782" max="782" width="6.15234375" style="13" bestFit="1" customWidth="1"/>
    <col min="783" max="1025" width="8.921875" style="13"/>
    <col min="1026" max="1026" width="10.4609375" style="13" bestFit="1" customWidth="1"/>
    <col min="1027" max="1027" width="10.921875" style="13" bestFit="1" customWidth="1"/>
    <col min="1028" max="1028" width="7.61328125" style="13" bestFit="1" customWidth="1"/>
    <col min="1029" max="1029" width="8.61328125" style="13" bestFit="1" customWidth="1"/>
    <col min="1030" max="1030" width="5.07421875" style="13" bestFit="1" customWidth="1"/>
    <col min="1031" max="1031" width="5.84375" style="13" bestFit="1" customWidth="1"/>
    <col min="1032" max="1032" width="13.07421875" style="13" bestFit="1" customWidth="1"/>
    <col min="1033" max="1033" width="8.4609375" style="13" bestFit="1" customWidth="1"/>
    <col min="1034" max="1034" width="4.921875" style="13" bestFit="1" customWidth="1"/>
    <col min="1035" max="1035" width="7.921875" style="13" bestFit="1" customWidth="1"/>
    <col min="1036" max="1036" width="9.15234375" style="13" bestFit="1" customWidth="1"/>
    <col min="1037" max="1037" width="9.3828125" style="13" bestFit="1" customWidth="1"/>
    <col min="1038" max="1038" width="6.15234375" style="13" bestFit="1" customWidth="1"/>
    <col min="1039" max="1281" width="8.921875" style="13"/>
    <col min="1282" max="1282" width="10.4609375" style="13" bestFit="1" customWidth="1"/>
    <col min="1283" max="1283" width="10.921875" style="13" bestFit="1" customWidth="1"/>
    <col min="1284" max="1284" width="7.61328125" style="13" bestFit="1" customWidth="1"/>
    <col min="1285" max="1285" width="8.61328125" style="13" bestFit="1" customWidth="1"/>
    <col min="1286" max="1286" width="5.07421875" style="13" bestFit="1" customWidth="1"/>
    <col min="1287" max="1287" width="5.84375" style="13" bestFit="1" customWidth="1"/>
    <col min="1288" max="1288" width="13.07421875" style="13" bestFit="1" customWidth="1"/>
    <col min="1289" max="1289" width="8.4609375" style="13" bestFit="1" customWidth="1"/>
    <col min="1290" max="1290" width="4.921875" style="13" bestFit="1" customWidth="1"/>
    <col min="1291" max="1291" width="7.921875" style="13" bestFit="1" customWidth="1"/>
    <col min="1292" max="1292" width="9.15234375" style="13" bestFit="1" customWidth="1"/>
    <col min="1293" max="1293" width="9.3828125" style="13" bestFit="1" customWidth="1"/>
    <col min="1294" max="1294" width="6.15234375" style="13" bestFit="1" customWidth="1"/>
    <col min="1295" max="1537" width="8.921875" style="13"/>
    <col min="1538" max="1538" width="10.4609375" style="13" bestFit="1" customWidth="1"/>
    <col min="1539" max="1539" width="10.921875" style="13" bestFit="1" customWidth="1"/>
    <col min="1540" max="1540" width="7.61328125" style="13" bestFit="1" customWidth="1"/>
    <col min="1541" max="1541" width="8.61328125" style="13" bestFit="1" customWidth="1"/>
    <col min="1542" max="1542" width="5.07421875" style="13" bestFit="1" customWidth="1"/>
    <col min="1543" max="1543" width="5.84375" style="13" bestFit="1" customWidth="1"/>
    <col min="1544" max="1544" width="13.07421875" style="13" bestFit="1" customWidth="1"/>
    <col min="1545" max="1545" width="8.4609375" style="13" bestFit="1" customWidth="1"/>
    <col min="1546" max="1546" width="4.921875" style="13" bestFit="1" customWidth="1"/>
    <col min="1547" max="1547" width="7.921875" style="13" bestFit="1" customWidth="1"/>
    <col min="1548" max="1548" width="9.15234375" style="13" bestFit="1" customWidth="1"/>
    <col min="1549" max="1549" width="9.3828125" style="13" bestFit="1" customWidth="1"/>
    <col min="1550" max="1550" width="6.15234375" style="13" bestFit="1" customWidth="1"/>
    <col min="1551" max="1793" width="8.921875" style="13"/>
    <col min="1794" max="1794" width="10.4609375" style="13" bestFit="1" customWidth="1"/>
    <col min="1795" max="1795" width="10.921875" style="13" bestFit="1" customWidth="1"/>
    <col min="1796" max="1796" width="7.61328125" style="13" bestFit="1" customWidth="1"/>
    <col min="1797" max="1797" width="8.61328125" style="13" bestFit="1" customWidth="1"/>
    <col min="1798" max="1798" width="5.07421875" style="13" bestFit="1" customWidth="1"/>
    <col min="1799" max="1799" width="5.84375" style="13" bestFit="1" customWidth="1"/>
    <col min="1800" max="1800" width="13.07421875" style="13" bestFit="1" customWidth="1"/>
    <col min="1801" max="1801" width="8.4609375" style="13" bestFit="1" customWidth="1"/>
    <col min="1802" max="1802" width="4.921875" style="13" bestFit="1" customWidth="1"/>
    <col min="1803" max="1803" width="7.921875" style="13" bestFit="1" customWidth="1"/>
    <col min="1804" max="1804" width="9.15234375" style="13" bestFit="1" customWidth="1"/>
    <col min="1805" max="1805" width="9.3828125" style="13" bestFit="1" customWidth="1"/>
    <col min="1806" max="1806" width="6.15234375" style="13" bestFit="1" customWidth="1"/>
    <col min="1807" max="2049" width="8.921875" style="13"/>
    <col min="2050" max="2050" width="10.4609375" style="13" bestFit="1" customWidth="1"/>
    <col min="2051" max="2051" width="10.921875" style="13" bestFit="1" customWidth="1"/>
    <col min="2052" max="2052" width="7.61328125" style="13" bestFit="1" customWidth="1"/>
    <col min="2053" max="2053" width="8.61328125" style="13" bestFit="1" customWidth="1"/>
    <col min="2054" max="2054" width="5.07421875" style="13" bestFit="1" customWidth="1"/>
    <col min="2055" max="2055" width="5.84375" style="13" bestFit="1" customWidth="1"/>
    <col min="2056" max="2056" width="13.07421875" style="13" bestFit="1" customWidth="1"/>
    <col min="2057" max="2057" width="8.4609375" style="13" bestFit="1" customWidth="1"/>
    <col min="2058" max="2058" width="4.921875" style="13" bestFit="1" customWidth="1"/>
    <col min="2059" max="2059" width="7.921875" style="13" bestFit="1" customWidth="1"/>
    <col min="2060" max="2060" width="9.15234375" style="13" bestFit="1" customWidth="1"/>
    <col min="2061" max="2061" width="9.3828125" style="13" bestFit="1" customWidth="1"/>
    <col min="2062" max="2062" width="6.15234375" style="13" bestFit="1" customWidth="1"/>
    <col min="2063" max="2305" width="8.921875" style="13"/>
    <col min="2306" max="2306" width="10.4609375" style="13" bestFit="1" customWidth="1"/>
    <col min="2307" max="2307" width="10.921875" style="13" bestFit="1" customWidth="1"/>
    <col min="2308" max="2308" width="7.61328125" style="13" bestFit="1" customWidth="1"/>
    <col min="2309" max="2309" width="8.61328125" style="13" bestFit="1" customWidth="1"/>
    <col min="2310" max="2310" width="5.07421875" style="13" bestFit="1" customWidth="1"/>
    <col min="2311" max="2311" width="5.84375" style="13" bestFit="1" customWidth="1"/>
    <col min="2312" max="2312" width="13.07421875" style="13" bestFit="1" customWidth="1"/>
    <col min="2313" max="2313" width="8.4609375" style="13" bestFit="1" customWidth="1"/>
    <col min="2314" max="2314" width="4.921875" style="13" bestFit="1" customWidth="1"/>
    <col min="2315" max="2315" width="7.921875" style="13" bestFit="1" customWidth="1"/>
    <col min="2316" max="2316" width="9.15234375" style="13" bestFit="1" customWidth="1"/>
    <col min="2317" max="2317" width="9.3828125" style="13" bestFit="1" customWidth="1"/>
    <col min="2318" max="2318" width="6.15234375" style="13" bestFit="1" customWidth="1"/>
    <col min="2319" max="2561" width="8.921875" style="13"/>
    <col min="2562" max="2562" width="10.4609375" style="13" bestFit="1" customWidth="1"/>
    <col min="2563" max="2563" width="10.921875" style="13" bestFit="1" customWidth="1"/>
    <col min="2564" max="2564" width="7.61328125" style="13" bestFit="1" customWidth="1"/>
    <col min="2565" max="2565" width="8.61328125" style="13" bestFit="1" customWidth="1"/>
    <col min="2566" max="2566" width="5.07421875" style="13" bestFit="1" customWidth="1"/>
    <col min="2567" max="2567" width="5.84375" style="13" bestFit="1" customWidth="1"/>
    <col min="2568" max="2568" width="13.07421875" style="13" bestFit="1" customWidth="1"/>
    <col min="2569" max="2569" width="8.4609375" style="13" bestFit="1" customWidth="1"/>
    <col min="2570" max="2570" width="4.921875" style="13" bestFit="1" customWidth="1"/>
    <col min="2571" max="2571" width="7.921875" style="13" bestFit="1" customWidth="1"/>
    <col min="2572" max="2572" width="9.15234375" style="13" bestFit="1" customWidth="1"/>
    <col min="2573" max="2573" width="9.3828125" style="13" bestFit="1" customWidth="1"/>
    <col min="2574" max="2574" width="6.15234375" style="13" bestFit="1" customWidth="1"/>
    <col min="2575" max="2817" width="8.921875" style="13"/>
    <col min="2818" max="2818" width="10.4609375" style="13" bestFit="1" customWidth="1"/>
    <col min="2819" max="2819" width="10.921875" style="13" bestFit="1" customWidth="1"/>
    <col min="2820" max="2820" width="7.61328125" style="13" bestFit="1" customWidth="1"/>
    <col min="2821" max="2821" width="8.61328125" style="13" bestFit="1" customWidth="1"/>
    <col min="2822" max="2822" width="5.07421875" style="13" bestFit="1" customWidth="1"/>
    <col min="2823" max="2823" width="5.84375" style="13" bestFit="1" customWidth="1"/>
    <col min="2824" max="2824" width="13.07421875" style="13" bestFit="1" customWidth="1"/>
    <col min="2825" max="2825" width="8.4609375" style="13" bestFit="1" customWidth="1"/>
    <col min="2826" max="2826" width="4.921875" style="13" bestFit="1" customWidth="1"/>
    <col min="2827" max="2827" width="7.921875" style="13" bestFit="1" customWidth="1"/>
    <col min="2828" max="2828" width="9.15234375" style="13" bestFit="1" customWidth="1"/>
    <col min="2829" max="2829" width="9.3828125" style="13" bestFit="1" customWidth="1"/>
    <col min="2830" max="2830" width="6.15234375" style="13" bestFit="1" customWidth="1"/>
    <col min="2831" max="3073" width="8.921875" style="13"/>
    <col min="3074" max="3074" width="10.4609375" style="13" bestFit="1" customWidth="1"/>
    <col min="3075" max="3075" width="10.921875" style="13" bestFit="1" customWidth="1"/>
    <col min="3076" max="3076" width="7.61328125" style="13" bestFit="1" customWidth="1"/>
    <col min="3077" max="3077" width="8.61328125" style="13" bestFit="1" customWidth="1"/>
    <col min="3078" max="3078" width="5.07421875" style="13" bestFit="1" customWidth="1"/>
    <col min="3079" max="3079" width="5.84375" style="13" bestFit="1" customWidth="1"/>
    <col min="3080" max="3080" width="13.07421875" style="13" bestFit="1" customWidth="1"/>
    <col min="3081" max="3081" width="8.4609375" style="13" bestFit="1" customWidth="1"/>
    <col min="3082" max="3082" width="4.921875" style="13" bestFit="1" customWidth="1"/>
    <col min="3083" max="3083" width="7.921875" style="13" bestFit="1" customWidth="1"/>
    <col min="3084" max="3084" width="9.15234375" style="13" bestFit="1" customWidth="1"/>
    <col min="3085" max="3085" width="9.3828125" style="13" bestFit="1" customWidth="1"/>
    <col min="3086" max="3086" width="6.15234375" style="13" bestFit="1" customWidth="1"/>
    <col min="3087" max="3329" width="8.921875" style="13"/>
    <col min="3330" max="3330" width="10.4609375" style="13" bestFit="1" customWidth="1"/>
    <col min="3331" max="3331" width="10.921875" style="13" bestFit="1" customWidth="1"/>
    <col min="3332" max="3332" width="7.61328125" style="13" bestFit="1" customWidth="1"/>
    <col min="3333" max="3333" width="8.61328125" style="13" bestFit="1" customWidth="1"/>
    <col min="3334" max="3334" width="5.07421875" style="13" bestFit="1" customWidth="1"/>
    <col min="3335" max="3335" width="5.84375" style="13" bestFit="1" customWidth="1"/>
    <col min="3336" max="3336" width="13.07421875" style="13" bestFit="1" customWidth="1"/>
    <col min="3337" max="3337" width="8.4609375" style="13" bestFit="1" customWidth="1"/>
    <col min="3338" max="3338" width="4.921875" style="13" bestFit="1" customWidth="1"/>
    <col min="3339" max="3339" width="7.921875" style="13" bestFit="1" customWidth="1"/>
    <col min="3340" max="3340" width="9.15234375" style="13" bestFit="1" customWidth="1"/>
    <col min="3341" max="3341" width="9.3828125" style="13" bestFit="1" customWidth="1"/>
    <col min="3342" max="3342" width="6.15234375" style="13" bestFit="1" customWidth="1"/>
    <col min="3343" max="3585" width="8.921875" style="13"/>
    <col min="3586" max="3586" width="10.4609375" style="13" bestFit="1" customWidth="1"/>
    <col min="3587" max="3587" width="10.921875" style="13" bestFit="1" customWidth="1"/>
    <col min="3588" max="3588" width="7.61328125" style="13" bestFit="1" customWidth="1"/>
    <col min="3589" max="3589" width="8.61328125" style="13" bestFit="1" customWidth="1"/>
    <col min="3590" max="3590" width="5.07421875" style="13" bestFit="1" customWidth="1"/>
    <col min="3591" max="3591" width="5.84375" style="13" bestFit="1" customWidth="1"/>
    <col min="3592" max="3592" width="13.07421875" style="13" bestFit="1" customWidth="1"/>
    <col min="3593" max="3593" width="8.4609375" style="13" bestFit="1" customWidth="1"/>
    <col min="3594" max="3594" width="4.921875" style="13" bestFit="1" customWidth="1"/>
    <col min="3595" max="3595" width="7.921875" style="13" bestFit="1" customWidth="1"/>
    <col min="3596" max="3596" width="9.15234375" style="13" bestFit="1" customWidth="1"/>
    <col min="3597" max="3597" width="9.3828125" style="13" bestFit="1" customWidth="1"/>
    <col min="3598" max="3598" width="6.15234375" style="13" bestFit="1" customWidth="1"/>
    <col min="3599" max="3841" width="8.921875" style="13"/>
    <col min="3842" max="3842" width="10.4609375" style="13" bestFit="1" customWidth="1"/>
    <col min="3843" max="3843" width="10.921875" style="13" bestFit="1" customWidth="1"/>
    <col min="3844" max="3844" width="7.61328125" style="13" bestFit="1" customWidth="1"/>
    <col min="3845" max="3845" width="8.61328125" style="13" bestFit="1" customWidth="1"/>
    <col min="3846" max="3846" width="5.07421875" style="13" bestFit="1" customWidth="1"/>
    <col min="3847" max="3847" width="5.84375" style="13" bestFit="1" customWidth="1"/>
    <col min="3848" max="3848" width="13.07421875" style="13" bestFit="1" customWidth="1"/>
    <col min="3849" max="3849" width="8.4609375" style="13" bestFit="1" customWidth="1"/>
    <col min="3850" max="3850" width="4.921875" style="13" bestFit="1" customWidth="1"/>
    <col min="3851" max="3851" width="7.921875" style="13" bestFit="1" customWidth="1"/>
    <col min="3852" max="3852" width="9.15234375" style="13" bestFit="1" customWidth="1"/>
    <col min="3853" max="3853" width="9.3828125" style="13" bestFit="1" customWidth="1"/>
    <col min="3854" max="3854" width="6.15234375" style="13" bestFit="1" customWidth="1"/>
    <col min="3855" max="4097" width="8.921875" style="13"/>
    <col min="4098" max="4098" width="10.4609375" style="13" bestFit="1" customWidth="1"/>
    <col min="4099" max="4099" width="10.921875" style="13" bestFit="1" customWidth="1"/>
    <col min="4100" max="4100" width="7.61328125" style="13" bestFit="1" customWidth="1"/>
    <col min="4101" max="4101" width="8.61328125" style="13" bestFit="1" customWidth="1"/>
    <col min="4102" max="4102" width="5.07421875" style="13" bestFit="1" customWidth="1"/>
    <col min="4103" max="4103" width="5.84375" style="13" bestFit="1" customWidth="1"/>
    <col min="4104" max="4104" width="13.07421875" style="13" bestFit="1" customWidth="1"/>
    <col min="4105" max="4105" width="8.4609375" style="13" bestFit="1" customWidth="1"/>
    <col min="4106" max="4106" width="4.921875" style="13" bestFit="1" customWidth="1"/>
    <col min="4107" max="4107" width="7.921875" style="13" bestFit="1" customWidth="1"/>
    <col min="4108" max="4108" width="9.15234375" style="13" bestFit="1" customWidth="1"/>
    <col min="4109" max="4109" width="9.3828125" style="13" bestFit="1" customWidth="1"/>
    <col min="4110" max="4110" width="6.15234375" style="13" bestFit="1" customWidth="1"/>
    <col min="4111" max="4353" width="8.921875" style="13"/>
    <col min="4354" max="4354" width="10.4609375" style="13" bestFit="1" customWidth="1"/>
    <col min="4355" max="4355" width="10.921875" style="13" bestFit="1" customWidth="1"/>
    <col min="4356" max="4356" width="7.61328125" style="13" bestFit="1" customWidth="1"/>
    <col min="4357" max="4357" width="8.61328125" style="13" bestFit="1" customWidth="1"/>
    <col min="4358" max="4358" width="5.07421875" style="13" bestFit="1" customWidth="1"/>
    <col min="4359" max="4359" width="5.84375" style="13" bestFit="1" customWidth="1"/>
    <col min="4360" max="4360" width="13.07421875" style="13" bestFit="1" customWidth="1"/>
    <col min="4361" max="4361" width="8.4609375" style="13" bestFit="1" customWidth="1"/>
    <col min="4362" max="4362" width="4.921875" style="13" bestFit="1" customWidth="1"/>
    <col min="4363" max="4363" width="7.921875" style="13" bestFit="1" customWidth="1"/>
    <col min="4364" max="4364" width="9.15234375" style="13" bestFit="1" customWidth="1"/>
    <col min="4365" max="4365" width="9.3828125" style="13" bestFit="1" customWidth="1"/>
    <col min="4366" max="4366" width="6.15234375" style="13" bestFit="1" customWidth="1"/>
    <col min="4367" max="4609" width="8.921875" style="13"/>
    <col min="4610" max="4610" width="10.4609375" style="13" bestFit="1" customWidth="1"/>
    <col min="4611" max="4611" width="10.921875" style="13" bestFit="1" customWidth="1"/>
    <col min="4612" max="4612" width="7.61328125" style="13" bestFit="1" customWidth="1"/>
    <col min="4613" max="4613" width="8.61328125" style="13" bestFit="1" customWidth="1"/>
    <col min="4614" max="4614" width="5.07421875" style="13" bestFit="1" customWidth="1"/>
    <col min="4615" max="4615" width="5.84375" style="13" bestFit="1" customWidth="1"/>
    <col min="4616" max="4616" width="13.07421875" style="13" bestFit="1" customWidth="1"/>
    <col min="4617" max="4617" width="8.4609375" style="13" bestFit="1" customWidth="1"/>
    <col min="4618" max="4618" width="4.921875" style="13" bestFit="1" customWidth="1"/>
    <col min="4619" max="4619" width="7.921875" style="13" bestFit="1" customWidth="1"/>
    <col min="4620" max="4620" width="9.15234375" style="13" bestFit="1" customWidth="1"/>
    <col min="4621" max="4621" width="9.3828125" style="13" bestFit="1" customWidth="1"/>
    <col min="4622" max="4622" width="6.15234375" style="13" bestFit="1" customWidth="1"/>
    <col min="4623" max="4865" width="8.921875" style="13"/>
    <col min="4866" max="4866" width="10.4609375" style="13" bestFit="1" customWidth="1"/>
    <col min="4867" max="4867" width="10.921875" style="13" bestFit="1" customWidth="1"/>
    <col min="4868" max="4868" width="7.61328125" style="13" bestFit="1" customWidth="1"/>
    <col min="4869" max="4869" width="8.61328125" style="13" bestFit="1" customWidth="1"/>
    <col min="4870" max="4870" width="5.07421875" style="13" bestFit="1" customWidth="1"/>
    <col min="4871" max="4871" width="5.84375" style="13" bestFit="1" customWidth="1"/>
    <col min="4872" max="4872" width="13.07421875" style="13" bestFit="1" customWidth="1"/>
    <col min="4873" max="4873" width="8.4609375" style="13" bestFit="1" customWidth="1"/>
    <col min="4874" max="4874" width="4.921875" style="13" bestFit="1" customWidth="1"/>
    <col min="4875" max="4875" width="7.921875" style="13" bestFit="1" customWidth="1"/>
    <col min="4876" max="4876" width="9.15234375" style="13" bestFit="1" customWidth="1"/>
    <col min="4877" max="4877" width="9.3828125" style="13" bestFit="1" customWidth="1"/>
    <col min="4878" max="4878" width="6.15234375" style="13" bestFit="1" customWidth="1"/>
    <col min="4879" max="5121" width="8.921875" style="13"/>
    <col min="5122" max="5122" width="10.4609375" style="13" bestFit="1" customWidth="1"/>
    <col min="5123" max="5123" width="10.921875" style="13" bestFit="1" customWidth="1"/>
    <col min="5124" max="5124" width="7.61328125" style="13" bestFit="1" customWidth="1"/>
    <col min="5125" max="5125" width="8.61328125" style="13" bestFit="1" customWidth="1"/>
    <col min="5126" max="5126" width="5.07421875" style="13" bestFit="1" customWidth="1"/>
    <col min="5127" max="5127" width="5.84375" style="13" bestFit="1" customWidth="1"/>
    <col min="5128" max="5128" width="13.07421875" style="13" bestFit="1" customWidth="1"/>
    <col min="5129" max="5129" width="8.4609375" style="13" bestFit="1" customWidth="1"/>
    <col min="5130" max="5130" width="4.921875" style="13" bestFit="1" customWidth="1"/>
    <col min="5131" max="5131" width="7.921875" style="13" bestFit="1" customWidth="1"/>
    <col min="5132" max="5132" width="9.15234375" style="13" bestFit="1" customWidth="1"/>
    <col min="5133" max="5133" width="9.3828125" style="13" bestFit="1" customWidth="1"/>
    <col min="5134" max="5134" width="6.15234375" style="13" bestFit="1" customWidth="1"/>
    <col min="5135" max="5377" width="8.921875" style="13"/>
    <col min="5378" max="5378" width="10.4609375" style="13" bestFit="1" customWidth="1"/>
    <col min="5379" max="5379" width="10.921875" style="13" bestFit="1" customWidth="1"/>
    <col min="5380" max="5380" width="7.61328125" style="13" bestFit="1" customWidth="1"/>
    <col min="5381" max="5381" width="8.61328125" style="13" bestFit="1" customWidth="1"/>
    <col min="5382" max="5382" width="5.07421875" style="13" bestFit="1" customWidth="1"/>
    <col min="5383" max="5383" width="5.84375" style="13" bestFit="1" customWidth="1"/>
    <col min="5384" max="5384" width="13.07421875" style="13" bestFit="1" customWidth="1"/>
    <col min="5385" max="5385" width="8.4609375" style="13" bestFit="1" customWidth="1"/>
    <col min="5386" max="5386" width="4.921875" style="13" bestFit="1" customWidth="1"/>
    <col min="5387" max="5387" width="7.921875" style="13" bestFit="1" customWidth="1"/>
    <col min="5388" max="5388" width="9.15234375" style="13" bestFit="1" customWidth="1"/>
    <col min="5389" max="5389" width="9.3828125" style="13" bestFit="1" customWidth="1"/>
    <col min="5390" max="5390" width="6.15234375" style="13" bestFit="1" customWidth="1"/>
    <col min="5391" max="5633" width="8.921875" style="13"/>
    <col min="5634" max="5634" width="10.4609375" style="13" bestFit="1" customWidth="1"/>
    <col min="5635" max="5635" width="10.921875" style="13" bestFit="1" customWidth="1"/>
    <col min="5636" max="5636" width="7.61328125" style="13" bestFit="1" customWidth="1"/>
    <col min="5637" max="5637" width="8.61328125" style="13" bestFit="1" customWidth="1"/>
    <col min="5638" max="5638" width="5.07421875" style="13" bestFit="1" customWidth="1"/>
    <col min="5639" max="5639" width="5.84375" style="13" bestFit="1" customWidth="1"/>
    <col min="5640" max="5640" width="13.07421875" style="13" bestFit="1" customWidth="1"/>
    <col min="5641" max="5641" width="8.4609375" style="13" bestFit="1" customWidth="1"/>
    <col min="5642" max="5642" width="4.921875" style="13" bestFit="1" customWidth="1"/>
    <col min="5643" max="5643" width="7.921875" style="13" bestFit="1" customWidth="1"/>
    <col min="5644" max="5644" width="9.15234375" style="13" bestFit="1" customWidth="1"/>
    <col min="5645" max="5645" width="9.3828125" style="13" bestFit="1" customWidth="1"/>
    <col min="5646" max="5646" width="6.15234375" style="13" bestFit="1" customWidth="1"/>
    <col min="5647" max="5889" width="8.921875" style="13"/>
    <col min="5890" max="5890" width="10.4609375" style="13" bestFit="1" customWidth="1"/>
    <col min="5891" max="5891" width="10.921875" style="13" bestFit="1" customWidth="1"/>
    <col min="5892" max="5892" width="7.61328125" style="13" bestFit="1" customWidth="1"/>
    <col min="5893" max="5893" width="8.61328125" style="13" bestFit="1" customWidth="1"/>
    <col min="5894" max="5894" width="5.07421875" style="13" bestFit="1" customWidth="1"/>
    <col min="5895" max="5895" width="5.84375" style="13" bestFit="1" customWidth="1"/>
    <col min="5896" max="5896" width="13.07421875" style="13" bestFit="1" customWidth="1"/>
    <col min="5897" max="5897" width="8.4609375" style="13" bestFit="1" customWidth="1"/>
    <col min="5898" max="5898" width="4.921875" style="13" bestFit="1" customWidth="1"/>
    <col min="5899" max="5899" width="7.921875" style="13" bestFit="1" customWidth="1"/>
    <col min="5900" max="5900" width="9.15234375" style="13" bestFit="1" customWidth="1"/>
    <col min="5901" max="5901" width="9.3828125" style="13" bestFit="1" customWidth="1"/>
    <col min="5902" max="5902" width="6.15234375" style="13" bestFit="1" customWidth="1"/>
    <col min="5903" max="6145" width="8.921875" style="13"/>
    <col min="6146" max="6146" width="10.4609375" style="13" bestFit="1" customWidth="1"/>
    <col min="6147" max="6147" width="10.921875" style="13" bestFit="1" customWidth="1"/>
    <col min="6148" max="6148" width="7.61328125" style="13" bestFit="1" customWidth="1"/>
    <col min="6149" max="6149" width="8.61328125" style="13" bestFit="1" customWidth="1"/>
    <col min="6150" max="6150" width="5.07421875" style="13" bestFit="1" customWidth="1"/>
    <col min="6151" max="6151" width="5.84375" style="13" bestFit="1" customWidth="1"/>
    <col min="6152" max="6152" width="13.07421875" style="13" bestFit="1" customWidth="1"/>
    <col min="6153" max="6153" width="8.4609375" style="13" bestFit="1" customWidth="1"/>
    <col min="6154" max="6154" width="4.921875" style="13" bestFit="1" customWidth="1"/>
    <col min="6155" max="6155" width="7.921875" style="13" bestFit="1" customWidth="1"/>
    <col min="6156" max="6156" width="9.15234375" style="13" bestFit="1" customWidth="1"/>
    <col min="6157" max="6157" width="9.3828125" style="13" bestFit="1" customWidth="1"/>
    <col min="6158" max="6158" width="6.15234375" style="13" bestFit="1" customWidth="1"/>
    <col min="6159" max="6401" width="8.921875" style="13"/>
    <col min="6402" max="6402" width="10.4609375" style="13" bestFit="1" customWidth="1"/>
    <col min="6403" max="6403" width="10.921875" style="13" bestFit="1" customWidth="1"/>
    <col min="6404" max="6404" width="7.61328125" style="13" bestFit="1" customWidth="1"/>
    <col min="6405" max="6405" width="8.61328125" style="13" bestFit="1" customWidth="1"/>
    <col min="6406" max="6406" width="5.07421875" style="13" bestFit="1" customWidth="1"/>
    <col min="6407" max="6407" width="5.84375" style="13" bestFit="1" customWidth="1"/>
    <col min="6408" max="6408" width="13.07421875" style="13" bestFit="1" customWidth="1"/>
    <col min="6409" max="6409" width="8.4609375" style="13" bestFit="1" customWidth="1"/>
    <col min="6410" max="6410" width="4.921875" style="13" bestFit="1" customWidth="1"/>
    <col min="6411" max="6411" width="7.921875" style="13" bestFit="1" customWidth="1"/>
    <col min="6412" max="6412" width="9.15234375" style="13" bestFit="1" customWidth="1"/>
    <col min="6413" max="6413" width="9.3828125" style="13" bestFit="1" customWidth="1"/>
    <col min="6414" max="6414" width="6.15234375" style="13" bestFit="1" customWidth="1"/>
    <col min="6415" max="6657" width="8.921875" style="13"/>
    <col min="6658" max="6658" width="10.4609375" style="13" bestFit="1" customWidth="1"/>
    <col min="6659" max="6659" width="10.921875" style="13" bestFit="1" customWidth="1"/>
    <col min="6660" max="6660" width="7.61328125" style="13" bestFit="1" customWidth="1"/>
    <col min="6661" max="6661" width="8.61328125" style="13" bestFit="1" customWidth="1"/>
    <col min="6662" max="6662" width="5.07421875" style="13" bestFit="1" customWidth="1"/>
    <col min="6663" max="6663" width="5.84375" style="13" bestFit="1" customWidth="1"/>
    <col min="6664" max="6664" width="13.07421875" style="13" bestFit="1" customWidth="1"/>
    <col min="6665" max="6665" width="8.4609375" style="13" bestFit="1" customWidth="1"/>
    <col min="6666" max="6666" width="4.921875" style="13" bestFit="1" customWidth="1"/>
    <col min="6667" max="6667" width="7.921875" style="13" bestFit="1" customWidth="1"/>
    <col min="6668" max="6668" width="9.15234375" style="13" bestFit="1" customWidth="1"/>
    <col min="6669" max="6669" width="9.3828125" style="13" bestFit="1" customWidth="1"/>
    <col min="6670" max="6670" width="6.15234375" style="13" bestFit="1" customWidth="1"/>
    <col min="6671" max="6913" width="8.921875" style="13"/>
    <col min="6914" max="6914" width="10.4609375" style="13" bestFit="1" customWidth="1"/>
    <col min="6915" max="6915" width="10.921875" style="13" bestFit="1" customWidth="1"/>
    <col min="6916" max="6916" width="7.61328125" style="13" bestFit="1" customWidth="1"/>
    <col min="6917" max="6917" width="8.61328125" style="13" bestFit="1" customWidth="1"/>
    <col min="6918" max="6918" width="5.07421875" style="13" bestFit="1" customWidth="1"/>
    <col min="6919" max="6919" width="5.84375" style="13" bestFit="1" customWidth="1"/>
    <col min="6920" max="6920" width="13.07421875" style="13" bestFit="1" customWidth="1"/>
    <col min="6921" max="6921" width="8.4609375" style="13" bestFit="1" customWidth="1"/>
    <col min="6922" max="6922" width="4.921875" style="13" bestFit="1" customWidth="1"/>
    <col min="6923" max="6923" width="7.921875" style="13" bestFit="1" customWidth="1"/>
    <col min="6924" max="6924" width="9.15234375" style="13" bestFit="1" customWidth="1"/>
    <col min="6925" max="6925" width="9.3828125" style="13" bestFit="1" customWidth="1"/>
    <col min="6926" max="6926" width="6.15234375" style="13" bestFit="1" customWidth="1"/>
    <col min="6927" max="7169" width="8.921875" style="13"/>
    <col min="7170" max="7170" width="10.4609375" style="13" bestFit="1" customWidth="1"/>
    <col min="7171" max="7171" width="10.921875" style="13" bestFit="1" customWidth="1"/>
    <col min="7172" max="7172" width="7.61328125" style="13" bestFit="1" customWidth="1"/>
    <col min="7173" max="7173" width="8.61328125" style="13" bestFit="1" customWidth="1"/>
    <col min="7174" max="7174" width="5.07421875" style="13" bestFit="1" customWidth="1"/>
    <col min="7175" max="7175" width="5.84375" style="13" bestFit="1" customWidth="1"/>
    <col min="7176" max="7176" width="13.07421875" style="13" bestFit="1" customWidth="1"/>
    <col min="7177" max="7177" width="8.4609375" style="13" bestFit="1" customWidth="1"/>
    <col min="7178" max="7178" width="4.921875" style="13" bestFit="1" customWidth="1"/>
    <col min="7179" max="7179" width="7.921875" style="13" bestFit="1" customWidth="1"/>
    <col min="7180" max="7180" width="9.15234375" style="13" bestFit="1" customWidth="1"/>
    <col min="7181" max="7181" width="9.3828125" style="13" bestFit="1" customWidth="1"/>
    <col min="7182" max="7182" width="6.15234375" style="13" bestFit="1" customWidth="1"/>
    <col min="7183" max="7425" width="8.921875" style="13"/>
    <col min="7426" max="7426" width="10.4609375" style="13" bestFit="1" customWidth="1"/>
    <col min="7427" max="7427" width="10.921875" style="13" bestFit="1" customWidth="1"/>
    <col min="7428" max="7428" width="7.61328125" style="13" bestFit="1" customWidth="1"/>
    <col min="7429" max="7429" width="8.61328125" style="13" bestFit="1" customWidth="1"/>
    <col min="7430" max="7430" width="5.07421875" style="13" bestFit="1" customWidth="1"/>
    <col min="7431" max="7431" width="5.84375" style="13" bestFit="1" customWidth="1"/>
    <col min="7432" max="7432" width="13.07421875" style="13" bestFit="1" customWidth="1"/>
    <col min="7433" max="7433" width="8.4609375" style="13" bestFit="1" customWidth="1"/>
    <col min="7434" max="7434" width="4.921875" style="13" bestFit="1" customWidth="1"/>
    <col min="7435" max="7435" width="7.921875" style="13" bestFit="1" customWidth="1"/>
    <col min="7436" max="7436" width="9.15234375" style="13" bestFit="1" customWidth="1"/>
    <col min="7437" max="7437" width="9.3828125" style="13" bestFit="1" customWidth="1"/>
    <col min="7438" max="7438" width="6.15234375" style="13" bestFit="1" customWidth="1"/>
    <col min="7439" max="7681" width="8.921875" style="13"/>
    <col min="7682" max="7682" width="10.4609375" style="13" bestFit="1" customWidth="1"/>
    <col min="7683" max="7683" width="10.921875" style="13" bestFit="1" customWidth="1"/>
    <col min="7684" max="7684" width="7.61328125" style="13" bestFit="1" customWidth="1"/>
    <col min="7685" max="7685" width="8.61328125" style="13" bestFit="1" customWidth="1"/>
    <col min="7686" max="7686" width="5.07421875" style="13" bestFit="1" customWidth="1"/>
    <col min="7687" max="7687" width="5.84375" style="13" bestFit="1" customWidth="1"/>
    <col min="7688" max="7688" width="13.07421875" style="13" bestFit="1" customWidth="1"/>
    <col min="7689" max="7689" width="8.4609375" style="13" bestFit="1" customWidth="1"/>
    <col min="7690" max="7690" width="4.921875" style="13" bestFit="1" customWidth="1"/>
    <col min="7691" max="7691" width="7.921875" style="13" bestFit="1" customWidth="1"/>
    <col min="7692" max="7692" width="9.15234375" style="13" bestFit="1" customWidth="1"/>
    <col min="7693" max="7693" width="9.3828125" style="13" bestFit="1" customWidth="1"/>
    <col min="7694" max="7694" width="6.15234375" style="13" bestFit="1" customWidth="1"/>
    <col min="7695" max="7937" width="8.921875" style="13"/>
    <col min="7938" max="7938" width="10.4609375" style="13" bestFit="1" customWidth="1"/>
    <col min="7939" max="7939" width="10.921875" style="13" bestFit="1" customWidth="1"/>
    <col min="7940" max="7940" width="7.61328125" style="13" bestFit="1" customWidth="1"/>
    <col min="7941" max="7941" width="8.61328125" style="13" bestFit="1" customWidth="1"/>
    <col min="7942" max="7942" width="5.07421875" style="13" bestFit="1" customWidth="1"/>
    <col min="7943" max="7943" width="5.84375" style="13" bestFit="1" customWidth="1"/>
    <col min="7944" max="7944" width="13.07421875" style="13" bestFit="1" customWidth="1"/>
    <col min="7945" max="7945" width="8.4609375" style="13" bestFit="1" customWidth="1"/>
    <col min="7946" max="7946" width="4.921875" style="13" bestFit="1" customWidth="1"/>
    <col min="7947" max="7947" width="7.921875" style="13" bestFit="1" customWidth="1"/>
    <col min="7948" max="7948" width="9.15234375" style="13" bestFit="1" customWidth="1"/>
    <col min="7949" max="7949" width="9.3828125" style="13" bestFit="1" customWidth="1"/>
    <col min="7950" max="7950" width="6.15234375" style="13" bestFit="1" customWidth="1"/>
    <col min="7951" max="8193" width="8.921875" style="13"/>
    <col min="8194" max="8194" width="10.4609375" style="13" bestFit="1" customWidth="1"/>
    <col min="8195" max="8195" width="10.921875" style="13" bestFit="1" customWidth="1"/>
    <col min="8196" max="8196" width="7.61328125" style="13" bestFit="1" customWidth="1"/>
    <col min="8197" max="8197" width="8.61328125" style="13" bestFit="1" customWidth="1"/>
    <col min="8198" max="8198" width="5.07421875" style="13" bestFit="1" customWidth="1"/>
    <col min="8199" max="8199" width="5.84375" style="13" bestFit="1" customWidth="1"/>
    <col min="8200" max="8200" width="13.07421875" style="13" bestFit="1" customWidth="1"/>
    <col min="8201" max="8201" width="8.4609375" style="13" bestFit="1" customWidth="1"/>
    <col min="8202" max="8202" width="4.921875" style="13" bestFit="1" customWidth="1"/>
    <col min="8203" max="8203" width="7.921875" style="13" bestFit="1" customWidth="1"/>
    <col min="8204" max="8204" width="9.15234375" style="13" bestFit="1" customWidth="1"/>
    <col min="8205" max="8205" width="9.3828125" style="13" bestFit="1" customWidth="1"/>
    <col min="8206" max="8206" width="6.15234375" style="13" bestFit="1" customWidth="1"/>
    <col min="8207" max="8449" width="8.921875" style="13"/>
    <col min="8450" max="8450" width="10.4609375" style="13" bestFit="1" customWidth="1"/>
    <col min="8451" max="8451" width="10.921875" style="13" bestFit="1" customWidth="1"/>
    <col min="8452" max="8452" width="7.61328125" style="13" bestFit="1" customWidth="1"/>
    <col min="8453" max="8453" width="8.61328125" style="13" bestFit="1" customWidth="1"/>
    <col min="8454" max="8454" width="5.07421875" style="13" bestFit="1" customWidth="1"/>
    <col min="8455" max="8455" width="5.84375" style="13" bestFit="1" customWidth="1"/>
    <col min="8456" max="8456" width="13.07421875" style="13" bestFit="1" customWidth="1"/>
    <col min="8457" max="8457" width="8.4609375" style="13" bestFit="1" customWidth="1"/>
    <col min="8458" max="8458" width="4.921875" style="13" bestFit="1" customWidth="1"/>
    <col min="8459" max="8459" width="7.921875" style="13" bestFit="1" customWidth="1"/>
    <col min="8460" max="8460" width="9.15234375" style="13" bestFit="1" customWidth="1"/>
    <col min="8461" max="8461" width="9.3828125" style="13" bestFit="1" customWidth="1"/>
    <col min="8462" max="8462" width="6.15234375" style="13" bestFit="1" customWidth="1"/>
    <col min="8463" max="8705" width="8.921875" style="13"/>
    <col min="8706" max="8706" width="10.4609375" style="13" bestFit="1" customWidth="1"/>
    <col min="8707" max="8707" width="10.921875" style="13" bestFit="1" customWidth="1"/>
    <col min="8708" max="8708" width="7.61328125" style="13" bestFit="1" customWidth="1"/>
    <col min="8709" max="8709" width="8.61328125" style="13" bestFit="1" customWidth="1"/>
    <col min="8710" max="8710" width="5.07421875" style="13" bestFit="1" customWidth="1"/>
    <col min="8711" max="8711" width="5.84375" style="13" bestFit="1" customWidth="1"/>
    <col min="8712" max="8712" width="13.07421875" style="13" bestFit="1" customWidth="1"/>
    <col min="8713" max="8713" width="8.4609375" style="13" bestFit="1" customWidth="1"/>
    <col min="8714" max="8714" width="4.921875" style="13" bestFit="1" customWidth="1"/>
    <col min="8715" max="8715" width="7.921875" style="13" bestFit="1" customWidth="1"/>
    <col min="8716" max="8716" width="9.15234375" style="13" bestFit="1" customWidth="1"/>
    <col min="8717" max="8717" width="9.3828125" style="13" bestFit="1" customWidth="1"/>
    <col min="8718" max="8718" width="6.15234375" style="13" bestFit="1" customWidth="1"/>
    <col min="8719" max="8961" width="8.921875" style="13"/>
    <col min="8962" max="8962" width="10.4609375" style="13" bestFit="1" customWidth="1"/>
    <col min="8963" max="8963" width="10.921875" style="13" bestFit="1" customWidth="1"/>
    <col min="8964" max="8964" width="7.61328125" style="13" bestFit="1" customWidth="1"/>
    <col min="8965" max="8965" width="8.61328125" style="13" bestFit="1" customWidth="1"/>
    <col min="8966" max="8966" width="5.07421875" style="13" bestFit="1" customWidth="1"/>
    <col min="8967" max="8967" width="5.84375" style="13" bestFit="1" customWidth="1"/>
    <col min="8968" max="8968" width="13.07421875" style="13" bestFit="1" customWidth="1"/>
    <col min="8969" max="8969" width="8.4609375" style="13" bestFit="1" customWidth="1"/>
    <col min="8970" max="8970" width="4.921875" style="13" bestFit="1" customWidth="1"/>
    <col min="8971" max="8971" width="7.921875" style="13" bestFit="1" customWidth="1"/>
    <col min="8972" max="8972" width="9.15234375" style="13" bestFit="1" customWidth="1"/>
    <col min="8973" max="8973" width="9.3828125" style="13" bestFit="1" customWidth="1"/>
    <col min="8974" max="8974" width="6.15234375" style="13" bestFit="1" customWidth="1"/>
    <col min="8975" max="9217" width="8.921875" style="13"/>
    <col min="9218" max="9218" width="10.4609375" style="13" bestFit="1" customWidth="1"/>
    <col min="9219" max="9219" width="10.921875" style="13" bestFit="1" customWidth="1"/>
    <col min="9220" max="9220" width="7.61328125" style="13" bestFit="1" customWidth="1"/>
    <col min="9221" max="9221" width="8.61328125" style="13" bestFit="1" customWidth="1"/>
    <col min="9222" max="9222" width="5.07421875" style="13" bestFit="1" customWidth="1"/>
    <col min="9223" max="9223" width="5.84375" style="13" bestFit="1" customWidth="1"/>
    <col min="9224" max="9224" width="13.07421875" style="13" bestFit="1" customWidth="1"/>
    <col min="9225" max="9225" width="8.4609375" style="13" bestFit="1" customWidth="1"/>
    <col min="9226" max="9226" width="4.921875" style="13" bestFit="1" customWidth="1"/>
    <col min="9227" max="9227" width="7.921875" style="13" bestFit="1" customWidth="1"/>
    <col min="9228" max="9228" width="9.15234375" style="13" bestFit="1" customWidth="1"/>
    <col min="9229" max="9229" width="9.3828125" style="13" bestFit="1" customWidth="1"/>
    <col min="9230" max="9230" width="6.15234375" style="13" bestFit="1" customWidth="1"/>
    <col min="9231" max="9473" width="8.921875" style="13"/>
    <col min="9474" max="9474" width="10.4609375" style="13" bestFit="1" customWidth="1"/>
    <col min="9475" max="9475" width="10.921875" style="13" bestFit="1" customWidth="1"/>
    <col min="9476" max="9476" width="7.61328125" style="13" bestFit="1" customWidth="1"/>
    <col min="9477" max="9477" width="8.61328125" style="13" bestFit="1" customWidth="1"/>
    <col min="9478" max="9478" width="5.07421875" style="13" bestFit="1" customWidth="1"/>
    <col min="9479" max="9479" width="5.84375" style="13" bestFit="1" customWidth="1"/>
    <col min="9480" max="9480" width="13.07421875" style="13" bestFit="1" customWidth="1"/>
    <col min="9481" max="9481" width="8.4609375" style="13" bestFit="1" customWidth="1"/>
    <col min="9482" max="9482" width="4.921875" style="13" bestFit="1" customWidth="1"/>
    <col min="9483" max="9483" width="7.921875" style="13" bestFit="1" customWidth="1"/>
    <col min="9484" max="9484" width="9.15234375" style="13" bestFit="1" customWidth="1"/>
    <col min="9485" max="9485" width="9.3828125" style="13" bestFit="1" customWidth="1"/>
    <col min="9486" max="9486" width="6.15234375" style="13" bestFit="1" customWidth="1"/>
    <col min="9487" max="9729" width="8.921875" style="13"/>
    <col min="9730" max="9730" width="10.4609375" style="13" bestFit="1" customWidth="1"/>
    <col min="9731" max="9731" width="10.921875" style="13" bestFit="1" customWidth="1"/>
    <col min="9732" max="9732" width="7.61328125" style="13" bestFit="1" customWidth="1"/>
    <col min="9733" max="9733" width="8.61328125" style="13" bestFit="1" customWidth="1"/>
    <col min="9734" max="9734" width="5.07421875" style="13" bestFit="1" customWidth="1"/>
    <col min="9735" max="9735" width="5.84375" style="13" bestFit="1" customWidth="1"/>
    <col min="9736" max="9736" width="13.07421875" style="13" bestFit="1" customWidth="1"/>
    <col min="9737" max="9737" width="8.4609375" style="13" bestFit="1" customWidth="1"/>
    <col min="9738" max="9738" width="4.921875" style="13" bestFit="1" customWidth="1"/>
    <col min="9739" max="9739" width="7.921875" style="13" bestFit="1" customWidth="1"/>
    <col min="9740" max="9740" width="9.15234375" style="13" bestFit="1" customWidth="1"/>
    <col min="9741" max="9741" width="9.3828125" style="13" bestFit="1" customWidth="1"/>
    <col min="9742" max="9742" width="6.15234375" style="13" bestFit="1" customWidth="1"/>
    <col min="9743" max="9985" width="8.921875" style="13"/>
    <col min="9986" max="9986" width="10.4609375" style="13" bestFit="1" customWidth="1"/>
    <col min="9987" max="9987" width="10.921875" style="13" bestFit="1" customWidth="1"/>
    <col min="9988" max="9988" width="7.61328125" style="13" bestFit="1" customWidth="1"/>
    <col min="9989" max="9989" width="8.61328125" style="13" bestFit="1" customWidth="1"/>
    <col min="9990" max="9990" width="5.07421875" style="13" bestFit="1" customWidth="1"/>
    <col min="9991" max="9991" width="5.84375" style="13" bestFit="1" customWidth="1"/>
    <col min="9992" max="9992" width="13.07421875" style="13" bestFit="1" customWidth="1"/>
    <col min="9993" max="9993" width="8.4609375" style="13" bestFit="1" customWidth="1"/>
    <col min="9994" max="9994" width="4.921875" style="13" bestFit="1" customWidth="1"/>
    <col min="9995" max="9995" width="7.921875" style="13" bestFit="1" customWidth="1"/>
    <col min="9996" max="9996" width="9.15234375" style="13" bestFit="1" customWidth="1"/>
    <col min="9997" max="9997" width="9.3828125" style="13" bestFit="1" customWidth="1"/>
    <col min="9998" max="9998" width="6.15234375" style="13" bestFit="1" customWidth="1"/>
    <col min="9999" max="10241" width="8.921875" style="13"/>
    <col min="10242" max="10242" width="10.4609375" style="13" bestFit="1" customWidth="1"/>
    <col min="10243" max="10243" width="10.921875" style="13" bestFit="1" customWidth="1"/>
    <col min="10244" max="10244" width="7.61328125" style="13" bestFit="1" customWidth="1"/>
    <col min="10245" max="10245" width="8.61328125" style="13" bestFit="1" customWidth="1"/>
    <col min="10246" max="10246" width="5.07421875" style="13" bestFit="1" customWidth="1"/>
    <col min="10247" max="10247" width="5.84375" style="13" bestFit="1" customWidth="1"/>
    <col min="10248" max="10248" width="13.07421875" style="13" bestFit="1" customWidth="1"/>
    <col min="10249" max="10249" width="8.4609375" style="13" bestFit="1" customWidth="1"/>
    <col min="10250" max="10250" width="4.921875" style="13" bestFit="1" customWidth="1"/>
    <col min="10251" max="10251" width="7.921875" style="13" bestFit="1" customWidth="1"/>
    <col min="10252" max="10252" width="9.15234375" style="13" bestFit="1" customWidth="1"/>
    <col min="10253" max="10253" width="9.3828125" style="13" bestFit="1" customWidth="1"/>
    <col min="10254" max="10254" width="6.15234375" style="13" bestFit="1" customWidth="1"/>
    <col min="10255" max="10497" width="8.921875" style="13"/>
    <col min="10498" max="10498" width="10.4609375" style="13" bestFit="1" customWidth="1"/>
    <col min="10499" max="10499" width="10.921875" style="13" bestFit="1" customWidth="1"/>
    <col min="10500" max="10500" width="7.61328125" style="13" bestFit="1" customWidth="1"/>
    <col min="10501" max="10501" width="8.61328125" style="13" bestFit="1" customWidth="1"/>
    <col min="10502" max="10502" width="5.07421875" style="13" bestFit="1" customWidth="1"/>
    <col min="10503" max="10503" width="5.84375" style="13" bestFit="1" customWidth="1"/>
    <col min="10504" max="10504" width="13.07421875" style="13" bestFit="1" customWidth="1"/>
    <col min="10505" max="10505" width="8.4609375" style="13" bestFit="1" customWidth="1"/>
    <col min="10506" max="10506" width="4.921875" style="13" bestFit="1" customWidth="1"/>
    <col min="10507" max="10507" width="7.921875" style="13" bestFit="1" customWidth="1"/>
    <col min="10508" max="10508" width="9.15234375" style="13" bestFit="1" customWidth="1"/>
    <col min="10509" max="10509" width="9.3828125" style="13" bestFit="1" customWidth="1"/>
    <col min="10510" max="10510" width="6.15234375" style="13" bestFit="1" customWidth="1"/>
    <col min="10511" max="10753" width="8.921875" style="13"/>
    <col min="10754" max="10754" width="10.4609375" style="13" bestFit="1" customWidth="1"/>
    <col min="10755" max="10755" width="10.921875" style="13" bestFit="1" customWidth="1"/>
    <col min="10756" max="10756" width="7.61328125" style="13" bestFit="1" customWidth="1"/>
    <col min="10757" max="10757" width="8.61328125" style="13" bestFit="1" customWidth="1"/>
    <col min="10758" max="10758" width="5.07421875" style="13" bestFit="1" customWidth="1"/>
    <col min="10759" max="10759" width="5.84375" style="13" bestFit="1" customWidth="1"/>
    <col min="10760" max="10760" width="13.07421875" style="13" bestFit="1" customWidth="1"/>
    <col min="10761" max="10761" width="8.4609375" style="13" bestFit="1" customWidth="1"/>
    <col min="10762" max="10762" width="4.921875" style="13" bestFit="1" customWidth="1"/>
    <col min="10763" max="10763" width="7.921875" style="13" bestFit="1" customWidth="1"/>
    <col min="10764" max="10764" width="9.15234375" style="13" bestFit="1" customWidth="1"/>
    <col min="10765" max="10765" width="9.3828125" style="13" bestFit="1" customWidth="1"/>
    <col min="10766" max="10766" width="6.15234375" style="13" bestFit="1" customWidth="1"/>
    <col min="10767" max="11009" width="8.921875" style="13"/>
    <col min="11010" max="11010" width="10.4609375" style="13" bestFit="1" customWidth="1"/>
    <col min="11011" max="11011" width="10.921875" style="13" bestFit="1" customWidth="1"/>
    <col min="11012" max="11012" width="7.61328125" style="13" bestFit="1" customWidth="1"/>
    <col min="11013" max="11013" width="8.61328125" style="13" bestFit="1" customWidth="1"/>
    <col min="11014" max="11014" width="5.07421875" style="13" bestFit="1" customWidth="1"/>
    <col min="11015" max="11015" width="5.84375" style="13" bestFit="1" customWidth="1"/>
    <col min="11016" max="11016" width="13.07421875" style="13" bestFit="1" customWidth="1"/>
    <col min="11017" max="11017" width="8.4609375" style="13" bestFit="1" customWidth="1"/>
    <col min="11018" max="11018" width="4.921875" style="13" bestFit="1" customWidth="1"/>
    <col min="11019" max="11019" width="7.921875" style="13" bestFit="1" customWidth="1"/>
    <col min="11020" max="11020" width="9.15234375" style="13" bestFit="1" customWidth="1"/>
    <col min="11021" max="11021" width="9.3828125" style="13" bestFit="1" customWidth="1"/>
    <col min="11022" max="11022" width="6.15234375" style="13" bestFit="1" customWidth="1"/>
    <col min="11023" max="11265" width="8.921875" style="13"/>
    <col min="11266" max="11266" width="10.4609375" style="13" bestFit="1" customWidth="1"/>
    <col min="11267" max="11267" width="10.921875" style="13" bestFit="1" customWidth="1"/>
    <col min="11268" max="11268" width="7.61328125" style="13" bestFit="1" customWidth="1"/>
    <col min="11269" max="11269" width="8.61328125" style="13" bestFit="1" customWidth="1"/>
    <col min="11270" max="11270" width="5.07421875" style="13" bestFit="1" customWidth="1"/>
    <col min="11271" max="11271" width="5.84375" style="13" bestFit="1" customWidth="1"/>
    <col min="11272" max="11272" width="13.07421875" style="13" bestFit="1" customWidth="1"/>
    <col min="11273" max="11273" width="8.4609375" style="13" bestFit="1" customWidth="1"/>
    <col min="11274" max="11274" width="4.921875" style="13" bestFit="1" customWidth="1"/>
    <col min="11275" max="11275" width="7.921875" style="13" bestFit="1" customWidth="1"/>
    <col min="11276" max="11276" width="9.15234375" style="13" bestFit="1" customWidth="1"/>
    <col min="11277" max="11277" width="9.3828125" style="13" bestFit="1" customWidth="1"/>
    <col min="11278" max="11278" width="6.15234375" style="13" bestFit="1" customWidth="1"/>
    <col min="11279" max="11521" width="8.921875" style="13"/>
    <col min="11522" max="11522" width="10.4609375" style="13" bestFit="1" customWidth="1"/>
    <col min="11523" max="11523" width="10.921875" style="13" bestFit="1" customWidth="1"/>
    <col min="11524" max="11524" width="7.61328125" style="13" bestFit="1" customWidth="1"/>
    <col min="11525" max="11525" width="8.61328125" style="13" bestFit="1" customWidth="1"/>
    <col min="11526" max="11526" width="5.07421875" style="13" bestFit="1" customWidth="1"/>
    <col min="11527" max="11527" width="5.84375" style="13" bestFit="1" customWidth="1"/>
    <col min="11528" max="11528" width="13.07421875" style="13" bestFit="1" customWidth="1"/>
    <col min="11529" max="11529" width="8.4609375" style="13" bestFit="1" customWidth="1"/>
    <col min="11530" max="11530" width="4.921875" style="13" bestFit="1" customWidth="1"/>
    <col min="11531" max="11531" width="7.921875" style="13" bestFit="1" customWidth="1"/>
    <col min="11532" max="11532" width="9.15234375" style="13" bestFit="1" customWidth="1"/>
    <col min="11533" max="11533" width="9.3828125" style="13" bestFit="1" customWidth="1"/>
    <col min="11534" max="11534" width="6.15234375" style="13" bestFit="1" customWidth="1"/>
    <col min="11535" max="11777" width="8.921875" style="13"/>
    <col min="11778" max="11778" width="10.4609375" style="13" bestFit="1" customWidth="1"/>
    <col min="11779" max="11779" width="10.921875" style="13" bestFit="1" customWidth="1"/>
    <col min="11780" max="11780" width="7.61328125" style="13" bestFit="1" customWidth="1"/>
    <col min="11781" max="11781" width="8.61328125" style="13" bestFit="1" customWidth="1"/>
    <col min="11782" max="11782" width="5.07421875" style="13" bestFit="1" customWidth="1"/>
    <col min="11783" max="11783" width="5.84375" style="13" bestFit="1" customWidth="1"/>
    <col min="11784" max="11784" width="13.07421875" style="13" bestFit="1" customWidth="1"/>
    <col min="11785" max="11785" width="8.4609375" style="13" bestFit="1" customWidth="1"/>
    <col min="11786" max="11786" width="4.921875" style="13" bestFit="1" customWidth="1"/>
    <col min="11787" max="11787" width="7.921875" style="13" bestFit="1" customWidth="1"/>
    <col min="11788" max="11788" width="9.15234375" style="13" bestFit="1" customWidth="1"/>
    <col min="11789" max="11789" width="9.3828125" style="13" bestFit="1" customWidth="1"/>
    <col min="11790" max="11790" width="6.15234375" style="13" bestFit="1" customWidth="1"/>
    <col min="11791" max="12033" width="8.921875" style="13"/>
    <col min="12034" max="12034" width="10.4609375" style="13" bestFit="1" customWidth="1"/>
    <col min="12035" max="12035" width="10.921875" style="13" bestFit="1" customWidth="1"/>
    <col min="12036" max="12036" width="7.61328125" style="13" bestFit="1" customWidth="1"/>
    <col min="12037" max="12037" width="8.61328125" style="13" bestFit="1" customWidth="1"/>
    <col min="12038" max="12038" width="5.07421875" style="13" bestFit="1" customWidth="1"/>
    <col min="12039" max="12039" width="5.84375" style="13" bestFit="1" customWidth="1"/>
    <col min="12040" max="12040" width="13.07421875" style="13" bestFit="1" customWidth="1"/>
    <col min="12041" max="12041" width="8.4609375" style="13" bestFit="1" customWidth="1"/>
    <col min="12042" max="12042" width="4.921875" style="13" bestFit="1" customWidth="1"/>
    <col min="12043" max="12043" width="7.921875" style="13" bestFit="1" customWidth="1"/>
    <col min="12044" max="12044" width="9.15234375" style="13" bestFit="1" customWidth="1"/>
    <col min="12045" max="12045" width="9.3828125" style="13" bestFit="1" customWidth="1"/>
    <col min="12046" max="12046" width="6.15234375" style="13" bestFit="1" customWidth="1"/>
    <col min="12047" max="12289" width="8.921875" style="13"/>
    <col min="12290" max="12290" width="10.4609375" style="13" bestFit="1" customWidth="1"/>
    <col min="12291" max="12291" width="10.921875" style="13" bestFit="1" customWidth="1"/>
    <col min="12292" max="12292" width="7.61328125" style="13" bestFit="1" customWidth="1"/>
    <col min="12293" max="12293" width="8.61328125" style="13" bestFit="1" customWidth="1"/>
    <col min="12294" max="12294" width="5.07421875" style="13" bestFit="1" customWidth="1"/>
    <col min="12295" max="12295" width="5.84375" style="13" bestFit="1" customWidth="1"/>
    <col min="12296" max="12296" width="13.07421875" style="13" bestFit="1" customWidth="1"/>
    <col min="12297" max="12297" width="8.4609375" style="13" bestFit="1" customWidth="1"/>
    <col min="12298" max="12298" width="4.921875" style="13" bestFit="1" customWidth="1"/>
    <col min="12299" max="12299" width="7.921875" style="13" bestFit="1" customWidth="1"/>
    <col min="12300" max="12300" width="9.15234375" style="13" bestFit="1" customWidth="1"/>
    <col min="12301" max="12301" width="9.3828125" style="13" bestFit="1" customWidth="1"/>
    <col min="12302" max="12302" width="6.15234375" style="13" bestFit="1" customWidth="1"/>
    <col min="12303" max="12545" width="8.921875" style="13"/>
    <col min="12546" max="12546" width="10.4609375" style="13" bestFit="1" customWidth="1"/>
    <col min="12547" max="12547" width="10.921875" style="13" bestFit="1" customWidth="1"/>
    <col min="12548" max="12548" width="7.61328125" style="13" bestFit="1" customWidth="1"/>
    <col min="12549" max="12549" width="8.61328125" style="13" bestFit="1" customWidth="1"/>
    <col min="12550" max="12550" width="5.07421875" style="13" bestFit="1" customWidth="1"/>
    <col min="12551" max="12551" width="5.84375" style="13" bestFit="1" customWidth="1"/>
    <col min="12552" max="12552" width="13.07421875" style="13" bestFit="1" customWidth="1"/>
    <col min="12553" max="12553" width="8.4609375" style="13" bestFit="1" customWidth="1"/>
    <col min="12554" max="12554" width="4.921875" style="13" bestFit="1" customWidth="1"/>
    <col min="12555" max="12555" width="7.921875" style="13" bestFit="1" customWidth="1"/>
    <col min="12556" max="12556" width="9.15234375" style="13" bestFit="1" customWidth="1"/>
    <col min="12557" max="12557" width="9.3828125" style="13" bestFit="1" customWidth="1"/>
    <col min="12558" max="12558" width="6.15234375" style="13" bestFit="1" customWidth="1"/>
    <col min="12559" max="12801" width="8.921875" style="13"/>
    <col min="12802" max="12802" width="10.4609375" style="13" bestFit="1" customWidth="1"/>
    <col min="12803" max="12803" width="10.921875" style="13" bestFit="1" customWidth="1"/>
    <col min="12804" max="12804" width="7.61328125" style="13" bestFit="1" customWidth="1"/>
    <col min="12805" max="12805" width="8.61328125" style="13" bestFit="1" customWidth="1"/>
    <col min="12806" max="12806" width="5.07421875" style="13" bestFit="1" customWidth="1"/>
    <col min="12807" max="12807" width="5.84375" style="13" bestFit="1" customWidth="1"/>
    <col min="12808" max="12808" width="13.07421875" style="13" bestFit="1" customWidth="1"/>
    <col min="12809" max="12809" width="8.4609375" style="13" bestFit="1" customWidth="1"/>
    <col min="12810" max="12810" width="4.921875" style="13" bestFit="1" customWidth="1"/>
    <col min="12811" max="12811" width="7.921875" style="13" bestFit="1" customWidth="1"/>
    <col min="12812" max="12812" width="9.15234375" style="13" bestFit="1" customWidth="1"/>
    <col min="12813" max="12813" width="9.3828125" style="13" bestFit="1" customWidth="1"/>
    <col min="12814" max="12814" width="6.15234375" style="13" bestFit="1" customWidth="1"/>
    <col min="12815" max="13057" width="8.921875" style="13"/>
    <col min="13058" max="13058" width="10.4609375" style="13" bestFit="1" customWidth="1"/>
    <col min="13059" max="13059" width="10.921875" style="13" bestFit="1" customWidth="1"/>
    <col min="13060" max="13060" width="7.61328125" style="13" bestFit="1" customWidth="1"/>
    <col min="13061" max="13061" width="8.61328125" style="13" bestFit="1" customWidth="1"/>
    <col min="13062" max="13062" width="5.07421875" style="13" bestFit="1" customWidth="1"/>
    <col min="13063" max="13063" width="5.84375" style="13" bestFit="1" customWidth="1"/>
    <col min="13064" max="13064" width="13.07421875" style="13" bestFit="1" customWidth="1"/>
    <col min="13065" max="13065" width="8.4609375" style="13" bestFit="1" customWidth="1"/>
    <col min="13066" max="13066" width="4.921875" style="13" bestFit="1" customWidth="1"/>
    <col min="13067" max="13067" width="7.921875" style="13" bestFit="1" customWidth="1"/>
    <col min="13068" max="13068" width="9.15234375" style="13" bestFit="1" customWidth="1"/>
    <col min="13069" max="13069" width="9.3828125" style="13" bestFit="1" customWidth="1"/>
    <col min="13070" max="13070" width="6.15234375" style="13" bestFit="1" customWidth="1"/>
    <col min="13071" max="13313" width="8.921875" style="13"/>
    <col min="13314" max="13314" width="10.4609375" style="13" bestFit="1" customWidth="1"/>
    <col min="13315" max="13315" width="10.921875" style="13" bestFit="1" customWidth="1"/>
    <col min="13316" max="13316" width="7.61328125" style="13" bestFit="1" customWidth="1"/>
    <col min="13317" max="13317" width="8.61328125" style="13" bestFit="1" customWidth="1"/>
    <col min="13318" max="13318" width="5.07421875" style="13" bestFit="1" customWidth="1"/>
    <col min="13319" max="13319" width="5.84375" style="13" bestFit="1" customWidth="1"/>
    <col min="13320" max="13320" width="13.07421875" style="13" bestFit="1" customWidth="1"/>
    <col min="13321" max="13321" width="8.4609375" style="13" bestFit="1" customWidth="1"/>
    <col min="13322" max="13322" width="4.921875" style="13" bestFit="1" customWidth="1"/>
    <col min="13323" max="13323" width="7.921875" style="13" bestFit="1" customWidth="1"/>
    <col min="13324" max="13324" width="9.15234375" style="13" bestFit="1" customWidth="1"/>
    <col min="13325" max="13325" width="9.3828125" style="13" bestFit="1" customWidth="1"/>
    <col min="13326" max="13326" width="6.15234375" style="13" bestFit="1" customWidth="1"/>
    <col min="13327" max="13569" width="8.921875" style="13"/>
    <col min="13570" max="13570" width="10.4609375" style="13" bestFit="1" customWidth="1"/>
    <col min="13571" max="13571" width="10.921875" style="13" bestFit="1" customWidth="1"/>
    <col min="13572" max="13572" width="7.61328125" style="13" bestFit="1" customWidth="1"/>
    <col min="13573" max="13573" width="8.61328125" style="13" bestFit="1" customWidth="1"/>
    <col min="13574" max="13574" width="5.07421875" style="13" bestFit="1" customWidth="1"/>
    <col min="13575" max="13575" width="5.84375" style="13" bestFit="1" customWidth="1"/>
    <col min="13576" max="13576" width="13.07421875" style="13" bestFit="1" customWidth="1"/>
    <col min="13577" max="13577" width="8.4609375" style="13" bestFit="1" customWidth="1"/>
    <col min="13578" max="13578" width="4.921875" style="13" bestFit="1" customWidth="1"/>
    <col min="13579" max="13579" width="7.921875" style="13" bestFit="1" customWidth="1"/>
    <col min="13580" max="13580" width="9.15234375" style="13" bestFit="1" customWidth="1"/>
    <col min="13581" max="13581" width="9.3828125" style="13" bestFit="1" customWidth="1"/>
    <col min="13582" max="13582" width="6.15234375" style="13" bestFit="1" customWidth="1"/>
    <col min="13583" max="13825" width="8.921875" style="13"/>
    <col min="13826" max="13826" width="10.4609375" style="13" bestFit="1" customWidth="1"/>
    <col min="13827" max="13827" width="10.921875" style="13" bestFit="1" customWidth="1"/>
    <col min="13828" max="13828" width="7.61328125" style="13" bestFit="1" customWidth="1"/>
    <col min="13829" max="13829" width="8.61328125" style="13" bestFit="1" customWidth="1"/>
    <col min="13830" max="13830" width="5.07421875" style="13" bestFit="1" customWidth="1"/>
    <col min="13831" max="13831" width="5.84375" style="13" bestFit="1" customWidth="1"/>
    <col min="13832" max="13832" width="13.07421875" style="13" bestFit="1" customWidth="1"/>
    <col min="13833" max="13833" width="8.4609375" style="13" bestFit="1" customWidth="1"/>
    <col min="13834" max="13834" width="4.921875" style="13" bestFit="1" customWidth="1"/>
    <col min="13835" max="13835" width="7.921875" style="13" bestFit="1" customWidth="1"/>
    <col min="13836" max="13836" width="9.15234375" style="13" bestFit="1" customWidth="1"/>
    <col min="13837" max="13837" width="9.3828125" style="13" bestFit="1" customWidth="1"/>
    <col min="13838" max="13838" width="6.15234375" style="13" bestFit="1" customWidth="1"/>
    <col min="13839" max="14081" width="8.921875" style="13"/>
    <col min="14082" max="14082" width="10.4609375" style="13" bestFit="1" customWidth="1"/>
    <col min="14083" max="14083" width="10.921875" style="13" bestFit="1" customWidth="1"/>
    <col min="14084" max="14084" width="7.61328125" style="13" bestFit="1" customWidth="1"/>
    <col min="14085" max="14085" width="8.61328125" style="13" bestFit="1" customWidth="1"/>
    <col min="14086" max="14086" width="5.07421875" style="13" bestFit="1" customWidth="1"/>
    <col min="14087" max="14087" width="5.84375" style="13" bestFit="1" customWidth="1"/>
    <col min="14088" max="14088" width="13.07421875" style="13" bestFit="1" customWidth="1"/>
    <col min="14089" max="14089" width="8.4609375" style="13" bestFit="1" customWidth="1"/>
    <col min="14090" max="14090" width="4.921875" style="13" bestFit="1" customWidth="1"/>
    <col min="14091" max="14091" width="7.921875" style="13" bestFit="1" customWidth="1"/>
    <col min="14092" max="14092" width="9.15234375" style="13" bestFit="1" customWidth="1"/>
    <col min="14093" max="14093" width="9.3828125" style="13" bestFit="1" customWidth="1"/>
    <col min="14094" max="14094" width="6.15234375" style="13" bestFit="1" customWidth="1"/>
    <col min="14095" max="14337" width="8.921875" style="13"/>
    <col min="14338" max="14338" width="10.4609375" style="13" bestFit="1" customWidth="1"/>
    <col min="14339" max="14339" width="10.921875" style="13" bestFit="1" customWidth="1"/>
    <col min="14340" max="14340" width="7.61328125" style="13" bestFit="1" customWidth="1"/>
    <col min="14341" max="14341" width="8.61328125" style="13" bestFit="1" customWidth="1"/>
    <col min="14342" max="14342" width="5.07421875" style="13" bestFit="1" customWidth="1"/>
    <col min="14343" max="14343" width="5.84375" style="13" bestFit="1" customWidth="1"/>
    <col min="14344" max="14344" width="13.07421875" style="13" bestFit="1" customWidth="1"/>
    <col min="14345" max="14345" width="8.4609375" style="13" bestFit="1" customWidth="1"/>
    <col min="14346" max="14346" width="4.921875" style="13" bestFit="1" customWidth="1"/>
    <col min="14347" max="14347" width="7.921875" style="13" bestFit="1" customWidth="1"/>
    <col min="14348" max="14348" width="9.15234375" style="13" bestFit="1" customWidth="1"/>
    <col min="14349" max="14349" width="9.3828125" style="13" bestFit="1" customWidth="1"/>
    <col min="14350" max="14350" width="6.15234375" style="13" bestFit="1" customWidth="1"/>
    <col min="14351" max="14593" width="8.921875" style="13"/>
    <col min="14594" max="14594" width="10.4609375" style="13" bestFit="1" customWidth="1"/>
    <col min="14595" max="14595" width="10.921875" style="13" bestFit="1" customWidth="1"/>
    <col min="14596" max="14596" width="7.61328125" style="13" bestFit="1" customWidth="1"/>
    <col min="14597" max="14597" width="8.61328125" style="13" bestFit="1" customWidth="1"/>
    <col min="14598" max="14598" width="5.07421875" style="13" bestFit="1" customWidth="1"/>
    <col min="14599" max="14599" width="5.84375" style="13" bestFit="1" customWidth="1"/>
    <col min="14600" max="14600" width="13.07421875" style="13" bestFit="1" customWidth="1"/>
    <col min="14601" max="14601" width="8.4609375" style="13" bestFit="1" customWidth="1"/>
    <col min="14602" max="14602" width="4.921875" style="13" bestFit="1" customWidth="1"/>
    <col min="14603" max="14603" width="7.921875" style="13" bestFit="1" customWidth="1"/>
    <col min="14604" max="14604" width="9.15234375" style="13" bestFit="1" customWidth="1"/>
    <col min="14605" max="14605" width="9.3828125" style="13" bestFit="1" customWidth="1"/>
    <col min="14606" max="14606" width="6.15234375" style="13" bestFit="1" customWidth="1"/>
    <col min="14607" max="14849" width="8.921875" style="13"/>
    <col min="14850" max="14850" width="10.4609375" style="13" bestFit="1" customWidth="1"/>
    <col min="14851" max="14851" width="10.921875" style="13" bestFit="1" customWidth="1"/>
    <col min="14852" max="14852" width="7.61328125" style="13" bestFit="1" customWidth="1"/>
    <col min="14853" max="14853" width="8.61328125" style="13" bestFit="1" customWidth="1"/>
    <col min="14854" max="14854" width="5.07421875" style="13" bestFit="1" customWidth="1"/>
    <col min="14855" max="14855" width="5.84375" style="13" bestFit="1" customWidth="1"/>
    <col min="14856" max="14856" width="13.07421875" style="13" bestFit="1" customWidth="1"/>
    <col min="14857" max="14857" width="8.4609375" style="13" bestFit="1" customWidth="1"/>
    <col min="14858" max="14858" width="4.921875" style="13" bestFit="1" customWidth="1"/>
    <col min="14859" max="14859" width="7.921875" style="13" bestFit="1" customWidth="1"/>
    <col min="14860" max="14860" width="9.15234375" style="13" bestFit="1" customWidth="1"/>
    <col min="14861" max="14861" width="9.3828125" style="13" bestFit="1" customWidth="1"/>
    <col min="14862" max="14862" width="6.15234375" style="13" bestFit="1" customWidth="1"/>
    <col min="14863" max="15105" width="8.921875" style="13"/>
    <col min="15106" max="15106" width="10.4609375" style="13" bestFit="1" customWidth="1"/>
    <col min="15107" max="15107" width="10.921875" style="13" bestFit="1" customWidth="1"/>
    <col min="15108" max="15108" width="7.61328125" style="13" bestFit="1" customWidth="1"/>
    <col min="15109" max="15109" width="8.61328125" style="13" bestFit="1" customWidth="1"/>
    <col min="15110" max="15110" width="5.07421875" style="13" bestFit="1" customWidth="1"/>
    <col min="15111" max="15111" width="5.84375" style="13" bestFit="1" customWidth="1"/>
    <col min="15112" max="15112" width="13.07421875" style="13" bestFit="1" customWidth="1"/>
    <col min="15113" max="15113" width="8.4609375" style="13" bestFit="1" customWidth="1"/>
    <col min="15114" max="15114" width="4.921875" style="13" bestFit="1" customWidth="1"/>
    <col min="15115" max="15115" width="7.921875" style="13" bestFit="1" customWidth="1"/>
    <col min="15116" max="15116" width="9.15234375" style="13" bestFit="1" customWidth="1"/>
    <col min="15117" max="15117" width="9.3828125" style="13" bestFit="1" customWidth="1"/>
    <col min="15118" max="15118" width="6.15234375" style="13" bestFit="1" customWidth="1"/>
    <col min="15119" max="15361" width="8.921875" style="13"/>
    <col min="15362" max="15362" width="10.4609375" style="13" bestFit="1" customWidth="1"/>
    <col min="15363" max="15363" width="10.921875" style="13" bestFit="1" customWidth="1"/>
    <col min="15364" max="15364" width="7.61328125" style="13" bestFit="1" customWidth="1"/>
    <col min="15365" max="15365" width="8.61328125" style="13" bestFit="1" customWidth="1"/>
    <col min="15366" max="15366" width="5.07421875" style="13" bestFit="1" customWidth="1"/>
    <col min="15367" max="15367" width="5.84375" style="13" bestFit="1" customWidth="1"/>
    <col min="15368" max="15368" width="13.07421875" style="13" bestFit="1" customWidth="1"/>
    <col min="15369" max="15369" width="8.4609375" style="13" bestFit="1" customWidth="1"/>
    <col min="15370" max="15370" width="4.921875" style="13" bestFit="1" customWidth="1"/>
    <col min="15371" max="15371" width="7.921875" style="13" bestFit="1" customWidth="1"/>
    <col min="15372" max="15372" width="9.15234375" style="13" bestFit="1" customWidth="1"/>
    <col min="15373" max="15373" width="9.3828125" style="13" bestFit="1" customWidth="1"/>
    <col min="15374" max="15374" width="6.15234375" style="13" bestFit="1" customWidth="1"/>
    <col min="15375" max="15617" width="8.921875" style="13"/>
    <col min="15618" max="15618" width="10.4609375" style="13" bestFit="1" customWidth="1"/>
    <col min="15619" max="15619" width="10.921875" style="13" bestFit="1" customWidth="1"/>
    <col min="15620" max="15620" width="7.61328125" style="13" bestFit="1" customWidth="1"/>
    <col min="15621" max="15621" width="8.61328125" style="13" bestFit="1" customWidth="1"/>
    <col min="15622" max="15622" width="5.07421875" style="13" bestFit="1" customWidth="1"/>
    <col min="15623" max="15623" width="5.84375" style="13" bestFit="1" customWidth="1"/>
    <col min="15624" max="15624" width="13.07421875" style="13" bestFit="1" customWidth="1"/>
    <col min="15625" max="15625" width="8.4609375" style="13" bestFit="1" customWidth="1"/>
    <col min="15626" max="15626" width="4.921875" style="13" bestFit="1" customWidth="1"/>
    <col min="15627" max="15627" width="7.921875" style="13" bestFit="1" customWidth="1"/>
    <col min="15628" max="15628" width="9.15234375" style="13" bestFit="1" customWidth="1"/>
    <col min="15629" max="15629" width="9.3828125" style="13" bestFit="1" customWidth="1"/>
    <col min="15630" max="15630" width="6.15234375" style="13" bestFit="1" customWidth="1"/>
    <col min="15631" max="15873" width="8.921875" style="13"/>
    <col min="15874" max="15874" width="10.4609375" style="13" bestFit="1" customWidth="1"/>
    <col min="15875" max="15875" width="10.921875" style="13" bestFit="1" customWidth="1"/>
    <col min="15876" max="15876" width="7.61328125" style="13" bestFit="1" customWidth="1"/>
    <col min="15877" max="15877" width="8.61328125" style="13" bestFit="1" customWidth="1"/>
    <col min="15878" max="15878" width="5.07421875" style="13" bestFit="1" customWidth="1"/>
    <col min="15879" max="15879" width="5.84375" style="13" bestFit="1" customWidth="1"/>
    <col min="15880" max="15880" width="13.07421875" style="13" bestFit="1" customWidth="1"/>
    <col min="15881" max="15881" width="8.4609375" style="13" bestFit="1" customWidth="1"/>
    <col min="15882" max="15882" width="4.921875" style="13" bestFit="1" customWidth="1"/>
    <col min="15883" max="15883" width="7.921875" style="13" bestFit="1" customWidth="1"/>
    <col min="15884" max="15884" width="9.15234375" style="13" bestFit="1" customWidth="1"/>
    <col min="15885" max="15885" width="9.3828125" style="13" bestFit="1" customWidth="1"/>
    <col min="15886" max="15886" width="6.15234375" style="13" bestFit="1" customWidth="1"/>
    <col min="15887" max="16129" width="8.921875" style="13"/>
    <col min="16130" max="16130" width="10.4609375" style="13" bestFit="1" customWidth="1"/>
    <col min="16131" max="16131" width="10.921875" style="13" bestFit="1" customWidth="1"/>
    <col min="16132" max="16132" width="7.61328125" style="13" bestFit="1" customWidth="1"/>
    <col min="16133" max="16133" width="8.61328125" style="13" bestFit="1" customWidth="1"/>
    <col min="16134" max="16134" width="5.07421875" style="13" bestFit="1" customWidth="1"/>
    <col min="16135" max="16135" width="5.84375" style="13" bestFit="1" customWidth="1"/>
    <col min="16136" max="16136" width="13.07421875" style="13" bestFit="1" customWidth="1"/>
    <col min="16137" max="16137" width="8.4609375" style="13" bestFit="1" customWidth="1"/>
    <col min="16138" max="16138" width="4.921875" style="13" bestFit="1" customWidth="1"/>
    <col min="16139" max="16139" width="7.921875" style="13" bestFit="1" customWidth="1"/>
    <col min="16140" max="16140" width="9.15234375" style="13" bestFit="1" customWidth="1"/>
    <col min="16141" max="16141" width="9.3828125" style="13" bestFit="1" customWidth="1"/>
    <col min="16142" max="16142" width="6.15234375" style="13" bestFit="1" customWidth="1"/>
    <col min="16143" max="16384" width="8.921875" style="13"/>
  </cols>
  <sheetData>
    <row r="1" spans="1:14" ht="13" x14ac:dyDescent="0.3">
      <c r="A1" s="187" t="s">
        <v>738</v>
      </c>
      <c r="B1" s="188" t="s">
        <v>503</v>
      </c>
      <c r="C1" s="188" t="s">
        <v>502</v>
      </c>
      <c r="D1" s="187" t="s">
        <v>501</v>
      </c>
      <c r="E1" s="187" t="s">
        <v>500</v>
      </c>
      <c r="F1" s="188" t="s">
        <v>418</v>
      </c>
      <c r="G1" s="188" t="s">
        <v>415</v>
      </c>
      <c r="H1" s="188" t="s">
        <v>499</v>
      </c>
      <c r="I1" s="188" t="s">
        <v>498</v>
      </c>
      <c r="J1" s="188" t="s">
        <v>416</v>
      </c>
      <c r="K1" s="187" t="s">
        <v>400</v>
      </c>
      <c r="L1" s="187" t="s">
        <v>497</v>
      </c>
      <c r="M1" s="187" t="s">
        <v>65</v>
      </c>
      <c r="N1" s="187" t="s">
        <v>496</v>
      </c>
    </row>
    <row r="2" spans="1:14" ht="13.25" x14ac:dyDescent="0.25">
      <c r="A2" s="74">
        <v>44652</v>
      </c>
      <c r="B2" s="17" t="s">
        <v>443</v>
      </c>
      <c r="C2" s="17" t="s">
        <v>442</v>
      </c>
      <c r="D2" s="56">
        <v>50</v>
      </c>
      <c r="E2" s="56">
        <v>55</v>
      </c>
      <c r="F2" s="17" t="s">
        <v>398</v>
      </c>
      <c r="G2" s="17" t="s">
        <v>429</v>
      </c>
      <c r="H2" s="17" t="s">
        <v>495</v>
      </c>
      <c r="I2" s="17" t="s">
        <v>494</v>
      </c>
      <c r="J2" s="17" t="s">
        <v>493</v>
      </c>
      <c r="K2" s="56">
        <v>2000</v>
      </c>
      <c r="L2" s="56">
        <f>K2*E2</f>
        <v>110000</v>
      </c>
      <c r="M2" s="56">
        <f t="shared" ref="M2:M31" si="0">L2*5%</f>
        <v>5500</v>
      </c>
      <c r="N2" s="56">
        <f>((E2-D2)*K2)-M2</f>
        <v>4500</v>
      </c>
    </row>
    <row r="3" spans="1:14" ht="13.25" x14ac:dyDescent="0.25">
      <c r="A3" s="74">
        <v>44653</v>
      </c>
      <c r="B3" s="17" t="s">
        <v>441</v>
      </c>
      <c r="C3" s="17" t="s">
        <v>440</v>
      </c>
      <c r="D3" s="56">
        <v>15</v>
      </c>
      <c r="E3" s="56">
        <v>20</v>
      </c>
      <c r="F3" s="17" t="s">
        <v>398</v>
      </c>
      <c r="G3" s="17" t="s">
        <v>423</v>
      </c>
      <c r="H3" s="17" t="s">
        <v>472</v>
      </c>
      <c r="I3" s="17" t="s">
        <v>492</v>
      </c>
      <c r="J3" s="17" t="s">
        <v>470</v>
      </c>
      <c r="K3" s="56">
        <v>1000</v>
      </c>
      <c r="L3" s="56">
        <f t="shared" ref="L3:L31" si="1">K3*E3</f>
        <v>20000</v>
      </c>
      <c r="M3" s="56">
        <f t="shared" si="0"/>
        <v>1000</v>
      </c>
      <c r="N3" s="56">
        <f t="shared" ref="N3:N31" si="2">((E3-D3)*K3)-M3</f>
        <v>4000</v>
      </c>
    </row>
    <row r="4" spans="1:14" ht="13.25" x14ac:dyDescent="0.25">
      <c r="A4" s="74">
        <v>44654</v>
      </c>
      <c r="B4" s="17" t="s">
        <v>436</v>
      </c>
      <c r="C4" s="17" t="s">
        <v>435</v>
      </c>
      <c r="D4" s="56">
        <v>12</v>
      </c>
      <c r="E4" s="56">
        <v>15</v>
      </c>
      <c r="F4" s="17" t="s">
        <v>398</v>
      </c>
      <c r="G4" s="17" t="s">
        <v>412</v>
      </c>
      <c r="H4" s="17" t="s">
        <v>491</v>
      </c>
      <c r="I4" s="17" t="s">
        <v>490</v>
      </c>
      <c r="J4" s="17" t="s">
        <v>489</v>
      </c>
      <c r="K4" s="56">
        <v>1200</v>
      </c>
      <c r="L4" s="56">
        <f t="shared" si="1"/>
        <v>18000</v>
      </c>
      <c r="M4" s="56">
        <f t="shared" si="0"/>
        <v>900</v>
      </c>
      <c r="N4" s="56">
        <f t="shared" si="2"/>
        <v>2700</v>
      </c>
    </row>
    <row r="5" spans="1:14" ht="13.25" x14ac:dyDescent="0.25">
      <c r="A5" s="74">
        <v>44655</v>
      </c>
      <c r="B5" s="17" t="s">
        <v>431</v>
      </c>
      <c r="C5" s="17" t="s">
        <v>430</v>
      </c>
      <c r="D5" s="56">
        <v>150</v>
      </c>
      <c r="E5" s="56">
        <v>160</v>
      </c>
      <c r="F5" s="17" t="s">
        <v>398</v>
      </c>
      <c r="G5" s="17" t="s">
        <v>411</v>
      </c>
      <c r="H5" s="17" t="s">
        <v>488</v>
      </c>
      <c r="I5" s="17" t="s">
        <v>487</v>
      </c>
      <c r="J5" s="17" t="s">
        <v>486</v>
      </c>
      <c r="K5" s="56">
        <v>1250</v>
      </c>
      <c r="L5" s="56">
        <f t="shared" si="1"/>
        <v>200000</v>
      </c>
      <c r="M5" s="56">
        <f t="shared" si="0"/>
        <v>10000</v>
      </c>
      <c r="N5" s="56">
        <f t="shared" si="2"/>
        <v>2500</v>
      </c>
    </row>
    <row r="6" spans="1:14" ht="13.25" x14ac:dyDescent="0.25">
      <c r="A6" s="74">
        <v>44656</v>
      </c>
      <c r="B6" s="17" t="s">
        <v>425</v>
      </c>
      <c r="C6" s="17" t="s">
        <v>424</v>
      </c>
      <c r="D6" s="56">
        <v>50</v>
      </c>
      <c r="E6" s="56">
        <v>60</v>
      </c>
      <c r="F6" s="17" t="s">
        <v>398</v>
      </c>
      <c r="G6" s="17" t="s">
        <v>429</v>
      </c>
      <c r="H6" s="17" t="s">
        <v>485</v>
      </c>
      <c r="I6" s="17" t="s">
        <v>484</v>
      </c>
      <c r="J6" s="17" t="s">
        <v>483</v>
      </c>
      <c r="K6" s="56">
        <v>1300</v>
      </c>
      <c r="L6" s="56">
        <f t="shared" si="1"/>
        <v>78000</v>
      </c>
      <c r="M6" s="56">
        <f t="shared" si="0"/>
        <v>3900</v>
      </c>
      <c r="N6" s="56">
        <f t="shared" si="2"/>
        <v>9100</v>
      </c>
    </row>
    <row r="7" spans="1:14" ht="13.25" x14ac:dyDescent="0.25">
      <c r="A7" s="74">
        <v>44657</v>
      </c>
      <c r="B7" s="17" t="s">
        <v>443</v>
      </c>
      <c r="C7" s="17" t="s">
        <v>442</v>
      </c>
      <c r="D7" s="56">
        <v>50</v>
      </c>
      <c r="E7" s="56">
        <v>55</v>
      </c>
      <c r="F7" s="17" t="s">
        <v>397</v>
      </c>
      <c r="G7" s="17" t="s">
        <v>423</v>
      </c>
      <c r="H7" s="17" t="s">
        <v>422</v>
      </c>
      <c r="I7" s="17" t="s">
        <v>482</v>
      </c>
      <c r="J7" s="17" t="s">
        <v>420</v>
      </c>
      <c r="K7" s="56">
        <v>1350</v>
      </c>
      <c r="L7" s="56">
        <f t="shared" si="1"/>
        <v>74250</v>
      </c>
      <c r="M7" s="56">
        <f t="shared" si="0"/>
        <v>3712.5</v>
      </c>
      <c r="N7" s="56">
        <f t="shared" si="2"/>
        <v>3037.5</v>
      </c>
    </row>
    <row r="8" spans="1:14" ht="13.25" x14ac:dyDescent="0.25">
      <c r="A8" s="74">
        <v>44658</v>
      </c>
      <c r="B8" s="17" t="s">
        <v>441</v>
      </c>
      <c r="C8" s="17" t="s">
        <v>440</v>
      </c>
      <c r="D8" s="56">
        <v>15</v>
      </c>
      <c r="E8" s="56">
        <v>20</v>
      </c>
      <c r="F8" s="17" t="s">
        <v>397</v>
      </c>
      <c r="G8" s="17" t="s">
        <v>412</v>
      </c>
      <c r="H8" s="17" t="s">
        <v>439</v>
      </c>
      <c r="I8" s="17" t="s">
        <v>481</v>
      </c>
      <c r="J8" s="17" t="s">
        <v>437</v>
      </c>
      <c r="K8" s="56">
        <v>1400</v>
      </c>
      <c r="L8" s="56">
        <f t="shared" si="1"/>
        <v>28000</v>
      </c>
      <c r="M8" s="56">
        <f t="shared" si="0"/>
        <v>1400</v>
      </c>
      <c r="N8" s="56">
        <f t="shared" si="2"/>
        <v>5600</v>
      </c>
    </row>
    <row r="9" spans="1:14" ht="13.25" x14ac:dyDescent="0.25">
      <c r="A9" s="74">
        <v>44659</v>
      </c>
      <c r="B9" s="17" t="s">
        <v>436</v>
      </c>
      <c r="C9" s="17" t="s">
        <v>435</v>
      </c>
      <c r="D9" s="56">
        <v>12</v>
      </c>
      <c r="E9" s="56">
        <v>15</v>
      </c>
      <c r="F9" s="17" t="s">
        <v>397</v>
      </c>
      <c r="G9" s="17" t="s">
        <v>411</v>
      </c>
      <c r="H9" s="17" t="s">
        <v>434</v>
      </c>
      <c r="I9" s="17" t="s">
        <v>480</v>
      </c>
      <c r="J9" s="17" t="s">
        <v>432</v>
      </c>
      <c r="K9" s="56">
        <v>9000</v>
      </c>
      <c r="L9" s="56">
        <f t="shared" si="1"/>
        <v>135000</v>
      </c>
      <c r="M9" s="56">
        <f t="shared" si="0"/>
        <v>6750</v>
      </c>
      <c r="N9" s="56">
        <f t="shared" si="2"/>
        <v>20250</v>
      </c>
    </row>
    <row r="10" spans="1:14" ht="13.25" x14ac:dyDescent="0.25">
      <c r="A10" s="74">
        <v>44660</v>
      </c>
      <c r="B10" s="17" t="s">
        <v>431</v>
      </c>
      <c r="C10" s="17" t="s">
        <v>430</v>
      </c>
      <c r="D10" s="56">
        <v>150</v>
      </c>
      <c r="E10" s="56">
        <v>160</v>
      </c>
      <c r="F10" s="17" t="s">
        <v>397</v>
      </c>
      <c r="G10" s="17" t="s">
        <v>429</v>
      </c>
      <c r="H10" s="17" t="s">
        <v>428</v>
      </c>
      <c r="I10" s="17" t="s">
        <v>479</v>
      </c>
      <c r="J10" s="17" t="s">
        <v>426</v>
      </c>
      <c r="K10" s="56">
        <v>800</v>
      </c>
      <c r="L10" s="56">
        <f t="shared" si="1"/>
        <v>128000</v>
      </c>
      <c r="M10" s="56">
        <f t="shared" si="0"/>
        <v>6400</v>
      </c>
      <c r="N10" s="56">
        <f t="shared" si="2"/>
        <v>1600</v>
      </c>
    </row>
    <row r="11" spans="1:14" ht="13.25" x14ac:dyDescent="0.25">
      <c r="A11" s="74">
        <v>44661</v>
      </c>
      <c r="B11" s="17" t="s">
        <v>425</v>
      </c>
      <c r="C11" s="17" t="s">
        <v>424</v>
      </c>
      <c r="D11" s="56">
        <v>50</v>
      </c>
      <c r="E11" s="56">
        <v>60</v>
      </c>
      <c r="F11" s="17" t="s">
        <v>397</v>
      </c>
      <c r="G11" s="17" t="s">
        <v>423</v>
      </c>
      <c r="H11" s="17" t="s">
        <v>422</v>
      </c>
      <c r="I11" s="17" t="s">
        <v>478</v>
      </c>
      <c r="J11" s="17" t="s">
        <v>420</v>
      </c>
      <c r="K11" s="56">
        <v>1700</v>
      </c>
      <c r="L11" s="56">
        <f t="shared" si="1"/>
        <v>102000</v>
      </c>
      <c r="M11" s="56">
        <f t="shared" si="0"/>
        <v>5100</v>
      </c>
      <c r="N11" s="56">
        <f t="shared" si="2"/>
        <v>11900</v>
      </c>
    </row>
    <row r="12" spans="1:14" ht="13.25" x14ac:dyDescent="0.25">
      <c r="A12" s="74">
        <v>44662</v>
      </c>
      <c r="B12" s="17" t="s">
        <v>443</v>
      </c>
      <c r="C12" s="17" t="s">
        <v>442</v>
      </c>
      <c r="D12" s="56">
        <v>50</v>
      </c>
      <c r="E12" s="56">
        <v>55</v>
      </c>
      <c r="F12" s="17" t="s">
        <v>396</v>
      </c>
      <c r="G12" s="17" t="s">
        <v>412</v>
      </c>
      <c r="H12" s="17" t="s">
        <v>452</v>
      </c>
      <c r="I12" s="17" t="s">
        <v>477</v>
      </c>
      <c r="J12" s="17" t="s">
        <v>450</v>
      </c>
      <c r="K12" s="56">
        <v>650</v>
      </c>
      <c r="L12" s="56">
        <f t="shared" si="1"/>
        <v>35750</v>
      </c>
      <c r="M12" s="56">
        <f t="shared" si="0"/>
        <v>1787.5</v>
      </c>
      <c r="N12" s="56">
        <f t="shared" si="2"/>
        <v>1462.5</v>
      </c>
    </row>
    <row r="13" spans="1:14" ht="13.25" x14ac:dyDescent="0.25">
      <c r="A13" s="74">
        <v>44663</v>
      </c>
      <c r="B13" s="17" t="s">
        <v>441</v>
      </c>
      <c r="C13" s="17" t="s">
        <v>440</v>
      </c>
      <c r="D13" s="56">
        <v>15</v>
      </c>
      <c r="E13" s="56">
        <v>20</v>
      </c>
      <c r="F13" s="17" t="s">
        <v>396</v>
      </c>
      <c r="G13" s="17" t="s">
        <v>411</v>
      </c>
      <c r="H13" s="17" t="s">
        <v>461</v>
      </c>
      <c r="I13" s="17" t="s">
        <v>476</v>
      </c>
      <c r="J13" s="17" t="s">
        <v>459</v>
      </c>
      <c r="K13" s="56">
        <v>780</v>
      </c>
      <c r="L13" s="56">
        <f t="shared" si="1"/>
        <v>15600</v>
      </c>
      <c r="M13" s="56">
        <f t="shared" si="0"/>
        <v>780</v>
      </c>
      <c r="N13" s="56">
        <f t="shared" si="2"/>
        <v>3120</v>
      </c>
    </row>
    <row r="14" spans="1:14" ht="13.25" x14ac:dyDescent="0.25">
      <c r="A14" s="74">
        <v>44664</v>
      </c>
      <c r="B14" s="17" t="s">
        <v>436</v>
      </c>
      <c r="C14" s="17" t="s">
        <v>435</v>
      </c>
      <c r="D14" s="56">
        <v>12</v>
      </c>
      <c r="E14" s="56">
        <v>15</v>
      </c>
      <c r="F14" s="17" t="s">
        <v>396</v>
      </c>
      <c r="G14" s="17" t="s">
        <v>429</v>
      </c>
      <c r="H14" s="17" t="s">
        <v>475</v>
      </c>
      <c r="I14" s="17" t="s">
        <v>474</v>
      </c>
      <c r="J14" s="17" t="s">
        <v>473</v>
      </c>
      <c r="K14" s="56">
        <v>820</v>
      </c>
      <c r="L14" s="56">
        <f t="shared" si="1"/>
        <v>12300</v>
      </c>
      <c r="M14" s="56">
        <f t="shared" si="0"/>
        <v>615</v>
      </c>
      <c r="N14" s="56">
        <f t="shared" si="2"/>
        <v>1845</v>
      </c>
    </row>
    <row r="15" spans="1:14" ht="13.25" x14ac:dyDescent="0.25">
      <c r="A15" s="74">
        <v>44665</v>
      </c>
      <c r="B15" s="17" t="s">
        <v>431</v>
      </c>
      <c r="C15" s="17" t="s">
        <v>430</v>
      </c>
      <c r="D15" s="56">
        <v>150</v>
      </c>
      <c r="E15" s="56">
        <v>160</v>
      </c>
      <c r="F15" s="17" t="s">
        <v>396</v>
      </c>
      <c r="G15" s="17" t="s">
        <v>423</v>
      </c>
      <c r="H15" s="17" t="s">
        <v>472</v>
      </c>
      <c r="I15" s="17" t="s">
        <v>471</v>
      </c>
      <c r="J15" s="17" t="s">
        <v>470</v>
      </c>
      <c r="K15" s="56">
        <v>780</v>
      </c>
      <c r="L15" s="56">
        <f t="shared" si="1"/>
        <v>124800</v>
      </c>
      <c r="M15" s="56">
        <f t="shared" si="0"/>
        <v>6240</v>
      </c>
      <c r="N15" s="56">
        <f t="shared" si="2"/>
        <v>1560</v>
      </c>
    </row>
    <row r="16" spans="1:14" ht="13.25" x14ac:dyDescent="0.25">
      <c r="A16" s="74">
        <v>44666</v>
      </c>
      <c r="B16" s="17" t="s">
        <v>425</v>
      </c>
      <c r="C16" s="17" t="s">
        <v>424</v>
      </c>
      <c r="D16" s="56">
        <v>50</v>
      </c>
      <c r="E16" s="56">
        <v>60</v>
      </c>
      <c r="F16" s="17" t="s">
        <v>396</v>
      </c>
      <c r="G16" s="17" t="s">
        <v>412</v>
      </c>
      <c r="H16" s="17" t="s">
        <v>469</v>
      </c>
      <c r="I16" s="17" t="s">
        <v>468</v>
      </c>
      <c r="J16" s="17" t="s">
        <v>467</v>
      </c>
      <c r="K16" s="56">
        <v>850</v>
      </c>
      <c r="L16" s="56">
        <f t="shared" si="1"/>
        <v>51000</v>
      </c>
      <c r="M16" s="56">
        <f t="shared" si="0"/>
        <v>2550</v>
      </c>
      <c r="N16" s="56">
        <f t="shared" si="2"/>
        <v>5950</v>
      </c>
    </row>
    <row r="17" spans="1:14" ht="13.25" x14ac:dyDescent="0.25">
      <c r="A17" s="74">
        <v>44667</v>
      </c>
      <c r="B17" s="17" t="s">
        <v>443</v>
      </c>
      <c r="C17" s="17" t="s">
        <v>442</v>
      </c>
      <c r="D17" s="56">
        <v>50</v>
      </c>
      <c r="E17" s="56">
        <v>55</v>
      </c>
      <c r="F17" s="17" t="s">
        <v>395</v>
      </c>
      <c r="G17" s="17" t="s">
        <v>411</v>
      </c>
      <c r="H17" s="17" t="s">
        <v>449</v>
      </c>
      <c r="I17" s="17" t="s">
        <v>466</v>
      </c>
      <c r="J17" s="17" t="s">
        <v>447</v>
      </c>
      <c r="K17" s="56">
        <v>980</v>
      </c>
      <c r="L17" s="56">
        <f t="shared" si="1"/>
        <v>53900</v>
      </c>
      <c r="M17" s="56">
        <f t="shared" si="0"/>
        <v>2695</v>
      </c>
      <c r="N17" s="56">
        <f t="shared" si="2"/>
        <v>2205</v>
      </c>
    </row>
    <row r="18" spans="1:14" ht="13.25" x14ac:dyDescent="0.25">
      <c r="A18" s="74">
        <v>44668</v>
      </c>
      <c r="B18" s="17" t="s">
        <v>441</v>
      </c>
      <c r="C18" s="17" t="s">
        <v>440</v>
      </c>
      <c r="D18" s="56">
        <v>15</v>
      </c>
      <c r="E18" s="56">
        <v>20</v>
      </c>
      <c r="F18" s="17" t="s">
        <v>395</v>
      </c>
      <c r="G18" s="17" t="s">
        <v>429</v>
      </c>
      <c r="H18" s="17" t="s">
        <v>458</v>
      </c>
      <c r="I18" s="17" t="s">
        <v>457</v>
      </c>
      <c r="J18" s="17" t="s">
        <v>465</v>
      </c>
      <c r="K18" s="56">
        <v>900</v>
      </c>
      <c r="L18" s="56">
        <f t="shared" si="1"/>
        <v>18000</v>
      </c>
      <c r="M18" s="56">
        <f t="shared" si="0"/>
        <v>900</v>
      </c>
      <c r="N18" s="56">
        <f t="shared" si="2"/>
        <v>3600</v>
      </c>
    </row>
    <row r="19" spans="1:14" ht="13.25" x14ac:dyDescent="0.25">
      <c r="A19" s="74">
        <v>44669</v>
      </c>
      <c r="B19" s="17" t="s">
        <v>436</v>
      </c>
      <c r="C19" s="17" t="s">
        <v>435</v>
      </c>
      <c r="D19" s="56">
        <v>12</v>
      </c>
      <c r="E19" s="56">
        <v>15</v>
      </c>
      <c r="F19" s="17" t="s">
        <v>395</v>
      </c>
      <c r="G19" s="17" t="s">
        <v>423</v>
      </c>
      <c r="H19" s="17" t="s">
        <v>455</v>
      </c>
      <c r="I19" s="17" t="s">
        <v>464</v>
      </c>
      <c r="J19" s="17" t="s">
        <v>453</v>
      </c>
      <c r="K19" s="56">
        <v>656</v>
      </c>
      <c r="L19" s="56">
        <f t="shared" si="1"/>
        <v>9840</v>
      </c>
      <c r="M19" s="56">
        <f t="shared" si="0"/>
        <v>492</v>
      </c>
      <c r="N19" s="56">
        <f t="shared" si="2"/>
        <v>1476</v>
      </c>
    </row>
    <row r="20" spans="1:14" ht="13.25" x14ac:dyDescent="0.25">
      <c r="A20" s="74">
        <v>44670</v>
      </c>
      <c r="B20" s="17" t="s">
        <v>431</v>
      </c>
      <c r="C20" s="17" t="s">
        <v>430</v>
      </c>
      <c r="D20" s="56">
        <v>150</v>
      </c>
      <c r="E20" s="56">
        <v>160</v>
      </c>
      <c r="F20" s="17" t="s">
        <v>395</v>
      </c>
      <c r="G20" s="17" t="s">
        <v>412</v>
      </c>
      <c r="H20" s="17" t="s">
        <v>463</v>
      </c>
      <c r="I20" s="17" t="s">
        <v>463</v>
      </c>
      <c r="J20" s="17" t="s">
        <v>462</v>
      </c>
      <c r="K20" s="56">
        <v>985</v>
      </c>
      <c r="L20" s="56">
        <f t="shared" si="1"/>
        <v>157600</v>
      </c>
      <c r="M20" s="56">
        <f t="shared" si="0"/>
        <v>7880</v>
      </c>
      <c r="N20" s="56">
        <f t="shared" si="2"/>
        <v>1970</v>
      </c>
    </row>
    <row r="21" spans="1:14" x14ac:dyDescent="0.25">
      <c r="A21" s="74">
        <v>44671</v>
      </c>
      <c r="B21" s="17" t="s">
        <v>425</v>
      </c>
      <c r="C21" s="17" t="s">
        <v>424</v>
      </c>
      <c r="D21" s="56">
        <v>50</v>
      </c>
      <c r="E21" s="56">
        <v>60</v>
      </c>
      <c r="F21" s="17" t="s">
        <v>395</v>
      </c>
      <c r="G21" s="17" t="s">
        <v>411</v>
      </c>
      <c r="H21" s="17" t="s">
        <v>461</v>
      </c>
      <c r="I21" s="17" t="s">
        <v>460</v>
      </c>
      <c r="J21" s="17" t="s">
        <v>459</v>
      </c>
      <c r="K21" s="56">
        <v>658</v>
      </c>
      <c r="L21" s="56">
        <f t="shared" si="1"/>
        <v>39480</v>
      </c>
      <c r="M21" s="56">
        <f t="shared" si="0"/>
        <v>1974</v>
      </c>
      <c r="N21" s="56">
        <f t="shared" si="2"/>
        <v>4606</v>
      </c>
    </row>
    <row r="22" spans="1:14" x14ac:dyDescent="0.25">
      <c r="A22" s="74">
        <v>44672</v>
      </c>
      <c r="B22" s="17" t="s">
        <v>443</v>
      </c>
      <c r="C22" s="17" t="s">
        <v>442</v>
      </c>
      <c r="D22" s="56">
        <v>50</v>
      </c>
      <c r="E22" s="56">
        <v>55</v>
      </c>
      <c r="F22" s="17" t="s">
        <v>393</v>
      </c>
      <c r="G22" s="17" t="s">
        <v>429</v>
      </c>
      <c r="H22" s="17" t="s">
        <v>458</v>
      </c>
      <c r="I22" s="17" t="s">
        <v>457</v>
      </c>
      <c r="J22" s="17" t="s">
        <v>456</v>
      </c>
      <c r="K22" s="56">
        <v>657</v>
      </c>
      <c r="L22" s="56">
        <f t="shared" si="1"/>
        <v>36135</v>
      </c>
      <c r="M22" s="56">
        <f t="shared" si="0"/>
        <v>1806.75</v>
      </c>
      <c r="N22" s="56">
        <f t="shared" si="2"/>
        <v>1478.25</v>
      </c>
    </row>
    <row r="23" spans="1:14" x14ac:dyDescent="0.25">
      <c r="A23" s="74">
        <v>44673</v>
      </c>
      <c r="B23" s="17" t="s">
        <v>441</v>
      </c>
      <c r="C23" s="17" t="s">
        <v>440</v>
      </c>
      <c r="D23" s="56">
        <v>15</v>
      </c>
      <c r="E23" s="56">
        <v>20</v>
      </c>
      <c r="F23" s="17" t="s">
        <v>393</v>
      </c>
      <c r="G23" s="17" t="s">
        <v>423</v>
      </c>
      <c r="H23" s="17" t="s">
        <v>455</v>
      </c>
      <c r="I23" s="17" t="s">
        <v>454</v>
      </c>
      <c r="J23" s="17" t="s">
        <v>453</v>
      </c>
      <c r="K23" s="56">
        <v>895</v>
      </c>
      <c r="L23" s="56">
        <f t="shared" si="1"/>
        <v>17900</v>
      </c>
      <c r="M23" s="56">
        <f t="shared" si="0"/>
        <v>895</v>
      </c>
      <c r="N23" s="56">
        <f t="shared" si="2"/>
        <v>3580</v>
      </c>
    </row>
    <row r="24" spans="1:14" x14ac:dyDescent="0.25">
      <c r="A24" s="74">
        <v>44674</v>
      </c>
      <c r="B24" s="17" t="s">
        <v>436</v>
      </c>
      <c r="C24" s="17" t="s">
        <v>435</v>
      </c>
      <c r="D24" s="56">
        <v>12</v>
      </c>
      <c r="E24" s="56">
        <v>15</v>
      </c>
      <c r="F24" s="17" t="s">
        <v>393</v>
      </c>
      <c r="G24" s="17" t="s">
        <v>412</v>
      </c>
      <c r="H24" s="17" t="s">
        <v>452</v>
      </c>
      <c r="I24" s="17" t="s">
        <v>451</v>
      </c>
      <c r="J24" s="17" t="s">
        <v>450</v>
      </c>
      <c r="K24" s="56">
        <v>856</v>
      </c>
      <c r="L24" s="56">
        <f t="shared" si="1"/>
        <v>12840</v>
      </c>
      <c r="M24" s="56">
        <f t="shared" si="0"/>
        <v>642</v>
      </c>
      <c r="N24" s="56">
        <f t="shared" si="2"/>
        <v>1926</v>
      </c>
    </row>
    <row r="25" spans="1:14" x14ac:dyDescent="0.25">
      <c r="A25" s="74">
        <v>44675</v>
      </c>
      <c r="B25" s="17" t="s">
        <v>431</v>
      </c>
      <c r="C25" s="17" t="s">
        <v>430</v>
      </c>
      <c r="D25" s="56">
        <v>150</v>
      </c>
      <c r="E25" s="56">
        <v>160</v>
      </c>
      <c r="F25" s="17" t="s">
        <v>393</v>
      </c>
      <c r="G25" s="17" t="s">
        <v>411</v>
      </c>
      <c r="H25" s="17" t="s">
        <v>449</v>
      </c>
      <c r="I25" s="17" t="s">
        <v>448</v>
      </c>
      <c r="J25" s="17" t="s">
        <v>447</v>
      </c>
      <c r="K25" s="56">
        <v>985</v>
      </c>
      <c r="L25" s="56">
        <f t="shared" si="1"/>
        <v>157600</v>
      </c>
      <c r="M25" s="56">
        <f t="shared" si="0"/>
        <v>7880</v>
      </c>
      <c r="N25" s="56">
        <f t="shared" si="2"/>
        <v>1970</v>
      </c>
    </row>
    <row r="26" spans="1:14" x14ac:dyDescent="0.25">
      <c r="A26" s="74">
        <v>44676</v>
      </c>
      <c r="B26" s="17" t="s">
        <v>425</v>
      </c>
      <c r="C26" s="17" t="s">
        <v>424</v>
      </c>
      <c r="D26" s="56">
        <v>50</v>
      </c>
      <c r="E26" s="56">
        <v>60</v>
      </c>
      <c r="F26" s="17" t="s">
        <v>393</v>
      </c>
      <c r="G26" s="17" t="s">
        <v>429</v>
      </c>
      <c r="H26" s="17" t="s">
        <v>446</v>
      </c>
      <c r="I26" s="17" t="s">
        <v>445</v>
      </c>
      <c r="J26" s="17" t="s">
        <v>444</v>
      </c>
      <c r="K26" s="56">
        <v>658</v>
      </c>
      <c r="L26" s="56">
        <f t="shared" si="1"/>
        <v>39480</v>
      </c>
      <c r="M26" s="56">
        <f t="shared" si="0"/>
        <v>1974</v>
      </c>
      <c r="N26" s="56">
        <f t="shared" si="2"/>
        <v>4606</v>
      </c>
    </row>
    <row r="27" spans="1:14" x14ac:dyDescent="0.25">
      <c r="A27" s="74">
        <v>44677</v>
      </c>
      <c r="B27" s="17" t="s">
        <v>443</v>
      </c>
      <c r="C27" s="17" t="s">
        <v>442</v>
      </c>
      <c r="D27" s="56">
        <v>50</v>
      </c>
      <c r="E27" s="56">
        <v>55</v>
      </c>
      <c r="F27" s="17" t="s">
        <v>413</v>
      </c>
      <c r="G27" s="17" t="s">
        <v>423</v>
      </c>
      <c r="H27" s="17" t="s">
        <v>422</v>
      </c>
      <c r="I27" s="17" t="s">
        <v>421</v>
      </c>
      <c r="J27" s="17" t="s">
        <v>420</v>
      </c>
      <c r="K27" s="56">
        <v>896</v>
      </c>
      <c r="L27" s="56">
        <f t="shared" si="1"/>
        <v>49280</v>
      </c>
      <c r="M27" s="56">
        <f t="shared" si="0"/>
        <v>2464</v>
      </c>
      <c r="N27" s="56">
        <f t="shared" si="2"/>
        <v>2016</v>
      </c>
    </row>
    <row r="28" spans="1:14" x14ac:dyDescent="0.25">
      <c r="A28" s="74">
        <v>44678</v>
      </c>
      <c r="B28" s="17" t="s">
        <v>441</v>
      </c>
      <c r="C28" s="17" t="s">
        <v>440</v>
      </c>
      <c r="D28" s="56">
        <v>15</v>
      </c>
      <c r="E28" s="56">
        <v>20</v>
      </c>
      <c r="F28" s="17" t="s">
        <v>413</v>
      </c>
      <c r="G28" s="17" t="s">
        <v>412</v>
      </c>
      <c r="H28" s="17" t="s">
        <v>439</v>
      </c>
      <c r="I28" s="17" t="s">
        <v>438</v>
      </c>
      <c r="J28" s="17" t="s">
        <v>437</v>
      </c>
      <c r="K28" s="56">
        <v>577</v>
      </c>
      <c r="L28" s="56">
        <f t="shared" si="1"/>
        <v>11540</v>
      </c>
      <c r="M28" s="56">
        <f t="shared" si="0"/>
        <v>577</v>
      </c>
      <c r="N28" s="56">
        <f t="shared" si="2"/>
        <v>2308</v>
      </c>
    </row>
    <row r="29" spans="1:14" x14ac:dyDescent="0.25">
      <c r="A29" s="74">
        <v>44679</v>
      </c>
      <c r="B29" s="17" t="s">
        <v>436</v>
      </c>
      <c r="C29" s="17" t="s">
        <v>435</v>
      </c>
      <c r="D29" s="56">
        <v>12</v>
      </c>
      <c r="E29" s="56">
        <v>15</v>
      </c>
      <c r="F29" s="17" t="s">
        <v>413</v>
      </c>
      <c r="G29" s="17" t="s">
        <v>411</v>
      </c>
      <c r="H29" s="17" t="s">
        <v>434</v>
      </c>
      <c r="I29" s="17" t="s">
        <v>433</v>
      </c>
      <c r="J29" s="17" t="s">
        <v>432</v>
      </c>
      <c r="K29" s="56">
        <v>987</v>
      </c>
      <c r="L29" s="56">
        <f t="shared" si="1"/>
        <v>14805</v>
      </c>
      <c r="M29" s="56">
        <f t="shared" si="0"/>
        <v>740.25</v>
      </c>
      <c r="N29" s="56">
        <f t="shared" si="2"/>
        <v>2220.75</v>
      </c>
    </row>
    <row r="30" spans="1:14" x14ac:dyDescent="0.25">
      <c r="A30" s="74">
        <v>44680</v>
      </c>
      <c r="B30" s="17" t="s">
        <v>431</v>
      </c>
      <c r="C30" s="17" t="s">
        <v>430</v>
      </c>
      <c r="D30" s="56">
        <v>150</v>
      </c>
      <c r="E30" s="56">
        <v>160</v>
      </c>
      <c r="F30" s="17" t="s">
        <v>413</v>
      </c>
      <c r="G30" s="17" t="s">
        <v>429</v>
      </c>
      <c r="H30" s="17" t="s">
        <v>428</v>
      </c>
      <c r="I30" s="17" t="s">
        <v>427</v>
      </c>
      <c r="J30" s="17" t="s">
        <v>426</v>
      </c>
      <c r="K30" s="56">
        <v>897</v>
      </c>
      <c r="L30" s="56">
        <f t="shared" si="1"/>
        <v>143520</v>
      </c>
      <c r="M30" s="56">
        <f t="shared" si="0"/>
        <v>7176</v>
      </c>
      <c r="N30" s="56">
        <f t="shared" si="2"/>
        <v>1794</v>
      </c>
    </row>
    <row r="31" spans="1:14" x14ac:dyDescent="0.25">
      <c r="A31" s="74">
        <v>44681</v>
      </c>
      <c r="B31" s="17" t="s">
        <v>425</v>
      </c>
      <c r="C31" s="17" t="s">
        <v>424</v>
      </c>
      <c r="D31" s="56">
        <v>50</v>
      </c>
      <c r="E31" s="56">
        <v>60</v>
      </c>
      <c r="F31" s="17" t="s">
        <v>413</v>
      </c>
      <c r="G31" s="17" t="s">
        <v>423</v>
      </c>
      <c r="H31" s="17" t="s">
        <v>422</v>
      </c>
      <c r="I31" s="17" t="s">
        <v>421</v>
      </c>
      <c r="J31" s="17" t="s">
        <v>420</v>
      </c>
      <c r="K31" s="56">
        <v>852</v>
      </c>
      <c r="L31" s="56">
        <f t="shared" si="1"/>
        <v>51120</v>
      </c>
      <c r="M31" s="56">
        <f t="shared" si="0"/>
        <v>2556</v>
      </c>
      <c r="N31" s="56">
        <f t="shared" si="2"/>
        <v>5964</v>
      </c>
    </row>
  </sheetData>
  <customSheetViews>
    <customSheetView guid="{BBE43EB8-AC5B-419E-90E4-72D0C525AF66}">
      <selection activeCell="C10" sqref="C10"/>
      <pageMargins left="0.75" right="0.75" top="1" bottom="1" header="0.5" footer="0.5"/>
      <headerFooter alignWithMargins="0"/>
    </customSheetView>
  </customSheetViews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0"/>
  <dimension ref="A1:L20"/>
  <sheetViews>
    <sheetView zoomScale="120" zoomScaleNormal="120" workbookViewId="0"/>
  </sheetViews>
  <sheetFormatPr defaultColWidth="8.921875" defaultRowHeight="14" x14ac:dyDescent="0.3"/>
  <cols>
    <col min="1" max="1" width="20.84375" style="8" bestFit="1" customWidth="1"/>
    <col min="2" max="2" width="7.3828125" style="8" customWidth="1"/>
    <col min="3" max="3" width="8.23046875" style="8" customWidth="1"/>
    <col min="4" max="4" width="11.69140625" style="8" customWidth="1"/>
    <col min="5" max="5" width="12.3828125" style="8" customWidth="1"/>
    <col min="6" max="6" width="15.3828125" style="8" customWidth="1"/>
    <col min="7" max="7" width="8.921875" style="8" customWidth="1"/>
    <col min="8" max="8" width="15.84375" style="8" customWidth="1"/>
    <col min="9" max="9" width="13.84375" style="8" customWidth="1"/>
    <col min="10" max="10" width="8.921875" style="8" customWidth="1"/>
    <col min="11" max="16384" width="8.921875" style="8"/>
  </cols>
  <sheetData>
    <row r="1" spans="1:12" s="27" customFormat="1" ht="14.5" thickBot="1" x14ac:dyDescent="0.4">
      <c r="A1" s="105" t="s">
        <v>71</v>
      </c>
      <c r="B1" s="106" t="s">
        <v>70</v>
      </c>
      <c r="C1" s="106" t="s">
        <v>69</v>
      </c>
      <c r="D1" s="106" t="s">
        <v>68</v>
      </c>
      <c r="E1" s="106" t="s">
        <v>67</v>
      </c>
      <c r="F1" s="106" t="s">
        <v>66</v>
      </c>
      <c r="G1" s="107"/>
      <c r="H1" s="111" t="s">
        <v>61</v>
      </c>
      <c r="I1" s="112" t="s">
        <v>65</v>
      </c>
    </row>
    <row r="2" spans="1:12" ht="15.75" customHeight="1" thickBot="1" x14ac:dyDescent="0.35">
      <c r="A2" s="104">
        <v>100</v>
      </c>
      <c r="B2" s="94">
        <v>1000</v>
      </c>
      <c r="C2" s="94">
        <v>5.5</v>
      </c>
      <c r="D2" s="95"/>
      <c r="E2" s="94"/>
      <c r="F2" s="96"/>
      <c r="H2" s="86" t="s">
        <v>59</v>
      </c>
      <c r="I2" s="87" t="s">
        <v>64</v>
      </c>
      <c r="L2" s="22"/>
    </row>
    <row r="3" spans="1:12" ht="14.25" customHeight="1" thickBot="1" x14ac:dyDescent="0.35">
      <c r="A3" s="104">
        <v>101</v>
      </c>
      <c r="B3" s="94">
        <v>1200</v>
      </c>
      <c r="C3" s="94">
        <v>6.75</v>
      </c>
      <c r="D3" s="95"/>
      <c r="E3" s="94"/>
      <c r="F3" s="96"/>
      <c r="H3" s="86" t="s">
        <v>57</v>
      </c>
      <c r="I3" s="87" t="s">
        <v>63</v>
      </c>
    </row>
    <row r="4" spans="1:12" ht="13.5" customHeight="1" thickBot="1" x14ac:dyDescent="0.35">
      <c r="A4" s="104">
        <v>102</v>
      </c>
      <c r="B4" s="94">
        <v>1300</v>
      </c>
      <c r="C4" s="94">
        <v>2</v>
      </c>
      <c r="D4" s="95"/>
      <c r="E4" s="94"/>
      <c r="F4" s="96"/>
      <c r="H4" s="86" t="s">
        <v>55</v>
      </c>
      <c r="I4" s="87" t="s">
        <v>62</v>
      </c>
    </row>
    <row r="5" spans="1:12" ht="14.5" thickBot="1" x14ac:dyDescent="0.35">
      <c r="A5" s="104">
        <v>103</v>
      </c>
      <c r="B5" s="94">
        <v>800</v>
      </c>
      <c r="C5" s="94">
        <v>4</v>
      </c>
      <c r="D5" s="95"/>
      <c r="E5" s="94"/>
      <c r="F5" s="96"/>
    </row>
    <row r="6" spans="1:12" ht="14.5" thickBot="1" x14ac:dyDescent="0.35">
      <c r="A6" s="104">
        <v>104</v>
      </c>
      <c r="B6" s="94">
        <v>1200</v>
      </c>
      <c r="C6" s="94">
        <v>5</v>
      </c>
      <c r="D6" s="95"/>
      <c r="E6" s="94"/>
      <c r="F6" s="96"/>
    </row>
    <row r="7" spans="1:12" s="108" customFormat="1" ht="14.5" thickBot="1" x14ac:dyDescent="0.35">
      <c r="A7" s="104">
        <v>105</v>
      </c>
      <c r="B7" s="94">
        <v>1800</v>
      </c>
      <c r="C7" s="94">
        <v>0.5</v>
      </c>
      <c r="D7" s="95"/>
      <c r="E7" s="94"/>
      <c r="F7" s="94"/>
      <c r="H7" s="110" t="s">
        <v>61</v>
      </c>
      <c r="I7" s="110" t="s">
        <v>60</v>
      </c>
    </row>
    <row r="8" spans="1:12" ht="14.5" thickBot="1" x14ac:dyDescent="0.35">
      <c r="A8" s="104">
        <v>106</v>
      </c>
      <c r="B8" s="94">
        <v>145</v>
      </c>
      <c r="C8" s="94">
        <v>2</v>
      </c>
      <c r="D8" s="95"/>
      <c r="E8" s="94"/>
      <c r="F8" s="96"/>
      <c r="H8" s="86" t="s">
        <v>59</v>
      </c>
      <c r="I8" s="109" t="s">
        <v>58</v>
      </c>
    </row>
    <row r="9" spans="1:12" ht="14.5" thickBot="1" x14ac:dyDescent="0.35">
      <c r="A9" s="104">
        <v>107</v>
      </c>
      <c r="B9" s="94">
        <v>1900</v>
      </c>
      <c r="C9" s="94">
        <v>3.5</v>
      </c>
      <c r="D9" s="95"/>
      <c r="E9" s="94"/>
      <c r="F9" s="96"/>
      <c r="H9" s="86" t="s">
        <v>57</v>
      </c>
      <c r="I9" s="109" t="s">
        <v>56</v>
      </c>
    </row>
    <row r="10" spans="1:12" ht="14.5" thickBot="1" x14ac:dyDescent="0.35">
      <c r="A10" s="104">
        <v>108</v>
      </c>
      <c r="B10" s="94">
        <v>1550</v>
      </c>
      <c r="C10" s="94">
        <v>2.25</v>
      </c>
      <c r="D10" s="95"/>
      <c r="E10" s="94"/>
      <c r="F10" s="96"/>
      <c r="H10" s="86" t="s">
        <v>55</v>
      </c>
      <c r="I10" s="109" t="s">
        <v>54</v>
      </c>
    </row>
    <row r="11" spans="1:12" ht="14.5" thickBot="1" x14ac:dyDescent="0.35">
      <c r="A11" s="104">
        <v>109</v>
      </c>
      <c r="B11" s="94">
        <v>2000</v>
      </c>
      <c r="C11" s="94">
        <v>2</v>
      </c>
      <c r="D11" s="95"/>
      <c r="E11" s="94"/>
      <c r="F11" s="96"/>
    </row>
    <row r="12" spans="1:12" ht="14.5" thickBot="1" x14ac:dyDescent="0.35">
      <c r="A12" s="104">
        <v>110</v>
      </c>
      <c r="B12" s="94">
        <v>2200</v>
      </c>
      <c r="C12" s="94">
        <v>3</v>
      </c>
      <c r="D12" s="95"/>
      <c r="E12" s="94"/>
      <c r="F12" s="96"/>
    </row>
    <row r="13" spans="1:12" ht="15.65" customHeight="1" thickTop="1" x14ac:dyDescent="0.3">
      <c r="A13" s="89" t="s">
        <v>53</v>
      </c>
      <c r="B13" s="240"/>
      <c r="C13" s="241"/>
      <c r="D13" s="241"/>
      <c r="E13" s="241"/>
      <c r="F13" s="242"/>
    </row>
    <row r="14" spans="1:12" ht="15" customHeight="1" x14ac:dyDescent="0.3">
      <c r="A14" s="90" t="s">
        <v>52</v>
      </c>
      <c r="B14" s="234"/>
      <c r="C14" s="235"/>
      <c r="D14" s="235"/>
      <c r="E14" s="235"/>
      <c r="F14" s="236"/>
    </row>
    <row r="15" spans="1:12" ht="15" customHeight="1" x14ac:dyDescent="0.3">
      <c r="A15" s="92" t="s">
        <v>51</v>
      </c>
      <c r="B15" s="234"/>
      <c r="C15" s="235"/>
      <c r="D15" s="235"/>
      <c r="E15" s="235"/>
      <c r="F15" s="236"/>
    </row>
    <row r="16" spans="1:12" ht="15" customHeight="1" x14ac:dyDescent="0.3">
      <c r="A16" s="93" t="s">
        <v>50</v>
      </c>
      <c r="B16" s="234"/>
      <c r="C16" s="235"/>
      <c r="D16" s="235"/>
      <c r="E16" s="235"/>
      <c r="F16" s="236"/>
    </row>
    <row r="17" spans="1:6" ht="15" customHeight="1" x14ac:dyDescent="0.3">
      <c r="A17" s="90" t="s">
        <v>49</v>
      </c>
      <c r="B17" s="234"/>
      <c r="C17" s="235"/>
      <c r="D17" s="235"/>
      <c r="E17" s="235"/>
      <c r="F17" s="236"/>
    </row>
    <row r="18" spans="1:6" ht="15" customHeight="1" x14ac:dyDescent="0.3">
      <c r="A18" s="92" t="s">
        <v>48</v>
      </c>
      <c r="B18" s="234"/>
      <c r="C18" s="235"/>
      <c r="D18" s="235"/>
      <c r="E18" s="235"/>
      <c r="F18" s="236"/>
    </row>
    <row r="19" spans="1:6" ht="15.65" customHeight="1" thickBot="1" x14ac:dyDescent="0.35">
      <c r="A19" s="91" t="s">
        <v>47</v>
      </c>
      <c r="B19" s="237"/>
      <c r="C19" s="238"/>
      <c r="D19" s="238"/>
      <c r="E19" s="238"/>
      <c r="F19" s="239" t="s">
        <v>551</v>
      </c>
    </row>
    <row r="20" spans="1:6" ht="14.5" thickTop="1" x14ac:dyDescent="0.3">
      <c r="A20" s="88"/>
    </row>
  </sheetData>
  <customSheetViews>
    <customSheetView guid="{BBE43EB8-AC5B-419E-90E4-72D0C525AF66}">
      <pageMargins left="0.7" right="0.7" top="0.75" bottom="0.75" header="0.3" footer="0.3"/>
    </customSheetView>
  </customSheetViews>
  <mergeCells count="7">
    <mergeCell ref="B18:F18"/>
    <mergeCell ref="B19:F19"/>
    <mergeCell ref="B13:F13"/>
    <mergeCell ref="B14:F14"/>
    <mergeCell ref="B15:F15"/>
    <mergeCell ref="B16:F16"/>
    <mergeCell ref="B17:F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K11"/>
  <sheetViews>
    <sheetView zoomScale="140" zoomScaleNormal="140" workbookViewId="0">
      <selection activeCell="B2" sqref="B2"/>
    </sheetView>
  </sheetViews>
  <sheetFormatPr defaultRowHeight="15.5" x14ac:dyDescent="0.35"/>
  <cols>
    <col min="2" max="2" width="4.53515625" customWidth="1"/>
    <col min="3" max="3" width="5.07421875" customWidth="1"/>
    <col min="4" max="4" width="5.15234375" customWidth="1"/>
    <col min="5" max="5" width="5.23046875" customWidth="1"/>
    <col min="6" max="6" width="5.3828125" customWidth="1"/>
    <col min="7" max="7" width="5.4609375" customWidth="1"/>
    <col min="8" max="8" width="4.921875" customWidth="1"/>
    <col min="9" max="9" width="4.69140625" customWidth="1"/>
    <col min="10" max="10" width="5.921875" customWidth="1"/>
    <col min="11" max="11" width="6.23046875" customWidth="1"/>
  </cols>
  <sheetData>
    <row r="2" spans="2:11" x14ac:dyDescent="0.35">
      <c r="B2" s="97">
        <v>1</v>
      </c>
      <c r="C2" s="97">
        <v>2</v>
      </c>
      <c r="D2" s="97">
        <v>3</v>
      </c>
      <c r="E2" s="97">
        <v>4</v>
      </c>
      <c r="F2" s="97">
        <v>5</v>
      </c>
      <c r="G2" s="97">
        <v>6</v>
      </c>
      <c r="H2" s="97">
        <v>7</v>
      </c>
      <c r="I2" s="97">
        <v>8</v>
      </c>
      <c r="J2" s="97">
        <v>9</v>
      </c>
      <c r="K2" s="97">
        <v>10</v>
      </c>
    </row>
    <row r="3" spans="2:11" x14ac:dyDescent="0.35">
      <c r="B3" s="97">
        <v>2</v>
      </c>
      <c r="C3" s="62"/>
      <c r="D3" s="62"/>
      <c r="E3" s="62"/>
      <c r="F3" s="62"/>
      <c r="G3" s="62"/>
      <c r="H3" s="62"/>
      <c r="I3" s="62"/>
      <c r="J3" s="62"/>
      <c r="K3" s="62"/>
    </row>
    <row r="4" spans="2:11" x14ac:dyDescent="0.35">
      <c r="B4" s="97">
        <v>3</v>
      </c>
      <c r="C4" s="62"/>
      <c r="D4" s="62"/>
      <c r="E4" s="62"/>
      <c r="F4" s="62"/>
      <c r="G4" s="62"/>
      <c r="H4" s="62"/>
      <c r="I4" s="62"/>
      <c r="J4" s="62"/>
      <c r="K4" s="62"/>
    </row>
    <row r="5" spans="2:11" x14ac:dyDescent="0.35">
      <c r="B5" s="97">
        <v>4</v>
      </c>
      <c r="C5" s="62"/>
      <c r="D5" s="62"/>
      <c r="E5" s="62"/>
      <c r="F5" s="62"/>
      <c r="G5" s="62"/>
      <c r="H5" s="62"/>
      <c r="I5" s="62"/>
      <c r="J5" s="62"/>
      <c r="K5" s="62"/>
    </row>
    <row r="6" spans="2:11" x14ac:dyDescent="0.35">
      <c r="B6" s="97">
        <v>5</v>
      </c>
      <c r="C6" s="62"/>
      <c r="D6" s="62"/>
      <c r="E6" s="62"/>
      <c r="F6" s="62"/>
      <c r="G6" s="62"/>
      <c r="H6" s="62"/>
      <c r="I6" s="62"/>
      <c r="J6" s="62"/>
      <c r="K6" s="62"/>
    </row>
    <row r="7" spans="2:11" x14ac:dyDescent="0.35">
      <c r="B7" s="97">
        <v>6</v>
      </c>
      <c r="C7" s="62"/>
      <c r="D7" s="62"/>
      <c r="E7" s="62"/>
      <c r="F7" s="62"/>
      <c r="G7" s="62"/>
      <c r="H7" s="62"/>
      <c r="I7" s="62"/>
      <c r="J7" s="62"/>
      <c r="K7" s="62"/>
    </row>
    <row r="8" spans="2:11" x14ac:dyDescent="0.35">
      <c r="B8" s="97">
        <v>7</v>
      </c>
      <c r="C8" s="62"/>
      <c r="D8" s="62"/>
      <c r="E8" s="62"/>
      <c r="F8" s="62"/>
      <c r="G8" s="62"/>
      <c r="H8" s="62"/>
      <c r="I8" s="62"/>
      <c r="J8" s="62"/>
      <c r="K8" s="62"/>
    </row>
    <row r="9" spans="2:11" x14ac:dyDescent="0.35">
      <c r="B9" s="97">
        <v>8</v>
      </c>
      <c r="C9" s="62"/>
      <c r="D9" s="62"/>
      <c r="E9" s="62"/>
      <c r="F9" s="62"/>
      <c r="G9" s="62"/>
      <c r="H9" s="62"/>
      <c r="I9" s="62"/>
      <c r="J9" s="62"/>
      <c r="K9" s="62"/>
    </row>
    <row r="10" spans="2:11" x14ac:dyDescent="0.35">
      <c r="B10" s="97">
        <v>9</v>
      </c>
      <c r="C10" s="62"/>
      <c r="D10" s="62"/>
      <c r="E10" s="62"/>
      <c r="F10" s="62"/>
      <c r="G10" s="62"/>
      <c r="H10" s="62"/>
      <c r="I10" s="62"/>
      <c r="J10" s="62"/>
      <c r="K10" s="62"/>
    </row>
    <row r="11" spans="2:11" x14ac:dyDescent="0.35">
      <c r="B11" s="97">
        <v>10</v>
      </c>
      <c r="C11" s="62"/>
      <c r="D11" s="62"/>
      <c r="E11" s="62"/>
      <c r="F11" s="62"/>
      <c r="G11" s="62"/>
      <c r="H11" s="62"/>
      <c r="I11" s="62"/>
      <c r="J11" s="62"/>
      <c r="K11" s="6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G28"/>
  <sheetViews>
    <sheetView zoomScale="120" zoomScaleNormal="120" workbookViewId="0"/>
  </sheetViews>
  <sheetFormatPr defaultColWidth="8.69140625" defaultRowHeight="15.5" x14ac:dyDescent="0.35"/>
  <cols>
    <col min="1" max="1" width="9.69140625" style="196" customWidth="1"/>
    <col min="2" max="2" width="10.84375" style="116" customWidth="1"/>
    <col min="3" max="3" width="9.15234375" style="116" customWidth="1"/>
    <col min="4" max="5" width="8.69140625" style="116"/>
    <col min="6" max="6" width="10.07421875" style="116" bestFit="1" customWidth="1"/>
    <col min="7" max="7" width="10" style="116" customWidth="1"/>
    <col min="8" max="16384" width="8.69140625" style="196"/>
  </cols>
  <sheetData>
    <row r="1" spans="1:7" x14ac:dyDescent="0.35">
      <c r="A1" s="193" t="s">
        <v>37</v>
      </c>
      <c r="B1" s="194" t="s">
        <v>97</v>
      </c>
      <c r="C1" s="194" t="s">
        <v>715</v>
      </c>
      <c r="D1" s="194" t="s">
        <v>96</v>
      </c>
      <c r="E1" s="194" t="s">
        <v>95</v>
      </c>
      <c r="F1" s="194" t="s">
        <v>94</v>
      </c>
      <c r="G1" s="194" t="s">
        <v>93</v>
      </c>
    </row>
    <row r="2" spans="1:7" x14ac:dyDescent="0.35">
      <c r="A2" s="195" t="s">
        <v>81</v>
      </c>
      <c r="B2" s="26"/>
      <c r="C2" s="26"/>
      <c r="D2" s="26"/>
      <c r="E2" s="26"/>
      <c r="F2" s="26"/>
      <c r="G2" s="26"/>
    </row>
    <row r="3" spans="1:7" x14ac:dyDescent="0.35">
      <c r="A3" s="195" t="s">
        <v>80</v>
      </c>
      <c r="B3" s="26"/>
      <c r="C3" s="26"/>
      <c r="D3" s="26"/>
      <c r="E3" s="26"/>
      <c r="F3" s="26"/>
      <c r="G3" s="26"/>
    </row>
    <row r="4" spans="1:7" x14ac:dyDescent="0.35">
      <c r="A4" s="195" t="s">
        <v>79</v>
      </c>
      <c r="B4" s="26"/>
      <c r="C4" s="26"/>
      <c r="D4" s="26"/>
      <c r="E4" s="26"/>
      <c r="F4" s="26"/>
      <c r="G4" s="26"/>
    </row>
    <row r="5" spans="1:7" x14ac:dyDescent="0.35">
      <c r="A5" s="195" t="s">
        <v>78</v>
      </c>
      <c r="B5" s="26"/>
      <c r="C5" s="26"/>
      <c r="D5" s="26"/>
      <c r="E5" s="26"/>
      <c r="F5" s="26"/>
      <c r="G5" s="26"/>
    </row>
    <row r="6" spans="1:7" x14ac:dyDescent="0.35">
      <c r="A6" s="195" t="s">
        <v>77</v>
      </c>
      <c r="B6" s="26"/>
      <c r="C6" s="26"/>
      <c r="D6" s="26"/>
      <c r="E6" s="26"/>
      <c r="F6" s="26"/>
      <c r="G6" s="26"/>
    </row>
    <row r="7" spans="1:7" x14ac:dyDescent="0.35">
      <c r="A7" s="195" t="s">
        <v>76</v>
      </c>
      <c r="B7" s="26"/>
      <c r="C7" s="26"/>
      <c r="D7" s="26"/>
      <c r="E7" s="26"/>
      <c r="F7" s="26"/>
      <c r="G7" s="26"/>
    </row>
    <row r="8" spans="1:7" x14ac:dyDescent="0.35">
      <c r="A8" s="195" t="s">
        <v>75</v>
      </c>
      <c r="B8" s="26"/>
      <c r="C8" s="26"/>
      <c r="D8" s="26"/>
      <c r="E8" s="26"/>
      <c r="F8" s="26"/>
      <c r="G8" s="26"/>
    </row>
    <row r="9" spans="1:7" x14ac:dyDescent="0.35">
      <c r="A9" s="195" t="s">
        <v>74</v>
      </c>
      <c r="B9" s="26"/>
      <c r="C9" s="26"/>
      <c r="D9" s="26"/>
      <c r="E9" s="26"/>
      <c r="F9" s="26"/>
      <c r="G9" s="26"/>
    </row>
    <row r="10" spans="1:7" x14ac:dyDescent="0.35">
      <c r="A10" s="195" t="s">
        <v>73</v>
      </c>
      <c r="B10" s="26"/>
      <c r="C10" s="26"/>
      <c r="D10" s="26"/>
      <c r="E10" s="26"/>
      <c r="F10" s="26"/>
      <c r="G10" s="26"/>
    </row>
    <row r="11" spans="1:7" x14ac:dyDescent="0.35">
      <c r="A11" s="195" t="s">
        <v>72</v>
      </c>
      <c r="B11" s="26"/>
      <c r="C11" s="26"/>
      <c r="D11" s="26"/>
      <c r="E11" s="26"/>
      <c r="F11" s="26"/>
      <c r="G11" s="26"/>
    </row>
    <row r="12" spans="1:7" x14ac:dyDescent="0.35">
      <c r="A12" s="195" t="s">
        <v>92</v>
      </c>
      <c r="B12" s="26"/>
      <c r="C12" s="26"/>
      <c r="D12" s="26"/>
      <c r="E12" s="26"/>
      <c r="F12" s="26"/>
      <c r="G12" s="26"/>
    </row>
    <row r="13" spans="1:7" x14ac:dyDescent="0.35">
      <c r="A13" s="195" t="s">
        <v>91</v>
      </c>
      <c r="B13" s="26"/>
      <c r="C13" s="26"/>
      <c r="D13" s="26"/>
      <c r="E13" s="26"/>
      <c r="F13" s="26"/>
      <c r="G13" s="26"/>
    </row>
    <row r="14" spans="1:7" x14ac:dyDescent="0.35">
      <c r="A14" s="195" t="s">
        <v>90</v>
      </c>
      <c r="B14" s="26"/>
      <c r="C14" s="26"/>
      <c r="D14" s="26"/>
      <c r="E14" s="26"/>
      <c r="F14" s="26"/>
      <c r="G14" s="26"/>
    </row>
    <row r="15" spans="1:7" x14ac:dyDescent="0.35">
      <c r="A15" s="195" t="s">
        <v>89</v>
      </c>
      <c r="B15" s="26"/>
      <c r="C15" s="26"/>
      <c r="D15" s="26"/>
      <c r="E15" s="26"/>
      <c r="F15" s="26"/>
      <c r="G15" s="26"/>
    </row>
    <row r="16" spans="1:7" x14ac:dyDescent="0.35">
      <c r="A16" s="195" t="s">
        <v>88</v>
      </c>
      <c r="B16" s="26"/>
      <c r="C16" s="26"/>
      <c r="D16" s="26"/>
      <c r="E16" s="26"/>
      <c r="F16" s="26"/>
      <c r="G16" s="26"/>
    </row>
    <row r="17" spans="1:7" x14ac:dyDescent="0.35">
      <c r="A17" s="195" t="s">
        <v>87</v>
      </c>
      <c r="B17" s="26"/>
      <c r="C17" s="26"/>
      <c r="D17" s="26"/>
      <c r="E17" s="26"/>
      <c r="F17" s="26"/>
      <c r="G17" s="26"/>
    </row>
    <row r="18" spans="1:7" x14ac:dyDescent="0.35">
      <c r="A18" s="195" t="s">
        <v>86</v>
      </c>
      <c r="B18" s="26"/>
      <c r="C18" s="26"/>
      <c r="D18" s="26"/>
      <c r="E18" s="26"/>
      <c r="F18" s="26"/>
      <c r="G18" s="26"/>
    </row>
    <row r="19" spans="1:7" x14ac:dyDescent="0.35">
      <c r="A19" s="195" t="s">
        <v>85</v>
      </c>
      <c r="B19" s="26"/>
      <c r="C19" s="26"/>
      <c r="D19" s="26"/>
      <c r="E19" s="26"/>
      <c r="F19" s="26"/>
      <c r="G19" s="26"/>
    </row>
    <row r="20" spans="1:7" x14ac:dyDescent="0.35">
      <c r="A20" s="195" t="s">
        <v>84</v>
      </c>
      <c r="B20" s="26"/>
      <c r="C20" s="26"/>
      <c r="D20" s="26"/>
      <c r="E20" s="26"/>
      <c r="F20" s="26"/>
      <c r="G20" s="26"/>
    </row>
    <row r="21" spans="1:7" x14ac:dyDescent="0.35">
      <c r="A21" s="195" t="s">
        <v>83</v>
      </c>
      <c r="B21" s="26"/>
      <c r="C21" s="26"/>
      <c r="D21" s="26"/>
      <c r="E21" s="26"/>
      <c r="F21" s="26"/>
      <c r="G21" s="26"/>
    </row>
    <row r="25" spans="1:7" x14ac:dyDescent="0.35">
      <c r="B25" s="197"/>
      <c r="F25" s="197"/>
    </row>
    <row r="28" spans="1:7" x14ac:dyDescent="0.35">
      <c r="B28" s="197"/>
      <c r="F28" s="197"/>
    </row>
  </sheetData>
  <dataValidations count="1">
    <dataValidation type="whole" operator="equal" allowBlank="1" showInputMessage="1" showErrorMessage="1" sqref="B2" xr:uid="{42AED3EA-9A76-43BA-8979-4B5C09CAB500}">
      <formula1>50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2:G11"/>
  <sheetViews>
    <sheetView zoomScale="120" zoomScaleNormal="120" workbookViewId="0">
      <selection activeCell="A2" sqref="A2"/>
    </sheetView>
  </sheetViews>
  <sheetFormatPr defaultColWidth="8.69140625" defaultRowHeight="15.5" x14ac:dyDescent="0.35"/>
  <cols>
    <col min="1" max="1" width="13.921875" style="100" customWidth="1"/>
    <col min="2" max="2" width="13.23046875" style="100" customWidth="1"/>
    <col min="3" max="4" width="14.4609375" style="100" customWidth="1"/>
    <col min="5" max="5" width="14.61328125" style="100" customWidth="1"/>
    <col min="6" max="6" width="18.53515625" style="100" bestFit="1" customWidth="1"/>
    <col min="7" max="7" width="20.921875" style="100" customWidth="1"/>
    <col min="8" max="16384" width="8.69140625" style="100"/>
  </cols>
  <sheetData>
    <row r="2" spans="1:7" x14ac:dyDescent="0.35">
      <c r="A2" s="103" t="s">
        <v>573</v>
      </c>
      <c r="B2" s="103" t="s">
        <v>418</v>
      </c>
      <c r="C2" s="103" t="s">
        <v>419</v>
      </c>
      <c r="D2" s="103" t="s">
        <v>519</v>
      </c>
      <c r="F2" s="103" t="s">
        <v>772</v>
      </c>
      <c r="G2" s="216"/>
    </row>
    <row r="3" spans="1:7" x14ac:dyDescent="0.35">
      <c r="A3" s="62">
        <v>5</v>
      </c>
      <c r="B3" s="62">
        <v>6</v>
      </c>
      <c r="C3" s="62">
        <v>2010</v>
      </c>
      <c r="D3" s="62"/>
      <c r="F3" s="103" t="s">
        <v>771</v>
      </c>
      <c r="G3" s="216"/>
    </row>
    <row r="4" spans="1:7" x14ac:dyDescent="0.35">
      <c r="A4" s="62">
        <v>9</v>
      </c>
      <c r="B4" s="62">
        <v>9</v>
      </c>
      <c r="C4" s="62">
        <v>2010</v>
      </c>
      <c r="D4" s="62"/>
      <c r="F4" s="101"/>
      <c r="G4" s="101"/>
    </row>
    <row r="5" spans="1:7" x14ac:dyDescent="0.35">
      <c r="F5" s="103" t="s">
        <v>419</v>
      </c>
      <c r="G5" s="216"/>
    </row>
    <row r="6" spans="1:7" x14ac:dyDescent="0.35">
      <c r="F6" s="103" t="s">
        <v>418</v>
      </c>
      <c r="G6" s="216"/>
    </row>
    <row r="7" spans="1:7" x14ac:dyDescent="0.35">
      <c r="F7" s="103" t="s">
        <v>573</v>
      </c>
      <c r="G7" s="216"/>
    </row>
    <row r="8" spans="1:7" x14ac:dyDescent="0.35">
      <c r="A8" s="103" t="s">
        <v>519</v>
      </c>
      <c r="B8" s="103" t="s">
        <v>573</v>
      </c>
      <c r="C8" s="103" t="s">
        <v>418</v>
      </c>
      <c r="D8" s="103" t="s">
        <v>419</v>
      </c>
      <c r="F8" s="103" t="s">
        <v>773</v>
      </c>
      <c r="G8" s="216"/>
    </row>
    <row r="9" spans="1:7" x14ac:dyDescent="0.35">
      <c r="A9" s="102">
        <v>41100</v>
      </c>
      <c r="B9" s="62"/>
      <c r="C9" s="62"/>
      <c r="D9" s="62"/>
      <c r="F9" s="103" t="s">
        <v>774</v>
      </c>
      <c r="G9" s="217"/>
    </row>
    <row r="10" spans="1:7" x14ac:dyDescent="0.35">
      <c r="A10" s="102">
        <v>41167</v>
      </c>
      <c r="B10" s="62"/>
      <c r="C10" s="62"/>
      <c r="D10" s="62"/>
      <c r="F10" s="103" t="s">
        <v>775</v>
      </c>
      <c r="G10" s="216"/>
    </row>
    <row r="11" spans="1:7" x14ac:dyDescent="0.35">
      <c r="A11" s="102">
        <v>26954</v>
      </c>
      <c r="B11" s="62"/>
      <c r="C11" s="62"/>
      <c r="D11" s="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/>
  <dimension ref="A1:L17"/>
  <sheetViews>
    <sheetView zoomScale="120" zoomScaleNormal="120" workbookViewId="0"/>
  </sheetViews>
  <sheetFormatPr defaultColWidth="14.84375" defaultRowHeight="15.5" x14ac:dyDescent="0.35"/>
  <cols>
    <col min="1" max="3" width="14.84375" style="113"/>
    <col min="4" max="4" width="29.07421875" style="113" customWidth="1"/>
    <col min="5" max="5" width="28.53515625" style="113" customWidth="1"/>
    <col min="6" max="16384" width="14.84375" style="113"/>
  </cols>
  <sheetData>
    <row r="1" spans="1:12" s="116" customFormat="1" ht="16.75" customHeight="1" x14ac:dyDescent="0.35">
      <c r="A1" s="114" t="s">
        <v>376</v>
      </c>
      <c r="B1" s="114" t="s">
        <v>375</v>
      </c>
      <c r="C1" s="115" t="s">
        <v>676</v>
      </c>
      <c r="D1" s="115" t="s">
        <v>678</v>
      </c>
      <c r="E1" s="115" t="s">
        <v>677</v>
      </c>
    </row>
    <row r="2" spans="1:12" x14ac:dyDescent="0.35">
      <c r="A2" s="117" t="s">
        <v>368</v>
      </c>
      <c r="B2" s="117" t="s">
        <v>367</v>
      </c>
      <c r="C2" s="118">
        <v>29577</v>
      </c>
      <c r="D2" s="119"/>
      <c r="E2" s="119"/>
    </row>
    <row r="3" spans="1:12" x14ac:dyDescent="0.35">
      <c r="A3" s="117" t="s">
        <v>365</v>
      </c>
      <c r="B3" s="117" t="s">
        <v>364</v>
      </c>
      <c r="C3" s="118">
        <v>30500</v>
      </c>
      <c r="D3" s="119"/>
      <c r="E3" s="119"/>
    </row>
    <row r="4" spans="1:12" x14ac:dyDescent="0.35">
      <c r="A4" s="117" t="s">
        <v>362</v>
      </c>
      <c r="B4" s="117" t="s">
        <v>184</v>
      </c>
      <c r="C4" s="118">
        <v>32348</v>
      </c>
      <c r="D4" s="119"/>
      <c r="E4" s="119"/>
      <c r="L4" s="120"/>
    </row>
    <row r="5" spans="1:12" x14ac:dyDescent="0.35">
      <c r="A5" s="117" t="s">
        <v>360</v>
      </c>
      <c r="B5" s="117" t="s">
        <v>107</v>
      </c>
      <c r="C5" s="118">
        <v>31568</v>
      </c>
      <c r="D5" s="119"/>
      <c r="E5" s="119"/>
    </row>
    <row r="6" spans="1:12" x14ac:dyDescent="0.35">
      <c r="A6" s="117" t="s">
        <v>358</v>
      </c>
      <c r="B6" s="117" t="s">
        <v>357</v>
      </c>
      <c r="C6" s="118">
        <v>29747</v>
      </c>
      <c r="D6" s="119"/>
      <c r="E6" s="119"/>
    </row>
    <row r="7" spans="1:12" x14ac:dyDescent="0.35">
      <c r="A7" s="121"/>
      <c r="B7" s="121"/>
      <c r="C7" s="122"/>
    </row>
    <row r="8" spans="1:12" x14ac:dyDescent="0.35">
      <c r="A8" s="121"/>
      <c r="B8" s="121"/>
      <c r="C8" s="122"/>
    </row>
    <row r="9" spans="1:12" x14ac:dyDescent="0.35">
      <c r="A9" s="121"/>
      <c r="B9" s="121"/>
      <c r="C9" s="122"/>
    </row>
    <row r="10" spans="1:12" x14ac:dyDescent="0.35">
      <c r="A10" s="121"/>
      <c r="B10" s="121"/>
      <c r="C10" s="122"/>
    </row>
    <row r="11" spans="1:12" x14ac:dyDescent="0.35">
      <c r="A11" s="121"/>
      <c r="B11" s="121"/>
      <c r="C11" s="122"/>
    </row>
    <row r="12" spans="1:12" x14ac:dyDescent="0.35">
      <c r="A12" s="121"/>
      <c r="B12" s="121"/>
      <c r="C12" s="122"/>
    </row>
    <row r="13" spans="1:12" x14ac:dyDescent="0.35">
      <c r="A13" s="121"/>
      <c r="B13" s="121"/>
      <c r="C13" s="122"/>
    </row>
    <row r="14" spans="1:12" x14ac:dyDescent="0.35">
      <c r="A14" s="121"/>
      <c r="B14" s="121"/>
      <c r="C14" s="122"/>
    </row>
    <row r="15" spans="1:12" x14ac:dyDescent="0.35">
      <c r="A15" s="121"/>
      <c r="B15" s="121"/>
      <c r="C15" s="122"/>
    </row>
    <row r="16" spans="1:12" x14ac:dyDescent="0.35">
      <c r="A16" s="121"/>
      <c r="B16" s="121"/>
      <c r="C16" s="122"/>
    </row>
    <row r="17" spans="1:3" x14ac:dyDescent="0.35">
      <c r="A17" s="121"/>
      <c r="B17" s="121"/>
      <c r="C17" s="1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J95"/>
  <sheetViews>
    <sheetView zoomScale="120" zoomScaleNormal="120" workbookViewId="0">
      <selection activeCell="D1" sqref="D1"/>
    </sheetView>
  </sheetViews>
  <sheetFormatPr defaultColWidth="8.69140625" defaultRowHeight="15.5" x14ac:dyDescent="0.35"/>
  <cols>
    <col min="3" max="3" width="10.61328125" customWidth="1"/>
    <col min="4" max="4" width="16.23046875" bestFit="1" customWidth="1"/>
    <col min="6" max="6" width="11.921875" customWidth="1"/>
    <col min="9" max="10" width="12.4609375" customWidth="1"/>
    <col min="12" max="12" width="12.69140625" customWidth="1"/>
  </cols>
  <sheetData>
    <row r="1" spans="1:10" s="58" customFormat="1" x14ac:dyDescent="0.35">
      <c r="A1" s="190" t="s">
        <v>378</v>
      </c>
      <c r="B1" s="190" t="s">
        <v>377</v>
      </c>
      <c r="C1" s="190" t="s">
        <v>376</v>
      </c>
      <c r="D1" s="189" t="s">
        <v>770</v>
      </c>
      <c r="E1" s="190" t="s">
        <v>375</v>
      </c>
      <c r="F1" s="190" t="s">
        <v>374</v>
      </c>
      <c r="G1" s="190" t="s">
        <v>373</v>
      </c>
      <c r="H1" s="190" t="s">
        <v>372</v>
      </c>
      <c r="I1" s="191" t="s">
        <v>371</v>
      </c>
      <c r="J1" s="191" t="s">
        <v>370</v>
      </c>
    </row>
    <row r="2" spans="1:10" x14ac:dyDescent="0.35">
      <c r="A2" s="123">
        <v>1</v>
      </c>
      <c r="B2" s="123" t="s">
        <v>369</v>
      </c>
      <c r="C2" s="123" t="s">
        <v>574</v>
      </c>
      <c r="D2" s="123"/>
      <c r="E2" s="123" t="s">
        <v>367</v>
      </c>
      <c r="F2" s="124">
        <v>34690</v>
      </c>
      <c r="G2" s="123" t="s">
        <v>110</v>
      </c>
      <c r="H2" s="125">
        <v>35.5</v>
      </c>
      <c r="I2" s="126">
        <v>45</v>
      </c>
      <c r="J2" s="126">
        <f t="shared" ref="J2:J65" si="0">H2*I2</f>
        <v>1597.5</v>
      </c>
    </row>
    <row r="3" spans="1:10" x14ac:dyDescent="0.35">
      <c r="A3" s="123">
        <v>2</v>
      </c>
      <c r="B3" s="123" t="s">
        <v>366</v>
      </c>
      <c r="C3" s="123" t="s">
        <v>575</v>
      </c>
      <c r="D3" s="123"/>
      <c r="E3" s="123" t="s">
        <v>364</v>
      </c>
      <c r="F3" s="124">
        <v>34153</v>
      </c>
      <c r="G3" s="123" t="s">
        <v>121</v>
      </c>
      <c r="H3" s="125">
        <v>35.5</v>
      </c>
      <c r="I3" s="126">
        <v>28.3</v>
      </c>
      <c r="J3" s="126">
        <f t="shared" si="0"/>
        <v>1004.65</v>
      </c>
    </row>
    <row r="4" spans="1:10" x14ac:dyDescent="0.35">
      <c r="A4" s="123">
        <v>3</v>
      </c>
      <c r="B4" s="123" t="s">
        <v>363</v>
      </c>
      <c r="C4" s="123" t="s">
        <v>576</v>
      </c>
      <c r="D4" s="123"/>
      <c r="E4" s="123" t="s">
        <v>184</v>
      </c>
      <c r="F4" s="124">
        <v>36000</v>
      </c>
      <c r="G4" s="123" t="s">
        <v>125</v>
      </c>
      <c r="H4" s="125">
        <v>42</v>
      </c>
      <c r="I4" s="126">
        <v>31.75</v>
      </c>
      <c r="J4" s="126">
        <f t="shared" si="0"/>
        <v>1333.5</v>
      </c>
    </row>
    <row r="5" spans="1:10" x14ac:dyDescent="0.35">
      <c r="A5" s="123">
        <v>4</v>
      </c>
      <c r="B5" s="123" t="s">
        <v>361</v>
      </c>
      <c r="C5" s="123" t="s">
        <v>577</v>
      </c>
      <c r="D5" s="123"/>
      <c r="E5" s="123" t="s">
        <v>107</v>
      </c>
      <c r="F5" s="124">
        <v>35221</v>
      </c>
      <c r="G5" s="123" t="s">
        <v>106</v>
      </c>
      <c r="H5" s="125">
        <v>40</v>
      </c>
      <c r="I5" s="126">
        <v>23.75</v>
      </c>
      <c r="J5" s="126">
        <f t="shared" si="0"/>
        <v>950</v>
      </c>
    </row>
    <row r="6" spans="1:10" x14ac:dyDescent="0.35">
      <c r="A6" s="123">
        <v>5</v>
      </c>
      <c r="B6" s="123" t="s">
        <v>359</v>
      </c>
      <c r="C6" s="123" t="s">
        <v>578</v>
      </c>
      <c r="D6" s="123"/>
      <c r="E6" s="123" t="s">
        <v>357</v>
      </c>
      <c r="F6" s="124">
        <v>33399</v>
      </c>
      <c r="G6" s="123" t="s">
        <v>125</v>
      </c>
      <c r="H6" s="125">
        <v>40</v>
      </c>
      <c r="I6" s="126">
        <v>27.6</v>
      </c>
      <c r="J6" s="126">
        <f t="shared" si="0"/>
        <v>1104</v>
      </c>
    </row>
    <row r="7" spans="1:10" x14ac:dyDescent="0.35">
      <c r="A7" s="123">
        <v>6</v>
      </c>
      <c r="B7" s="123" t="s">
        <v>356</v>
      </c>
      <c r="C7" s="123" t="s">
        <v>579</v>
      </c>
      <c r="D7" s="123"/>
      <c r="E7" s="123" t="s">
        <v>354</v>
      </c>
      <c r="F7" s="124">
        <v>34853</v>
      </c>
      <c r="G7" s="123" t="s">
        <v>121</v>
      </c>
      <c r="H7" s="125">
        <v>35</v>
      </c>
      <c r="I7" s="126">
        <v>39</v>
      </c>
      <c r="J7" s="126">
        <f t="shared" si="0"/>
        <v>1365</v>
      </c>
    </row>
    <row r="8" spans="1:10" x14ac:dyDescent="0.35">
      <c r="A8" s="123">
        <v>7</v>
      </c>
      <c r="B8" s="123" t="s">
        <v>353</v>
      </c>
      <c r="C8" s="123" t="s">
        <v>580</v>
      </c>
      <c r="D8" s="123"/>
      <c r="E8" s="123" t="s">
        <v>352</v>
      </c>
      <c r="F8" s="124">
        <v>35485</v>
      </c>
      <c r="G8" s="123" t="s">
        <v>106</v>
      </c>
      <c r="H8" s="125">
        <v>35</v>
      </c>
      <c r="I8" s="126">
        <v>27.1</v>
      </c>
      <c r="J8" s="126">
        <f t="shared" si="0"/>
        <v>948.5</v>
      </c>
    </row>
    <row r="9" spans="1:10" x14ac:dyDescent="0.35">
      <c r="A9" s="123">
        <v>8</v>
      </c>
      <c r="B9" s="123" t="s">
        <v>351</v>
      </c>
      <c r="C9" s="123" t="s">
        <v>581</v>
      </c>
      <c r="D9" s="123"/>
      <c r="E9" s="123" t="s">
        <v>349</v>
      </c>
      <c r="F9" s="124">
        <v>33341</v>
      </c>
      <c r="G9" s="123" t="s">
        <v>121</v>
      </c>
      <c r="H9" s="125">
        <v>40</v>
      </c>
      <c r="I9" s="126">
        <v>48</v>
      </c>
      <c r="J9" s="126">
        <f t="shared" si="0"/>
        <v>1920</v>
      </c>
    </row>
    <row r="10" spans="1:10" x14ac:dyDescent="0.35">
      <c r="A10" s="123">
        <v>9</v>
      </c>
      <c r="B10" s="123" t="s">
        <v>348</v>
      </c>
      <c r="C10" s="123" t="s">
        <v>582</v>
      </c>
      <c r="D10" s="123"/>
      <c r="E10" s="123" t="s">
        <v>346</v>
      </c>
      <c r="F10" s="124">
        <v>35825</v>
      </c>
      <c r="G10" s="123" t="s">
        <v>114</v>
      </c>
      <c r="H10" s="125">
        <v>35.5</v>
      </c>
      <c r="I10" s="126">
        <v>28.3</v>
      </c>
      <c r="J10" s="126">
        <f t="shared" si="0"/>
        <v>1004.65</v>
      </c>
    </row>
    <row r="11" spans="1:10" x14ac:dyDescent="0.35">
      <c r="A11" s="123">
        <v>10</v>
      </c>
      <c r="B11" s="123" t="s">
        <v>345</v>
      </c>
      <c r="C11" s="123" t="s">
        <v>583</v>
      </c>
      <c r="D11" s="123"/>
      <c r="E11" s="123" t="s">
        <v>343</v>
      </c>
      <c r="F11" s="124">
        <v>36157</v>
      </c>
      <c r="G11" s="123"/>
      <c r="H11" s="125">
        <v>40</v>
      </c>
      <c r="I11" s="126">
        <v>36.5</v>
      </c>
      <c r="J11" s="126">
        <f t="shared" si="0"/>
        <v>1460</v>
      </c>
    </row>
    <row r="12" spans="1:10" x14ac:dyDescent="0.35">
      <c r="A12" s="123">
        <v>11</v>
      </c>
      <c r="B12" s="123" t="s">
        <v>342</v>
      </c>
      <c r="C12" s="123" t="s">
        <v>584</v>
      </c>
      <c r="D12" s="123"/>
      <c r="E12" s="123" t="s">
        <v>340</v>
      </c>
      <c r="F12" s="124">
        <v>33822</v>
      </c>
      <c r="G12" s="123" t="s">
        <v>110</v>
      </c>
      <c r="H12" s="125">
        <v>35.5</v>
      </c>
      <c r="I12" s="126">
        <v>28.3</v>
      </c>
      <c r="J12" s="126">
        <f t="shared" si="0"/>
        <v>1004.65</v>
      </c>
    </row>
    <row r="13" spans="1:10" x14ac:dyDescent="0.35">
      <c r="A13" s="123">
        <v>12</v>
      </c>
      <c r="B13" s="123" t="s">
        <v>339</v>
      </c>
      <c r="C13" s="123" t="s">
        <v>585</v>
      </c>
      <c r="D13" s="123"/>
      <c r="E13" s="123" t="s">
        <v>337</v>
      </c>
      <c r="F13" s="124">
        <v>35888</v>
      </c>
      <c r="G13" s="123" t="s">
        <v>125</v>
      </c>
      <c r="H13" s="125">
        <v>32</v>
      </c>
      <c r="I13" s="126">
        <v>20.5</v>
      </c>
      <c r="J13" s="126">
        <f t="shared" si="0"/>
        <v>656</v>
      </c>
    </row>
    <row r="14" spans="1:10" x14ac:dyDescent="0.35">
      <c r="A14" s="123">
        <v>13</v>
      </c>
      <c r="B14" s="123" t="s">
        <v>336</v>
      </c>
      <c r="C14" s="123" t="s">
        <v>586</v>
      </c>
      <c r="D14" s="123"/>
      <c r="E14" s="123" t="s">
        <v>334</v>
      </c>
      <c r="F14" s="124">
        <v>33992</v>
      </c>
      <c r="G14" s="123" t="s">
        <v>551</v>
      </c>
      <c r="H14" s="125">
        <v>35.5</v>
      </c>
      <c r="I14" s="126">
        <v>50</v>
      </c>
      <c r="J14" s="126">
        <f t="shared" si="0"/>
        <v>1775</v>
      </c>
    </row>
    <row r="15" spans="1:10" x14ac:dyDescent="0.35">
      <c r="A15" s="123">
        <v>14</v>
      </c>
      <c r="B15" s="123" t="s">
        <v>333</v>
      </c>
      <c r="C15" s="123" t="s">
        <v>587</v>
      </c>
      <c r="D15" s="123"/>
      <c r="E15" s="123" t="s">
        <v>332</v>
      </c>
      <c r="F15" s="124">
        <v>35195</v>
      </c>
      <c r="G15" s="123" t="s">
        <v>129</v>
      </c>
      <c r="H15" s="125">
        <v>40</v>
      </c>
      <c r="I15" s="126">
        <v>22.22</v>
      </c>
      <c r="J15" s="126">
        <f t="shared" si="0"/>
        <v>888.8</v>
      </c>
    </row>
    <row r="16" spans="1:10" x14ac:dyDescent="0.35">
      <c r="A16" s="123">
        <v>15</v>
      </c>
      <c r="B16" s="123" t="s">
        <v>331</v>
      </c>
      <c r="C16" s="123" t="s">
        <v>588</v>
      </c>
      <c r="D16" s="123"/>
      <c r="E16" s="123" t="s">
        <v>330</v>
      </c>
      <c r="F16" s="124">
        <v>34858</v>
      </c>
      <c r="G16" s="123" t="s">
        <v>129</v>
      </c>
      <c r="H16" s="125">
        <v>40</v>
      </c>
      <c r="I16" s="126">
        <v>27.6</v>
      </c>
      <c r="J16" s="126">
        <f t="shared" si="0"/>
        <v>1104</v>
      </c>
    </row>
    <row r="17" spans="1:10" x14ac:dyDescent="0.35">
      <c r="A17" s="123">
        <v>16</v>
      </c>
      <c r="B17" s="123" t="s">
        <v>329</v>
      </c>
      <c r="C17" s="123" t="s">
        <v>589</v>
      </c>
      <c r="D17" s="123"/>
      <c r="E17" s="123" t="s">
        <v>328</v>
      </c>
      <c r="F17" s="124">
        <v>34616</v>
      </c>
      <c r="G17" s="123" t="s">
        <v>129</v>
      </c>
      <c r="H17" s="125">
        <v>35.5</v>
      </c>
      <c r="I17" s="126">
        <v>55</v>
      </c>
      <c r="J17" s="126">
        <f t="shared" si="0"/>
        <v>1952.5</v>
      </c>
    </row>
    <row r="18" spans="1:10" x14ac:dyDescent="0.35">
      <c r="A18" s="123">
        <v>17</v>
      </c>
      <c r="B18" s="123" t="s">
        <v>327</v>
      </c>
      <c r="C18" s="123" t="s">
        <v>590</v>
      </c>
      <c r="D18" s="123"/>
      <c r="E18" s="123" t="s">
        <v>326</v>
      </c>
      <c r="F18" s="124">
        <v>34094</v>
      </c>
      <c r="G18" s="123" t="s">
        <v>155</v>
      </c>
      <c r="H18" s="125">
        <v>40</v>
      </c>
      <c r="I18" s="126">
        <v>37</v>
      </c>
      <c r="J18" s="126">
        <f t="shared" si="0"/>
        <v>1480</v>
      </c>
    </row>
    <row r="19" spans="1:10" x14ac:dyDescent="0.35">
      <c r="A19" s="123">
        <v>18</v>
      </c>
      <c r="B19" s="123" t="s">
        <v>325</v>
      </c>
      <c r="C19" s="123" t="s">
        <v>591</v>
      </c>
      <c r="D19" s="123"/>
      <c r="E19" s="123" t="s">
        <v>324</v>
      </c>
      <c r="F19" s="124">
        <v>35050</v>
      </c>
      <c r="G19" s="123" t="s">
        <v>155</v>
      </c>
      <c r="H19" s="125">
        <v>40</v>
      </c>
      <c r="I19" s="126">
        <v>37</v>
      </c>
      <c r="J19" s="126">
        <f t="shared" si="0"/>
        <v>1480</v>
      </c>
    </row>
    <row r="20" spans="1:10" x14ac:dyDescent="0.35">
      <c r="A20" s="123">
        <v>19</v>
      </c>
      <c r="B20" s="123" t="s">
        <v>323</v>
      </c>
      <c r="C20" s="123" t="s">
        <v>592</v>
      </c>
      <c r="D20" s="123"/>
      <c r="E20" s="123" t="s">
        <v>321</v>
      </c>
      <c r="F20" s="124">
        <v>34871</v>
      </c>
      <c r="G20" s="123" t="s">
        <v>106</v>
      </c>
      <c r="H20" s="125">
        <v>40</v>
      </c>
      <c r="I20" s="126">
        <v>30</v>
      </c>
      <c r="J20" s="126">
        <f t="shared" si="0"/>
        <v>1200</v>
      </c>
    </row>
    <row r="21" spans="1:10" x14ac:dyDescent="0.35">
      <c r="A21" s="123">
        <v>20</v>
      </c>
      <c r="B21" s="123" t="s">
        <v>320</v>
      </c>
      <c r="C21" s="123" t="s">
        <v>593</v>
      </c>
      <c r="D21" s="123"/>
      <c r="E21" s="123" t="s">
        <v>319</v>
      </c>
      <c r="F21" s="124">
        <v>34534</v>
      </c>
      <c r="G21" s="123"/>
      <c r="H21" s="125">
        <v>35.5</v>
      </c>
      <c r="I21" s="126">
        <v>27.5</v>
      </c>
      <c r="J21" s="126">
        <f t="shared" si="0"/>
        <v>976.25</v>
      </c>
    </row>
    <row r="22" spans="1:10" x14ac:dyDescent="0.35">
      <c r="A22" s="123">
        <v>21</v>
      </c>
      <c r="B22" s="123" t="s">
        <v>318</v>
      </c>
      <c r="C22" s="123" t="s">
        <v>594</v>
      </c>
      <c r="D22" s="123"/>
      <c r="E22" s="123" t="s">
        <v>133</v>
      </c>
      <c r="F22" s="124">
        <v>33649</v>
      </c>
      <c r="G22" s="123" t="s">
        <v>106</v>
      </c>
      <c r="H22" s="125">
        <v>25</v>
      </c>
      <c r="I22" s="126">
        <v>23.52</v>
      </c>
      <c r="J22" s="126">
        <f t="shared" si="0"/>
        <v>588</v>
      </c>
    </row>
    <row r="23" spans="1:10" x14ac:dyDescent="0.35">
      <c r="A23" s="123">
        <v>22</v>
      </c>
      <c r="B23" s="123" t="s">
        <v>316</v>
      </c>
      <c r="C23" s="123" t="s">
        <v>595</v>
      </c>
      <c r="D23" s="123"/>
      <c r="E23" s="123" t="s">
        <v>314</v>
      </c>
      <c r="F23" s="124">
        <v>33634</v>
      </c>
      <c r="G23" s="123" t="s">
        <v>155</v>
      </c>
      <c r="H23" s="125">
        <v>40</v>
      </c>
      <c r="I23" s="126">
        <v>23.75</v>
      </c>
      <c r="J23" s="126">
        <f t="shared" si="0"/>
        <v>950</v>
      </c>
    </row>
    <row r="24" spans="1:10" x14ac:dyDescent="0.35">
      <c r="A24" s="123">
        <v>23</v>
      </c>
      <c r="B24" s="123" t="s">
        <v>313</v>
      </c>
      <c r="C24" s="123" t="s">
        <v>596</v>
      </c>
      <c r="D24" s="123"/>
      <c r="E24" s="123" t="s">
        <v>311</v>
      </c>
      <c r="F24" s="124">
        <v>32573</v>
      </c>
      <c r="G24" s="123" t="s">
        <v>110</v>
      </c>
      <c r="H24" s="125">
        <v>40</v>
      </c>
      <c r="I24" s="126">
        <v>60</v>
      </c>
      <c r="J24" s="126">
        <f t="shared" si="0"/>
        <v>2400</v>
      </c>
    </row>
    <row r="25" spans="1:10" x14ac:dyDescent="0.35">
      <c r="A25" s="123">
        <v>24</v>
      </c>
      <c r="B25" s="123" t="s">
        <v>310</v>
      </c>
      <c r="C25" s="123" t="s">
        <v>597</v>
      </c>
      <c r="D25" s="123"/>
      <c r="E25" s="123" t="s">
        <v>308</v>
      </c>
      <c r="F25" s="124">
        <v>33700</v>
      </c>
      <c r="G25" s="123"/>
      <c r="H25" s="125">
        <v>40</v>
      </c>
      <c r="I25" s="126">
        <v>52</v>
      </c>
      <c r="J25" s="126">
        <f t="shared" si="0"/>
        <v>2080</v>
      </c>
    </row>
    <row r="26" spans="1:10" x14ac:dyDescent="0.35">
      <c r="A26" s="123">
        <v>25</v>
      </c>
      <c r="B26" s="123" t="s">
        <v>307</v>
      </c>
      <c r="C26" s="123" t="s">
        <v>598</v>
      </c>
      <c r="D26" s="123"/>
      <c r="E26" s="123" t="s">
        <v>179</v>
      </c>
      <c r="F26" s="124">
        <v>35747</v>
      </c>
      <c r="G26" s="123" t="s">
        <v>125</v>
      </c>
      <c r="H26" s="125">
        <v>40</v>
      </c>
      <c r="I26" s="126">
        <v>30.5</v>
      </c>
      <c r="J26" s="126">
        <f t="shared" si="0"/>
        <v>1220</v>
      </c>
    </row>
    <row r="27" spans="1:10" x14ac:dyDescent="0.35">
      <c r="A27" s="123">
        <v>26</v>
      </c>
      <c r="B27" s="123" t="s">
        <v>305</v>
      </c>
      <c r="C27" s="123" t="s">
        <v>599</v>
      </c>
      <c r="D27" s="123"/>
      <c r="E27" s="123" t="s">
        <v>303</v>
      </c>
      <c r="F27" s="124">
        <v>36374</v>
      </c>
      <c r="G27" s="123" t="s">
        <v>125</v>
      </c>
      <c r="H27" s="125">
        <v>32</v>
      </c>
      <c r="I27" s="126">
        <v>20.5</v>
      </c>
      <c r="J27" s="126">
        <f t="shared" si="0"/>
        <v>656</v>
      </c>
    </row>
    <row r="28" spans="1:10" x14ac:dyDescent="0.35">
      <c r="A28" s="123">
        <v>27</v>
      </c>
      <c r="B28" s="123" t="s">
        <v>302</v>
      </c>
      <c r="C28" s="123" t="s">
        <v>600</v>
      </c>
      <c r="D28" s="123"/>
      <c r="E28" s="123" t="s">
        <v>300</v>
      </c>
      <c r="F28" s="124">
        <v>34279</v>
      </c>
      <c r="G28" s="123" t="s">
        <v>155</v>
      </c>
      <c r="H28" s="125">
        <v>40</v>
      </c>
      <c r="I28" s="126">
        <v>34.5</v>
      </c>
      <c r="J28" s="126">
        <f t="shared" si="0"/>
        <v>1380</v>
      </c>
    </row>
    <row r="29" spans="1:10" x14ac:dyDescent="0.35">
      <c r="A29" s="123">
        <v>28</v>
      </c>
      <c r="B29" s="123" t="s">
        <v>299</v>
      </c>
      <c r="C29" s="123" t="s">
        <v>601</v>
      </c>
      <c r="D29" s="123"/>
      <c r="E29" s="123" t="s">
        <v>297</v>
      </c>
      <c r="F29" s="124">
        <v>33497</v>
      </c>
      <c r="G29" s="123" t="s">
        <v>125</v>
      </c>
      <c r="H29" s="125">
        <v>40</v>
      </c>
      <c r="I29" s="126">
        <v>45</v>
      </c>
      <c r="J29" s="126">
        <f t="shared" si="0"/>
        <v>1800</v>
      </c>
    </row>
    <row r="30" spans="1:10" x14ac:dyDescent="0.35">
      <c r="A30" s="123">
        <v>29</v>
      </c>
      <c r="B30" s="123" t="s">
        <v>296</v>
      </c>
      <c r="C30" s="123" t="s">
        <v>602</v>
      </c>
      <c r="D30" s="123"/>
      <c r="E30" s="123" t="s">
        <v>294</v>
      </c>
      <c r="F30" s="124">
        <v>33831</v>
      </c>
      <c r="G30" s="123" t="s">
        <v>155</v>
      </c>
      <c r="H30" s="125">
        <v>32</v>
      </c>
      <c r="I30" s="126">
        <v>20.5</v>
      </c>
      <c r="J30" s="126">
        <f t="shared" si="0"/>
        <v>656</v>
      </c>
    </row>
    <row r="31" spans="1:10" x14ac:dyDescent="0.35">
      <c r="A31" s="123">
        <v>30</v>
      </c>
      <c r="B31" s="123" t="s">
        <v>293</v>
      </c>
      <c r="C31" s="123" t="s">
        <v>603</v>
      </c>
      <c r="D31" s="123"/>
      <c r="E31" s="123" t="s">
        <v>291</v>
      </c>
      <c r="F31" s="124">
        <v>33837</v>
      </c>
      <c r="G31" s="123" t="s">
        <v>155</v>
      </c>
      <c r="H31" s="125">
        <v>40</v>
      </c>
      <c r="I31" s="126">
        <v>36.5</v>
      </c>
      <c r="J31" s="126">
        <f t="shared" si="0"/>
        <v>1460</v>
      </c>
    </row>
    <row r="32" spans="1:10" x14ac:dyDescent="0.35">
      <c r="A32" s="123">
        <v>31</v>
      </c>
      <c r="B32" s="123" t="s">
        <v>290</v>
      </c>
      <c r="C32" s="123" t="s">
        <v>604</v>
      </c>
      <c r="D32" s="123"/>
      <c r="E32" s="123" t="s">
        <v>288</v>
      </c>
      <c r="F32" s="124">
        <v>35775</v>
      </c>
      <c r="G32" s="123" t="s">
        <v>110</v>
      </c>
      <c r="H32" s="125">
        <v>25</v>
      </c>
      <c r="I32" s="126">
        <v>23.52</v>
      </c>
      <c r="J32" s="126">
        <f t="shared" si="0"/>
        <v>588</v>
      </c>
    </row>
    <row r="33" spans="1:10" x14ac:dyDescent="0.35">
      <c r="A33" s="123">
        <v>32</v>
      </c>
      <c r="B33" s="123" t="s">
        <v>287</v>
      </c>
      <c r="C33" s="123" t="s">
        <v>605</v>
      </c>
      <c r="D33" s="123"/>
      <c r="E33" s="123" t="s">
        <v>184</v>
      </c>
      <c r="F33" s="124">
        <v>36194</v>
      </c>
      <c r="G33" s="123"/>
      <c r="H33" s="125">
        <v>35</v>
      </c>
      <c r="I33" s="126">
        <v>27.1</v>
      </c>
      <c r="J33" s="126">
        <f t="shared" si="0"/>
        <v>948.5</v>
      </c>
    </row>
    <row r="34" spans="1:10" x14ac:dyDescent="0.35">
      <c r="A34" s="123">
        <v>33</v>
      </c>
      <c r="B34" s="123" t="s">
        <v>285</v>
      </c>
      <c r="C34" s="123" t="s">
        <v>606</v>
      </c>
      <c r="D34" s="123"/>
      <c r="E34" s="123" t="s">
        <v>283</v>
      </c>
      <c r="F34" s="124">
        <v>36017</v>
      </c>
      <c r="G34" s="123" t="s">
        <v>106</v>
      </c>
      <c r="H34" s="125">
        <v>35</v>
      </c>
      <c r="I34" s="126">
        <v>50</v>
      </c>
      <c r="J34" s="126">
        <f t="shared" si="0"/>
        <v>1750</v>
      </c>
    </row>
    <row r="35" spans="1:10" x14ac:dyDescent="0.35">
      <c r="A35" s="123">
        <v>34</v>
      </c>
      <c r="B35" s="123" t="s">
        <v>282</v>
      </c>
      <c r="C35" s="123" t="s">
        <v>607</v>
      </c>
      <c r="D35" s="123"/>
      <c r="E35" s="123" t="s">
        <v>133</v>
      </c>
      <c r="F35" s="124">
        <v>35372</v>
      </c>
      <c r="G35" s="123" t="s">
        <v>121</v>
      </c>
      <c r="H35" s="125">
        <v>40</v>
      </c>
      <c r="I35" s="126">
        <v>34.5</v>
      </c>
      <c r="J35" s="126">
        <f t="shared" si="0"/>
        <v>1380</v>
      </c>
    </row>
    <row r="36" spans="1:10" x14ac:dyDescent="0.35">
      <c r="A36" s="123">
        <v>35</v>
      </c>
      <c r="B36" s="123" t="s">
        <v>280</v>
      </c>
      <c r="C36" s="123" t="s">
        <v>608</v>
      </c>
      <c r="D36" s="123"/>
      <c r="E36" s="123" t="s">
        <v>279</v>
      </c>
      <c r="F36" s="124">
        <v>35026</v>
      </c>
      <c r="G36" s="123" t="s">
        <v>121</v>
      </c>
      <c r="H36" s="125">
        <v>35.5</v>
      </c>
      <c r="I36" s="126">
        <v>55</v>
      </c>
      <c r="J36" s="126">
        <f t="shared" si="0"/>
        <v>1952.5</v>
      </c>
    </row>
    <row r="37" spans="1:10" x14ac:dyDescent="0.35">
      <c r="A37" s="123">
        <v>36</v>
      </c>
      <c r="B37" s="123" t="s">
        <v>278</v>
      </c>
      <c r="C37" s="123" t="s">
        <v>609</v>
      </c>
      <c r="D37" s="123"/>
      <c r="E37" s="123" t="s">
        <v>276</v>
      </c>
      <c r="F37" s="124">
        <v>34483</v>
      </c>
      <c r="G37" s="123"/>
      <c r="H37" s="125">
        <v>40</v>
      </c>
      <c r="I37" s="126">
        <v>23.75</v>
      </c>
      <c r="J37" s="126">
        <f t="shared" si="0"/>
        <v>950</v>
      </c>
    </row>
    <row r="38" spans="1:10" x14ac:dyDescent="0.35">
      <c r="A38" s="123">
        <v>37</v>
      </c>
      <c r="B38" s="123" t="s">
        <v>275</v>
      </c>
      <c r="C38" s="123" t="s">
        <v>610</v>
      </c>
      <c r="D38" s="123"/>
      <c r="E38" s="123" t="s">
        <v>273</v>
      </c>
      <c r="F38" s="124">
        <v>34949</v>
      </c>
      <c r="G38" s="123" t="s">
        <v>155</v>
      </c>
      <c r="H38" s="125">
        <v>29.5</v>
      </c>
      <c r="I38" s="126">
        <v>21.5</v>
      </c>
      <c r="J38" s="126">
        <f t="shared" si="0"/>
        <v>634.25</v>
      </c>
    </row>
    <row r="39" spans="1:10" x14ac:dyDescent="0.35">
      <c r="A39" s="123">
        <v>38</v>
      </c>
      <c r="B39" s="123" t="s">
        <v>272</v>
      </c>
      <c r="C39" s="123" t="s">
        <v>611</v>
      </c>
      <c r="D39" s="123"/>
      <c r="E39" s="123" t="s">
        <v>270</v>
      </c>
      <c r="F39" s="124">
        <v>33404</v>
      </c>
      <c r="G39" s="123" t="s">
        <v>121</v>
      </c>
      <c r="H39" s="125">
        <v>38</v>
      </c>
      <c r="I39" s="126">
        <v>30.5</v>
      </c>
      <c r="J39" s="126">
        <f t="shared" si="0"/>
        <v>1159</v>
      </c>
    </row>
    <row r="40" spans="1:10" x14ac:dyDescent="0.35">
      <c r="A40" s="123">
        <v>39</v>
      </c>
      <c r="B40" s="123" t="s">
        <v>269</v>
      </c>
      <c r="C40" s="123" t="s">
        <v>612</v>
      </c>
      <c r="D40" s="123"/>
      <c r="E40" s="123" t="s">
        <v>267</v>
      </c>
      <c r="F40" s="124">
        <v>35655</v>
      </c>
      <c r="G40" s="123" t="s">
        <v>129</v>
      </c>
      <c r="H40" s="125">
        <v>40</v>
      </c>
      <c r="I40" s="126">
        <v>37</v>
      </c>
      <c r="J40" s="126">
        <f t="shared" si="0"/>
        <v>1480</v>
      </c>
    </row>
    <row r="41" spans="1:10" x14ac:dyDescent="0.35">
      <c r="A41" s="123">
        <v>40</v>
      </c>
      <c r="B41" s="123" t="s">
        <v>266</v>
      </c>
      <c r="C41" s="123" t="s">
        <v>613</v>
      </c>
      <c r="D41" s="123"/>
      <c r="E41" s="123" t="s">
        <v>265</v>
      </c>
      <c r="F41" s="124">
        <v>35005</v>
      </c>
      <c r="G41" s="123"/>
      <c r="H41" s="125">
        <v>38</v>
      </c>
      <c r="I41" s="126">
        <v>30.5</v>
      </c>
      <c r="J41" s="126">
        <f t="shared" si="0"/>
        <v>1159</v>
      </c>
    </row>
    <row r="42" spans="1:10" x14ac:dyDescent="0.35">
      <c r="A42" s="123">
        <v>41</v>
      </c>
      <c r="B42" s="123" t="s">
        <v>264</v>
      </c>
      <c r="C42" s="123" t="s">
        <v>614</v>
      </c>
      <c r="D42" s="123"/>
      <c r="E42" s="123" t="s">
        <v>262</v>
      </c>
      <c r="F42" s="124">
        <v>34471</v>
      </c>
      <c r="G42" s="123" t="s">
        <v>114</v>
      </c>
      <c r="H42" s="125">
        <v>40</v>
      </c>
      <c r="I42" s="126">
        <v>23.22</v>
      </c>
      <c r="J42" s="126">
        <f t="shared" si="0"/>
        <v>928.8</v>
      </c>
    </row>
    <row r="43" spans="1:10" x14ac:dyDescent="0.35">
      <c r="A43" s="123">
        <v>42</v>
      </c>
      <c r="B43" s="123" t="s">
        <v>261</v>
      </c>
      <c r="C43" s="123" t="s">
        <v>615</v>
      </c>
      <c r="D43" s="123"/>
      <c r="E43" s="123" t="s">
        <v>260</v>
      </c>
      <c r="F43" s="124">
        <v>32883</v>
      </c>
      <c r="G43" s="123"/>
      <c r="H43" s="125">
        <v>40</v>
      </c>
      <c r="I43" s="126">
        <v>45</v>
      </c>
      <c r="J43" s="126">
        <f t="shared" si="0"/>
        <v>1800</v>
      </c>
    </row>
    <row r="44" spans="1:10" x14ac:dyDescent="0.35">
      <c r="A44" s="123">
        <v>43</v>
      </c>
      <c r="B44" s="123" t="s">
        <v>259</v>
      </c>
      <c r="C44" s="123" t="s">
        <v>616</v>
      </c>
      <c r="D44" s="123"/>
      <c r="E44" s="123" t="s">
        <v>258</v>
      </c>
      <c r="F44" s="124">
        <v>34414</v>
      </c>
      <c r="G44" s="123" t="s">
        <v>129</v>
      </c>
      <c r="H44" s="125">
        <v>35</v>
      </c>
      <c r="I44" s="126">
        <v>39</v>
      </c>
      <c r="J44" s="126">
        <f t="shared" si="0"/>
        <v>1365</v>
      </c>
    </row>
    <row r="45" spans="1:10" x14ac:dyDescent="0.35">
      <c r="A45" s="123">
        <v>44</v>
      </c>
      <c r="B45" s="123" t="s">
        <v>257</v>
      </c>
      <c r="C45" s="123" t="s">
        <v>617</v>
      </c>
      <c r="D45" s="123"/>
      <c r="E45" s="123" t="s">
        <v>255</v>
      </c>
      <c r="F45" s="124">
        <v>34671</v>
      </c>
      <c r="G45" s="123" t="s">
        <v>114</v>
      </c>
      <c r="H45" s="125">
        <v>15.5</v>
      </c>
      <c r="I45" s="126">
        <v>21.5</v>
      </c>
      <c r="J45" s="126">
        <f t="shared" si="0"/>
        <v>333.25</v>
      </c>
    </row>
    <row r="46" spans="1:10" x14ac:dyDescent="0.35">
      <c r="A46" s="123">
        <v>45</v>
      </c>
      <c r="B46" s="123" t="s">
        <v>254</v>
      </c>
      <c r="C46" s="123" t="s">
        <v>618</v>
      </c>
      <c r="D46" s="123"/>
      <c r="E46" s="123" t="s">
        <v>252</v>
      </c>
      <c r="F46" s="124">
        <v>33883</v>
      </c>
      <c r="G46" s="123" t="s">
        <v>155</v>
      </c>
      <c r="H46" s="125">
        <v>40</v>
      </c>
      <c r="I46" s="126">
        <v>37</v>
      </c>
      <c r="J46" s="126">
        <f t="shared" si="0"/>
        <v>1480</v>
      </c>
    </row>
    <row r="47" spans="1:10" x14ac:dyDescent="0.35">
      <c r="A47" s="123">
        <v>46</v>
      </c>
      <c r="B47" s="123" t="s">
        <v>251</v>
      </c>
      <c r="C47" s="123" t="s">
        <v>619</v>
      </c>
      <c r="D47" s="123"/>
      <c r="E47" s="123" t="s">
        <v>249</v>
      </c>
      <c r="F47" s="124">
        <v>35427</v>
      </c>
      <c r="G47" s="123" t="s">
        <v>125</v>
      </c>
      <c r="H47" s="125">
        <v>32</v>
      </c>
      <c r="I47" s="126">
        <v>20.5</v>
      </c>
      <c r="J47" s="126">
        <f t="shared" si="0"/>
        <v>656</v>
      </c>
    </row>
    <row r="48" spans="1:10" x14ac:dyDescent="0.35">
      <c r="A48" s="123">
        <v>47</v>
      </c>
      <c r="B48" s="123" t="s">
        <v>248</v>
      </c>
      <c r="C48" s="123" t="s">
        <v>620</v>
      </c>
      <c r="D48" s="123"/>
      <c r="E48" s="123" t="s">
        <v>246</v>
      </c>
      <c r="F48" s="124">
        <v>34428</v>
      </c>
      <c r="G48" s="123" t="s">
        <v>106</v>
      </c>
      <c r="H48" s="125">
        <v>25</v>
      </c>
      <c r="I48" s="126">
        <v>23.52</v>
      </c>
      <c r="J48" s="126">
        <f t="shared" si="0"/>
        <v>588</v>
      </c>
    </row>
    <row r="49" spans="1:10" x14ac:dyDescent="0.35">
      <c r="A49" s="123">
        <v>48</v>
      </c>
      <c r="B49" s="123" t="s">
        <v>245</v>
      </c>
      <c r="C49" s="123" t="s">
        <v>621</v>
      </c>
      <c r="D49" s="123"/>
      <c r="E49" s="123" t="s">
        <v>243</v>
      </c>
      <c r="F49" s="124">
        <v>34843</v>
      </c>
      <c r="G49" s="123" t="s">
        <v>110</v>
      </c>
      <c r="H49" s="125">
        <v>38</v>
      </c>
      <c r="I49" s="126">
        <v>55</v>
      </c>
      <c r="J49" s="126">
        <f t="shared" si="0"/>
        <v>2090</v>
      </c>
    </row>
    <row r="50" spans="1:10" x14ac:dyDescent="0.35">
      <c r="A50" s="123">
        <v>49</v>
      </c>
      <c r="B50" s="123" t="s">
        <v>242</v>
      </c>
      <c r="C50" s="123" t="s">
        <v>622</v>
      </c>
      <c r="D50" s="123"/>
      <c r="E50" s="123" t="s">
        <v>240</v>
      </c>
      <c r="F50" s="124">
        <v>35034</v>
      </c>
      <c r="G50" s="123" t="s">
        <v>125</v>
      </c>
      <c r="H50" s="125">
        <v>35.5</v>
      </c>
      <c r="I50" s="126">
        <v>27.5</v>
      </c>
      <c r="J50" s="126">
        <f t="shared" si="0"/>
        <v>976.25</v>
      </c>
    </row>
    <row r="51" spans="1:10" x14ac:dyDescent="0.35">
      <c r="A51" s="123">
        <v>50</v>
      </c>
      <c r="B51" s="123" t="s">
        <v>239</v>
      </c>
      <c r="C51" s="123" t="s">
        <v>623</v>
      </c>
      <c r="D51" s="123"/>
      <c r="E51" s="123" t="s">
        <v>237</v>
      </c>
      <c r="F51" s="124">
        <v>34610</v>
      </c>
      <c r="G51" s="123" t="s">
        <v>110</v>
      </c>
      <c r="H51" s="125">
        <v>40</v>
      </c>
      <c r="I51" s="126">
        <v>36.5</v>
      </c>
      <c r="J51" s="126">
        <f t="shared" si="0"/>
        <v>1460</v>
      </c>
    </row>
    <row r="52" spans="1:10" x14ac:dyDescent="0.35">
      <c r="A52" s="123">
        <v>51</v>
      </c>
      <c r="B52" s="123" t="s">
        <v>236</v>
      </c>
      <c r="C52" s="123" t="s">
        <v>624</v>
      </c>
      <c r="D52" s="123"/>
      <c r="E52" s="123" t="s">
        <v>234</v>
      </c>
      <c r="F52" s="124">
        <v>33704</v>
      </c>
      <c r="G52" s="123"/>
      <c r="H52" s="125">
        <v>38</v>
      </c>
      <c r="I52" s="126">
        <v>30.5</v>
      </c>
      <c r="J52" s="126">
        <f t="shared" si="0"/>
        <v>1159</v>
      </c>
    </row>
    <row r="53" spans="1:10" x14ac:dyDescent="0.35">
      <c r="A53" s="123">
        <v>52</v>
      </c>
      <c r="B53" s="123" t="s">
        <v>233</v>
      </c>
      <c r="C53" s="123" t="s">
        <v>625</v>
      </c>
      <c r="D53" s="123"/>
      <c r="E53" s="123" t="s">
        <v>231</v>
      </c>
      <c r="F53" s="124">
        <v>34998</v>
      </c>
      <c r="G53" s="123" t="s">
        <v>106</v>
      </c>
      <c r="H53" s="125">
        <v>40</v>
      </c>
      <c r="I53" s="126">
        <v>36.5</v>
      </c>
      <c r="J53" s="126">
        <f t="shared" si="0"/>
        <v>1460</v>
      </c>
    </row>
    <row r="54" spans="1:10" x14ac:dyDescent="0.35">
      <c r="A54" s="123">
        <v>53</v>
      </c>
      <c r="B54" s="123" t="s">
        <v>230</v>
      </c>
      <c r="C54" s="123" t="s">
        <v>626</v>
      </c>
      <c r="D54" s="123"/>
      <c r="E54" s="123" t="s">
        <v>228</v>
      </c>
      <c r="F54" s="124">
        <v>34347</v>
      </c>
      <c r="G54" s="123" t="s">
        <v>106</v>
      </c>
      <c r="H54" s="125">
        <v>35</v>
      </c>
      <c r="I54" s="126">
        <v>39</v>
      </c>
      <c r="J54" s="126">
        <f t="shared" si="0"/>
        <v>1365</v>
      </c>
    </row>
    <row r="55" spans="1:10" x14ac:dyDescent="0.35">
      <c r="A55" s="123">
        <v>54</v>
      </c>
      <c r="B55" s="123" t="s">
        <v>227</v>
      </c>
      <c r="C55" s="123" t="s">
        <v>627</v>
      </c>
      <c r="D55" s="123"/>
      <c r="E55" s="123" t="s">
        <v>225</v>
      </c>
      <c r="F55" s="124">
        <v>34615</v>
      </c>
      <c r="G55" s="123"/>
      <c r="H55" s="125">
        <v>40</v>
      </c>
      <c r="I55" s="126">
        <v>36.5</v>
      </c>
      <c r="J55" s="126">
        <f t="shared" si="0"/>
        <v>1460</v>
      </c>
    </row>
    <row r="56" spans="1:10" x14ac:dyDescent="0.35">
      <c r="A56" s="123">
        <v>55</v>
      </c>
      <c r="B56" s="123" t="s">
        <v>224</v>
      </c>
      <c r="C56" s="123" t="s">
        <v>628</v>
      </c>
      <c r="D56" s="123"/>
      <c r="E56" s="123" t="s">
        <v>222</v>
      </c>
      <c r="F56" s="124">
        <v>35221</v>
      </c>
      <c r="G56" s="123"/>
      <c r="H56" s="125">
        <v>25</v>
      </c>
      <c r="I56" s="126">
        <v>23.52</v>
      </c>
      <c r="J56" s="126">
        <f t="shared" si="0"/>
        <v>588</v>
      </c>
    </row>
    <row r="57" spans="1:10" x14ac:dyDescent="0.35">
      <c r="A57" s="123">
        <v>56</v>
      </c>
      <c r="B57" s="123" t="s">
        <v>221</v>
      </c>
      <c r="C57" s="123" t="s">
        <v>629</v>
      </c>
      <c r="D57" s="123"/>
      <c r="E57" s="123" t="s">
        <v>219</v>
      </c>
      <c r="F57" s="124">
        <v>36181</v>
      </c>
      <c r="G57" s="123" t="s">
        <v>125</v>
      </c>
      <c r="H57" s="125">
        <v>40</v>
      </c>
      <c r="I57" s="126">
        <v>36.5</v>
      </c>
      <c r="J57" s="126">
        <f t="shared" si="0"/>
        <v>1460</v>
      </c>
    </row>
    <row r="58" spans="1:10" x14ac:dyDescent="0.35">
      <c r="A58" s="123">
        <v>57</v>
      </c>
      <c r="B58" s="123" t="s">
        <v>218</v>
      </c>
      <c r="C58" s="123" t="s">
        <v>630</v>
      </c>
      <c r="D58" s="123"/>
      <c r="E58" s="123" t="s">
        <v>216</v>
      </c>
      <c r="F58" s="124">
        <v>32732</v>
      </c>
      <c r="G58" s="123" t="s">
        <v>110</v>
      </c>
      <c r="H58" s="125">
        <v>38</v>
      </c>
      <c r="I58" s="126">
        <v>30.5</v>
      </c>
      <c r="J58" s="126">
        <f t="shared" si="0"/>
        <v>1159</v>
      </c>
    </row>
    <row r="59" spans="1:10" x14ac:dyDescent="0.35">
      <c r="A59" s="123">
        <v>58</v>
      </c>
      <c r="B59" s="123" t="s">
        <v>215</v>
      </c>
      <c r="C59" s="123" t="s">
        <v>631</v>
      </c>
      <c r="D59" s="123"/>
      <c r="E59" s="123" t="s">
        <v>213</v>
      </c>
      <c r="F59" s="124">
        <v>35755</v>
      </c>
      <c r="G59" s="123" t="s">
        <v>114</v>
      </c>
      <c r="H59" s="125">
        <v>40</v>
      </c>
      <c r="I59" s="126">
        <v>27.6</v>
      </c>
      <c r="J59" s="126">
        <f t="shared" si="0"/>
        <v>1104</v>
      </c>
    </row>
    <row r="60" spans="1:10" x14ac:dyDescent="0.35">
      <c r="A60" s="123">
        <v>59</v>
      </c>
      <c r="B60" s="123" t="s">
        <v>212</v>
      </c>
      <c r="C60" s="123" t="s">
        <v>632</v>
      </c>
      <c r="D60" s="123"/>
      <c r="E60" s="123" t="s">
        <v>184</v>
      </c>
      <c r="F60" s="124">
        <v>34709</v>
      </c>
      <c r="G60" s="123" t="s">
        <v>129</v>
      </c>
      <c r="H60" s="125">
        <v>42</v>
      </c>
      <c r="I60" s="126">
        <v>45</v>
      </c>
      <c r="J60" s="126">
        <f t="shared" si="0"/>
        <v>1890</v>
      </c>
    </row>
    <row r="61" spans="1:10" x14ac:dyDescent="0.35">
      <c r="A61" s="123">
        <v>60</v>
      </c>
      <c r="B61" s="123" t="s">
        <v>210</v>
      </c>
      <c r="C61" s="123" t="s">
        <v>633</v>
      </c>
      <c r="D61" s="123"/>
      <c r="E61" s="123" t="s">
        <v>208</v>
      </c>
      <c r="F61" s="124">
        <v>34500</v>
      </c>
      <c r="G61" s="123" t="s">
        <v>114</v>
      </c>
      <c r="H61" s="125">
        <v>40</v>
      </c>
      <c r="I61" s="126">
        <v>23.75</v>
      </c>
      <c r="J61" s="126">
        <f t="shared" si="0"/>
        <v>950</v>
      </c>
    </row>
    <row r="62" spans="1:10" x14ac:dyDescent="0.35">
      <c r="A62" s="123">
        <v>61</v>
      </c>
      <c r="B62" s="123" t="s">
        <v>207</v>
      </c>
      <c r="C62" s="123" t="s">
        <v>634</v>
      </c>
      <c r="D62" s="123"/>
      <c r="E62" s="123" t="s">
        <v>205</v>
      </c>
      <c r="F62" s="124">
        <v>34846</v>
      </c>
      <c r="G62" s="123" t="s">
        <v>106</v>
      </c>
      <c r="H62" s="125">
        <v>25</v>
      </c>
      <c r="I62" s="126">
        <v>23.52</v>
      </c>
      <c r="J62" s="126">
        <f t="shared" si="0"/>
        <v>588</v>
      </c>
    </row>
    <row r="63" spans="1:10" x14ac:dyDescent="0.35">
      <c r="A63" s="123">
        <v>62</v>
      </c>
      <c r="B63" s="123" t="s">
        <v>204</v>
      </c>
      <c r="C63" s="123" t="s">
        <v>635</v>
      </c>
      <c r="D63" s="123"/>
      <c r="E63" s="123" t="s">
        <v>202</v>
      </c>
      <c r="F63" s="124">
        <v>35545</v>
      </c>
      <c r="G63" s="123"/>
      <c r="H63" s="125">
        <v>15.5</v>
      </c>
      <c r="I63" s="126">
        <v>21.5</v>
      </c>
      <c r="J63" s="126">
        <f t="shared" si="0"/>
        <v>333.25</v>
      </c>
    </row>
    <row r="64" spans="1:10" x14ac:dyDescent="0.35">
      <c r="A64" s="123">
        <v>63</v>
      </c>
      <c r="B64" s="123" t="s">
        <v>201</v>
      </c>
      <c r="C64" s="123" t="s">
        <v>636</v>
      </c>
      <c r="D64" s="123"/>
      <c r="E64" s="123" t="s">
        <v>199</v>
      </c>
      <c r="F64" s="124">
        <v>33059</v>
      </c>
      <c r="G64" s="123" t="s">
        <v>114</v>
      </c>
      <c r="H64" s="125">
        <v>40</v>
      </c>
      <c r="I64" s="126">
        <v>30.5</v>
      </c>
      <c r="J64" s="126">
        <f t="shared" si="0"/>
        <v>1220</v>
      </c>
    </row>
    <row r="65" spans="1:10" x14ac:dyDescent="0.35">
      <c r="A65" s="123">
        <v>64</v>
      </c>
      <c r="B65" s="123" t="s">
        <v>198</v>
      </c>
      <c r="C65" s="123" t="s">
        <v>637</v>
      </c>
      <c r="D65" s="123"/>
      <c r="E65" s="123" t="s">
        <v>196</v>
      </c>
      <c r="F65" s="124">
        <v>35390</v>
      </c>
      <c r="G65" s="123" t="s">
        <v>110</v>
      </c>
      <c r="H65" s="125">
        <v>35</v>
      </c>
      <c r="I65" s="126">
        <v>27.1</v>
      </c>
      <c r="J65" s="126">
        <f t="shared" si="0"/>
        <v>948.5</v>
      </c>
    </row>
    <row r="66" spans="1:10" x14ac:dyDescent="0.35">
      <c r="A66" s="123">
        <v>65</v>
      </c>
      <c r="B66" s="123" t="s">
        <v>195</v>
      </c>
      <c r="C66" s="123" t="s">
        <v>638</v>
      </c>
      <c r="D66" s="123"/>
      <c r="E66" s="123" t="s">
        <v>193</v>
      </c>
      <c r="F66" s="124">
        <v>34364</v>
      </c>
      <c r="G66" s="123" t="s">
        <v>114</v>
      </c>
      <c r="H66" s="125">
        <v>35</v>
      </c>
      <c r="I66" s="126">
        <v>39</v>
      </c>
      <c r="J66" s="126">
        <f t="shared" ref="J66:J95" si="1">H66*I66</f>
        <v>1365</v>
      </c>
    </row>
    <row r="67" spans="1:10" x14ac:dyDescent="0.35">
      <c r="A67" s="123">
        <v>66</v>
      </c>
      <c r="B67" s="123" t="s">
        <v>192</v>
      </c>
      <c r="C67" s="123" t="s">
        <v>639</v>
      </c>
      <c r="D67" s="123"/>
      <c r="E67" s="123" t="s">
        <v>190</v>
      </c>
      <c r="F67" s="124">
        <v>33688</v>
      </c>
      <c r="G67" s="123" t="s">
        <v>121</v>
      </c>
      <c r="H67" s="125">
        <v>35.5</v>
      </c>
      <c r="I67" s="126">
        <v>28.3</v>
      </c>
      <c r="J67" s="126">
        <f t="shared" si="1"/>
        <v>1004.65</v>
      </c>
    </row>
    <row r="68" spans="1:10" x14ac:dyDescent="0.35">
      <c r="A68" s="123">
        <v>67</v>
      </c>
      <c r="B68" s="123" t="s">
        <v>189</v>
      </c>
      <c r="C68" s="123" t="s">
        <v>640</v>
      </c>
      <c r="D68" s="123"/>
      <c r="E68" s="123" t="s">
        <v>187</v>
      </c>
      <c r="F68" s="124">
        <v>35038</v>
      </c>
      <c r="G68" s="123"/>
      <c r="H68" s="125">
        <v>29.5</v>
      </c>
      <c r="I68" s="126">
        <v>21.5</v>
      </c>
      <c r="J68" s="126">
        <f t="shared" si="1"/>
        <v>634.25</v>
      </c>
    </row>
    <row r="69" spans="1:10" x14ac:dyDescent="0.35">
      <c r="A69" s="123">
        <v>68</v>
      </c>
      <c r="B69" s="123" t="s">
        <v>186</v>
      </c>
      <c r="C69" s="123" t="s">
        <v>641</v>
      </c>
      <c r="D69" s="123"/>
      <c r="E69" s="123" t="s">
        <v>184</v>
      </c>
      <c r="F69" s="124">
        <v>35715</v>
      </c>
      <c r="G69" s="123" t="s">
        <v>114</v>
      </c>
      <c r="H69" s="125">
        <v>40</v>
      </c>
      <c r="I69" s="126">
        <v>35</v>
      </c>
      <c r="J69" s="126">
        <f t="shared" si="1"/>
        <v>1400</v>
      </c>
    </row>
    <row r="70" spans="1:10" x14ac:dyDescent="0.35">
      <c r="A70" s="123">
        <v>69</v>
      </c>
      <c r="B70" s="123" t="s">
        <v>183</v>
      </c>
      <c r="C70" s="123" t="s">
        <v>642</v>
      </c>
      <c r="D70" s="123"/>
      <c r="E70" s="123" t="s">
        <v>181</v>
      </c>
      <c r="F70" s="124">
        <v>36231</v>
      </c>
      <c r="G70" s="123" t="s">
        <v>114</v>
      </c>
      <c r="H70" s="125">
        <v>35</v>
      </c>
      <c r="I70" s="126">
        <v>27.1</v>
      </c>
      <c r="J70" s="126">
        <f t="shared" si="1"/>
        <v>948.5</v>
      </c>
    </row>
    <row r="71" spans="1:10" x14ac:dyDescent="0.35">
      <c r="A71" s="123">
        <v>70</v>
      </c>
      <c r="B71" s="123" t="s">
        <v>180</v>
      </c>
      <c r="C71" s="123" t="s">
        <v>643</v>
      </c>
      <c r="D71" s="123"/>
      <c r="E71" s="123" t="s">
        <v>133</v>
      </c>
      <c r="F71" s="124">
        <v>35759</v>
      </c>
      <c r="G71" s="123" t="s">
        <v>106</v>
      </c>
      <c r="H71" s="125">
        <v>42</v>
      </c>
      <c r="I71" s="126">
        <v>39</v>
      </c>
      <c r="J71" s="126">
        <f t="shared" si="1"/>
        <v>1638</v>
      </c>
    </row>
    <row r="72" spans="1:10" x14ac:dyDescent="0.35">
      <c r="A72" s="123">
        <v>71</v>
      </c>
      <c r="B72" s="123" t="s">
        <v>178</v>
      </c>
      <c r="C72" s="123" t="s">
        <v>644</v>
      </c>
      <c r="D72" s="123"/>
      <c r="E72" s="123" t="s">
        <v>176</v>
      </c>
      <c r="F72" s="124">
        <v>36312</v>
      </c>
      <c r="G72" s="123" t="s">
        <v>106</v>
      </c>
      <c r="H72" s="125">
        <v>29.5</v>
      </c>
      <c r="I72" s="126">
        <v>28.3</v>
      </c>
      <c r="J72" s="126">
        <f t="shared" si="1"/>
        <v>834.85</v>
      </c>
    </row>
    <row r="73" spans="1:10" x14ac:dyDescent="0.35">
      <c r="A73" s="123">
        <v>72</v>
      </c>
      <c r="B73" s="123" t="s">
        <v>175</v>
      </c>
      <c r="C73" s="123" t="s">
        <v>645</v>
      </c>
      <c r="D73" s="123"/>
      <c r="E73" s="123" t="s">
        <v>173</v>
      </c>
      <c r="F73" s="124">
        <v>34609</v>
      </c>
      <c r="G73" s="123" t="s">
        <v>114</v>
      </c>
      <c r="H73" s="125">
        <v>40</v>
      </c>
      <c r="I73" s="126">
        <v>21.5</v>
      </c>
      <c r="J73" s="126">
        <f t="shared" si="1"/>
        <v>860</v>
      </c>
    </row>
    <row r="74" spans="1:10" x14ac:dyDescent="0.35">
      <c r="A74" s="123">
        <v>73</v>
      </c>
      <c r="B74" s="123" t="s">
        <v>172</v>
      </c>
      <c r="C74" s="123" t="s">
        <v>646</v>
      </c>
      <c r="D74" s="123"/>
      <c r="E74" s="123" t="s">
        <v>170</v>
      </c>
      <c r="F74" s="124">
        <v>33646</v>
      </c>
      <c r="G74" s="123" t="s">
        <v>114</v>
      </c>
      <c r="H74" s="125">
        <v>40</v>
      </c>
      <c r="I74" s="126">
        <v>22.22</v>
      </c>
      <c r="J74" s="126">
        <f t="shared" si="1"/>
        <v>888.8</v>
      </c>
    </row>
    <row r="75" spans="1:10" x14ac:dyDescent="0.35">
      <c r="A75" s="123">
        <v>74</v>
      </c>
      <c r="B75" s="123" t="s">
        <v>169</v>
      </c>
      <c r="C75" s="123" t="s">
        <v>647</v>
      </c>
      <c r="D75" s="123"/>
      <c r="E75" s="123" t="s">
        <v>107</v>
      </c>
      <c r="F75" s="124">
        <v>32919</v>
      </c>
      <c r="G75" s="123" t="s">
        <v>110</v>
      </c>
      <c r="H75" s="125">
        <v>40</v>
      </c>
      <c r="I75" s="126">
        <v>27.1</v>
      </c>
      <c r="J75" s="126">
        <f t="shared" si="1"/>
        <v>1084</v>
      </c>
    </row>
    <row r="76" spans="1:10" x14ac:dyDescent="0.35">
      <c r="A76" s="123">
        <v>75</v>
      </c>
      <c r="B76" s="123" t="s">
        <v>167</v>
      </c>
      <c r="C76" s="123" t="s">
        <v>648</v>
      </c>
      <c r="D76" s="123"/>
      <c r="E76" s="123" t="s">
        <v>165</v>
      </c>
      <c r="F76" s="124">
        <v>33831</v>
      </c>
      <c r="G76" s="123" t="s">
        <v>121</v>
      </c>
      <c r="H76" s="125">
        <v>29.5</v>
      </c>
      <c r="I76" s="126">
        <v>31.75</v>
      </c>
      <c r="J76" s="126">
        <f t="shared" si="1"/>
        <v>936.625</v>
      </c>
    </row>
    <row r="77" spans="1:10" x14ac:dyDescent="0.35">
      <c r="A77" s="123">
        <v>76</v>
      </c>
      <c r="B77" s="123" t="s">
        <v>164</v>
      </c>
      <c r="C77" s="123" t="s">
        <v>649</v>
      </c>
      <c r="D77" s="123"/>
      <c r="E77" s="123" t="s">
        <v>162</v>
      </c>
      <c r="F77" s="124">
        <v>35728</v>
      </c>
      <c r="G77" s="123" t="s">
        <v>110</v>
      </c>
      <c r="H77" s="125">
        <v>40</v>
      </c>
      <c r="I77" s="126">
        <v>21.5</v>
      </c>
      <c r="J77" s="126">
        <f t="shared" si="1"/>
        <v>860</v>
      </c>
    </row>
    <row r="78" spans="1:10" x14ac:dyDescent="0.35">
      <c r="A78" s="123">
        <v>77</v>
      </c>
      <c r="B78" s="123" t="s">
        <v>161</v>
      </c>
      <c r="C78" s="123" t="s">
        <v>650</v>
      </c>
      <c r="D78" s="123"/>
      <c r="E78" s="123" t="s">
        <v>159</v>
      </c>
      <c r="F78" s="124">
        <v>34679</v>
      </c>
      <c r="G78" s="123" t="s">
        <v>110</v>
      </c>
      <c r="H78" s="125">
        <v>40</v>
      </c>
      <c r="I78" s="126">
        <v>34.5</v>
      </c>
      <c r="J78" s="126">
        <f t="shared" si="1"/>
        <v>1380</v>
      </c>
    </row>
    <row r="79" spans="1:10" x14ac:dyDescent="0.35">
      <c r="A79" s="123">
        <v>78</v>
      </c>
      <c r="B79" s="123" t="s">
        <v>158</v>
      </c>
      <c r="C79" s="123" t="s">
        <v>651</v>
      </c>
      <c r="D79" s="123"/>
      <c r="E79" s="123" t="s">
        <v>156</v>
      </c>
      <c r="F79" s="124">
        <v>36221</v>
      </c>
      <c r="G79" s="123" t="s">
        <v>155</v>
      </c>
      <c r="H79" s="125">
        <v>40</v>
      </c>
      <c r="I79" s="126">
        <v>48</v>
      </c>
      <c r="J79" s="126">
        <f t="shared" si="1"/>
        <v>1920</v>
      </c>
    </row>
    <row r="80" spans="1:10" x14ac:dyDescent="0.35">
      <c r="A80" s="123">
        <v>79</v>
      </c>
      <c r="B80" s="123" t="s">
        <v>154</v>
      </c>
      <c r="C80" s="123" t="s">
        <v>652</v>
      </c>
      <c r="D80" s="123"/>
      <c r="E80" s="123" t="s">
        <v>152</v>
      </c>
      <c r="F80" s="124">
        <v>34171</v>
      </c>
      <c r="G80" s="123"/>
      <c r="H80" s="125">
        <v>40</v>
      </c>
      <c r="I80" s="126">
        <v>30</v>
      </c>
      <c r="J80" s="126">
        <f t="shared" si="1"/>
        <v>1200</v>
      </c>
    </row>
    <row r="81" spans="1:10" x14ac:dyDescent="0.35">
      <c r="A81" s="123">
        <v>80</v>
      </c>
      <c r="B81" s="123" t="s">
        <v>151</v>
      </c>
      <c r="C81" s="123" t="s">
        <v>653</v>
      </c>
      <c r="D81" s="123"/>
      <c r="E81" s="123"/>
      <c r="F81" s="124"/>
      <c r="G81" s="123" t="s">
        <v>125</v>
      </c>
      <c r="H81" s="125">
        <v>40</v>
      </c>
      <c r="I81" s="126">
        <v>21.5</v>
      </c>
      <c r="J81" s="126">
        <f t="shared" si="1"/>
        <v>860</v>
      </c>
    </row>
    <row r="82" spans="1:10" x14ac:dyDescent="0.35">
      <c r="A82" s="123">
        <v>81</v>
      </c>
      <c r="B82" s="123" t="s">
        <v>150</v>
      </c>
      <c r="C82" s="123" t="s">
        <v>654</v>
      </c>
      <c r="D82" s="123"/>
      <c r="E82" s="123" t="s">
        <v>148</v>
      </c>
      <c r="F82" s="124">
        <v>33908</v>
      </c>
      <c r="G82" s="123" t="s">
        <v>129</v>
      </c>
      <c r="H82" s="125">
        <v>40</v>
      </c>
      <c r="I82" s="126">
        <v>30.5</v>
      </c>
      <c r="J82" s="126">
        <f t="shared" si="1"/>
        <v>1220</v>
      </c>
    </row>
    <row r="83" spans="1:10" x14ac:dyDescent="0.35">
      <c r="A83" s="123">
        <v>82</v>
      </c>
      <c r="B83" s="123" t="s">
        <v>147</v>
      </c>
      <c r="C83" s="123" t="s">
        <v>655</v>
      </c>
      <c r="D83" s="123"/>
      <c r="E83" s="123" t="s">
        <v>145</v>
      </c>
      <c r="F83" s="124">
        <v>35451</v>
      </c>
      <c r="G83" s="123"/>
      <c r="H83" s="125">
        <v>29.5</v>
      </c>
      <c r="I83" s="126">
        <v>30</v>
      </c>
      <c r="J83" s="126">
        <f t="shared" si="1"/>
        <v>885</v>
      </c>
    </row>
    <row r="84" spans="1:10" x14ac:dyDescent="0.35">
      <c r="A84" s="123">
        <v>83</v>
      </c>
      <c r="B84" s="123" t="s">
        <v>144</v>
      </c>
      <c r="C84" s="123" t="s">
        <v>656</v>
      </c>
      <c r="D84" s="123"/>
      <c r="E84" s="123" t="s">
        <v>142</v>
      </c>
      <c r="F84" s="124">
        <v>32568</v>
      </c>
      <c r="G84" s="123" t="s">
        <v>129</v>
      </c>
      <c r="H84" s="125">
        <v>15.5</v>
      </c>
      <c r="I84" s="126">
        <v>27.6</v>
      </c>
      <c r="J84" s="126">
        <f t="shared" si="1"/>
        <v>427.8</v>
      </c>
    </row>
    <row r="85" spans="1:10" x14ac:dyDescent="0.35">
      <c r="A85" s="123">
        <v>84</v>
      </c>
      <c r="B85" s="123" t="s">
        <v>141</v>
      </c>
      <c r="C85" s="123" t="s">
        <v>657</v>
      </c>
      <c r="D85" s="123"/>
      <c r="E85" s="123" t="s">
        <v>139</v>
      </c>
      <c r="F85" s="124">
        <v>34673</v>
      </c>
      <c r="G85" s="123" t="s">
        <v>110</v>
      </c>
      <c r="H85" s="125">
        <v>32</v>
      </c>
      <c r="I85" s="126">
        <v>23.75</v>
      </c>
      <c r="J85" s="126">
        <f t="shared" si="1"/>
        <v>760</v>
      </c>
    </row>
    <row r="86" spans="1:10" x14ac:dyDescent="0.35">
      <c r="A86" s="123">
        <v>85</v>
      </c>
      <c r="B86" s="123" t="s">
        <v>138</v>
      </c>
      <c r="C86" s="123" t="s">
        <v>658</v>
      </c>
      <c r="D86" s="123"/>
      <c r="E86" s="123" t="s">
        <v>136</v>
      </c>
      <c r="F86" s="124">
        <v>35916</v>
      </c>
      <c r="G86" s="123"/>
      <c r="H86" s="125">
        <v>42</v>
      </c>
      <c r="I86" s="126">
        <v>30.5</v>
      </c>
      <c r="J86" s="126">
        <f t="shared" si="1"/>
        <v>1281</v>
      </c>
    </row>
    <row r="87" spans="1:10" x14ac:dyDescent="0.35">
      <c r="A87" s="123">
        <v>86</v>
      </c>
      <c r="B87" s="123" t="s">
        <v>135</v>
      </c>
      <c r="C87" s="123" t="s">
        <v>659</v>
      </c>
      <c r="D87" s="123"/>
      <c r="E87" s="123" t="s">
        <v>133</v>
      </c>
      <c r="F87" s="124">
        <v>34610</v>
      </c>
      <c r="G87" s="123" t="s">
        <v>129</v>
      </c>
      <c r="H87" s="125">
        <v>40</v>
      </c>
      <c r="I87" s="126">
        <v>30</v>
      </c>
      <c r="J87" s="126">
        <f t="shared" si="1"/>
        <v>1200</v>
      </c>
    </row>
    <row r="88" spans="1:10" x14ac:dyDescent="0.35">
      <c r="A88" s="123">
        <v>87</v>
      </c>
      <c r="B88" s="123" t="s">
        <v>132</v>
      </c>
      <c r="C88" s="123" t="s">
        <v>660</v>
      </c>
      <c r="D88" s="123"/>
      <c r="E88" s="123" t="s">
        <v>130</v>
      </c>
      <c r="F88" s="124">
        <v>35739</v>
      </c>
      <c r="G88" s="123" t="s">
        <v>129</v>
      </c>
      <c r="H88" s="125">
        <v>35</v>
      </c>
      <c r="I88" s="126">
        <v>60</v>
      </c>
      <c r="J88" s="126">
        <f t="shared" si="1"/>
        <v>2100</v>
      </c>
    </row>
    <row r="89" spans="1:10" x14ac:dyDescent="0.35">
      <c r="A89" s="123">
        <v>88</v>
      </c>
      <c r="B89" s="123" t="s">
        <v>128</v>
      </c>
      <c r="C89" s="123" t="s">
        <v>661</v>
      </c>
      <c r="D89" s="123"/>
      <c r="E89" s="123" t="s">
        <v>126</v>
      </c>
      <c r="F89" s="124">
        <v>31884</v>
      </c>
      <c r="G89" s="123" t="s">
        <v>125</v>
      </c>
      <c r="H89" s="125">
        <v>40</v>
      </c>
      <c r="I89" s="126">
        <v>21.5</v>
      </c>
      <c r="J89" s="126">
        <f t="shared" si="1"/>
        <v>860</v>
      </c>
    </row>
    <row r="90" spans="1:10" x14ac:dyDescent="0.35">
      <c r="A90" s="123">
        <v>89</v>
      </c>
      <c r="B90" s="123" t="s">
        <v>124</v>
      </c>
      <c r="C90" s="123" t="s">
        <v>662</v>
      </c>
      <c r="D90" s="123"/>
      <c r="E90" s="123" t="s">
        <v>122</v>
      </c>
      <c r="F90" s="124">
        <v>34879</v>
      </c>
      <c r="G90" s="123" t="s">
        <v>121</v>
      </c>
      <c r="H90" s="125">
        <v>40</v>
      </c>
      <c r="I90" s="126">
        <v>21.5</v>
      </c>
      <c r="J90" s="126">
        <f t="shared" si="1"/>
        <v>860</v>
      </c>
    </row>
    <row r="91" spans="1:10" x14ac:dyDescent="0.35">
      <c r="A91" s="123">
        <v>90</v>
      </c>
      <c r="B91" s="123" t="s">
        <v>120</v>
      </c>
      <c r="C91" s="123" t="s">
        <v>663</v>
      </c>
      <c r="D91" s="123"/>
      <c r="E91" s="123" t="s">
        <v>118</v>
      </c>
      <c r="F91" s="124">
        <v>34758</v>
      </c>
      <c r="G91" s="123" t="s">
        <v>106</v>
      </c>
      <c r="H91" s="125">
        <v>15.5</v>
      </c>
      <c r="I91" s="126">
        <v>20.5</v>
      </c>
      <c r="J91" s="126">
        <f t="shared" si="1"/>
        <v>317.75</v>
      </c>
    </row>
    <row r="92" spans="1:10" x14ac:dyDescent="0.35">
      <c r="A92" s="123">
        <v>91</v>
      </c>
      <c r="B92" s="123" t="s">
        <v>117</v>
      </c>
      <c r="C92" s="123" t="s">
        <v>664</v>
      </c>
      <c r="D92" s="123"/>
      <c r="E92" s="123" t="s">
        <v>115</v>
      </c>
      <c r="F92" s="124">
        <v>35055</v>
      </c>
      <c r="G92" s="123" t="s">
        <v>114</v>
      </c>
      <c r="H92" s="125">
        <v>40</v>
      </c>
      <c r="I92" s="126">
        <v>31.75</v>
      </c>
      <c r="J92" s="126">
        <f t="shared" si="1"/>
        <v>1270</v>
      </c>
    </row>
    <row r="93" spans="1:10" x14ac:dyDescent="0.35">
      <c r="A93" s="123">
        <v>92</v>
      </c>
      <c r="B93" s="123" t="s">
        <v>113</v>
      </c>
      <c r="C93" s="123" t="s">
        <v>665</v>
      </c>
      <c r="D93" s="123"/>
      <c r="E93" s="123" t="s">
        <v>111</v>
      </c>
      <c r="F93" s="124">
        <v>33568</v>
      </c>
      <c r="G93" s="123" t="s">
        <v>110</v>
      </c>
      <c r="H93" s="125">
        <v>40</v>
      </c>
      <c r="I93" s="126">
        <v>22.22</v>
      </c>
      <c r="J93" s="126">
        <f t="shared" si="1"/>
        <v>888.8</v>
      </c>
    </row>
    <row r="94" spans="1:10" x14ac:dyDescent="0.35">
      <c r="A94" s="123">
        <v>93</v>
      </c>
      <c r="B94" s="123" t="s">
        <v>109</v>
      </c>
      <c r="C94" s="123" t="s">
        <v>666</v>
      </c>
      <c r="D94" s="123"/>
      <c r="E94" s="123" t="s">
        <v>107</v>
      </c>
      <c r="F94" s="124">
        <v>36256</v>
      </c>
      <c r="G94" s="123" t="s">
        <v>106</v>
      </c>
      <c r="H94" s="125">
        <v>40</v>
      </c>
      <c r="I94" s="126">
        <v>47</v>
      </c>
      <c r="J94" s="126">
        <f t="shared" si="1"/>
        <v>1880</v>
      </c>
    </row>
    <row r="95" spans="1:10" x14ac:dyDescent="0.35">
      <c r="A95" s="123">
        <v>94</v>
      </c>
      <c r="B95" s="123" t="s">
        <v>105</v>
      </c>
      <c r="C95" s="123" t="s">
        <v>667</v>
      </c>
      <c r="D95" s="123"/>
      <c r="E95" s="123" t="s">
        <v>103</v>
      </c>
      <c r="F95" s="124">
        <v>36037</v>
      </c>
      <c r="G95" s="123"/>
      <c r="H95" s="125">
        <v>15.5</v>
      </c>
      <c r="I95" s="126">
        <v>21.5</v>
      </c>
      <c r="J95" s="126">
        <f t="shared" si="1"/>
        <v>333.25</v>
      </c>
    </row>
  </sheetData>
  <protectedRanges>
    <protectedRange password="CF7A" sqref="H2:H95" name="Range1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6</vt:i4>
      </vt:variant>
    </vt:vector>
  </HeadingPairs>
  <TitlesOfParts>
    <vt:vector size="41" baseType="lpstr">
      <vt:lpstr>Functions</vt:lpstr>
      <vt:lpstr>Rating</vt:lpstr>
      <vt:lpstr>Income Tax</vt:lpstr>
      <vt:lpstr>Sales</vt:lpstr>
      <vt:lpstr>Single Formula</vt:lpstr>
      <vt:lpstr>Restricting Data Entry</vt:lpstr>
      <vt:lpstr>Date Conversions</vt:lpstr>
      <vt:lpstr>Employee Age Calculation</vt:lpstr>
      <vt:lpstr>Text Cleanup</vt:lpstr>
      <vt:lpstr>Project End Date</vt:lpstr>
      <vt:lpstr>Project Working Days</vt:lpstr>
      <vt:lpstr>Extract Data</vt:lpstr>
      <vt:lpstr>Index+Match</vt:lpstr>
      <vt:lpstr>Data Set 1</vt:lpstr>
      <vt:lpstr>Data Set 2</vt:lpstr>
      <vt:lpstr>Data Set3</vt:lpstr>
      <vt:lpstr>Final Data</vt:lpstr>
      <vt:lpstr>IS Functions</vt:lpstr>
      <vt:lpstr>Random Numbers &amp; Rank</vt:lpstr>
      <vt:lpstr>Simple Offset</vt:lpstr>
      <vt:lpstr>Tax Rate</vt:lpstr>
      <vt:lpstr>Text Functions</vt:lpstr>
      <vt:lpstr>Filters</vt:lpstr>
      <vt:lpstr>Calculate EMI</vt:lpstr>
      <vt:lpstr>Ref</vt:lpstr>
      <vt:lpstr>Product Costing</vt:lpstr>
      <vt:lpstr>General</vt:lpstr>
      <vt:lpstr>Multiple Criteria Totals</vt:lpstr>
      <vt:lpstr>One variable table</vt:lpstr>
      <vt:lpstr>Two Variable Table</vt:lpstr>
      <vt:lpstr>Group_Ungroup_Subtotal</vt:lpstr>
      <vt:lpstr>Dependent Filters</vt:lpstr>
      <vt:lpstr>Conditional Formatting (I)</vt:lpstr>
      <vt:lpstr>Conditional Formatting (II)</vt:lpstr>
      <vt:lpstr>Pivot Table</vt:lpstr>
      <vt:lpstr>Columns</vt:lpstr>
      <vt:lpstr>Finance</vt:lpstr>
      <vt:lpstr>Healthcare</vt:lpstr>
      <vt:lpstr>HR</vt:lpstr>
      <vt:lpstr>IT</vt:lpstr>
      <vt:lpstr>Marketing</vt:lpstr>
    </vt:vector>
  </TitlesOfParts>
  <Company>Knowledge Capital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Jayanth</dc:creator>
  <cp:lastModifiedBy>DS</cp:lastModifiedBy>
  <dcterms:created xsi:type="dcterms:W3CDTF">2011-11-05T05:37:51Z</dcterms:created>
  <dcterms:modified xsi:type="dcterms:W3CDTF">2022-11-17T06:27:13Z</dcterms:modified>
</cp:coreProperties>
</file>