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Persentation 2(21-06-2023)\"/>
    </mc:Choice>
  </mc:AlternateContent>
  <xr:revisionPtr revIDLastSave="0" documentId="13_ncr:1_{DF835994-5A74-4D6B-91C3-E2D77BDD7A95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definedNames>
    <definedName name="Address">Customers!$C$1:$C$13</definedName>
    <definedName name="Customer">Customers!$A$2:$A$13</definedName>
    <definedName name="Product">Product!$A$2:$A$6</definedName>
    <definedName name="Rate_00">Product!$B$2:$B$6</definedName>
    <definedName name="Type">Customers!$B$1:$B$13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4" l="1"/>
  <c r="A8" i="4" l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8" i="4"/>
  <c r="E8" i="4" s="1"/>
  <c r="A9" i="4"/>
  <c r="A10" i="4"/>
  <c r="A11" i="4"/>
  <c r="A12" i="4"/>
  <c r="A13" i="4"/>
  <c r="A14" i="4"/>
  <c r="A15" i="4"/>
  <c r="A16" i="4"/>
  <c r="A17" i="4"/>
  <c r="A18" i="4"/>
  <c r="B5" i="4"/>
  <c r="E19" i="4" l="1"/>
  <c r="E20" i="4" l="1"/>
  <c r="D4" i="4"/>
  <c r="E22" i="4" l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<sst xmlns="http://schemas.openxmlformats.org/spreadsheetml/2006/main" count="77" uniqueCount="57">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</sst>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Fill="1" applyBorder="1"/>
    <xf numFmtId="0" fontId="0" fillId="0" borderId="14" xfId="0" applyFill="1" applyBorder="1"/>
    <xf numFmtId="0" fontId="0" fillId="0" borderId="7" xfId="0" applyBorder="1"/>
    <xf numFmtId="0" fontId="0" fillId="0" borderId="15" xfId="0" applyBorder="1"/>
    <xf numFmtId="0" fontId="2" fillId="0" borderId="15" xfId="0" applyFont="1" applyBorder="1"/>
    <xf numFmtId="0" fontId="2" fillId="0" borderId="14" xfId="0" applyFont="1" applyBorder="1"/>
    <xf numFmtId="0" fontId="3" fillId="3" borderId="11" xfId="0" applyFont="1" applyFill="1" applyBorder="1"/>
    <xf numFmtId="0" fontId="3" fillId="3" borderId="10" xfId="0" applyFont="1" applyFill="1" applyBorder="1"/>
    <xf numFmtId="0" fontId="2" fillId="0" borderId="9" xfId="0" applyFont="1" applyBorder="1"/>
    <xf numFmtId="0" fontId="2" fillId="0" borderId="8" xfId="0" applyFont="1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86AC6-E4CE-46DB-9A58-E3AB79D695D0}" name="ProductTable" displayName="ProductTable" ref="A1:B6" totalsRowShown="0" headerRowDxfId="5" headerRowBorderDxfId="4" tableBorderDxfId="3" totalsRowBorderDxfId="2">
  <autoFilter ref="A1:B6" xr:uid="{AEB86AC6-E4CE-46DB-9A58-E3AB79D695D0}"/>
  <tableColumns count="2">
    <tableColumn id="1" xr3:uid="{4EA8040F-FA4F-4CFD-803E-B03E8E793677}" name="Product" dataDxfId="1"/>
    <tableColumn id="2" xr3:uid="{CAFF7991-B383-434D-A5BC-DC8C442C5332}" name="Rate'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14" sqref="B14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39" t="s">
        <v>0</v>
      </c>
      <c r="B1" s="40" t="s">
        <v>23</v>
      </c>
    </row>
    <row r="2" spans="1:2" ht="13.8" x14ac:dyDescent="0.3">
      <c r="A2" s="37" t="s">
        <v>18</v>
      </c>
      <c r="B2" s="38">
        <v>100</v>
      </c>
    </row>
    <row r="3" spans="1:2" ht="13.8" x14ac:dyDescent="0.3">
      <c r="A3" s="37" t="s">
        <v>19</v>
      </c>
      <c r="B3" s="38">
        <v>150</v>
      </c>
    </row>
    <row r="4" spans="1:2" ht="13.8" x14ac:dyDescent="0.3">
      <c r="A4" s="37" t="s">
        <v>20</v>
      </c>
      <c r="B4" s="38">
        <v>200</v>
      </c>
    </row>
    <row r="5" spans="1:2" ht="13.8" x14ac:dyDescent="0.3">
      <c r="A5" s="37" t="s">
        <v>21</v>
      </c>
      <c r="B5" s="38">
        <v>225</v>
      </c>
    </row>
    <row r="6" spans="1:2" ht="13.8" x14ac:dyDescent="0.3">
      <c r="A6" s="41" t="s">
        <v>22</v>
      </c>
      <c r="B6" s="42">
        <v>300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E9" sqref="E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5" sqref="B5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55" t="s">
        <v>10</v>
      </c>
      <c r="B1" s="55"/>
      <c r="C1" s="55"/>
      <c r="D1" s="55"/>
      <c r="E1" s="55"/>
    </row>
    <row r="2" spans="1:263" ht="20.399999999999999" x14ac:dyDescent="0.35">
      <c r="A2" s="56" t="s">
        <v>44</v>
      </c>
      <c r="B2" s="56"/>
      <c r="C2" s="56"/>
      <c r="D2" s="56"/>
      <c r="E2" s="56"/>
    </row>
    <row r="3" spans="1:263" x14ac:dyDescent="0.25">
      <c r="A3" s="57" t="s">
        <v>45</v>
      </c>
      <c r="B3" s="57"/>
      <c r="C3" s="57"/>
      <c r="D3" s="57"/>
      <c r="E3" s="57"/>
    </row>
    <row r="4" spans="1:263" x14ac:dyDescent="0.25">
      <c r="A4" s="17" t="s">
        <v>11</v>
      </c>
      <c r="B4" s="43">
        <v>1</v>
      </c>
      <c r="C4" s="14" t="s">
        <v>4</v>
      </c>
      <c r="D4" s="58" t="str">
        <f>VLOOKUP($B$6,Customers!$A$1:$C$13,3,0)</f>
        <v>Chennai, India</v>
      </c>
      <c r="E4" s="59"/>
      <c r="H4" s="49" t="s">
        <v>51</v>
      </c>
      <c r="I4" s="50"/>
      <c r="J4" s="50"/>
      <c r="K4" s="50"/>
      <c r="L4" s="50"/>
      <c r="M4" s="50"/>
      <c r="N4" s="50"/>
      <c r="O4" s="50"/>
      <c r="P4" s="50"/>
      <c r="Q4" s="51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2" customHeight="1" x14ac:dyDescent="0.25">
      <c r="A5" s="11" t="s">
        <v>12</v>
      </c>
      <c r="B5" s="13">
        <f ca="1">TODAY()</f>
        <v>45098</v>
      </c>
      <c r="C5" s="15"/>
      <c r="D5" s="60"/>
      <c r="E5" s="61"/>
      <c r="H5" s="52"/>
      <c r="I5" s="53"/>
      <c r="J5" s="53"/>
      <c r="K5" s="53"/>
      <c r="L5" s="53"/>
      <c r="M5" s="53"/>
      <c r="N5" s="53"/>
      <c r="O5" s="53"/>
      <c r="P5" s="53"/>
      <c r="Q5" s="54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x14ac:dyDescent="0.25">
      <c r="A6" s="11" t="s">
        <v>2</v>
      </c>
      <c r="B6" s="12" t="s">
        <v>35</v>
      </c>
      <c r="C6" s="16"/>
      <c r="D6" s="62"/>
      <c r="E6" s="63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IF($B8="","",COUNTA($B$8:$B8))</f>
        <v>1</v>
      </c>
      <c r="B8" s="3" t="s">
        <v>21</v>
      </c>
      <c r="C8" s="2">
        <v>2</v>
      </c>
      <c r="D8" s="2">
        <f>IFERROR(VLOOKUP($B8,ProductTable[#All],2,0),"")</f>
        <v>225</v>
      </c>
      <c r="E8" s="4">
        <f>IFERROR(IF($C8*$D8=0,"",$C8*$D8),"")</f>
        <v>450</v>
      </c>
      <c r="G8" s="27">
        <v>1</v>
      </c>
      <c r="H8" s="31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>
        <f>IF($B9="","",COUNTA($B$8:$B9))</f>
        <v>2</v>
      </c>
      <c r="B9" s="3" t="s">
        <v>22</v>
      </c>
      <c r="C9" s="5">
        <v>3</v>
      </c>
      <c r="D9" s="2">
        <f>IFERROR(VLOOKUP($B9,ProductTable[#All],2,0),"")</f>
        <v>300</v>
      </c>
      <c r="E9" s="4">
        <f t="shared" ref="E9:E18" si="0">IFERROR(IF($C9*$D9=0,"",$C9*$D9),"")</f>
        <v>900</v>
      </c>
      <c r="G9" s="28">
        <v>2</v>
      </c>
      <c r="H9" s="21" t="s">
        <v>53</v>
      </c>
      <c r="I9" s="22"/>
      <c r="J9" s="22"/>
      <c r="K9" s="22"/>
      <c r="L9" s="22"/>
      <c r="M9" s="22"/>
      <c r="N9" s="22"/>
      <c r="O9" s="22"/>
      <c r="P9" s="22"/>
      <c r="Q9" s="23"/>
    </row>
    <row r="10" spans="1:263" ht="13.2" customHeight="1" x14ac:dyDescent="0.25">
      <c r="A10" s="2">
        <f>IF($B10="","",COUNTA($B$8:$B10))</f>
        <v>3</v>
      </c>
      <c r="B10" s="3" t="s">
        <v>20</v>
      </c>
      <c r="C10" s="5">
        <v>5</v>
      </c>
      <c r="D10" s="2">
        <f>IFERROR(VLOOKUP($B10,ProductTable[#All],2,0),"")</f>
        <v>200</v>
      </c>
      <c r="E10" s="4">
        <f t="shared" si="0"/>
        <v>1000</v>
      </c>
      <c r="G10" s="28">
        <v>3</v>
      </c>
      <c r="H10" s="46" t="s">
        <v>54</v>
      </c>
      <c r="I10" s="47"/>
      <c r="J10" s="47"/>
      <c r="K10" s="47"/>
      <c r="L10" s="47"/>
      <c r="M10" s="47"/>
      <c r="N10" s="47"/>
      <c r="O10" s="47"/>
      <c r="P10" s="47"/>
      <c r="Q10" s="48"/>
    </row>
    <row r="11" spans="1:263" ht="13.2" customHeight="1" x14ac:dyDescent="0.25">
      <c r="A11" s="2">
        <f>IF($B11="","",COUNTA($B$8:$B11))</f>
        <v>4</v>
      </c>
      <c r="B11" s="3" t="s">
        <v>19</v>
      </c>
      <c r="C11" s="5">
        <v>2</v>
      </c>
      <c r="D11" s="2">
        <f>IFERROR(VLOOKUP($B11,ProductTable[#All],2,0),"")</f>
        <v>150</v>
      </c>
      <c r="E11" s="4">
        <f t="shared" si="0"/>
        <v>300</v>
      </c>
      <c r="G11" s="28">
        <v>4</v>
      </c>
      <c r="H11" s="46"/>
      <c r="I11" s="47"/>
      <c r="J11" s="47"/>
      <c r="K11" s="47"/>
      <c r="L11" s="47"/>
      <c r="M11" s="47"/>
      <c r="N11" s="47"/>
      <c r="O11" s="47"/>
      <c r="P11" s="47"/>
      <c r="Q11" s="48"/>
    </row>
    <row r="12" spans="1:263" x14ac:dyDescent="0.25">
      <c r="A12" s="2">
        <f>IF($B12="","",COUNTA($B$8:$B12))</f>
        <v>5</v>
      </c>
      <c r="B12" s="3" t="s">
        <v>22</v>
      </c>
      <c r="C12" s="5">
        <v>3</v>
      </c>
      <c r="D12" s="2">
        <f>IFERROR(VLOOKUP($B12,ProductTable[#All],2,0),"")</f>
        <v>300</v>
      </c>
      <c r="E12" s="4">
        <f t="shared" si="0"/>
        <v>900</v>
      </c>
      <c r="G12" s="28">
        <v>5</v>
      </c>
      <c r="H12" s="21" t="s">
        <v>48</v>
      </c>
      <c r="I12" s="22"/>
      <c r="J12" s="22"/>
      <c r="K12" s="22"/>
      <c r="L12" s="22"/>
      <c r="M12" s="22"/>
      <c r="N12" s="22"/>
      <c r="O12" s="22"/>
      <c r="P12" s="22"/>
      <c r="Q12" s="23"/>
    </row>
    <row r="13" spans="1:263" x14ac:dyDescent="0.25">
      <c r="A13" s="2" t="str">
        <f>IF($B13="","",COUNTA($B$8:$B13))</f>
        <v/>
      </c>
      <c r="B13" s="3"/>
      <c r="C13" s="5"/>
      <c r="D13" s="2" t="str">
        <f>IFERROR(VLOOKUP($B13,ProductTable[#All],2,0),"")</f>
        <v/>
      </c>
      <c r="E13" s="4" t="str">
        <f t="shared" si="0"/>
        <v/>
      </c>
      <c r="G13" s="28">
        <v>6</v>
      </c>
      <c r="H13" s="21" t="s">
        <v>49</v>
      </c>
      <c r="I13" s="22"/>
      <c r="J13" s="22"/>
      <c r="K13" s="22"/>
      <c r="L13" s="22"/>
      <c r="M13" s="22"/>
      <c r="N13" s="22"/>
      <c r="O13" s="22"/>
      <c r="P13" s="22"/>
      <c r="Q13" s="23"/>
    </row>
    <row r="14" spans="1:263" x14ac:dyDescent="0.25">
      <c r="A14" s="2" t="str">
        <f>IF($B14="","",COUNTA($B$8:$B14))</f>
        <v/>
      </c>
      <c r="B14" s="3"/>
      <c r="C14" s="5"/>
      <c r="D14" s="2" t="str">
        <f>IFERROR(VLOOKUP($B14,ProductTable[#All],2,0),"")</f>
        <v/>
      </c>
      <c r="E14" s="4" t="str">
        <f t="shared" si="0"/>
        <v/>
      </c>
      <c r="G14" s="29">
        <v>7</v>
      </c>
      <c r="H14" s="24" t="s">
        <v>50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5">
      <c r="A15" s="2" t="str">
        <f>IF($B15="","",COUNTA($B$8:$B15))</f>
        <v/>
      </c>
      <c r="B15" s="3"/>
      <c r="C15" s="5"/>
      <c r="D15" s="2" t="str">
        <f>IFERROR(VLOOKUP($B15,ProductTable[#All],2,0),"")</f>
        <v/>
      </c>
      <c r="E15" s="4" t="str">
        <f t="shared" si="0"/>
        <v/>
      </c>
      <c r="G15" s="33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5">
      <c r="A16" s="2" t="str">
        <f>IF($B16="","",COUNTA($B$8:$B16))</f>
        <v/>
      </c>
      <c r="B16" s="3"/>
      <c r="C16" s="5"/>
      <c r="D16" s="2" t="str">
        <f>IFERROR(VLOOKUP($B16,ProductTable[#All],2,0),"")</f>
        <v/>
      </c>
      <c r="E16" s="4" t="str">
        <f t="shared" si="0"/>
        <v/>
      </c>
    </row>
    <row r="17" spans="1:17" x14ac:dyDescent="0.25">
      <c r="A17" s="2" t="str">
        <f>IF($B17="","",COUNTA($B$8:$B17))</f>
        <v/>
      </c>
      <c r="B17" s="3"/>
      <c r="C17" s="5"/>
      <c r="D17" s="2" t="str">
        <f>IFERROR(VLOOKUP($B17,ProductTable[#All],2,0),"")</f>
        <v/>
      </c>
      <c r="E17" s="4" t="str">
        <f t="shared" si="0"/>
        <v/>
      </c>
    </row>
    <row r="18" spans="1:17" x14ac:dyDescent="0.25">
      <c r="A18" s="2" t="str">
        <f>IF($B18="","",COUNTA($B$8:$B18))</f>
        <v/>
      </c>
      <c r="B18" s="3"/>
      <c r="C18" s="6"/>
      <c r="D18" s="2" t="str">
        <f>IFERROR(VLOOKUP($B18,ProductTable[#All],2,0),"")</f>
        <v/>
      </c>
      <c r="E18" s="4" t="str">
        <f t="shared" si="0"/>
        <v/>
      </c>
    </row>
    <row r="19" spans="1:17" x14ac:dyDescent="0.25">
      <c r="A19" s="1"/>
      <c r="B19" s="1"/>
      <c r="C19" s="44" t="s">
        <v>15</v>
      </c>
      <c r="D19" s="44"/>
      <c r="E19" s="7">
        <f>SUM($E$8:$E$18)</f>
        <v>3550</v>
      </c>
    </row>
    <row r="20" spans="1:17" x14ac:dyDescent="0.25">
      <c r="A20" s="1"/>
      <c r="B20" s="1"/>
      <c r="C20" s="44" t="s">
        <v>55</v>
      </c>
      <c r="D20" s="44"/>
      <c r="E20" s="7">
        <f>5%*$E$19</f>
        <v>177.5</v>
      </c>
    </row>
    <row r="21" spans="1:17" x14ac:dyDescent="0.25">
      <c r="A21" s="1"/>
      <c r="B21" s="1"/>
      <c r="C21" s="44" t="s">
        <v>16</v>
      </c>
      <c r="D21" s="44"/>
      <c r="E21" s="7">
        <f>IF($E$19&gt;=2500,2%*$E$19,0%*$E$19)</f>
        <v>71</v>
      </c>
    </row>
    <row r="22" spans="1:17" x14ac:dyDescent="0.25">
      <c r="A22" s="1"/>
      <c r="B22" s="1"/>
      <c r="C22" s="45" t="s">
        <v>17</v>
      </c>
      <c r="D22" s="45"/>
      <c r="E22" s="10">
        <f>SUM($E$19:$E$20)-$E$21</f>
        <v>3656.5</v>
      </c>
    </row>
    <row r="23" spans="1:17" s="32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2">
    <dataValidation type="list" allowBlank="1" showInputMessage="1" showErrorMessage="1" sqref="B6" xr:uid="{C3F53BD2-8505-4916-B383-962EDBA60C1A}">
      <formula1>Customer</formula1>
    </dataValidation>
    <dataValidation type="list" allowBlank="1" showInputMessage="1" showErrorMessage="1" sqref="B8:B18" xr:uid="{25C17835-6D99-4AB1-BD03-7A21C1781664}">
      <formula1>Product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Product</vt:lpstr>
      <vt:lpstr>Customers</vt:lpstr>
      <vt:lpstr>Tax invoice</vt:lpstr>
      <vt:lpstr>Address</vt:lpstr>
      <vt:lpstr>Customer</vt:lpstr>
      <vt:lpstr>Product</vt:lpstr>
      <vt:lpstr>Rate_00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Kumar</cp:lastModifiedBy>
  <dcterms:created xsi:type="dcterms:W3CDTF">2022-07-25T10:35:04Z</dcterms:created>
  <dcterms:modified xsi:type="dcterms:W3CDTF">2023-06-21T10:42:32Z</dcterms:modified>
</cp:coreProperties>
</file>