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SURESH SUTHAR\AppData\Roaming\Microsoft\Windows\Network Shortcuts\"/>
    </mc:Choice>
  </mc:AlternateContent>
  <xr:revisionPtr revIDLastSave="0" documentId="13_ncr:1_{8B203AE0-5DA1-48AF-AA7B-084F7BDF5635}" xr6:coauthVersionLast="47" xr6:coauthVersionMax="47" xr10:uidLastSave="{00000000-0000-0000-0000-000000000000}"/>
  <bookViews>
    <workbookView xWindow="-110" yWindow="-110" windowWidth="21820" windowHeight="13900" activeTab="5" xr2:uid="{FE050038-9777-4202-827C-96D57329940F}"/>
  </bookViews>
  <sheets>
    <sheet name="Sheet1" sheetId="1" r:id="rId1"/>
    <sheet name="Sheet2" sheetId="2" r:id="rId2"/>
    <sheet name="Sheet3" sheetId="3" r:id="rId3"/>
    <sheet name="Sheet4" sheetId="4" r:id="rId4"/>
    <sheet name="Sheet11" sheetId="11" r:id="rId5"/>
    <sheet name="Sheet5" sheetId="12" r:id="rId6"/>
  </sheets>
  <definedNames>
    <definedName name="Slicer_City">#N/A</definedName>
    <definedName name="Slicer_Memership_Duration_Months">#N/A</definedName>
    <definedName name="Slicer_Refferrer">#N/A</definedName>
    <definedName name="Slicer_Total_Revenue">#N/A</definedName>
  </definedNames>
  <calcPr calcId="191029"/>
  <pivotCaches>
    <pivotCache cacheId="0" r:id="rId7"/>
    <pivotCache cacheId="1" r:id="rId8"/>
    <pivotCache cacheId="4" r:id="rId9"/>
    <pivotCache cacheId="18" r:id="rId10"/>
    <pivotCache cacheId="23"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2" i="12" l="1"/>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11" i="12"/>
  <c r="AA8" i="4"/>
  <c r="AA9" i="4"/>
  <c r="AA10" i="4"/>
  <c r="AA11" i="4"/>
  <c r="AA12" i="4"/>
  <c r="AA13" i="4"/>
  <c r="AA14" i="4"/>
  <c r="AA15" i="4"/>
  <c r="AA16" i="4"/>
  <c r="AA17" i="4"/>
  <c r="AA18" i="4"/>
  <c r="AA19" i="4"/>
  <c r="AA20" i="4"/>
  <c r="AA21" i="4"/>
  <c r="AA22" i="4"/>
  <c r="AA23" i="4"/>
  <c r="AA24" i="4"/>
  <c r="AA25" i="4"/>
  <c r="AA26" i="4"/>
  <c r="AA27" i="4"/>
  <c r="AA28" i="4"/>
  <c r="AA29" i="4"/>
  <c r="AA30" i="4"/>
  <c r="AA31" i="4"/>
  <c r="AA32" i="4"/>
  <c r="AA33" i="4"/>
  <c r="AA34" i="4"/>
  <c r="AA35" i="4"/>
  <c r="AA36" i="4"/>
  <c r="AA37" i="4"/>
  <c r="AA38" i="4"/>
  <c r="AA39" i="4"/>
  <c r="AA40" i="4"/>
  <c r="AA41" i="4"/>
  <c r="AA7" i="4"/>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12"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8" i="2"/>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9" i="1"/>
  <c r="X8" i="1"/>
</calcChain>
</file>

<file path=xl/sharedStrings.xml><?xml version="1.0" encoding="utf-8"?>
<sst xmlns="http://schemas.openxmlformats.org/spreadsheetml/2006/main" count="1894" uniqueCount="133">
  <si>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</si>
  <si>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</si>
  <si>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</si>
  <si>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</si>
  <si>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</si>
  <si>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</si>
  <si>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</si>
  <si>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</si>
  <si>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</si>
  <si>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</si>
  <si>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</si>
  <si>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</si>
  <si>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</si>
  <si>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</si>
  <si>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</si>
  <si>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</si>
  <si>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</si>
  <si>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</si>
  <si>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</si>
  <si>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</si>
  <si>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</si>
  <si>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</si>
  <si>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</si>
  <si>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</si>
  <si>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</si>
  <si>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</si>
  <si>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</si>
  <si>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</si>
  <si>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</si>
  <si>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</si>
  <si>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</si>
  <si>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</si>
  <si>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</si>
  <si>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</si>
  <si>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</si>
  <si>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</si>
  <si>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</si>
  <si>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</si>
  <si>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</si>
  <si>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</si>
  <si>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</si>
  <si>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</si>
  <si>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</si>
  <si>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</si>
  <si>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</si>
  <si>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</si>
  <si>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</si>
  <si>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</si>
  <si>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</si>
  <si>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</si>
  <si>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</si>
  <si>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</si>
  <si>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</si>
  <si>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</si>
  <si>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</si>
  <si>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</si>
  <si>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</si>
  <si>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</si>
  <si>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</si>
  <si>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</si>
  <si>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</si>
  <si>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</si>
  <si>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</si>
  <si>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</si>
  <si>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</si>
  <si>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</si>
  <si>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</si>
  <si>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</si>
  <si>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</si>
  <si>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</si>
  <si>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</si>
  <si>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</si>
  <si>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</si>
  <si>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</si>
  <si>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</si>
  <si>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</si>
  <si>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</si>
  <si>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</si>
  <si>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</si>
  <si>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</si>
  <si>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</si>
  <si>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</si>
  <si>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</si>
  <si>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</si>
  <si>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</si>
  <si>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</si>
  <si>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</si>
  <si>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</si>
  <si>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</si>
  <si>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</si>
  <si>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</si>
  <si>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</si>
  <si>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</si>
  <si>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</si>
  <si>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</si>
  <si>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</si>
  <si>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</si>
  <si>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</si>
  <si>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</si>
  <si>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</si>
  <si>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</si>
  <si>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</si>
  <si>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</si>
  <si>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</si>
  <si>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</si>
  <si>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</si>
  <si>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</si>
  <si>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 xml:space="preserve">1. Membership Duration in Month
 Add a column to calculate how many full months a member has been 
active
 Assume 1 month = 30 days
</t>
  </si>
  <si>
    <t>Question</t>
  </si>
  <si>
    <t>Answer</t>
  </si>
  <si>
    <t>2. Referral Impact
 Create a new column Reffere:
 Mark as yes  if Refferes is not blank
 Mark as no if it's blank
 Then use a Pivot Table to compare average Monthly_Fee for referred vs. non-referred members.</t>
  </si>
  <si>
    <t>Refferrer</t>
  </si>
  <si>
    <t>Row Labels</t>
  </si>
  <si>
    <t>Grand Total</t>
  </si>
  <si>
    <t>No</t>
  </si>
  <si>
    <t>Yes</t>
  </si>
  <si>
    <t>Average of Monthly_Fee</t>
  </si>
  <si>
    <t>3. Revenue Calculatio
 Add a column Total_Revnues
 Formula = Monthly_Fee × Membership_Duration_Month
 Then calculate the total revenue earned from
 Premium member
 Family membership
City-wise breakdown using Pivot Table</t>
  </si>
  <si>
    <t>Memership_Duration_Months</t>
  </si>
  <si>
    <t>Total Revenue</t>
  </si>
  <si>
    <t>Sum of Total Revenue</t>
  </si>
  <si>
    <t>Column Labels</t>
  </si>
  <si>
    <t>4. Identify Low Engagement Members
 Use Conditional Formatting to highlight
Members with Attendance &lt; 8
 AND whose Membeship_Duartion_Months &gt;=6 
 These are long-term but inactive users—flag them</t>
  </si>
  <si>
    <t>Flag</t>
  </si>
  <si>
    <t>Average of Field1</t>
  </si>
  <si>
    <t>Count of Full_Name</t>
  </si>
  <si>
    <t>Average of Total Revenue</t>
  </si>
  <si>
    <t xml:space="preserve"> 5. Segment Profitability Dashboard 
The management at PowerFit India wants deeper insights into which combinations of member traits (like city, 
membership type, and referral status) bring in the most revenue._x000B_
Your task is to create a Segment Profitability Dashboard using Pivot Tables, Calculated Fields, and Pivot 
Charts that can answer/
?C Which City + Membership Type + Referral combinations are most profitable_x0014_
_x0013_C What is the average revenue per member across different segments_x0014_
=C Where should PowerFit focus its marketing or referral programs_x0014_
y Make your dashboard interactive using Slicers and add a visual chart for quick insights</t>
  </si>
  <si>
    <t>6. Gender &amp; Age Distribution                                                                                                               Create two Pivot Tables_x001A_
4 Gender-wise count of members per cit 
4 Age distribution across Membership Types_x001A_
4 18–30 = Yout0
4 31–45 = Adult_x001E_
4 46+ = Seniors</t>
  </si>
  <si>
    <t>Count of Age2</t>
  </si>
  <si>
    <t>adult</t>
  </si>
  <si>
    <t>senior</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</si>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</sst>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sz val="22"/>
      <color theme="1"/>
      <name val="Calibri"/>
      <family val="2"/>
      <scheme val="minor"/>
    </font>
    <font>
      <sz val="28"/>
      <color theme="1"/>
      <name val="Calibri"/>
      <family val="2"/>
      <scheme val="minor"/>
    </font>
    <font>
      <sz val="36"/>
      <color theme="1"/>
      <name val="Calibri"/>
      <family val="2"/>
      <scheme val="minor"/>
    </font>
    <font>
      <sz val="9"/>
      <color theme="1"/>
      <name val="Calibri"/>
      <family val="2"/>
      <scheme val="minor"/>
    </font>
    <font>
      <sz val="29"/>
      <color theme="1"/>
      <name val="Calibri"/>
      <family val="2"/>
      <scheme val="minor"/>
    </font>
    <font>
      <sz val="11"/>
      <color rgb="FFFF0000"/>
      <name val="Calibri"/>
      <family val="2"/>
      <scheme val="minor"/>
    </font>
    <font>
      <sz val="11"/>
      <color theme="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bgColor indexed="64"/>
      </patternFill>
    </fill>
    <fill>
      <patternFill patternType="solid">
        <fgColor theme="4"/>
        <bgColor indexed="64"/>
      </patternFill>
    </fill>
    <fill>
      <patternFill patternType="solid">
        <fgColor theme="1"/>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36">
    <xf numFmtId="0" fontId="0" fillId="0" borderId="0" xfId="0"/>
    <xf numFmtId="14" fontId="0" fillId="0" borderId="0" xfId="0" applyNumberFormat="1"/>
    <xf numFmtId="0" fontId="0" fillId="0" borderId="0" xfId="0" applyAlignment="1">
      <alignment horizontal="center" vertical="center"/>
    </xf>
    <xf numFmtId="14" fontId="0" fillId="0" borderId="0" xfId="0" applyNumberFormat="1" applyAlignment="1">
      <alignment horizontal="center" vertical="center"/>
    </xf>
    <xf numFmtId="0" fontId="5" fillId="0" borderId="0" xfId="0" applyFont="1"/>
    <xf numFmtId="0" fontId="1" fillId="0" borderId="0" xfId="0" applyFont="1"/>
    <xf numFmtId="0" fontId="0" fillId="4" borderId="0" xfId="0" applyFill="1" applyAlignment="1">
      <alignment horizontal="center" vertical="center"/>
    </xf>
    <xf numFmtId="0" fontId="0" fillId="4" borderId="0" xfId="0" applyFill="1"/>
    <xf numFmtId="0" fontId="0" fillId="0" borderId="0" xfId="0" applyAlignment="1">
      <alignment vertical="top"/>
    </xf>
    <xf numFmtId="0" fontId="0" fillId="0" borderId="0" xfId="0" pivotButton="1" applyAlignment="1">
      <alignment horizontal="center" vertical="center"/>
    </xf>
    <xf numFmtId="2" fontId="0" fillId="0" borderId="0" xfId="0" applyNumberFormat="1" applyAlignment="1">
      <alignment horizontal="center" vertical="center"/>
    </xf>
    <xf numFmtId="0" fontId="0" fillId="4" borderId="0" xfId="0" applyFill="1" applyAlignment="1">
      <alignment vertical="center"/>
    </xf>
    <xf numFmtId="0" fontId="0" fillId="0" borderId="0" xfId="0" pivotButton="1"/>
    <xf numFmtId="0" fontId="0" fillId="0" borderId="0" xfId="0" applyAlignment="1">
      <alignment horizontal="left"/>
    </xf>
    <xf numFmtId="0" fontId="0" fillId="2" borderId="0" xfId="0" applyFill="1" applyAlignment="1">
      <alignment horizontal="center" wrapText="1"/>
    </xf>
    <xf numFmtId="0" fontId="0" fillId="2" borderId="0" xfId="0" applyFill="1" applyAlignment="1">
      <alignment horizontal="center"/>
    </xf>
    <xf numFmtId="0" fontId="4" fillId="3" borderId="0" xfId="0" applyFont="1" applyFill="1" applyAlignment="1">
      <alignment horizontal="center" vertical="top" textRotation="90"/>
    </xf>
    <xf numFmtId="0" fontId="6" fillId="3" borderId="0" xfId="0" applyFont="1"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center" vertical="center"/>
    </xf>
    <xf numFmtId="0" fontId="4" fillId="3" borderId="0" xfId="0" applyFont="1" applyFill="1" applyAlignment="1">
      <alignment horizontal="center" vertical="center"/>
    </xf>
    <xf numFmtId="0" fontId="2" fillId="3" borderId="0" xfId="0" applyFont="1" applyFill="1" applyAlignment="1">
      <alignment horizontal="center" vertical="top" textRotation="90"/>
    </xf>
    <xf numFmtId="0" fontId="3" fillId="3" borderId="0" xfId="0" applyFont="1" applyFill="1" applyAlignment="1">
      <alignment horizontal="center" vertical="center"/>
    </xf>
    <xf numFmtId="0" fontId="4" fillId="5" borderId="0" xfId="0" applyFont="1" applyFill="1" applyAlignment="1">
      <alignment horizontal="center" vertical="top" textRotation="90"/>
    </xf>
    <xf numFmtId="0" fontId="4" fillId="5" borderId="0" xfId="0" applyFont="1" applyFill="1" applyAlignment="1">
      <alignment horizontal="left" vertical="center"/>
    </xf>
    <xf numFmtId="0" fontId="0" fillId="0" borderId="0" xfId="0" applyNumberFormat="1"/>
    <xf numFmtId="0" fontId="8" fillId="6" borderId="0" xfId="0" applyFont="1" applyFill="1"/>
    <xf numFmtId="0" fontId="8" fillId="6" borderId="0" xfId="0" applyFont="1" applyFill="1" applyAlignment="1">
      <alignment horizontal="left"/>
    </xf>
    <xf numFmtId="0" fontId="8" fillId="6" borderId="0" xfId="0" applyNumberFormat="1" applyFont="1" applyFill="1"/>
    <xf numFmtId="0" fontId="8" fillId="6" borderId="0" xfId="0" applyFont="1" applyFill="1" applyAlignment="1">
      <alignment horizontal="left" indent="1"/>
    </xf>
    <xf numFmtId="0" fontId="8" fillId="6" borderId="0" xfId="0" applyFont="1" applyFill="1" applyAlignment="1">
      <alignment horizontal="left" indent="2"/>
    </xf>
    <xf numFmtId="0" fontId="8" fillId="6" borderId="0" xfId="0" applyFont="1" applyFill="1" applyAlignment="1">
      <alignment horizontal="center" vertical="top"/>
    </xf>
    <xf numFmtId="0" fontId="7" fillId="2" borderId="0" xfId="0" applyFont="1" applyFill="1" applyAlignment="1">
      <alignment horizontal="center" wrapText="1"/>
    </xf>
    <xf numFmtId="0" fontId="7" fillId="2" borderId="0" xfId="0" applyFont="1" applyFill="1" applyAlignment="1">
      <alignment horizontal="center"/>
    </xf>
    <xf numFmtId="0" fontId="0" fillId="7" borderId="0" xfId="0" applyFill="1" applyAlignment="1">
      <alignment horizontal="center" vertical="center"/>
    </xf>
    <xf numFmtId="0" fontId="0" fillId="0" borderId="0" xfId="0" applyBorder="1" applyAlignment="1">
      <alignment horizontal="center" vertical="center"/>
    </xf>
  </cellXfs>
  <cellStyles count="1">
    <cellStyle name="Normal" xfId="0" builtinId="0"/>
  </cellStyles>
  <dxfs count="261">
    <dxf>
      <fill>
        <patternFill>
          <bgColor theme="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fill>
        <patternFill>
          <bgColor theme="1"/>
        </patternFill>
      </fill>
    </dxf>
    <dxf>
      <fill>
        <patternFill>
          <bgColor theme="1"/>
        </patternFill>
      </fill>
    </dxf>
    <dxf>
      <fill>
        <patternFill>
          <bgColor theme="1"/>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3.xlsx]Sheet11!PivotTable6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Segment</a:t>
            </a:r>
            <a:r>
              <a:rPr lang="en-US" baseline="0"/>
              <a:t> Profitability</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Sheet11!$B$12</c:f>
              <c:strCache>
                <c:ptCount val="1"/>
                <c:pt idx="0">
                  <c:v>Average of Field1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Sheet11!$A$13:$A$92</c:f>
              <c:multiLvlStrCache>
                <c:ptCount val="30"/>
                <c:lvl>
                  <c:pt idx="0">
                    <c:v>Yes</c:v>
                  </c:pt>
                  <c:pt idx="1">
                    <c:v>Yes</c:v>
                  </c:pt>
                  <c:pt idx="2">
                    <c:v>No</c:v>
                  </c:pt>
                  <c:pt idx="3">
                    <c:v>No</c:v>
                  </c:pt>
                  <c:pt idx="4">
                    <c:v>Yes</c:v>
                  </c:pt>
                  <c:pt idx="5">
                    <c:v>Yes</c:v>
                  </c:pt>
                  <c:pt idx="6">
                    <c:v>No</c:v>
                  </c:pt>
                  <c:pt idx="7">
                    <c:v>No</c:v>
                  </c:pt>
                  <c:pt idx="8">
                    <c:v>No</c:v>
                  </c:pt>
                  <c:pt idx="9">
                    <c:v>No</c:v>
                  </c:pt>
                  <c:pt idx="10">
                    <c:v>No</c:v>
                  </c:pt>
                  <c:pt idx="11">
                    <c:v>No</c:v>
                  </c:pt>
                  <c:pt idx="12">
                    <c:v>Yes</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Sheet11!$B$13:$B$92</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4E23-4F62-9F32-142E6E121F49}"/>
            </c:ext>
          </c:extLst>
        </c:ser>
        <c:ser>
          <c:idx val="1"/>
          <c:order val="1"/>
          <c:tx>
            <c:strRef>
              <c:f>Sheet11!$C$12</c:f>
              <c:strCache>
                <c:ptCount val="1"/>
                <c:pt idx="0">
                  <c:v>Count of Full_Name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Sheet11!$A$13:$A$92</c:f>
              <c:multiLvlStrCache>
                <c:ptCount val="30"/>
                <c:lvl>
                  <c:pt idx="0">
                    <c:v>Yes</c:v>
                  </c:pt>
                  <c:pt idx="1">
                    <c:v>Yes</c:v>
                  </c:pt>
                  <c:pt idx="2">
                    <c:v>No</c:v>
                  </c:pt>
                  <c:pt idx="3">
                    <c:v>No</c:v>
                  </c:pt>
                  <c:pt idx="4">
                    <c:v>Yes</c:v>
                  </c:pt>
                  <c:pt idx="5">
                    <c:v>Yes</c:v>
                  </c:pt>
                  <c:pt idx="6">
                    <c:v>No</c:v>
                  </c:pt>
                  <c:pt idx="7">
                    <c:v>No</c:v>
                  </c:pt>
                  <c:pt idx="8">
                    <c:v>No</c:v>
                  </c:pt>
                  <c:pt idx="9">
                    <c:v>No</c:v>
                  </c:pt>
                  <c:pt idx="10">
                    <c:v>No</c:v>
                  </c:pt>
                  <c:pt idx="11">
                    <c:v>No</c:v>
                  </c:pt>
                  <c:pt idx="12">
                    <c:v>Yes</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Sheet11!$C$13:$C$92</c:f>
              <c:numCache>
                <c:formatCode>General</c:formatCode>
                <c:ptCount val="30"/>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2</c:v>
                </c:pt>
                <c:pt idx="17">
                  <c:v>1</c:v>
                </c:pt>
                <c:pt idx="18">
                  <c:v>2</c:v>
                </c:pt>
                <c:pt idx="19">
                  <c:v>1</c:v>
                </c:pt>
                <c:pt idx="20">
                  <c:v>1</c:v>
                </c:pt>
                <c:pt idx="21">
                  <c:v>1</c:v>
                </c:pt>
                <c:pt idx="22">
                  <c:v>1</c:v>
                </c:pt>
                <c:pt idx="23">
                  <c:v>1</c:v>
                </c:pt>
                <c:pt idx="24">
                  <c:v>2</c:v>
                </c:pt>
                <c:pt idx="25">
                  <c:v>1</c:v>
                </c:pt>
                <c:pt idx="26">
                  <c:v>1</c:v>
                </c:pt>
                <c:pt idx="27">
                  <c:v>1</c:v>
                </c:pt>
                <c:pt idx="28">
                  <c:v>1</c:v>
                </c:pt>
                <c:pt idx="29">
                  <c:v>2</c:v>
                </c:pt>
              </c:numCache>
            </c:numRef>
          </c:val>
          <c:extLst>
            <c:ext xmlns:c16="http://schemas.microsoft.com/office/drawing/2014/chart" uri="{C3380CC4-5D6E-409C-BE32-E72D297353CC}">
              <c16:uniqueId val="{00000001-4E23-4F62-9F32-142E6E121F49}"/>
            </c:ext>
          </c:extLst>
        </c:ser>
        <c:ser>
          <c:idx val="2"/>
          <c:order val="2"/>
          <c:tx>
            <c:strRef>
              <c:f>Sheet11!$D$12</c:f>
              <c:strCache>
                <c:ptCount val="1"/>
                <c:pt idx="0">
                  <c:v>Average of Total Revenue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Sheet11!$A$13:$A$92</c:f>
              <c:multiLvlStrCache>
                <c:ptCount val="30"/>
                <c:lvl>
                  <c:pt idx="0">
                    <c:v>Yes</c:v>
                  </c:pt>
                  <c:pt idx="1">
                    <c:v>Yes</c:v>
                  </c:pt>
                  <c:pt idx="2">
                    <c:v>No</c:v>
                  </c:pt>
                  <c:pt idx="3">
                    <c:v>No</c:v>
                  </c:pt>
                  <c:pt idx="4">
                    <c:v>Yes</c:v>
                  </c:pt>
                  <c:pt idx="5">
                    <c:v>Yes</c:v>
                  </c:pt>
                  <c:pt idx="6">
                    <c:v>No</c:v>
                  </c:pt>
                  <c:pt idx="7">
                    <c:v>No</c:v>
                  </c:pt>
                  <c:pt idx="8">
                    <c:v>No</c:v>
                  </c:pt>
                  <c:pt idx="9">
                    <c:v>No</c:v>
                  </c:pt>
                  <c:pt idx="10">
                    <c:v>No</c:v>
                  </c:pt>
                  <c:pt idx="11">
                    <c:v>No</c:v>
                  </c:pt>
                  <c:pt idx="12">
                    <c:v>Yes</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Sheet11!$D$13:$D$92</c:f>
              <c:numCache>
                <c:formatCode>General</c:formatCode>
                <c:ptCount val="30"/>
                <c:pt idx="0">
                  <c:v>4800</c:v>
                </c:pt>
                <c:pt idx="1">
                  <c:v>17500</c:v>
                </c:pt>
                <c:pt idx="2">
                  <c:v>16200</c:v>
                </c:pt>
                <c:pt idx="3">
                  <c:v>10800</c:v>
                </c:pt>
                <c:pt idx="4">
                  <c:v>6000</c:v>
                </c:pt>
                <c:pt idx="5">
                  <c:v>14400</c:v>
                </c:pt>
                <c:pt idx="6">
                  <c:v>35000</c:v>
                </c:pt>
                <c:pt idx="7">
                  <c:v>0</c:v>
                </c:pt>
                <c:pt idx="8">
                  <c:v>0</c:v>
                </c:pt>
                <c:pt idx="9">
                  <c:v>4800</c:v>
                </c:pt>
                <c:pt idx="10">
                  <c:v>0</c:v>
                </c:pt>
                <c:pt idx="11">
                  <c:v>13200</c:v>
                </c:pt>
                <c:pt idx="12">
                  <c:v>5400</c:v>
                </c:pt>
                <c:pt idx="13">
                  <c:v>0</c:v>
                </c:pt>
                <c:pt idx="14">
                  <c:v>2500</c:v>
                </c:pt>
                <c:pt idx="15">
                  <c:v>5000</c:v>
                </c:pt>
                <c:pt idx="16">
                  <c:v>4500</c:v>
                </c:pt>
                <c:pt idx="17">
                  <c:v>15600</c:v>
                </c:pt>
                <c:pt idx="18">
                  <c:v>4400</c:v>
                </c:pt>
                <c:pt idx="19">
                  <c:v>1600</c:v>
                </c:pt>
                <c:pt idx="20">
                  <c:v>0</c:v>
                </c:pt>
                <c:pt idx="21">
                  <c:v>15000</c:v>
                </c:pt>
                <c:pt idx="22">
                  <c:v>30600</c:v>
                </c:pt>
                <c:pt idx="23">
                  <c:v>3600</c:v>
                </c:pt>
                <c:pt idx="24">
                  <c:v>7200</c:v>
                </c:pt>
                <c:pt idx="25">
                  <c:v>2400</c:v>
                </c:pt>
                <c:pt idx="26">
                  <c:v>1600</c:v>
                </c:pt>
                <c:pt idx="27">
                  <c:v>0</c:v>
                </c:pt>
                <c:pt idx="28">
                  <c:v>7200</c:v>
                </c:pt>
                <c:pt idx="29">
                  <c:v>7200</c:v>
                </c:pt>
              </c:numCache>
            </c:numRef>
          </c:val>
          <c:extLst>
            <c:ext xmlns:c16="http://schemas.microsoft.com/office/drawing/2014/chart" uri="{C3380CC4-5D6E-409C-BE32-E72D297353CC}">
              <c16:uniqueId val="{00000002-4E23-4F62-9F32-142E6E121F49}"/>
            </c:ext>
          </c:extLst>
        </c:ser>
        <c:dLbls>
          <c:showLegendKey val="0"/>
          <c:showVal val="0"/>
          <c:showCatName val="0"/>
          <c:showSerName val="0"/>
          <c:showPercent val="0"/>
          <c:showBubbleSize val="0"/>
        </c:dLbls>
        <c:gapWidth val="115"/>
        <c:overlap val="-20"/>
        <c:axId val="838600448"/>
        <c:axId val="838600928"/>
      </c:barChart>
      <c:catAx>
        <c:axId val="8386004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600928"/>
        <c:crosses val="autoZero"/>
        <c:auto val="1"/>
        <c:lblAlgn val="ctr"/>
        <c:lblOffset val="100"/>
        <c:noMultiLvlLbl val="0"/>
      </c:catAx>
      <c:valAx>
        <c:axId val="8386009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860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527050</xdr:colOff>
      <xdr:row>20</xdr:row>
      <xdr:rowOff>101600</xdr:rowOff>
    </xdr:from>
    <xdr:to>
      <xdr:col>14</xdr:col>
      <xdr:colOff>476250</xdr:colOff>
      <xdr:row>61</xdr:row>
      <xdr:rowOff>0</xdr:rowOff>
    </xdr:to>
    <xdr:graphicFrame macro="">
      <xdr:nvGraphicFramePr>
        <xdr:cNvPr id="2" name="Chart 1">
          <a:extLst>
            <a:ext uri="{FF2B5EF4-FFF2-40B4-BE49-F238E27FC236}">
              <a16:creationId xmlns:a16="http://schemas.microsoft.com/office/drawing/2014/main" id="{58487524-09C1-A0CC-DEAB-2C0D96AB5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6350</xdr:colOff>
      <xdr:row>10</xdr:row>
      <xdr:rowOff>50801</xdr:rowOff>
    </xdr:from>
    <xdr:to>
      <xdr:col>15</xdr:col>
      <xdr:colOff>6350</xdr:colOff>
      <xdr:row>17</xdr:row>
      <xdr:rowOff>107950</xdr:rowOff>
    </xdr:to>
    <mc:AlternateContent xmlns:mc="http://schemas.openxmlformats.org/markup-compatibility/2006">
      <mc:Choice xmlns:a14="http://schemas.microsoft.com/office/drawing/2010/main" Requires="a14">
        <xdr:graphicFrame macro="">
          <xdr:nvGraphicFramePr>
            <xdr:cNvPr id="3" name="Refferrer">
              <a:extLst>
                <a:ext uri="{FF2B5EF4-FFF2-40B4-BE49-F238E27FC236}">
                  <a16:creationId xmlns:a16="http://schemas.microsoft.com/office/drawing/2014/main" id="{1031F669-FB07-0B6F-1A12-BD16F6EA282C}"/>
                </a:ext>
              </a:extLst>
            </xdr:cNvPr>
            <xdr:cNvGraphicFramePr/>
          </xdr:nvGraphicFramePr>
          <xdr:xfrm>
            <a:off x="0" y="0"/>
            <a:ext cx="0" cy="0"/>
          </xdr:xfrm>
          <a:graphic>
            <a:graphicData uri="http://schemas.microsoft.com/office/drawing/2010/slicer">
              <sle:slicer xmlns:sle="http://schemas.microsoft.com/office/drawing/2010/slicer" name="Refferrer"/>
            </a:graphicData>
          </a:graphic>
        </xdr:graphicFrame>
      </mc:Choice>
      <mc:Fallback>
        <xdr:sp macro="" textlink="">
          <xdr:nvSpPr>
            <xdr:cNvPr id="0" name=""/>
            <xdr:cNvSpPr>
              <a:spLocks noTextEdit="1"/>
            </xdr:cNvSpPr>
          </xdr:nvSpPr>
          <xdr:spPr>
            <a:xfrm>
              <a:off x="9594850" y="1892301"/>
              <a:ext cx="1828800" cy="1346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215900</xdr:colOff>
      <xdr:row>10</xdr:row>
      <xdr:rowOff>6351</xdr:rowOff>
    </xdr:from>
    <xdr:to>
      <xdr:col>18</xdr:col>
      <xdr:colOff>215900</xdr:colOff>
      <xdr:row>16</xdr:row>
      <xdr:rowOff>171451</xdr:rowOff>
    </xdr:to>
    <mc:AlternateContent xmlns:mc="http://schemas.openxmlformats.org/markup-compatibility/2006">
      <mc:Choice xmlns:a14="http://schemas.microsoft.com/office/drawing/2010/main" Requires="a14">
        <xdr:graphicFrame macro="">
          <xdr:nvGraphicFramePr>
            <xdr:cNvPr id="4" name="Total Revenue">
              <a:extLst>
                <a:ext uri="{FF2B5EF4-FFF2-40B4-BE49-F238E27FC236}">
                  <a16:creationId xmlns:a16="http://schemas.microsoft.com/office/drawing/2014/main" id="{DBE33152-38A4-7B89-7A17-F95FCF82524C}"/>
                </a:ext>
              </a:extLst>
            </xdr:cNvPr>
            <xdr:cNvGraphicFramePr/>
          </xdr:nvGraphicFramePr>
          <xdr:xfrm>
            <a:off x="0" y="0"/>
            <a:ext cx="0" cy="0"/>
          </xdr:xfrm>
          <a:graphic>
            <a:graphicData uri="http://schemas.microsoft.com/office/drawing/2010/slicer">
              <sle:slicer xmlns:sle="http://schemas.microsoft.com/office/drawing/2010/slicer" name="Total Revenue"/>
            </a:graphicData>
          </a:graphic>
        </xdr:graphicFrame>
      </mc:Choice>
      <mc:Fallback>
        <xdr:sp macro="" textlink="">
          <xdr:nvSpPr>
            <xdr:cNvPr id="0" name=""/>
            <xdr:cNvSpPr>
              <a:spLocks noTextEdit="1"/>
            </xdr:cNvSpPr>
          </xdr:nvSpPr>
          <xdr:spPr>
            <a:xfrm>
              <a:off x="11633200" y="1847851"/>
              <a:ext cx="1828800"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514350</xdr:colOff>
      <xdr:row>10</xdr:row>
      <xdr:rowOff>127001</xdr:rowOff>
    </xdr:from>
    <xdr:to>
      <xdr:col>7</xdr:col>
      <xdr:colOff>514350</xdr:colOff>
      <xdr:row>17</xdr:row>
      <xdr:rowOff>177801</xdr:rowOff>
    </xdr:to>
    <mc:AlternateContent xmlns:mc="http://schemas.openxmlformats.org/markup-compatibility/2006">
      <mc:Choice xmlns:a14="http://schemas.microsoft.com/office/drawing/2010/main" Requires="a14">
        <xdr:graphicFrame macro="">
          <xdr:nvGraphicFramePr>
            <xdr:cNvPr id="5" name="City">
              <a:extLst>
                <a:ext uri="{FF2B5EF4-FFF2-40B4-BE49-F238E27FC236}">
                  <a16:creationId xmlns:a16="http://schemas.microsoft.com/office/drawing/2014/main" id="{DA960E2F-7B77-B2CC-AB0C-FD57FC6B1BF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5226050" y="1968501"/>
              <a:ext cx="1828800" cy="1339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254000</xdr:colOff>
      <xdr:row>11</xdr:row>
      <xdr:rowOff>1</xdr:rowOff>
    </xdr:from>
    <xdr:to>
      <xdr:col>11</xdr:col>
      <xdr:colOff>254000</xdr:colOff>
      <xdr:row>17</xdr:row>
      <xdr:rowOff>1</xdr:rowOff>
    </xdr:to>
    <mc:AlternateContent xmlns:mc="http://schemas.openxmlformats.org/markup-compatibility/2006">
      <mc:Choice xmlns:a14="http://schemas.microsoft.com/office/drawing/2010/main" Requires="a14">
        <xdr:graphicFrame macro="">
          <xdr:nvGraphicFramePr>
            <xdr:cNvPr id="6" name="Memership_Duration_Months">
              <a:extLst>
                <a:ext uri="{FF2B5EF4-FFF2-40B4-BE49-F238E27FC236}">
                  <a16:creationId xmlns:a16="http://schemas.microsoft.com/office/drawing/2014/main" id="{C889288D-984C-967F-EC7A-EBBE8E4D9DED}"/>
                </a:ext>
              </a:extLst>
            </xdr:cNvPr>
            <xdr:cNvGraphicFramePr/>
          </xdr:nvGraphicFramePr>
          <xdr:xfrm>
            <a:off x="0" y="0"/>
            <a:ext cx="0" cy="0"/>
          </xdr:xfrm>
          <a:graphic>
            <a:graphicData uri="http://schemas.microsoft.com/office/drawing/2010/slicer">
              <sle:slicer xmlns:sle="http://schemas.microsoft.com/office/drawing/2010/slicer" name="Memership_Duration_Months"/>
            </a:graphicData>
          </a:graphic>
        </xdr:graphicFrame>
      </mc:Choice>
      <mc:Fallback>
        <xdr:sp macro="" textlink="">
          <xdr:nvSpPr>
            <xdr:cNvPr id="0" name=""/>
            <xdr:cNvSpPr>
              <a:spLocks noTextEdit="1"/>
            </xdr:cNvSpPr>
          </xdr:nvSpPr>
          <xdr:spPr>
            <a:xfrm>
              <a:off x="7404100" y="2025651"/>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esh Suthar" refreshedDate="45772.976023958334" createdVersion="8" refreshedVersion="8" minRefreshableVersion="3" recordCount="35" xr:uid="{EB26515E-E224-4F02-AB48-1C3A9F1E6579}">
  <cacheSource type="worksheet">
    <worksheetSource ref="P7:Z42" sheet="Sheet2"/>
  </cacheSource>
  <cacheFields count="11">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ount="4">
        <n v="800"/>
        <n v="1200"/>
        <n v="2500"/>
        <n v="1800"/>
      </sharedItems>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Refferrer"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esh Suthar" refreshedDate="45773.514443171298" createdVersion="8" refreshedVersion="8" minRefreshableVersion="3" recordCount="35" xr:uid="{7673AA10-D0FD-459B-8363-09381C06DBD4}">
  <cacheSource type="worksheet">
    <worksheetSource ref="O11:Z46" sheet="Sheet3"/>
  </cacheSource>
  <cacheFields count="12">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ership_Duration_Months" numFmtId="0">
      <sharedItems containsSemiMixedTypes="0" containsString="0" containsNumber="1" containsInteger="1" minValue="0" maxValue="18"/>
    </cacheField>
    <cacheField name="Total Revenue" numFmtId="0">
      <sharedItems containsSemiMixedTypes="0" containsString="0" containsNumber="1" containsInteger="1" minValue="0" maxValue="35000" count="23">
        <n v="4800"/>
        <n v="0"/>
        <n v="7200"/>
        <n v="3600"/>
        <n v="17500"/>
        <n v="1600"/>
        <n v="5400"/>
        <n v="2400"/>
        <n v="6000"/>
        <n v="15600"/>
        <n v="2500"/>
        <n v="13200"/>
        <n v="35000"/>
        <n v="8000"/>
        <n v="15000"/>
        <n v="30600"/>
        <n v="16200"/>
        <n v="10800"/>
        <n v="1200"/>
        <n v="5000"/>
        <n v="14400"/>
        <n v="8400"/>
        <n v="80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esh Suthar" refreshedDate="45773.796710069444" createdVersion="8" refreshedVersion="8" minRefreshableVersion="3" recordCount="35" xr:uid="{58FC178E-D1C8-43B4-BBD8-50530CC0A1A0}">
  <cacheSource type="worksheet">
    <worksheetSource ref="P6:AC41" sheet="Sheet4"/>
  </cacheSource>
  <cacheFields count="15">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ership_Duration_Months" numFmtId="0">
      <sharedItems containsSemiMixedTypes="0" containsString="0" containsNumber="1" containsInteger="1" minValue="0" maxValue="18" count="15">
        <n v="6"/>
        <n v="0"/>
        <n v="3"/>
        <n v="7"/>
        <n v="2"/>
        <n v="5"/>
        <n v="13"/>
        <n v="1"/>
        <n v="11"/>
        <n v="14"/>
        <n v="10"/>
        <n v="17"/>
        <n v="9"/>
        <n v="18"/>
        <n v="4"/>
      </sharedItems>
    </cacheField>
    <cacheField name="Flag" numFmtId="0">
      <sharedItems/>
    </cacheField>
    <cacheField name="Refferrer" numFmtId="0">
      <sharedItems count="2">
        <s v="Yes"/>
        <s v="No"/>
      </sharedItems>
    </cacheField>
    <cacheField name="Total Revenue" numFmtId="0">
      <sharedItems containsSemiMixedTypes="0" containsString="0" containsNumber="1" containsInteger="1" minValue="0" maxValue="35000" count="23">
        <n v="4800"/>
        <n v="0"/>
        <n v="7200"/>
        <n v="3600"/>
        <n v="17500"/>
        <n v="1600"/>
        <n v="5400"/>
        <n v="2400"/>
        <n v="6000"/>
        <n v="15600"/>
        <n v="2500"/>
        <n v="13200"/>
        <n v="35000"/>
        <n v="8000"/>
        <n v="15000"/>
        <n v="30600"/>
        <n v="16200"/>
        <n v="10800"/>
        <n v="1200"/>
        <n v="5000"/>
        <n v="14400"/>
        <n v="8400"/>
        <n v="800"/>
      </sharedItems>
    </cacheField>
    <cacheField name="Field1" numFmtId="0" formula=" 0" databaseField="0"/>
  </cacheFields>
  <extLst>
    <ext xmlns:x14="http://schemas.microsoft.com/office/spreadsheetml/2009/9/main" uri="{725AE2AE-9491-48be-B2B4-4EB974FC3084}">
      <x14:pivotCacheDefinition pivotCacheId="174369117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esh Suthar" refreshedDate="45774.575328009261" createdVersion="8" refreshedVersion="8" minRefreshableVersion="3" recordCount="35" xr:uid="{D98F02C8-796D-421E-BEA1-CB758E5E135E}">
  <cacheSource type="worksheet">
    <worksheetSource ref="A10:K45" sheet="Sheet5"/>
  </cacheSource>
  <cacheFields count="11">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ership_Duration_Months" numFmtId="0">
      <sharedItems containsSemiMixedTypes="0" containsString="0" containsNumber="1" containsInteger="1" minValue="0" maxValue="1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esh Suthar" refreshedDate="45774.584823379628" createdVersion="8" refreshedVersion="8" minRefreshableVersion="3" recordCount="35" xr:uid="{B1DF75CA-A32E-4100-A4FF-EC01288E6BDF}">
  <cacheSource type="worksheet">
    <worksheetSource ref="A10:L45" sheet="Sheet5"/>
  </cacheSource>
  <cacheFields count="12">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Memership_Duration_Months" numFmtId="0">
      <sharedItems containsSemiMixedTypes="0" containsString="0" containsNumber="1" containsInteger="1" minValue="0" maxValue="18"/>
    </cacheField>
    <cacheField name="Age2" numFmtId="0">
      <sharedItems count="3">
        <s v="senior"/>
        <s v="youth"/>
        <s v="adul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s v="Basic"/>
    <n v="45235"/>
    <n v="45425"/>
    <x v="0"/>
    <n v="25"/>
    <s v="Bengaluru"/>
    <s v="Hiran Shan"/>
    <x v="0"/>
  </r>
  <r>
    <s v="Parinaaz Shanker"/>
    <n v="27"/>
    <s v="Male"/>
    <s v="Basic"/>
    <n v="45714"/>
    <n v="45740"/>
    <x v="0"/>
    <n v="20"/>
    <s v="Pune"/>
    <s v="Kiara Kakar"/>
    <x v="0"/>
  </r>
  <r>
    <s v="Aniruddh Batra"/>
    <n v="24"/>
    <s v="Male"/>
    <s v="Standard"/>
    <n v="45191"/>
    <n v="45371"/>
    <x v="1"/>
    <n v="18"/>
    <s v="Hyderabad"/>
    <s v="Jhanvi Chaudhary"/>
    <x v="0"/>
  </r>
  <r>
    <s v="Madhup Kapur"/>
    <n v="31"/>
    <s v="Female"/>
    <s v="Standard"/>
    <n v="45479"/>
    <n v="45587"/>
    <x v="1"/>
    <n v="16"/>
    <s v="Hyderabad"/>
    <s v="Tara Swaminathan"/>
    <x v="0"/>
  </r>
  <r>
    <s v="Rasha Kakar"/>
    <n v="19"/>
    <s v="Male"/>
    <s v="Family"/>
    <n v="45286"/>
    <n v="45501"/>
    <x v="2"/>
    <n v="12"/>
    <s v="Bengaluru"/>
    <s v="Madhav Singh"/>
    <x v="0"/>
  </r>
  <r>
    <s v="Ehsaan Batra"/>
    <n v="40"/>
    <s v="Male"/>
    <s v="Basic"/>
    <n v="45317"/>
    <n v="45392"/>
    <x v="0"/>
    <n v="14"/>
    <s v="Mumbai"/>
    <s v="Shray Ramakrishnan"/>
    <x v="0"/>
  </r>
  <r>
    <s v="Zara Bains"/>
    <n v="41"/>
    <s v="Female"/>
    <s v="Basic"/>
    <n v="45588"/>
    <n v="45677"/>
    <x v="0"/>
    <n v="25"/>
    <s v="Pune"/>
    <m/>
    <x v="1"/>
  </r>
  <r>
    <s v="Uthkarsh Baral"/>
    <n v="43"/>
    <s v="Male"/>
    <s v="Premium"/>
    <n v="45450"/>
    <n v="45563"/>
    <x v="3"/>
    <n v="28"/>
    <s v="Kolkata"/>
    <m/>
    <x v="1"/>
  </r>
  <r>
    <s v="Kashvi Char"/>
    <n v="42"/>
    <s v="Male"/>
    <s v="Basic"/>
    <n v="45569"/>
    <n v="45582"/>
    <x v="0"/>
    <n v="3"/>
    <s v="Kolkata"/>
    <s v="Nitara Comar"/>
    <x v="0"/>
  </r>
  <r>
    <s v="Dhanush Varma"/>
    <n v="37"/>
    <s v="Male"/>
    <s v="Standard"/>
    <n v="45202"/>
    <n v="45280"/>
    <x v="1"/>
    <n v="29"/>
    <s v="Mumbai"/>
    <s v="Ranbir Karan"/>
    <x v="0"/>
  </r>
  <r>
    <s v="Ishaan Goyal"/>
    <n v="48"/>
    <s v="Female"/>
    <s v="Standard"/>
    <n v="45297"/>
    <n v="45459"/>
    <x v="1"/>
    <n v="13"/>
    <s v="Bengaluru"/>
    <s v="Rati Sanghvi"/>
    <x v="0"/>
  </r>
  <r>
    <s v="Mahika Ravi"/>
    <n v="36"/>
    <s v="Male"/>
    <s v="Standard"/>
    <n v="45154"/>
    <n v="45568"/>
    <x v="1"/>
    <n v="19"/>
    <s v="Kolkata"/>
    <s v="Ishaan Kashyap"/>
    <x v="0"/>
  </r>
  <r>
    <s v="Purab Reddy"/>
    <n v="48"/>
    <s v="Female"/>
    <s v="Premium"/>
    <n v="45556"/>
    <n v="45641"/>
    <x v="3"/>
    <n v="22"/>
    <s v="Kolkata"/>
    <m/>
    <x v="1"/>
  </r>
  <r>
    <s v="Tiya Soni"/>
    <n v="39"/>
    <s v="Male"/>
    <s v="Standard"/>
    <n v="45065"/>
    <n v="45242"/>
    <x v="1"/>
    <n v="28"/>
    <s v="Mumbai"/>
    <m/>
    <x v="1"/>
  </r>
  <r>
    <s v="Zara Dugar"/>
    <n v="44"/>
    <s v="Female"/>
    <s v="Basic"/>
    <n v="45333"/>
    <n v="45540"/>
    <x v="0"/>
    <n v="8"/>
    <s v="Hyderabad"/>
    <m/>
    <x v="1"/>
  </r>
  <r>
    <s v="Lakshit Mander"/>
    <n v="39"/>
    <s v="Male"/>
    <s v="Family"/>
    <n v="45702"/>
    <n v="45732"/>
    <x v="2"/>
    <n v="14"/>
    <s v="Kolkata"/>
    <m/>
    <x v="1"/>
  </r>
  <r>
    <s v="Neysa Krish"/>
    <n v="35"/>
    <s v="Male"/>
    <s v="Standard"/>
    <n v="45329"/>
    <n v="45685"/>
    <x v="1"/>
    <n v="25"/>
    <s v="Hyderabad"/>
    <m/>
    <x v="1"/>
  </r>
  <r>
    <s v="Prerak Boase"/>
    <n v="56"/>
    <s v="Female"/>
    <s v="Family"/>
    <n v="45213"/>
    <n v="45649"/>
    <x v="2"/>
    <n v="13"/>
    <s v="Delhi"/>
    <m/>
    <x v="1"/>
  </r>
  <r>
    <s v="Siya Master"/>
    <n v="27"/>
    <s v="Female"/>
    <s v="Basic"/>
    <n v="45354"/>
    <n v="45664"/>
    <x v="0"/>
    <n v="26"/>
    <s v="Mumbai"/>
    <m/>
    <x v="1"/>
  </r>
  <r>
    <s v="Madhup Biswas"/>
    <n v="28"/>
    <s v="Male"/>
    <s v="Family"/>
    <n v="45417"/>
    <n v="45608"/>
    <x v="2"/>
    <n v="21"/>
    <s v="Mumbai"/>
    <s v="Tanya Bajwa"/>
    <x v="0"/>
  </r>
  <r>
    <s v="Indrans Ratti"/>
    <n v="57"/>
    <s v="Female"/>
    <s v="Premium"/>
    <n v="45146"/>
    <n v="45674"/>
    <x v="3"/>
    <n v="19"/>
    <s v="Mumbai"/>
    <m/>
    <x v="1"/>
  </r>
  <r>
    <s v="Kimaya Balay"/>
    <n v="26"/>
    <s v="Female"/>
    <s v="Premium"/>
    <n v="45320"/>
    <n v="45616"/>
    <x v="3"/>
    <n v="5"/>
    <s v="Bengaluru"/>
    <m/>
    <x v="1"/>
  </r>
  <r>
    <s v="Eva Dass"/>
    <n v="48"/>
    <s v="Male"/>
    <s v="Premium"/>
    <n v="45451"/>
    <n v="45455"/>
    <x v="3"/>
    <n v="18"/>
    <s v="Delhi"/>
    <m/>
    <x v="1"/>
  </r>
  <r>
    <s v="Pihu Wali"/>
    <n v="25"/>
    <s v="Female"/>
    <s v="Standard"/>
    <n v="45439"/>
    <n v="45730"/>
    <x v="1"/>
    <n v="6"/>
    <s v="Bengaluru"/>
    <m/>
    <x v="1"/>
  </r>
  <r>
    <s v="Tiya Rege"/>
    <n v="53"/>
    <s v="Male"/>
    <s v="Premium"/>
    <n v="45286"/>
    <n v="45372"/>
    <x v="3"/>
    <n v="17"/>
    <s v="Mumbai"/>
    <s v="Adira Brar"/>
    <x v="0"/>
  </r>
  <r>
    <s v="Aarav Sen"/>
    <n v="42"/>
    <s v="Female"/>
    <s v="Standard"/>
    <n v="45702"/>
    <n v="45727"/>
    <x v="1"/>
    <n v="3"/>
    <s v="Delhi"/>
    <m/>
    <x v="1"/>
  </r>
  <r>
    <s v="Dishani Bera"/>
    <n v="24"/>
    <s v="Male"/>
    <s v="Family"/>
    <n v="45698"/>
    <n v="45726"/>
    <x v="2"/>
    <n v="28"/>
    <s v="Mumbai"/>
    <m/>
    <x v="1"/>
  </r>
  <r>
    <s v="Indrans Grover"/>
    <n v="53"/>
    <s v="Male"/>
    <s v="Standard"/>
    <n v="45614"/>
    <n v="45645"/>
    <x v="1"/>
    <n v="23"/>
    <s v="Pune"/>
    <m/>
    <x v="1"/>
  </r>
  <r>
    <s v="Kismat Edwin"/>
    <n v="29"/>
    <s v="Female"/>
    <s v="Family"/>
    <n v="45401"/>
    <n v="45408"/>
    <x v="2"/>
    <n v="8"/>
    <s v="Hyderabad"/>
    <m/>
    <x v="1"/>
  </r>
  <r>
    <s v="Taran Vyas"/>
    <n v="31"/>
    <s v="Female"/>
    <s v="Family"/>
    <n v="45667"/>
    <n v="45745"/>
    <x v="2"/>
    <n v="23"/>
    <s v="Kolkata"/>
    <s v="Nakul Balakrishnan"/>
    <x v="0"/>
  </r>
  <r>
    <s v="Jiya Baral"/>
    <n v="52"/>
    <s v="Female"/>
    <s v="Basic"/>
    <n v="45088"/>
    <n v="45656"/>
    <x v="0"/>
    <n v="9"/>
    <s v="Delhi"/>
    <s v="Darshit Sidhu"/>
    <x v="0"/>
  </r>
  <r>
    <s v="Gokul Sahni"/>
    <n v="20"/>
    <s v="Male"/>
    <s v="Standard"/>
    <n v="45391"/>
    <n v="45604"/>
    <x v="1"/>
    <n v="2"/>
    <s v="Mumbai"/>
    <m/>
    <x v="1"/>
  </r>
  <r>
    <s v="Prerak Lalla"/>
    <n v="22"/>
    <s v="Male"/>
    <s v="Basic"/>
    <n v="45699"/>
    <n v="45740"/>
    <x v="0"/>
    <n v="30"/>
    <s v="Mumbai"/>
    <m/>
    <x v="1"/>
  </r>
  <r>
    <s v="Hrishita Shroff"/>
    <n v="23"/>
    <s v="Male"/>
    <s v="Premium"/>
    <n v="45588"/>
    <n v="45721"/>
    <x v="3"/>
    <n v="23"/>
    <s v="Pune"/>
    <s v="Riya Dugal"/>
    <x v="0"/>
  </r>
  <r>
    <s v="Oorja Sachar"/>
    <n v="27"/>
    <s v="Female"/>
    <s v="Standard"/>
    <n v="45312"/>
    <n v="45652"/>
    <x v="1"/>
    <n v="27"/>
    <s v="Pune"/>
    <m/>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x v="0"/>
    <n v="45235"/>
    <n v="45425"/>
    <n v="800"/>
    <n v="25"/>
    <x v="0"/>
    <s v="Hiran Shan"/>
    <n v="6"/>
    <x v="0"/>
  </r>
  <r>
    <s v="Parinaaz Shanker"/>
    <n v="27"/>
    <s v="Male"/>
    <x v="0"/>
    <n v="45714"/>
    <n v="45740"/>
    <n v="800"/>
    <n v="20"/>
    <x v="1"/>
    <s v="Kiara Kakar"/>
    <n v="0"/>
    <x v="1"/>
  </r>
  <r>
    <s v="Aniruddh Batra"/>
    <n v="24"/>
    <s v="Male"/>
    <x v="1"/>
    <n v="45191"/>
    <n v="45371"/>
    <n v="1200"/>
    <n v="18"/>
    <x v="2"/>
    <s v="Jhanvi Chaudhary"/>
    <n v="6"/>
    <x v="2"/>
  </r>
  <r>
    <s v="Madhup Kapur"/>
    <n v="31"/>
    <s v="Female"/>
    <x v="1"/>
    <n v="45479"/>
    <n v="45587"/>
    <n v="1200"/>
    <n v="16"/>
    <x v="2"/>
    <s v="Tara Swaminathan"/>
    <n v="3"/>
    <x v="3"/>
  </r>
  <r>
    <s v="Rasha Kakar"/>
    <n v="19"/>
    <s v="Male"/>
    <x v="2"/>
    <n v="45286"/>
    <n v="45501"/>
    <n v="2500"/>
    <n v="12"/>
    <x v="0"/>
    <s v="Madhav Singh"/>
    <n v="7"/>
    <x v="4"/>
  </r>
  <r>
    <s v="Ehsaan Batra"/>
    <n v="40"/>
    <s v="Male"/>
    <x v="0"/>
    <n v="45317"/>
    <n v="45392"/>
    <n v="800"/>
    <n v="14"/>
    <x v="3"/>
    <s v="Shray Ramakrishnan"/>
    <n v="2"/>
    <x v="5"/>
  </r>
  <r>
    <s v="Zara Bains"/>
    <n v="41"/>
    <s v="Female"/>
    <x v="0"/>
    <n v="45588"/>
    <n v="45677"/>
    <n v="800"/>
    <n v="25"/>
    <x v="1"/>
    <m/>
    <n v="2"/>
    <x v="5"/>
  </r>
  <r>
    <s v="Uthkarsh Baral"/>
    <n v="43"/>
    <s v="Male"/>
    <x v="3"/>
    <n v="45450"/>
    <n v="45563"/>
    <n v="1800"/>
    <n v="28"/>
    <x v="4"/>
    <m/>
    <n v="3"/>
    <x v="6"/>
  </r>
  <r>
    <s v="Kashvi Char"/>
    <n v="42"/>
    <s v="Male"/>
    <x v="0"/>
    <n v="45569"/>
    <n v="45582"/>
    <n v="800"/>
    <n v="3"/>
    <x v="4"/>
    <s v="Nitara Comar"/>
    <n v="0"/>
    <x v="1"/>
  </r>
  <r>
    <s v="Dhanush Varma"/>
    <n v="37"/>
    <s v="Male"/>
    <x v="1"/>
    <n v="45202"/>
    <n v="45280"/>
    <n v="1200"/>
    <n v="29"/>
    <x v="3"/>
    <s v="Ranbir Karan"/>
    <n v="2"/>
    <x v="7"/>
  </r>
  <r>
    <s v="Ishaan Goyal"/>
    <n v="48"/>
    <s v="Female"/>
    <x v="1"/>
    <n v="45297"/>
    <n v="45459"/>
    <n v="1200"/>
    <n v="13"/>
    <x v="0"/>
    <s v="Rati Sanghvi"/>
    <n v="5"/>
    <x v="8"/>
  </r>
  <r>
    <s v="Mahika Ravi"/>
    <n v="36"/>
    <s v="Male"/>
    <x v="1"/>
    <n v="45154"/>
    <n v="45568"/>
    <n v="1200"/>
    <n v="19"/>
    <x v="4"/>
    <s v="Ishaan Kashyap"/>
    <n v="13"/>
    <x v="9"/>
  </r>
  <r>
    <s v="Purab Reddy"/>
    <n v="48"/>
    <s v="Female"/>
    <x v="3"/>
    <n v="45556"/>
    <n v="45641"/>
    <n v="1800"/>
    <n v="22"/>
    <x v="4"/>
    <m/>
    <n v="2"/>
    <x v="3"/>
  </r>
  <r>
    <s v="Tiya Soni"/>
    <n v="39"/>
    <s v="Male"/>
    <x v="1"/>
    <n v="45065"/>
    <n v="45242"/>
    <n v="1200"/>
    <n v="28"/>
    <x v="3"/>
    <m/>
    <n v="5"/>
    <x v="8"/>
  </r>
  <r>
    <s v="Zara Dugar"/>
    <n v="44"/>
    <s v="Female"/>
    <x v="0"/>
    <n v="45333"/>
    <n v="45540"/>
    <n v="800"/>
    <n v="8"/>
    <x v="2"/>
    <m/>
    <n v="6"/>
    <x v="0"/>
  </r>
  <r>
    <s v="Lakshit Mander"/>
    <n v="39"/>
    <s v="Male"/>
    <x v="2"/>
    <n v="45702"/>
    <n v="45732"/>
    <n v="2500"/>
    <n v="14"/>
    <x v="4"/>
    <m/>
    <n v="1"/>
    <x v="10"/>
  </r>
  <r>
    <s v="Neysa Krish"/>
    <n v="35"/>
    <s v="Male"/>
    <x v="1"/>
    <n v="45329"/>
    <n v="45685"/>
    <n v="1200"/>
    <n v="25"/>
    <x v="2"/>
    <m/>
    <n v="11"/>
    <x v="11"/>
  </r>
  <r>
    <s v="Prerak Boase"/>
    <n v="56"/>
    <s v="Female"/>
    <x v="2"/>
    <n v="45213"/>
    <n v="45649"/>
    <n v="2500"/>
    <n v="13"/>
    <x v="5"/>
    <m/>
    <n v="14"/>
    <x v="12"/>
  </r>
  <r>
    <s v="Siya Master"/>
    <n v="27"/>
    <s v="Female"/>
    <x v="0"/>
    <n v="45354"/>
    <n v="45664"/>
    <n v="800"/>
    <n v="26"/>
    <x v="3"/>
    <m/>
    <n v="10"/>
    <x v="13"/>
  </r>
  <r>
    <s v="Madhup Biswas"/>
    <n v="28"/>
    <s v="Male"/>
    <x v="2"/>
    <n v="45417"/>
    <n v="45608"/>
    <n v="2500"/>
    <n v="21"/>
    <x v="3"/>
    <s v="Tanya Bajwa"/>
    <n v="6"/>
    <x v="14"/>
  </r>
  <r>
    <s v="Indrans Ratti"/>
    <n v="57"/>
    <s v="Female"/>
    <x v="3"/>
    <n v="45146"/>
    <n v="45674"/>
    <n v="1800"/>
    <n v="19"/>
    <x v="3"/>
    <m/>
    <n v="17"/>
    <x v="15"/>
  </r>
  <r>
    <s v="Kimaya Balay"/>
    <n v="26"/>
    <s v="Female"/>
    <x v="3"/>
    <n v="45320"/>
    <n v="45616"/>
    <n v="1800"/>
    <n v="5"/>
    <x v="0"/>
    <m/>
    <n v="9"/>
    <x v="16"/>
  </r>
  <r>
    <s v="Eva Dass"/>
    <n v="48"/>
    <s v="Male"/>
    <x v="3"/>
    <n v="45451"/>
    <n v="45455"/>
    <n v="1800"/>
    <n v="18"/>
    <x v="5"/>
    <m/>
    <n v="0"/>
    <x v="1"/>
  </r>
  <r>
    <s v="Pihu Wali"/>
    <n v="25"/>
    <s v="Female"/>
    <x v="1"/>
    <n v="45439"/>
    <n v="45730"/>
    <n v="1200"/>
    <n v="6"/>
    <x v="0"/>
    <m/>
    <n v="9"/>
    <x v="17"/>
  </r>
  <r>
    <s v="Tiya Rege"/>
    <n v="53"/>
    <s v="Male"/>
    <x v="3"/>
    <n v="45286"/>
    <n v="45372"/>
    <n v="1800"/>
    <n v="17"/>
    <x v="3"/>
    <s v="Adira Brar"/>
    <n v="2"/>
    <x v="3"/>
  </r>
  <r>
    <s v="Aarav Sen"/>
    <n v="42"/>
    <s v="Female"/>
    <x v="1"/>
    <n v="45702"/>
    <n v="45727"/>
    <n v="1200"/>
    <n v="3"/>
    <x v="5"/>
    <m/>
    <n v="0"/>
    <x v="1"/>
  </r>
  <r>
    <s v="Dishani Bera"/>
    <n v="24"/>
    <s v="Male"/>
    <x v="2"/>
    <n v="45698"/>
    <n v="45726"/>
    <n v="2500"/>
    <n v="28"/>
    <x v="3"/>
    <m/>
    <n v="0"/>
    <x v="1"/>
  </r>
  <r>
    <s v="Indrans Grover"/>
    <n v="53"/>
    <s v="Male"/>
    <x v="1"/>
    <n v="45614"/>
    <n v="45645"/>
    <n v="1200"/>
    <n v="23"/>
    <x v="1"/>
    <m/>
    <n v="1"/>
    <x v="18"/>
  </r>
  <r>
    <s v="Kismat Edwin"/>
    <n v="29"/>
    <s v="Female"/>
    <x v="2"/>
    <n v="45401"/>
    <n v="45408"/>
    <n v="2500"/>
    <n v="8"/>
    <x v="2"/>
    <m/>
    <n v="0"/>
    <x v="1"/>
  </r>
  <r>
    <s v="Taran Vyas"/>
    <n v="31"/>
    <s v="Female"/>
    <x v="2"/>
    <n v="45667"/>
    <n v="45745"/>
    <n v="2500"/>
    <n v="23"/>
    <x v="4"/>
    <s v="Nakul Balakrishnan"/>
    <n v="2"/>
    <x v="19"/>
  </r>
  <r>
    <s v="Jiya Baral"/>
    <n v="52"/>
    <s v="Female"/>
    <x v="0"/>
    <n v="45088"/>
    <n v="45656"/>
    <n v="800"/>
    <n v="9"/>
    <x v="5"/>
    <s v="Darshit Sidhu"/>
    <n v="18"/>
    <x v="20"/>
  </r>
  <r>
    <s v="Gokul Sahni"/>
    <n v="20"/>
    <s v="Male"/>
    <x v="1"/>
    <n v="45391"/>
    <n v="45604"/>
    <n v="1200"/>
    <n v="2"/>
    <x v="3"/>
    <m/>
    <n v="7"/>
    <x v="21"/>
  </r>
  <r>
    <s v="Prerak Lalla"/>
    <n v="22"/>
    <s v="Male"/>
    <x v="0"/>
    <n v="45699"/>
    <n v="45740"/>
    <n v="800"/>
    <n v="30"/>
    <x v="3"/>
    <m/>
    <n v="1"/>
    <x v="22"/>
  </r>
  <r>
    <s v="Hrishita Shroff"/>
    <n v="23"/>
    <s v="Male"/>
    <x v="3"/>
    <n v="45588"/>
    <n v="45721"/>
    <n v="1800"/>
    <n v="23"/>
    <x v="1"/>
    <s v="Riya Dugal"/>
    <n v="4"/>
    <x v="2"/>
  </r>
  <r>
    <s v="Oorja Sachar"/>
    <n v="27"/>
    <s v="Female"/>
    <x v="1"/>
    <n v="45312"/>
    <n v="45652"/>
    <n v="1200"/>
    <n v="27"/>
    <x v="1"/>
    <m/>
    <n v="11"/>
    <x v="1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x v="0"/>
    <n v="45235"/>
    <n v="45425"/>
    <n v="800"/>
    <n v="25"/>
    <x v="0"/>
    <s v="Hiran Shan"/>
    <x v="0"/>
    <s v="Active User"/>
    <x v="0"/>
    <x v="0"/>
  </r>
  <r>
    <s v="Parinaaz Shanker"/>
    <n v="27"/>
    <s v="Male"/>
    <x v="0"/>
    <n v="45714"/>
    <n v="45740"/>
    <n v="800"/>
    <n v="20"/>
    <x v="1"/>
    <s v="Kiara Kakar"/>
    <x v="1"/>
    <s v="Active User"/>
    <x v="0"/>
    <x v="1"/>
  </r>
  <r>
    <s v="Aniruddh Batra"/>
    <n v="24"/>
    <s v="Male"/>
    <x v="1"/>
    <n v="45191"/>
    <n v="45371"/>
    <n v="1200"/>
    <n v="18"/>
    <x v="2"/>
    <s v="Jhanvi Chaudhary"/>
    <x v="0"/>
    <s v="Active User"/>
    <x v="0"/>
    <x v="2"/>
  </r>
  <r>
    <s v="Madhup Kapur"/>
    <n v="31"/>
    <s v="Female"/>
    <x v="1"/>
    <n v="45479"/>
    <n v="45587"/>
    <n v="1200"/>
    <n v="16"/>
    <x v="2"/>
    <s v="Tara Swaminathan"/>
    <x v="2"/>
    <s v="Active User"/>
    <x v="0"/>
    <x v="3"/>
  </r>
  <r>
    <s v="Rasha Kakar"/>
    <n v="19"/>
    <s v="Male"/>
    <x v="2"/>
    <n v="45286"/>
    <n v="45501"/>
    <n v="2500"/>
    <n v="12"/>
    <x v="0"/>
    <s v="Madhav Singh"/>
    <x v="3"/>
    <s v="Active User"/>
    <x v="0"/>
    <x v="4"/>
  </r>
  <r>
    <s v="Ehsaan Batra"/>
    <n v="40"/>
    <s v="Male"/>
    <x v="0"/>
    <n v="45317"/>
    <n v="45392"/>
    <n v="800"/>
    <n v="14"/>
    <x v="3"/>
    <s v="Shray Ramakrishnan"/>
    <x v="4"/>
    <s v="Active User"/>
    <x v="0"/>
    <x v="5"/>
  </r>
  <r>
    <s v="Zara Bains"/>
    <n v="41"/>
    <s v="Female"/>
    <x v="0"/>
    <n v="45588"/>
    <n v="45677"/>
    <n v="800"/>
    <n v="25"/>
    <x v="1"/>
    <m/>
    <x v="4"/>
    <s v="Active User"/>
    <x v="1"/>
    <x v="5"/>
  </r>
  <r>
    <s v="Uthkarsh Baral"/>
    <n v="43"/>
    <s v="Male"/>
    <x v="3"/>
    <n v="45450"/>
    <n v="45563"/>
    <n v="1800"/>
    <n v="28"/>
    <x v="4"/>
    <m/>
    <x v="2"/>
    <s v="Active User"/>
    <x v="1"/>
    <x v="6"/>
  </r>
  <r>
    <s v="Kashvi Char"/>
    <n v="42"/>
    <s v="Male"/>
    <x v="0"/>
    <n v="45569"/>
    <n v="45582"/>
    <n v="800"/>
    <n v="3"/>
    <x v="4"/>
    <s v="Nitara Comar"/>
    <x v="1"/>
    <s v="Active User"/>
    <x v="0"/>
    <x v="1"/>
  </r>
  <r>
    <s v="Dhanush Varma"/>
    <n v="37"/>
    <s v="Male"/>
    <x v="1"/>
    <n v="45202"/>
    <n v="45280"/>
    <n v="1200"/>
    <n v="29"/>
    <x v="3"/>
    <s v="Ranbir Karan"/>
    <x v="4"/>
    <s v="Active User"/>
    <x v="0"/>
    <x v="7"/>
  </r>
  <r>
    <s v="Ishaan Goyal"/>
    <n v="48"/>
    <s v="Female"/>
    <x v="1"/>
    <n v="45297"/>
    <n v="45459"/>
    <n v="1200"/>
    <n v="13"/>
    <x v="0"/>
    <s v="Rati Sanghvi"/>
    <x v="5"/>
    <s v="Active User"/>
    <x v="0"/>
    <x v="8"/>
  </r>
  <r>
    <s v="Mahika Ravi"/>
    <n v="36"/>
    <s v="Male"/>
    <x v="1"/>
    <n v="45154"/>
    <n v="45568"/>
    <n v="1200"/>
    <n v="19"/>
    <x v="4"/>
    <s v="Ishaan Kashyap"/>
    <x v="6"/>
    <s v="Active User"/>
    <x v="0"/>
    <x v="9"/>
  </r>
  <r>
    <s v="Purab Reddy"/>
    <n v="48"/>
    <s v="Female"/>
    <x v="3"/>
    <n v="45556"/>
    <n v="45641"/>
    <n v="1800"/>
    <n v="22"/>
    <x v="4"/>
    <m/>
    <x v="4"/>
    <s v="Active User"/>
    <x v="1"/>
    <x v="3"/>
  </r>
  <r>
    <s v="Tiya Soni"/>
    <n v="39"/>
    <s v="Male"/>
    <x v="1"/>
    <n v="45065"/>
    <n v="45242"/>
    <n v="1200"/>
    <n v="28"/>
    <x v="3"/>
    <m/>
    <x v="5"/>
    <s v="Active User"/>
    <x v="1"/>
    <x v="8"/>
  </r>
  <r>
    <s v="Zara Dugar"/>
    <n v="44"/>
    <s v="Female"/>
    <x v="0"/>
    <n v="45333"/>
    <n v="45540"/>
    <n v="800"/>
    <n v="8"/>
    <x v="2"/>
    <m/>
    <x v="0"/>
    <s v="Active User"/>
    <x v="1"/>
    <x v="0"/>
  </r>
  <r>
    <s v="Lakshit Mander"/>
    <n v="39"/>
    <s v="Male"/>
    <x v="2"/>
    <n v="45702"/>
    <n v="45732"/>
    <n v="2500"/>
    <n v="14"/>
    <x v="4"/>
    <m/>
    <x v="7"/>
    <s v="Active User"/>
    <x v="1"/>
    <x v="10"/>
  </r>
  <r>
    <s v="Neysa Krish"/>
    <n v="35"/>
    <s v="Male"/>
    <x v="1"/>
    <n v="45329"/>
    <n v="45685"/>
    <n v="1200"/>
    <n v="25"/>
    <x v="2"/>
    <m/>
    <x v="8"/>
    <s v="Active User"/>
    <x v="1"/>
    <x v="11"/>
  </r>
  <r>
    <s v="Prerak Boase"/>
    <n v="56"/>
    <s v="Female"/>
    <x v="2"/>
    <n v="45213"/>
    <n v="45649"/>
    <n v="2500"/>
    <n v="13"/>
    <x v="5"/>
    <m/>
    <x v="9"/>
    <s v="Active User"/>
    <x v="1"/>
    <x v="12"/>
  </r>
  <r>
    <s v="Siya Master"/>
    <n v="27"/>
    <s v="Female"/>
    <x v="0"/>
    <n v="45354"/>
    <n v="45664"/>
    <n v="800"/>
    <n v="26"/>
    <x v="3"/>
    <m/>
    <x v="10"/>
    <s v="Active User"/>
    <x v="1"/>
    <x v="13"/>
  </r>
  <r>
    <s v="Madhup Biswas"/>
    <n v="28"/>
    <s v="Male"/>
    <x v="2"/>
    <n v="45417"/>
    <n v="45608"/>
    <n v="2500"/>
    <n v="21"/>
    <x v="3"/>
    <s v="Tanya Bajwa"/>
    <x v="0"/>
    <s v="Active User"/>
    <x v="0"/>
    <x v="14"/>
  </r>
  <r>
    <s v="Indrans Ratti"/>
    <n v="57"/>
    <s v="Female"/>
    <x v="3"/>
    <n v="45146"/>
    <n v="45674"/>
    <n v="1800"/>
    <n v="19"/>
    <x v="3"/>
    <m/>
    <x v="11"/>
    <s v="Active User"/>
    <x v="1"/>
    <x v="15"/>
  </r>
  <r>
    <s v="Kimaya Balay"/>
    <n v="26"/>
    <s v="Female"/>
    <x v="3"/>
    <n v="45320"/>
    <n v="45616"/>
    <n v="1800"/>
    <n v="5"/>
    <x v="0"/>
    <m/>
    <x v="12"/>
    <s v="Long Term But Inactive User"/>
    <x v="1"/>
    <x v="16"/>
  </r>
  <r>
    <s v="Eva Dass"/>
    <n v="48"/>
    <s v="Male"/>
    <x v="3"/>
    <n v="45451"/>
    <n v="45455"/>
    <n v="1800"/>
    <n v="18"/>
    <x v="5"/>
    <m/>
    <x v="1"/>
    <s v="Active User"/>
    <x v="1"/>
    <x v="1"/>
  </r>
  <r>
    <s v="Pihu Wali"/>
    <n v="25"/>
    <s v="Female"/>
    <x v="1"/>
    <n v="45439"/>
    <n v="45730"/>
    <n v="1200"/>
    <n v="6"/>
    <x v="0"/>
    <m/>
    <x v="12"/>
    <s v="Long Term But Inactive User"/>
    <x v="1"/>
    <x v="17"/>
  </r>
  <r>
    <s v="Tiya Rege"/>
    <n v="53"/>
    <s v="Male"/>
    <x v="3"/>
    <n v="45286"/>
    <n v="45372"/>
    <n v="1800"/>
    <n v="17"/>
    <x v="3"/>
    <s v="Adira Brar"/>
    <x v="4"/>
    <s v="Active User"/>
    <x v="0"/>
    <x v="3"/>
  </r>
  <r>
    <s v="Aarav Sen"/>
    <n v="42"/>
    <s v="Female"/>
    <x v="1"/>
    <n v="45702"/>
    <n v="45727"/>
    <n v="1200"/>
    <n v="3"/>
    <x v="5"/>
    <m/>
    <x v="1"/>
    <s v="Active User"/>
    <x v="1"/>
    <x v="1"/>
  </r>
  <r>
    <s v="Dishani Bera"/>
    <n v="24"/>
    <s v="Male"/>
    <x v="2"/>
    <n v="45698"/>
    <n v="45726"/>
    <n v="2500"/>
    <n v="28"/>
    <x v="3"/>
    <m/>
    <x v="1"/>
    <s v="Active User"/>
    <x v="1"/>
    <x v="1"/>
  </r>
  <r>
    <s v="Indrans Grover"/>
    <n v="53"/>
    <s v="Male"/>
    <x v="1"/>
    <n v="45614"/>
    <n v="45645"/>
    <n v="1200"/>
    <n v="23"/>
    <x v="1"/>
    <m/>
    <x v="7"/>
    <s v="Active User"/>
    <x v="1"/>
    <x v="18"/>
  </r>
  <r>
    <s v="Kismat Edwin"/>
    <n v="29"/>
    <s v="Female"/>
    <x v="2"/>
    <n v="45401"/>
    <n v="45408"/>
    <n v="2500"/>
    <n v="8"/>
    <x v="2"/>
    <m/>
    <x v="1"/>
    <s v="Active User"/>
    <x v="1"/>
    <x v="1"/>
  </r>
  <r>
    <s v="Taran Vyas"/>
    <n v="31"/>
    <s v="Female"/>
    <x v="2"/>
    <n v="45667"/>
    <n v="45745"/>
    <n v="2500"/>
    <n v="23"/>
    <x v="4"/>
    <s v="Nakul Balakrishnan"/>
    <x v="4"/>
    <s v="Active User"/>
    <x v="0"/>
    <x v="19"/>
  </r>
  <r>
    <s v="Jiya Baral"/>
    <n v="52"/>
    <s v="Female"/>
    <x v="0"/>
    <n v="45088"/>
    <n v="45656"/>
    <n v="800"/>
    <n v="9"/>
    <x v="5"/>
    <s v="Darshit Sidhu"/>
    <x v="13"/>
    <s v="Active User"/>
    <x v="0"/>
    <x v="20"/>
  </r>
  <r>
    <s v="Gokul Sahni"/>
    <n v="20"/>
    <s v="Male"/>
    <x v="1"/>
    <n v="45391"/>
    <n v="45604"/>
    <n v="1200"/>
    <n v="2"/>
    <x v="3"/>
    <m/>
    <x v="3"/>
    <s v="Long Term But Inactive User"/>
    <x v="1"/>
    <x v="21"/>
  </r>
  <r>
    <s v="Prerak Lalla"/>
    <n v="22"/>
    <s v="Male"/>
    <x v="0"/>
    <n v="45699"/>
    <n v="45740"/>
    <n v="800"/>
    <n v="30"/>
    <x v="3"/>
    <m/>
    <x v="7"/>
    <s v="Active User"/>
    <x v="1"/>
    <x v="22"/>
  </r>
  <r>
    <s v="Hrishita Shroff"/>
    <n v="23"/>
    <s v="Male"/>
    <x v="3"/>
    <n v="45588"/>
    <n v="45721"/>
    <n v="1800"/>
    <n v="23"/>
    <x v="1"/>
    <s v="Riya Dugal"/>
    <x v="14"/>
    <s v="Active User"/>
    <x v="0"/>
    <x v="2"/>
  </r>
  <r>
    <s v="Oorja Sachar"/>
    <n v="27"/>
    <s v="Female"/>
    <x v="1"/>
    <n v="45312"/>
    <n v="45652"/>
    <n v="1200"/>
    <n v="27"/>
    <x v="1"/>
    <m/>
    <x v="8"/>
    <s v="Active User"/>
    <x v="1"/>
    <x v="1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x v="0"/>
    <s v="Basic"/>
    <n v="45235"/>
    <n v="45425"/>
    <n v="800"/>
    <n v="25"/>
    <x v="0"/>
    <s v="Hiran Shan"/>
    <n v="6"/>
  </r>
  <r>
    <s v="Parinaaz Shanker"/>
    <n v="27"/>
    <x v="0"/>
    <s v="Basic"/>
    <n v="45714"/>
    <n v="45740"/>
    <n v="800"/>
    <n v="20"/>
    <x v="1"/>
    <s v="Kiara Kakar"/>
    <n v="0"/>
  </r>
  <r>
    <s v="Aniruddh Batra"/>
    <n v="24"/>
    <x v="0"/>
    <s v="Standard"/>
    <n v="45191"/>
    <n v="45371"/>
    <n v="1200"/>
    <n v="18"/>
    <x v="2"/>
    <s v="Jhanvi Chaudhary"/>
    <n v="6"/>
  </r>
  <r>
    <s v="Madhup Kapur"/>
    <n v="31"/>
    <x v="1"/>
    <s v="Standard"/>
    <n v="45479"/>
    <n v="45587"/>
    <n v="1200"/>
    <n v="16"/>
    <x v="2"/>
    <s v="Tara Swaminathan"/>
    <n v="3"/>
  </r>
  <r>
    <s v="Rasha Kakar"/>
    <n v="19"/>
    <x v="0"/>
    <s v="Family"/>
    <n v="45286"/>
    <n v="45501"/>
    <n v="2500"/>
    <n v="12"/>
    <x v="0"/>
    <s v="Madhav Singh"/>
    <n v="7"/>
  </r>
  <r>
    <s v="Ehsaan Batra"/>
    <n v="40"/>
    <x v="0"/>
    <s v="Basic"/>
    <n v="45317"/>
    <n v="45392"/>
    <n v="800"/>
    <n v="14"/>
    <x v="3"/>
    <s v="Shray Ramakrishnan"/>
    <n v="2"/>
  </r>
  <r>
    <s v="Zara Bains"/>
    <n v="41"/>
    <x v="1"/>
    <s v="Basic"/>
    <n v="45588"/>
    <n v="45677"/>
    <n v="800"/>
    <n v="25"/>
    <x v="1"/>
    <m/>
    <n v="2"/>
  </r>
  <r>
    <s v="Uthkarsh Baral"/>
    <n v="43"/>
    <x v="0"/>
    <s v="Premium"/>
    <n v="45450"/>
    <n v="45563"/>
    <n v="1800"/>
    <n v="28"/>
    <x v="4"/>
    <m/>
    <n v="3"/>
  </r>
  <r>
    <s v="Kashvi Char"/>
    <n v="42"/>
    <x v="0"/>
    <s v="Basic"/>
    <n v="45569"/>
    <n v="45582"/>
    <n v="800"/>
    <n v="3"/>
    <x v="4"/>
    <s v="Nitara Comar"/>
    <n v="0"/>
  </r>
  <r>
    <s v="Dhanush Varma"/>
    <n v="37"/>
    <x v="0"/>
    <s v="Standard"/>
    <n v="45202"/>
    <n v="45280"/>
    <n v="1200"/>
    <n v="29"/>
    <x v="3"/>
    <s v="Ranbir Karan"/>
    <n v="2"/>
  </r>
  <r>
    <s v="Ishaan Goyal"/>
    <n v="48"/>
    <x v="1"/>
    <s v="Standard"/>
    <n v="45297"/>
    <n v="45459"/>
    <n v="1200"/>
    <n v="13"/>
    <x v="0"/>
    <s v="Rati Sanghvi"/>
    <n v="5"/>
  </r>
  <r>
    <s v="Mahika Ravi"/>
    <n v="36"/>
    <x v="0"/>
    <s v="Standard"/>
    <n v="45154"/>
    <n v="45568"/>
    <n v="1200"/>
    <n v="19"/>
    <x v="4"/>
    <s v="Ishaan Kashyap"/>
    <n v="13"/>
  </r>
  <r>
    <s v="Purab Reddy"/>
    <n v="48"/>
    <x v="1"/>
    <s v="Premium"/>
    <n v="45556"/>
    <n v="45641"/>
    <n v="1800"/>
    <n v="22"/>
    <x v="4"/>
    <m/>
    <n v="2"/>
  </r>
  <r>
    <s v="Tiya Soni"/>
    <n v="39"/>
    <x v="0"/>
    <s v="Standard"/>
    <n v="45065"/>
    <n v="45242"/>
    <n v="1200"/>
    <n v="28"/>
    <x v="3"/>
    <m/>
    <n v="5"/>
  </r>
  <r>
    <s v="Zara Dugar"/>
    <n v="44"/>
    <x v="1"/>
    <s v="Basic"/>
    <n v="45333"/>
    <n v="45540"/>
    <n v="800"/>
    <n v="8"/>
    <x v="2"/>
    <m/>
    <n v="6"/>
  </r>
  <r>
    <s v="Lakshit Mander"/>
    <n v="39"/>
    <x v="0"/>
    <s v="Family"/>
    <n v="45702"/>
    <n v="45732"/>
    <n v="2500"/>
    <n v="14"/>
    <x v="4"/>
    <m/>
    <n v="1"/>
  </r>
  <r>
    <s v="Neysa Krish"/>
    <n v="35"/>
    <x v="0"/>
    <s v="Standard"/>
    <n v="45329"/>
    <n v="45685"/>
    <n v="1200"/>
    <n v="25"/>
    <x v="2"/>
    <m/>
    <n v="11"/>
  </r>
  <r>
    <s v="Prerak Boase"/>
    <n v="56"/>
    <x v="1"/>
    <s v="Family"/>
    <n v="45213"/>
    <n v="45649"/>
    <n v="2500"/>
    <n v="13"/>
    <x v="5"/>
    <m/>
    <n v="14"/>
  </r>
  <r>
    <s v="Siya Master"/>
    <n v="27"/>
    <x v="1"/>
    <s v="Basic"/>
    <n v="45354"/>
    <n v="45664"/>
    <n v="800"/>
    <n v="26"/>
    <x v="3"/>
    <m/>
    <n v="10"/>
  </r>
  <r>
    <s v="Madhup Biswas"/>
    <n v="28"/>
    <x v="0"/>
    <s v="Family"/>
    <n v="45417"/>
    <n v="45608"/>
    <n v="2500"/>
    <n v="21"/>
    <x v="3"/>
    <s v="Tanya Bajwa"/>
    <n v="6"/>
  </r>
  <r>
    <s v="Indrans Ratti"/>
    <n v="57"/>
    <x v="1"/>
    <s v="Premium"/>
    <n v="45146"/>
    <n v="45674"/>
    <n v="1800"/>
    <n v="19"/>
    <x v="3"/>
    <m/>
    <n v="17"/>
  </r>
  <r>
    <s v="Kimaya Balay"/>
    <n v="26"/>
    <x v="1"/>
    <s v="Premium"/>
    <n v="45320"/>
    <n v="45616"/>
    <n v="1800"/>
    <n v="5"/>
    <x v="0"/>
    <m/>
    <n v="9"/>
  </r>
  <r>
    <s v="Eva Dass"/>
    <n v="48"/>
    <x v="0"/>
    <s v="Premium"/>
    <n v="45451"/>
    <n v="45455"/>
    <n v="1800"/>
    <n v="18"/>
    <x v="5"/>
    <m/>
    <n v="0"/>
  </r>
  <r>
    <s v="Pihu Wali"/>
    <n v="25"/>
    <x v="1"/>
    <s v="Standard"/>
    <n v="45439"/>
    <n v="45730"/>
    <n v="1200"/>
    <n v="6"/>
    <x v="0"/>
    <m/>
    <n v="9"/>
  </r>
  <r>
    <s v="Tiya Rege"/>
    <n v="53"/>
    <x v="0"/>
    <s v="Premium"/>
    <n v="45286"/>
    <n v="45372"/>
    <n v="1800"/>
    <n v="17"/>
    <x v="3"/>
    <s v="Adira Brar"/>
    <n v="2"/>
  </r>
  <r>
    <s v="Aarav Sen"/>
    <n v="42"/>
    <x v="1"/>
    <s v="Standard"/>
    <n v="45702"/>
    <n v="45727"/>
    <n v="1200"/>
    <n v="3"/>
    <x v="5"/>
    <m/>
    <n v="0"/>
  </r>
  <r>
    <s v="Dishani Bera"/>
    <n v="24"/>
    <x v="0"/>
    <s v="Family"/>
    <n v="45698"/>
    <n v="45726"/>
    <n v="2500"/>
    <n v="28"/>
    <x v="3"/>
    <m/>
    <n v="0"/>
  </r>
  <r>
    <s v="Indrans Grover"/>
    <n v="53"/>
    <x v="0"/>
    <s v="Standard"/>
    <n v="45614"/>
    <n v="45645"/>
    <n v="1200"/>
    <n v="23"/>
    <x v="1"/>
    <m/>
    <n v="1"/>
  </r>
  <r>
    <s v="Kismat Edwin"/>
    <n v="29"/>
    <x v="1"/>
    <s v="Family"/>
    <n v="45401"/>
    <n v="45408"/>
    <n v="2500"/>
    <n v="8"/>
    <x v="2"/>
    <m/>
    <n v="0"/>
  </r>
  <r>
    <s v="Taran Vyas"/>
    <n v="31"/>
    <x v="1"/>
    <s v="Family"/>
    <n v="45667"/>
    <n v="45745"/>
    <n v="2500"/>
    <n v="23"/>
    <x v="4"/>
    <s v="Nakul Balakrishnan"/>
    <n v="2"/>
  </r>
  <r>
    <s v="Jiya Baral"/>
    <n v="52"/>
    <x v="1"/>
    <s v="Basic"/>
    <n v="45088"/>
    <n v="45656"/>
    <n v="800"/>
    <n v="9"/>
    <x v="5"/>
    <s v="Darshit Sidhu"/>
    <n v="18"/>
  </r>
  <r>
    <s v="Gokul Sahni"/>
    <n v="20"/>
    <x v="0"/>
    <s v="Standard"/>
    <n v="45391"/>
    <n v="45604"/>
    <n v="1200"/>
    <n v="2"/>
    <x v="3"/>
    <m/>
    <n v="7"/>
  </r>
  <r>
    <s v="Prerak Lalla"/>
    <n v="22"/>
    <x v="0"/>
    <s v="Basic"/>
    <n v="45699"/>
    <n v="45740"/>
    <n v="800"/>
    <n v="30"/>
    <x v="3"/>
    <m/>
    <n v="1"/>
  </r>
  <r>
    <s v="Hrishita Shroff"/>
    <n v="23"/>
    <x v="0"/>
    <s v="Premium"/>
    <n v="45588"/>
    <n v="45721"/>
    <n v="1800"/>
    <n v="23"/>
    <x v="1"/>
    <s v="Riya Dugal"/>
    <n v="4"/>
  </r>
  <r>
    <s v="Oorja Sachar"/>
    <n v="27"/>
    <x v="1"/>
    <s v="Standard"/>
    <n v="45312"/>
    <n v="45652"/>
    <n v="1200"/>
    <n v="27"/>
    <x v="1"/>
    <m/>
    <n v="1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x v="0"/>
    <n v="45235"/>
    <n v="45425"/>
    <n v="800"/>
    <n v="25"/>
    <s v="Bengaluru"/>
    <s v="Hiran Shan"/>
    <n v="6"/>
    <x v="0"/>
  </r>
  <r>
    <s v="Parinaaz Shanker"/>
    <n v="27"/>
    <s v="Male"/>
    <x v="0"/>
    <n v="45714"/>
    <n v="45740"/>
    <n v="800"/>
    <n v="20"/>
    <s v="Pune"/>
    <s v="Kiara Kakar"/>
    <n v="0"/>
    <x v="1"/>
  </r>
  <r>
    <s v="Aniruddh Batra"/>
    <n v="24"/>
    <s v="Male"/>
    <x v="1"/>
    <n v="45191"/>
    <n v="45371"/>
    <n v="1200"/>
    <n v="18"/>
    <s v="Hyderabad"/>
    <s v="Jhanvi Chaudhary"/>
    <n v="6"/>
    <x v="1"/>
  </r>
  <r>
    <s v="Madhup Kapur"/>
    <n v="31"/>
    <s v="Female"/>
    <x v="1"/>
    <n v="45479"/>
    <n v="45587"/>
    <n v="1200"/>
    <n v="16"/>
    <s v="Hyderabad"/>
    <s v="Tara Swaminathan"/>
    <n v="3"/>
    <x v="2"/>
  </r>
  <r>
    <s v="Rasha Kakar"/>
    <n v="19"/>
    <s v="Male"/>
    <x v="2"/>
    <n v="45286"/>
    <n v="45501"/>
    <n v="2500"/>
    <n v="12"/>
    <s v="Bengaluru"/>
    <s v="Madhav Singh"/>
    <n v="7"/>
    <x v="1"/>
  </r>
  <r>
    <s v="Ehsaan Batra"/>
    <n v="40"/>
    <s v="Male"/>
    <x v="0"/>
    <n v="45317"/>
    <n v="45392"/>
    <n v="800"/>
    <n v="14"/>
    <s v="Mumbai"/>
    <s v="Shray Ramakrishnan"/>
    <n v="2"/>
    <x v="2"/>
  </r>
  <r>
    <s v="Zara Bains"/>
    <n v="41"/>
    <s v="Female"/>
    <x v="0"/>
    <n v="45588"/>
    <n v="45677"/>
    <n v="800"/>
    <n v="25"/>
    <s v="Pune"/>
    <m/>
    <n v="2"/>
    <x v="2"/>
  </r>
  <r>
    <s v="Uthkarsh Baral"/>
    <n v="43"/>
    <s v="Male"/>
    <x v="3"/>
    <n v="45450"/>
    <n v="45563"/>
    <n v="1800"/>
    <n v="28"/>
    <s v="Kolkata"/>
    <m/>
    <n v="3"/>
    <x v="2"/>
  </r>
  <r>
    <s v="Kashvi Char"/>
    <n v="42"/>
    <s v="Male"/>
    <x v="0"/>
    <n v="45569"/>
    <n v="45582"/>
    <n v="800"/>
    <n v="3"/>
    <s v="Kolkata"/>
    <s v="Nitara Comar"/>
    <n v="0"/>
    <x v="2"/>
  </r>
  <r>
    <s v="Dhanush Varma"/>
    <n v="37"/>
    <s v="Male"/>
    <x v="1"/>
    <n v="45202"/>
    <n v="45280"/>
    <n v="1200"/>
    <n v="29"/>
    <s v="Mumbai"/>
    <s v="Ranbir Karan"/>
    <n v="2"/>
    <x v="2"/>
  </r>
  <r>
    <s v="Ishaan Goyal"/>
    <n v="48"/>
    <s v="Female"/>
    <x v="1"/>
    <n v="45297"/>
    <n v="45459"/>
    <n v="1200"/>
    <n v="13"/>
    <s v="Bengaluru"/>
    <s v="Rati Sanghvi"/>
    <n v="5"/>
    <x v="0"/>
  </r>
  <r>
    <s v="Mahika Ravi"/>
    <n v="36"/>
    <s v="Male"/>
    <x v="1"/>
    <n v="45154"/>
    <n v="45568"/>
    <n v="1200"/>
    <n v="19"/>
    <s v="Kolkata"/>
    <s v="Ishaan Kashyap"/>
    <n v="13"/>
    <x v="2"/>
  </r>
  <r>
    <s v="Purab Reddy"/>
    <n v="48"/>
    <s v="Female"/>
    <x v="3"/>
    <n v="45556"/>
    <n v="45641"/>
    <n v="1800"/>
    <n v="22"/>
    <s v="Kolkata"/>
    <m/>
    <n v="2"/>
    <x v="0"/>
  </r>
  <r>
    <s v="Tiya Soni"/>
    <n v="39"/>
    <s v="Male"/>
    <x v="1"/>
    <n v="45065"/>
    <n v="45242"/>
    <n v="1200"/>
    <n v="28"/>
    <s v="Mumbai"/>
    <m/>
    <n v="5"/>
    <x v="2"/>
  </r>
  <r>
    <s v="Zara Dugar"/>
    <n v="44"/>
    <s v="Female"/>
    <x v="0"/>
    <n v="45333"/>
    <n v="45540"/>
    <n v="800"/>
    <n v="8"/>
    <s v="Hyderabad"/>
    <m/>
    <n v="6"/>
    <x v="2"/>
  </r>
  <r>
    <s v="Lakshit Mander"/>
    <n v="39"/>
    <s v="Male"/>
    <x v="2"/>
    <n v="45702"/>
    <n v="45732"/>
    <n v="2500"/>
    <n v="14"/>
    <s v="Kolkata"/>
    <m/>
    <n v="1"/>
    <x v="2"/>
  </r>
  <r>
    <s v="Neysa Krish"/>
    <n v="35"/>
    <s v="Male"/>
    <x v="1"/>
    <n v="45329"/>
    <n v="45685"/>
    <n v="1200"/>
    <n v="25"/>
    <s v="Hyderabad"/>
    <m/>
    <n v="11"/>
    <x v="2"/>
  </r>
  <r>
    <s v="Prerak Boase"/>
    <n v="56"/>
    <s v="Female"/>
    <x v="2"/>
    <n v="45213"/>
    <n v="45649"/>
    <n v="2500"/>
    <n v="13"/>
    <s v="Delhi"/>
    <m/>
    <n v="14"/>
    <x v="0"/>
  </r>
  <r>
    <s v="Siya Master"/>
    <n v="27"/>
    <s v="Female"/>
    <x v="0"/>
    <n v="45354"/>
    <n v="45664"/>
    <n v="800"/>
    <n v="26"/>
    <s v="Mumbai"/>
    <m/>
    <n v="10"/>
    <x v="1"/>
  </r>
  <r>
    <s v="Madhup Biswas"/>
    <n v="28"/>
    <s v="Male"/>
    <x v="2"/>
    <n v="45417"/>
    <n v="45608"/>
    <n v="2500"/>
    <n v="21"/>
    <s v="Mumbai"/>
    <s v="Tanya Bajwa"/>
    <n v="6"/>
    <x v="1"/>
  </r>
  <r>
    <s v="Indrans Ratti"/>
    <n v="57"/>
    <s v="Female"/>
    <x v="3"/>
    <n v="45146"/>
    <n v="45674"/>
    <n v="1800"/>
    <n v="19"/>
    <s v="Mumbai"/>
    <m/>
    <n v="17"/>
    <x v="0"/>
  </r>
  <r>
    <s v="Kimaya Balay"/>
    <n v="26"/>
    <s v="Female"/>
    <x v="3"/>
    <n v="45320"/>
    <n v="45616"/>
    <n v="1800"/>
    <n v="5"/>
    <s v="Bengaluru"/>
    <m/>
    <n v="9"/>
    <x v="1"/>
  </r>
  <r>
    <s v="Eva Dass"/>
    <n v="48"/>
    <s v="Male"/>
    <x v="3"/>
    <n v="45451"/>
    <n v="45455"/>
    <n v="1800"/>
    <n v="18"/>
    <s v="Delhi"/>
    <m/>
    <n v="0"/>
    <x v="0"/>
  </r>
  <r>
    <s v="Pihu Wali"/>
    <n v="25"/>
    <s v="Female"/>
    <x v="1"/>
    <n v="45439"/>
    <n v="45730"/>
    <n v="1200"/>
    <n v="6"/>
    <s v="Bengaluru"/>
    <m/>
    <n v="9"/>
    <x v="1"/>
  </r>
  <r>
    <s v="Tiya Rege"/>
    <n v="53"/>
    <s v="Male"/>
    <x v="3"/>
    <n v="45286"/>
    <n v="45372"/>
    <n v="1800"/>
    <n v="17"/>
    <s v="Mumbai"/>
    <s v="Adira Brar"/>
    <n v="2"/>
    <x v="0"/>
  </r>
  <r>
    <s v="Aarav Sen"/>
    <n v="42"/>
    <s v="Female"/>
    <x v="1"/>
    <n v="45702"/>
    <n v="45727"/>
    <n v="1200"/>
    <n v="3"/>
    <s v="Delhi"/>
    <m/>
    <n v="0"/>
    <x v="2"/>
  </r>
  <r>
    <s v="Dishani Bera"/>
    <n v="24"/>
    <s v="Male"/>
    <x v="2"/>
    <n v="45698"/>
    <n v="45726"/>
    <n v="2500"/>
    <n v="28"/>
    <s v="Mumbai"/>
    <m/>
    <n v="0"/>
    <x v="1"/>
  </r>
  <r>
    <s v="Indrans Grover"/>
    <n v="53"/>
    <s v="Male"/>
    <x v="1"/>
    <n v="45614"/>
    <n v="45645"/>
    <n v="1200"/>
    <n v="23"/>
    <s v="Pune"/>
    <m/>
    <n v="1"/>
    <x v="0"/>
  </r>
  <r>
    <s v="Kismat Edwin"/>
    <n v="29"/>
    <s v="Female"/>
    <x v="2"/>
    <n v="45401"/>
    <n v="45408"/>
    <n v="2500"/>
    <n v="8"/>
    <s v="Hyderabad"/>
    <m/>
    <n v="0"/>
    <x v="1"/>
  </r>
  <r>
    <s v="Taran Vyas"/>
    <n v="31"/>
    <s v="Female"/>
    <x v="2"/>
    <n v="45667"/>
    <n v="45745"/>
    <n v="2500"/>
    <n v="23"/>
    <s v="Kolkata"/>
    <s v="Nakul Balakrishnan"/>
    <n v="2"/>
    <x v="2"/>
  </r>
  <r>
    <s v="Jiya Baral"/>
    <n v="52"/>
    <s v="Female"/>
    <x v="0"/>
    <n v="45088"/>
    <n v="45656"/>
    <n v="800"/>
    <n v="9"/>
    <s v="Delhi"/>
    <s v="Darshit Sidhu"/>
    <n v="18"/>
    <x v="0"/>
  </r>
  <r>
    <s v="Gokul Sahni"/>
    <n v="20"/>
    <s v="Male"/>
    <x v="1"/>
    <n v="45391"/>
    <n v="45604"/>
    <n v="1200"/>
    <n v="2"/>
    <s v="Mumbai"/>
    <m/>
    <n v="7"/>
    <x v="1"/>
  </r>
  <r>
    <s v="Prerak Lalla"/>
    <n v="22"/>
    <s v="Male"/>
    <x v="0"/>
    <n v="45699"/>
    <n v="45740"/>
    <n v="800"/>
    <n v="30"/>
    <s v="Mumbai"/>
    <m/>
    <n v="1"/>
    <x v="1"/>
  </r>
  <r>
    <s v="Hrishita Shroff"/>
    <n v="23"/>
    <s v="Male"/>
    <x v="3"/>
    <n v="45588"/>
    <n v="45721"/>
    <n v="1800"/>
    <n v="23"/>
    <s v="Pune"/>
    <s v="Riya Dugal"/>
    <n v="4"/>
    <x v="1"/>
  </r>
  <r>
    <s v="Oorja Sachar"/>
    <n v="27"/>
    <s v="Female"/>
    <x v="1"/>
    <n v="45312"/>
    <n v="45652"/>
    <n v="1200"/>
    <n v="27"/>
    <s v="Pune"/>
    <m/>
    <n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8B77F1-959C-435B-80A4-7327293A8F62}"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B7:AC10" firstHeaderRow="1" firstDataRow="1" firstDataCol="1"/>
  <pivotFields count="11">
    <pivotField showAll="0"/>
    <pivotField showAll="0"/>
    <pivotField showAll="0"/>
    <pivotField showAll="0"/>
    <pivotField showAll="0"/>
    <pivotField showAll="0"/>
    <pivotField dataField="1" showAll="0">
      <items count="5">
        <item x="0"/>
        <item x="1"/>
        <item x="3"/>
        <item x="2"/>
        <item t="default"/>
      </items>
    </pivotField>
    <pivotField showAll="0"/>
    <pivotField showAll="0"/>
    <pivotField showAll="0"/>
    <pivotField axis="axisRow" showAll="0">
      <items count="3">
        <item x="1"/>
        <item x="0"/>
        <item t="default"/>
      </items>
    </pivotField>
  </pivotFields>
  <rowFields count="1">
    <field x="10"/>
  </rowFields>
  <rowItems count="3">
    <i>
      <x/>
    </i>
    <i>
      <x v="1"/>
    </i>
    <i t="grand">
      <x/>
    </i>
  </rowItems>
  <colItems count="1">
    <i/>
  </colItems>
  <dataFields count="1">
    <dataField name="Average of Monthly_Fee" fld="6" subtotal="average" baseField="10" baseItem="0"/>
  </dataFields>
  <formats count="14">
    <format dxfId="260">
      <pivotArea collapsedLevelsAreSubtotals="1" fieldPosition="0">
        <references count="1">
          <reference field="10" count="1">
            <x v="1"/>
          </reference>
        </references>
      </pivotArea>
    </format>
    <format dxfId="259">
      <pivotArea collapsedLevelsAreSubtotals="1" fieldPosition="0">
        <references count="1">
          <reference field="10" count="1">
            <x v="0"/>
          </reference>
        </references>
      </pivotArea>
    </format>
    <format dxfId="258">
      <pivotArea type="all" dataOnly="0" outline="0" fieldPosition="0"/>
    </format>
    <format dxfId="257">
      <pivotArea outline="0" collapsedLevelsAreSubtotals="1" fieldPosition="0"/>
    </format>
    <format dxfId="256">
      <pivotArea field="10" type="button" dataOnly="0" labelOnly="1" outline="0" axis="axisRow" fieldPosition="0"/>
    </format>
    <format dxfId="255">
      <pivotArea dataOnly="0" labelOnly="1" fieldPosition="0">
        <references count="1">
          <reference field="10" count="0"/>
        </references>
      </pivotArea>
    </format>
    <format dxfId="254">
      <pivotArea dataOnly="0" labelOnly="1" grandRow="1" outline="0" fieldPosition="0"/>
    </format>
    <format dxfId="253">
      <pivotArea dataOnly="0" labelOnly="1" outline="0" axis="axisValues" fieldPosition="0"/>
    </format>
    <format dxfId="252">
      <pivotArea type="all" dataOnly="0" outline="0" fieldPosition="0"/>
    </format>
    <format dxfId="251">
      <pivotArea outline="0" collapsedLevelsAreSubtotals="1" fieldPosition="0"/>
    </format>
    <format dxfId="250">
      <pivotArea field="10" type="button" dataOnly="0" labelOnly="1" outline="0" axis="axisRow" fieldPosition="0"/>
    </format>
    <format dxfId="249">
      <pivotArea dataOnly="0" labelOnly="1" fieldPosition="0">
        <references count="1">
          <reference field="10" count="0"/>
        </references>
      </pivotArea>
    </format>
    <format dxfId="248">
      <pivotArea dataOnly="0" labelOnly="1" grandRow="1" outline="0" fieldPosition="0"/>
    </format>
    <format dxfId="24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0C28F3-8D3E-4654-9D69-15A979F38E49}"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A11:AD19" firstHeaderRow="1" firstDataRow="2" firstDataCol="1"/>
  <pivotFields count="12">
    <pivotField showAll="0"/>
    <pivotField showAll="0"/>
    <pivotField showAll="0"/>
    <pivotField axis="axisCol" multipleItemSelectionAllowed="1" showAll="0">
      <items count="5">
        <item h="1" x="0"/>
        <item x="2"/>
        <item x="3"/>
        <item h="1" x="1"/>
        <item t="default"/>
      </items>
    </pivotField>
    <pivotField showAll="0"/>
    <pivotField showAll="0"/>
    <pivotField showAll="0"/>
    <pivotField showAll="0"/>
    <pivotField axis="axisRow" showAll="0">
      <items count="7">
        <item x="0"/>
        <item x="5"/>
        <item x="2"/>
        <item x="4"/>
        <item x="3"/>
        <item x="1"/>
        <item t="default"/>
      </items>
    </pivotField>
    <pivotField showAll="0"/>
    <pivotField showAll="0"/>
    <pivotField dataField="1" showAll="0">
      <items count="24">
        <item x="1"/>
        <item x="22"/>
        <item x="18"/>
        <item x="5"/>
        <item x="7"/>
        <item x="10"/>
        <item x="3"/>
        <item x="0"/>
        <item x="19"/>
        <item x="6"/>
        <item x="8"/>
        <item x="2"/>
        <item x="13"/>
        <item x="21"/>
        <item x="17"/>
        <item x="11"/>
        <item x="20"/>
        <item x="14"/>
        <item x="9"/>
        <item x="16"/>
        <item x="4"/>
        <item x="15"/>
        <item x="12"/>
        <item t="default"/>
      </items>
    </pivotField>
  </pivotFields>
  <rowFields count="1">
    <field x="8"/>
  </rowFields>
  <rowItems count="7">
    <i>
      <x/>
    </i>
    <i>
      <x v="1"/>
    </i>
    <i>
      <x v="2"/>
    </i>
    <i>
      <x v="3"/>
    </i>
    <i>
      <x v="4"/>
    </i>
    <i>
      <x v="5"/>
    </i>
    <i t="grand">
      <x/>
    </i>
  </rowItems>
  <colFields count="1">
    <field x="3"/>
  </colFields>
  <colItems count="3">
    <i>
      <x v="1"/>
    </i>
    <i>
      <x v="2"/>
    </i>
    <i t="grand">
      <x/>
    </i>
  </colItems>
  <dataFields count="1">
    <dataField name="Sum of Total Reven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D7AF07-6F65-4FF8-84E8-537BC4E462C2}" name="PivotTable6"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5">
  <location ref="A12:D92" firstHeaderRow="0" firstDataRow="1" firstDataCol="1"/>
  <pivotFields count="15">
    <pivotField dataField="1" showAll="0" insertBlankRow="1"/>
    <pivotField showAll="0" insertBlankRow="1"/>
    <pivotField showAll="0" insertBlankRow="1"/>
    <pivotField axis="axisRow" showAll="0" insertBlankRow="1">
      <items count="5">
        <item x="0"/>
        <item x="2"/>
        <item x="3"/>
        <item x="1"/>
        <item t="default"/>
      </items>
    </pivotField>
    <pivotField showAll="0" insertBlankRow="1"/>
    <pivotField showAll="0" insertBlankRow="1"/>
    <pivotField showAll="0" insertBlankRow="1"/>
    <pivotField showAll="0" insertBlankRow="1"/>
    <pivotField axis="axisRow" showAll="0" insertBlankRow="1">
      <items count="7">
        <item x="0"/>
        <item x="5"/>
        <item x="2"/>
        <item x="4"/>
        <item x="3"/>
        <item x="1"/>
        <item t="default"/>
      </items>
    </pivotField>
    <pivotField showAll="0" insertBlankRow="1"/>
    <pivotField showAll="0" insertBlankRow="1">
      <items count="16">
        <item x="1"/>
        <item x="7"/>
        <item x="4"/>
        <item x="2"/>
        <item x="14"/>
        <item x="5"/>
        <item x="0"/>
        <item x="3"/>
        <item x="12"/>
        <item x="10"/>
        <item x="8"/>
        <item x="6"/>
        <item x="9"/>
        <item x="11"/>
        <item x="13"/>
        <item t="default"/>
      </items>
    </pivotField>
    <pivotField showAll="0" insertBlankRow="1"/>
    <pivotField axis="axisRow" showAll="0" insertBlankRow="1">
      <items count="3">
        <item x="1"/>
        <item x="0"/>
        <item t="default"/>
      </items>
    </pivotField>
    <pivotField dataField="1" showAll="0" insertBlankRow="1">
      <items count="24">
        <item x="1"/>
        <item x="22"/>
        <item x="18"/>
        <item x="5"/>
        <item x="7"/>
        <item x="10"/>
        <item x="3"/>
        <item x="0"/>
        <item x="19"/>
        <item x="6"/>
        <item x="8"/>
        <item x="2"/>
        <item x="13"/>
        <item x="21"/>
        <item x="17"/>
        <item x="11"/>
        <item x="20"/>
        <item x="14"/>
        <item x="9"/>
        <item x="16"/>
        <item x="4"/>
        <item x="15"/>
        <item x="12"/>
        <item t="default"/>
      </items>
    </pivotField>
    <pivotField dataField="1" dragToRow="0" dragToCol="0" dragToPage="0" showAll="0" insertBlankRow="1"/>
  </pivotFields>
  <rowFields count="3">
    <field x="8"/>
    <field x="3"/>
    <field x="12"/>
  </rowFields>
  <rowItems count="80">
    <i>
      <x/>
    </i>
    <i r="1">
      <x/>
    </i>
    <i r="2">
      <x v="1"/>
    </i>
    <i t="blank" r="1">
      <x/>
    </i>
    <i r="1">
      <x v="1"/>
    </i>
    <i r="2">
      <x v="1"/>
    </i>
    <i t="blank" r="1">
      <x v="1"/>
    </i>
    <i r="1">
      <x v="2"/>
    </i>
    <i r="2">
      <x/>
    </i>
    <i t="blank" r="1">
      <x v="2"/>
    </i>
    <i r="1">
      <x v="3"/>
    </i>
    <i r="2">
      <x/>
    </i>
    <i r="2">
      <x v="1"/>
    </i>
    <i t="blank" r="1">
      <x v="3"/>
    </i>
    <i>
      <x v="1"/>
    </i>
    <i r="1">
      <x/>
    </i>
    <i r="2">
      <x v="1"/>
    </i>
    <i t="blank" r="1">
      <x/>
    </i>
    <i r="1">
      <x v="1"/>
    </i>
    <i r="2">
      <x/>
    </i>
    <i t="blank" r="1">
      <x v="1"/>
    </i>
    <i r="1">
      <x v="2"/>
    </i>
    <i r="2">
      <x/>
    </i>
    <i t="blank" r="1">
      <x v="2"/>
    </i>
    <i r="1">
      <x v="3"/>
    </i>
    <i r="2">
      <x/>
    </i>
    <i t="blank" r="1">
      <x v="3"/>
    </i>
    <i>
      <x v="2"/>
    </i>
    <i r="1">
      <x/>
    </i>
    <i r="2">
      <x/>
    </i>
    <i t="blank" r="1">
      <x/>
    </i>
    <i r="1">
      <x v="1"/>
    </i>
    <i r="2">
      <x/>
    </i>
    <i t="blank" r="1">
      <x v="1"/>
    </i>
    <i r="1">
      <x v="3"/>
    </i>
    <i r="2">
      <x/>
    </i>
    <i r="2">
      <x v="1"/>
    </i>
    <i t="blank" r="1">
      <x v="3"/>
    </i>
    <i>
      <x v="3"/>
    </i>
    <i r="1">
      <x/>
    </i>
    <i r="2">
      <x v="1"/>
    </i>
    <i t="blank" r="1">
      <x/>
    </i>
    <i r="1">
      <x v="1"/>
    </i>
    <i r="2">
      <x/>
    </i>
    <i r="2">
      <x v="1"/>
    </i>
    <i t="blank" r="1">
      <x v="1"/>
    </i>
    <i r="1">
      <x v="2"/>
    </i>
    <i r="2">
      <x/>
    </i>
    <i t="blank" r="1">
      <x v="2"/>
    </i>
    <i r="1">
      <x v="3"/>
    </i>
    <i r="2">
      <x v="1"/>
    </i>
    <i t="blank" r="1">
      <x v="3"/>
    </i>
    <i>
      <x v="4"/>
    </i>
    <i r="1">
      <x/>
    </i>
    <i r="2">
      <x/>
    </i>
    <i r="2">
      <x v="1"/>
    </i>
    <i t="blank" r="1">
      <x/>
    </i>
    <i r="1">
      <x v="1"/>
    </i>
    <i r="2">
      <x/>
    </i>
    <i r="2">
      <x v="1"/>
    </i>
    <i t="blank" r="1">
      <x v="1"/>
    </i>
    <i r="1">
      <x v="2"/>
    </i>
    <i r="2">
      <x/>
    </i>
    <i r="2">
      <x v="1"/>
    </i>
    <i t="blank" r="1">
      <x v="2"/>
    </i>
    <i r="1">
      <x v="3"/>
    </i>
    <i r="2">
      <x/>
    </i>
    <i r="2">
      <x v="1"/>
    </i>
    <i t="blank" r="1">
      <x v="3"/>
    </i>
    <i>
      <x v="5"/>
    </i>
    <i r="1">
      <x/>
    </i>
    <i r="2">
      <x/>
    </i>
    <i r="2">
      <x v="1"/>
    </i>
    <i t="blank" r="1">
      <x/>
    </i>
    <i r="1">
      <x v="2"/>
    </i>
    <i r="2">
      <x v="1"/>
    </i>
    <i t="blank" r="1">
      <x v="2"/>
    </i>
    <i r="1">
      <x v="3"/>
    </i>
    <i r="2">
      <x/>
    </i>
    <i t="blank" r="1">
      <x v="3"/>
    </i>
  </rowItems>
  <colFields count="1">
    <field x="-2"/>
  </colFields>
  <colItems count="3">
    <i>
      <x/>
    </i>
    <i i="1">
      <x v="1"/>
    </i>
    <i i="2">
      <x v="2"/>
    </i>
  </colItems>
  <dataFields count="3">
    <dataField name="Average of Field1" fld="14" subtotal="average" baseField="8" baseItem="0"/>
    <dataField name="Count of Full_Name" fld="0" subtotal="count" baseField="0" baseItem="0"/>
    <dataField name="Average of Total Revenue" fld="13" subtotal="average" baseField="3" baseItem="2"/>
  </dataFields>
  <formats count="81">
    <format dxfId="232">
      <pivotArea type="all" dataOnly="0" outline="0" fieldPosition="0"/>
    </format>
    <format dxfId="233">
      <pivotArea field="8" type="button" dataOnly="0" labelOnly="1" outline="0" axis="axisRow" fieldPosition="0"/>
    </format>
    <format dxfId="234">
      <pivotArea dataOnly="0" labelOnly="1" outline="0" axis="axisValues" fieldPosition="0"/>
    </format>
    <format dxfId="235">
      <pivotArea field="8" type="button" dataOnly="0" labelOnly="1" outline="0" axis="axisRow" fieldPosition="0"/>
    </format>
    <format dxfId="236">
      <pivotArea dataOnly="0" labelOnly="1" outline="0" axis="axisValues" fieldPosition="0"/>
    </format>
    <format dxfId="237">
      <pivotArea type="all" dataOnly="0" outline="0" fieldPosition="0"/>
    </format>
    <format dxfId="238">
      <pivotArea outline="0" collapsedLevelsAreSubtotals="1" fieldPosition="0"/>
    </format>
    <format dxfId="239">
      <pivotArea field="8" type="button" dataOnly="0" labelOnly="1" outline="0" axis="axisRow" fieldPosition="0"/>
    </format>
    <format dxfId="240">
      <pivotArea dataOnly="0" labelOnly="1" grandRow="1" outline="0" fieldPosition="0"/>
    </format>
    <format dxfId="241">
      <pivotArea dataOnly="0" labelOnly="1" outline="0" axis="axisValues" fieldPosition="0"/>
    </format>
    <format dxfId="242">
      <pivotArea type="all" dataOnly="0" outline="0" fieldPosition="0"/>
    </format>
    <format dxfId="243">
      <pivotArea outline="0" collapsedLevelsAreSubtotals="1" fieldPosition="0"/>
    </format>
    <format dxfId="244">
      <pivotArea field="8" type="button" dataOnly="0" labelOnly="1" outline="0" axis="axisRow" fieldPosition="0"/>
    </format>
    <format dxfId="245">
      <pivotArea dataOnly="0" labelOnly="1" grandRow="1" outline="0" fieldPosition="0"/>
    </format>
    <format dxfId="246">
      <pivotArea dataOnly="0" labelOnly="1" outline="0" axis="axisValues" fieldPosition="0"/>
    </format>
    <format dxfId="66">
      <pivotArea type="all" dataOnly="0" outline="0" fieldPosition="0"/>
    </format>
    <format dxfId="65">
      <pivotArea outline="0" collapsedLevelsAreSubtotals="1" fieldPosition="0"/>
    </format>
    <format dxfId="64">
      <pivotArea field="8" type="button" dataOnly="0" labelOnly="1" outline="0" axis="axisRow" fieldPosition="0"/>
    </format>
    <format dxfId="63">
      <pivotArea dataOnly="0" labelOnly="1" fieldPosition="0">
        <references count="1">
          <reference field="8" count="0"/>
        </references>
      </pivotArea>
    </format>
    <format dxfId="62">
      <pivotArea dataOnly="0" labelOnly="1" fieldPosition="0">
        <references count="2">
          <reference field="3" count="0"/>
          <reference field="8" count="1" selected="0">
            <x v="0"/>
          </reference>
        </references>
      </pivotArea>
    </format>
    <format dxfId="61">
      <pivotArea dataOnly="0" labelOnly="1" fieldPosition="0">
        <references count="2">
          <reference field="3" count="0"/>
          <reference field="8" count="1" selected="0">
            <x v="1"/>
          </reference>
        </references>
      </pivotArea>
    </format>
    <format dxfId="60">
      <pivotArea dataOnly="0" labelOnly="1" fieldPosition="0">
        <references count="2">
          <reference field="3" count="3">
            <x v="0"/>
            <x v="1"/>
            <x v="3"/>
          </reference>
          <reference field="8" count="1" selected="0">
            <x v="2"/>
          </reference>
        </references>
      </pivotArea>
    </format>
    <format dxfId="59">
      <pivotArea dataOnly="0" labelOnly="1" fieldPosition="0">
        <references count="2">
          <reference field="3" count="0"/>
          <reference field="8" count="1" selected="0">
            <x v="3"/>
          </reference>
        </references>
      </pivotArea>
    </format>
    <format dxfId="58">
      <pivotArea dataOnly="0" labelOnly="1" fieldPosition="0">
        <references count="2">
          <reference field="3" count="0"/>
          <reference field="8" count="1" selected="0">
            <x v="4"/>
          </reference>
        </references>
      </pivotArea>
    </format>
    <format dxfId="57">
      <pivotArea dataOnly="0" labelOnly="1" fieldPosition="0">
        <references count="2">
          <reference field="3" count="3">
            <x v="0"/>
            <x v="2"/>
            <x v="3"/>
          </reference>
          <reference field="8" count="1" selected="0">
            <x v="5"/>
          </reference>
        </references>
      </pivotArea>
    </format>
    <format dxfId="56">
      <pivotArea dataOnly="0" labelOnly="1" fieldPosition="0">
        <references count="3">
          <reference field="3" count="1" selected="0">
            <x v="0"/>
          </reference>
          <reference field="8" count="1" selected="0">
            <x v="0"/>
          </reference>
          <reference field="12" count="1">
            <x v="1"/>
          </reference>
        </references>
      </pivotArea>
    </format>
    <format dxfId="55">
      <pivotArea dataOnly="0" labelOnly="1" fieldPosition="0">
        <references count="3">
          <reference field="3" count="1" selected="0">
            <x v="1"/>
          </reference>
          <reference field="8" count="1" selected="0">
            <x v="0"/>
          </reference>
          <reference field="12" count="1">
            <x v="1"/>
          </reference>
        </references>
      </pivotArea>
    </format>
    <format dxfId="54">
      <pivotArea dataOnly="0" labelOnly="1" fieldPosition="0">
        <references count="3">
          <reference field="3" count="1" selected="0">
            <x v="2"/>
          </reference>
          <reference field="8" count="1" selected="0">
            <x v="0"/>
          </reference>
          <reference field="12" count="1">
            <x v="0"/>
          </reference>
        </references>
      </pivotArea>
    </format>
    <format dxfId="53">
      <pivotArea dataOnly="0" labelOnly="1" fieldPosition="0">
        <references count="3">
          <reference field="3" count="1" selected="0">
            <x v="3"/>
          </reference>
          <reference field="8" count="1" selected="0">
            <x v="0"/>
          </reference>
          <reference field="12" count="0"/>
        </references>
      </pivotArea>
    </format>
    <format dxfId="52">
      <pivotArea dataOnly="0" labelOnly="1" fieldPosition="0">
        <references count="3">
          <reference field="3" count="1" selected="0">
            <x v="0"/>
          </reference>
          <reference field="8" count="1" selected="0">
            <x v="1"/>
          </reference>
          <reference field="12" count="1">
            <x v="1"/>
          </reference>
        </references>
      </pivotArea>
    </format>
    <format dxfId="51">
      <pivotArea dataOnly="0" labelOnly="1" fieldPosition="0">
        <references count="3">
          <reference field="3" count="1" selected="0">
            <x v="1"/>
          </reference>
          <reference field="8" count="1" selected="0">
            <x v="1"/>
          </reference>
          <reference field="12" count="1">
            <x v="0"/>
          </reference>
        </references>
      </pivotArea>
    </format>
    <format dxfId="50">
      <pivotArea dataOnly="0" labelOnly="1" fieldPosition="0">
        <references count="3">
          <reference field="3" count="1" selected="0">
            <x v="2"/>
          </reference>
          <reference field="8" count="1" selected="0">
            <x v="1"/>
          </reference>
          <reference field="12" count="1">
            <x v="0"/>
          </reference>
        </references>
      </pivotArea>
    </format>
    <format dxfId="49">
      <pivotArea dataOnly="0" labelOnly="1" fieldPosition="0">
        <references count="3">
          <reference field="3" count="1" selected="0">
            <x v="3"/>
          </reference>
          <reference field="8" count="1" selected="0">
            <x v="1"/>
          </reference>
          <reference field="12" count="1">
            <x v="0"/>
          </reference>
        </references>
      </pivotArea>
    </format>
    <format dxfId="48">
      <pivotArea dataOnly="0" labelOnly="1" fieldPosition="0">
        <references count="3">
          <reference field="3" count="1" selected="0">
            <x v="0"/>
          </reference>
          <reference field="8" count="1" selected="0">
            <x v="2"/>
          </reference>
          <reference field="12" count="1">
            <x v="0"/>
          </reference>
        </references>
      </pivotArea>
    </format>
    <format dxfId="47">
      <pivotArea dataOnly="0" labelOnly="1" fieldPosition="0">
        <references count="3">
          <reference field="3" count="1" selected="0">
            <x v="1"/>
          </reference>
          <reference field="8" count="1" selected="0">
            <x v="2"/>
          </reference>
          <reference field="12" count="1">
            <x v="0"/>
          </reference>
        </references>
      </pivotArea>
    </format>
    <format dxfId="46">
      <pivotArea dataOnly="0" labelOnly="1" fieldPosition="0">
        <references count="3">
          <reference field="3" count="1" selected="0">
            <x v="3"/>
          </reference>
          <reference field="8" count="1" selected="0">
            <x v="2"/>
          </reference>
          <reference field="12" count="0"/>
        </references>
      </pivotArea>
    </format>
    <format dxfId="45">
      <pivotArea dataOnly="0" labelOnly="1" fieldPosition="0">
        <references count="3">
          <reference field="3" count="1" selected="0">
            <x v="0"/>
          </reference>
          <reference field="8" count="1" selected="0">
            <x v="3"/>
          </reference>
          <reference field="12" count="1">
            <x v="1"/>
          </reference>
        </references>
      </pivotArea>
    </format>
    <format dxfId="44">
      <pivotArea dataOnly="0" labelOnly="1" fieldPosition="0">
        <references count="3">
          <reference field="3" count="1" selected="0">
            <x v="1"/>
          </reference>
          <reference field="8" count="1" selected="0">
            <x v="3"/>
          </reference>
          <reference field="12" count="0"/>
        </references>
      </pivotArea>
    </format>
    <format dxfId="43">
      <pivotArea dataOnly="0" labelOnly="1" fieldPosition="0">
        <references count="3">
          <reference field="3" count="1" selected="0">
            <x v="2"/>
          </reference>
          <reference field="8" count="1" selected="0">
            <x v="3"/>
          </reference>
          <reference field="12" count="1">
            <x v="0"/>
          </reference>
        </references>
      </pivotArea>
    </format>
    <format dxfId="42">
      <pivotArea dataOnly="0" labelOnly="1" fieldPosition="0">
        <references count="3">
          <reference field="3" count="1" selected="0">
            <x v="3"/>
          </reference>
          <reference field="8" count="1" selected="0">
            <x v="3"/>
          </reference>
          <reference field="12" count="1">
            <x v="1"/>
          </reference>
        </references>
      </pivotArea>
    </format>
    <format dxfId="41">
      <pivotArea dataOnly="0" labelOnly="1" fieldPosition="0">
        <references count="3">
          <reference field="3" count="1" selected="0">
            <x v="0"/>
          </reference>
          <reference field="8" count="1" selected="0">
            <x v="4"/>
          </reference>
          <reference field="12" count="0"/>
        </references>
      </pivotArea>
    </format>
    <format dxfId="40">
      <pivotArea dataOnly="0" labelOnly="1" fieldPosition="0">
        <references count="3">
          <reference field="3" count="1" selected="0">
            <x v="1"/>
          </reference>
          <reference field="8" count="1" selected="0">
            <x v="4"/>
          </reference>
          <reference field="12" count="0"/>
        </references>
      </pivotArea>
    </format>
    <format dxfId="39">
      <pivotArea dataOnly="0" labelOnly="1" fieldPosition="0">
        <references count="3">
          <reference field="3" count="1" selected="0">
            <x v="2"/>
          </reference>
          <reference field="8" count="1" selected="0">
            <x v="4"/>
          </reference>
          <reference field="12" count="0"/>
        </references>
      </pivotArea>
    </format>
    <format dxfId="38">
      <pivotArea dataOnly="0" labelOnly="1" fieldPosition="0">
        <references count="3">
          <reference field="3" count="1" selected="0">
            <x v="3"/>
          </reference>
          <reference field="8" count="1" selected="0">
            <x v="4"/>
          </reference>
          <reference field="12" count="0"/>
        </references>
      </pivotArea>
    </format>
    <format dxfId="37">
      <pivotArea dataOnly="0" labelOnly="1" fieldPosition="0">
        <references count="3">
          <reference field="3" count="1" selected="0">
            <x v="0"/>
          </reference>
          <reference field="8" count="1" selected="0">
            <x v="5"/>
          </reference>
          <reference field="12" count="0"/>
        </references>
      </pivotArea>
    </format>
    <format dxfId="36">
      <pivotArea dataOnly="0" labelOnly="1" fieldPosition="0">
        <references count="3">
          <reference field="3" count="1" selected="0">
            <x v="2"/>
          </reference>
          <reference field="8" count="1" selected="0">
            <x v="5"/>
          </reference>
          <reference field="12" count="1">
            <x v="1"/>
          </reference>
        </references>
      </pivotArea>
    </format>
    <format dxfId="35">
      <pivotArea dataOnly="0" labelOnly="1" fieldPosition="0">
        <references count="3">
          <reference field="3" count="1" selected="0">
            <x v="3"/>
          </reference>
          <reference field="8" count="1" selected="0">
            <x v="5"/>
          </reference>
          <reference field="12" count="1">
            <x v="0"/>
          </reference>
        </references>
      </pivotArea>
    </format>
    <format dxfId="34">
      <pivotArea dataOnly="0" labelOnly="1" outline="0" fieldPosition="0">
        <references count="1">
          <reference field="4294967294" count="3">
            <x v="0"/>
            <x v="1"/>
            <x v="2"/>
          </reference>
        </references>
      </pivotArea>
    </format>
    <format dxfId="33">
      <pivotArea type="all" dataOnly="0" outline="0" fieldPosition="0"/>
    </format>
    <format dxfId="32">
      <pivotArea outline="0" collapsedLevelsAreSubtotals="1" fieldPosition="0"/>
    </format>
    <format dxfId="31">
      <pivotArea field="8" type="button" dataOnly="0" labelOnly="1" outline="0" axis="axisRow" fieldPosition="0"/>
    </format>
    <format dxfId="30">
      <pivotArea dataOnly="0" labelOnly="1" fieldPosition="0">
        <references count="1">
          <reference field="8" count="0"/>
        </references>
      </pivotArea>
    </format>
    <format dxfId="29">
      <pivotArea dataOnly="0" labelOnly="1" fieldPosition="0">
        <references count="2">
          <reference field="3" count="0"/>
          <reference field="8" count="1" selected="0">
            <x v="0"/>
          </reference>
        </references>
      </pivotArea>
    </format>
    <format dxfId="28">
      <pivotArea dataOnly="0" labelOnly="1" fieldPosition="0">
        <references count="2">
          <reference field="3" count="0"/>
          <reference field="8" count="1" selected="0">
            <x v="1"/>
          </reference>
        </references>
      </pivotArea>
    </format>
    <format dxfId="27">
      <pivotArea dataOnly="0" labelOnly="1" fieldPosition="0">
        <references count="2">
          <reference field="3" count="3">
            <x v="0"/>
            <x v="1"/>
            <x v="3"/>
          </reference>
          <reference field="8" count="1" selected="0">
            <x v="2"/>
          </reference>
        </references>
      </pivotArea>
    </format>
    <format dxfId="26">
      <pivotArea dataOnly="0" labelOnly="1" fieldPosition="0">
        <references count="2">
          <reference field="3" count="0"/>
          <reference field="8" count="1" selected="0">
            <x v="3"/>
          </reference>
        </references>
      </pivotArea>
    </format>
    <format dxfId="25">
      <pivotArea dataOnly="0" labelOnly="1" fieldPosition="0">
        <references count="2">
          <reference field="3" count="0"/>
          <reference field="8" count="1" selected="0">
            <x v="4"/>
          </reference>
        </references>
      </pivotArea>
    </format>
    <format dxfId="24">
      <pivotArea dataOnly="0" labelOnly="1" fieldPosition="0">
        <references count="2">
          <reference field="3" count="3">
            <x v="0"/>
            <x v="2"/>
            <x v="3"/>
          </reference>
          <reference field="8" count="1" selected="0">
            <x v="5"/>
          </reference>
        </references>
      </pivotArea>
    </format>
    <format dxfId="23">
      <pivotArea dataOnly="0" labelOnly="1" fieldPosition="0">
        <references count="3">
          <reference field="3" count="1" selected="0">
            <x v="0"/>
          </reference>
          <reference field="8" count="1" selected="0">
            <x v="0"/>
          </reference>
          <reference field="12" count="1">
            <x v="1"/>
          </reference>
        </references>
      </pivotArea>
    </format>
    <format dxfId="22">
      <pivotArea dataOnly="0" labelOnly="1" fieldPosition="0">
        <references count="3">
          <reference field="3" count="1" selected="0">
            <x v="1"/>
          </reference>
          <reference field="8" count="1" selected="0">
            <x v="0"/>
          </reference>
          <reference field="12" count="1">
            <x v="1"/>
          </reference>
        </references>
      </pivotArea>
    </format>
    <format dxfId="21">
      <pivotArea dataOnly="0" labelOnly="1" fieldPosition="0">
        <references count="3">
          <reference field="3" count="1" selected="0">
            <x v="2"/>
          </reference>
          <reference field="8" count="1" selected="0">
            <x v="0"/>
          </reference>
          <reference field="12" count="1">
            <x v="0"/>
          </reference>
        </references>
      </pivotArea>
    </format>
    <format dxfId="20">
      <pivotArea dataOnly="0" labelOnly="1" fieldPosition="0">
        <references count="3">
          <reference field="3" count="1" selected="0">
            <x v="3"/>
          </reference>
          <reference field="8" count="1" selected="0">
            <x v="0"/>
          </reference>
          <reference field="12" count="0"/>
        </references>
      </pivotArea>
    </format>
    <format dxfId="19">
      <pivotArea dataOnly="0" labelOnly="1" fieldPosition="0">
        <references count="3">
          <reference field="3" count="1" selected="0">
            <x v="0"/>
          </reference>
          <reference field="8" count="1" selected="0">
            <x v="1"/>
          </reference>
          <reference field="12" count="1">
            <x v="1"/>
          </reference>
        </references>
      </pivotArea>
    </format>
    <format dxfId="18">
      <pivotArea dataOnly="0" labelOnly="1" fieldPosition="0">
        <references count="3">
          <reference field="3" count="1" selected="0">
            <x v="1"/>
          </reference>
          <reference field="8" count="1" selected="0">
            <x v="1"/>
          </reference>
          <reference field="12" count="1">
            <x v="0"/>
          </reference>
        </references>
      </pivotArea>
    </format>
    <format dxfId="17">
      <pivotArea dataOnly="0" labelOnly="1" fieldPosition="0">
        <references count="3">
          <reference field="3" count="1" selected="0">
            <x v="2"/>
          </reference>
          <reference field="8" count="1" selected="0">
            <x v="1"/>
          </reference>
          <reference field="12" count="1">
            <x v="0"/>
          </reference>
        </references>
      </pivotArea>
    </format>
    <format dxfId="16">
      <pivotArea dataOnly="0" labelOnly="1" fieldPosition="0">
        <references count="3">
          <reference field="3" count="1" selected="0">
            <x v="3"/>
          </reference>
          <reference field="8" count="1" selected="0">
            <x v="1"/>
          </reference>
          <reference field="12" count="1">
            <x v="0"/>
          </reference>
        </references>
      </pivotArea>
    </format>
    <format dxfId="15">
      <pivotArea dataOnly="0" labelOnly="1" fieldPosition="0">
        <references count="3">
          <reference field="3" count="1" selected="0">
            <x v="0"/>
          </reference>
          <reference field="8" count="1" selected="0">
            <x v="2"/>
          </reference>
          <reference field="12" count="1">
            <x v="0"/>
          </reference>
        </references>
      </pivotArea>
    </format>
    <format dxfId="14">
      <pivotArea dataOnly="0" labelOnly="1" fieldPosition="0">
        <references count="3">
          <reference field="3" count="1" selected="0">
            <x v="1"/>
          </reference>
          <reference field="8" count="1" selected="0">
            <x v="2"/>
          </reference>
          <reference field="12" count="1">
            <x v="0"/>
          </reference>
        </references>
      </pivotArea>
    </format>
    <format dxfId="13">
      <pivotArea dataOnly="0" labelOnly="1" fieldPosition="0">
        <references count="3">
          <reference field="3" count="1" selected="0">
            <x v="3"/>
          </reference>
          <reference field="8" count="1" selected="0">
            <x v="2"/>
          </reference>
          <reference field="12" count="0"/>
        </references>
      </pivotArea>
    </format>
    <format dxfId="12">
      <pivotArea dataOnly="0" labelOnly="1" fieldPosition="0">
        <references count="3">
          <reference field="3" count="1" selected="0">
            <x v="0"/>
          </reference>
          <reference field="8" count="1" selected="0">
            <x v="3"/>
          </reference>
          <reference field="12" count="1">
            <x v="1"/>
          </reference>
        </references>
      </pivotArea>
    </format>
    <format dxfId="11">
      <pivotArea dataOnly="0" labelOnly="1" fieldPosition="0">
        <references count="3">
          <reference field="3" count="1" selected="0">
            <x v="1"/>
          </reference>
          <reference field="8" count="1" selected="0">
            <x v="3"/>
          </reference>
          <reference field="12" count="0"/>
        </references>
      </pivotArea>
    </format>
    <format dxfId="10">
      <pivotArea dataOnly="0" labelOnly="1" fieldPosition="0">
        <references count="3">
          <reference field="3" count="1" selected="0">
            <x v="2"/>
          </reference>
          <reference field="8" count="1" selected="0">
            <x v="3"/>
          </reference>
          <reference field="12" count="1">
            <x v="0"/>
          </reference>
        </references>
      </pivotArea>
    </format>
    <format dxfId="9">
      <pivotArea dataOnly="0" labelOnly="1" fieldPosition="0">
        <references count="3">
          <reference field="3" count="1" selected="0">
            <x v="3"/>
          </reference>
          <reference field="8" count="1" selected="0">
            <x v="3"/>
          </reference>
          <reference field="12" count="1">
            <x v="1"/>
          </reference>
        </references>
      </pivotArea>
    </format>
    <format dxfId="8">
      <pivotArea dataOnly="0" labelOnly="1" fieldPosition="0">
        <references count="3">
          <reference field="3" count="1" selected="0">
            <x v="0"/>
          </reference>
          <reference field="8" count="1" selected="0">
            <x v="4"/>
          </reference>
          <reference field="12" count="0"/>
        </references>
      </pivotArea>
    </format>
    <format dxfId="7">
      <pivotArea dataOnly="0" labelOnly="1" fieldPosition="0">
        <references count="3">
          <reference field="3" count="1" selected="0">
            <x v="1"/>
          </reference>
          <reference field="8" count="1" selected="0">
            <x v="4"/>
          </reference>
          <reference field="12" count="0"/>
        </references>
      </pivotArea>
    </format>
    <format dxfId="6">
      <pivotArea dataOnly="0" labelOnly="1" fieldPosition="0">
        <references count="3">
          <reference field="3" count="1" selected="0">
            <x v="2"/>
          </reference>
          <reference field="8" count="1" selected="0">
            <x v="4"/>
          </reference>
          <reference field="12" count="0"/>
        </references>
      </pivotArea>
    </format>
    <format dxfId="5">
      <pivotArea dataOnly="0" labelOnly="1" fieldPosition="0">
        <references count="3">
          <reference field="3" count="1" selected="0">
            <x v="3"/>
          </reference>
          <reference field="8" count="1" selected="0">
            <x v="4"/>
          </reference>
          <reference field="12" count="0"/>
        </references>
      </pivotArea>
    </format>
    <format dxfId="4">
      <pivotArea dataOnly="0" labelOnly="1" fieldPosition="0">
        <references count="3">
          <reference field="3" count="1" selected="0">
            <x v="0"/>
          </reference>
          <reference field="8" count="1" selected="0">
            <x v="5"/>
          </reference>
          <reference field="12" count="0"/>
        </references>
      </pivotArea>
    </format>
    <format dxfId="3">
      <pivotArea dataOnly="0" labelOnly="1" fieldPosition="0">
        <references count="3">
          <reference field="3" count="1" selected="0">
            <x v="2"/>
          </reference>
          <reference field="8" count="1" selected="0">
            <x v="5"/>
          </reference>
          <reference field="12" count="1">
            <x v="1"/>
          </reference>
        </references>
      </pivotArea>
    </format>
    <format dxfId="2">
      <pivotArea dataOnly="0" labelOnly="1" fieldPosition="0">
        <references count="3">
          <reference field="3" count="1" selected="0">
            <x v="3"/>
          </reference>
          <reference field="8" count="1" selected="0">
            <x v="5"/>
          </reference>
          <reference field="12" count="1">
            <x v="0"/>
          </reference>
        </references>
      </pivotArea>
    </format>
    <format dxfId="1">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344A95-6AEE-4233-99E1-BFB5EB952773}" name="PivotTable4" cacheId="2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N20:R26" firstHeaderRow="1" firstDataRow="2" firstDataCol="1"/>
  <pivotFields count="12">
    <pivotField showAll="0"/>
    <pivotField showAll="0"/>
    <pivotField showAll="0"/>
    <pivotField axis="axisRow" showAll="0">
      <items count="5">
        <item x="0"/>
        <item x="2"/>
        <item x="3"/>
        <item x="1"/>
        <item t="default"/>
      </items>
    </pivotField>
    <pivotField showAll="0"/>
    <pivotField showAll="0"/>
    <pivotField showAll="0"/>
    <pivotField showAll="0"/>
    <pivotField showAll="0"/>
    <pivotField showAll="0"/>
    <pivotField showAll="0"/>
    <pivotField axis="axisCol" dataField="1" showAll="0">
      <items count="4">
        <item x="2"/>
        <item x="0"/>
        <item x="1"/>
        <item t="default"/>
      </items>
    </pivotField>
  </pivotFields>
  <rowFields count="1">
    <field x="3"/>
  </rowFields>
  <rowItems count="5">
    <i>
      <x/>
    </i>
    <i>
      <x v="1"/>
    </i>
    <i>
      <x v="2"/>
    </i>
    <i>
      <x v="3"/>
    </i>
    <i t="grand">
      <x/>
    </i>
  </rowItems>
  <colFields count="1">
    <field x="11"/>
  </colFields>
  <colItems count="4">
    <i>
      <x/>
    </i>
    <i>
      <x v="1"/>
    </i>
    <i>
      <x v="2"/>
    </i>
    <i t="grand">
      <x/>
    </i>
  </colItems>
  <dataFields count="1">
    <dataField name="Count of Age2"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34E09A-AAEA-47F8-902B-9344E23FC6FA}" name="PivotTable3" cacheId="18" applyNumberFormats="0" applyBorderFormats="0" applyFontFormats="0" applyPatternFormats="0" applyAlignmentFormats="0" applyWidthHeightFormats="1" dataCaption="Values" updatedVersion="8" minRefreshableVersion="3" useAutoFormatting="1" itemPrintTitles="1" createdVersion="8" indent="0" multipleFieldFilters="0">
  <location ref="N10:Q18" firstHeaderRow="1" firstDataRow="2" firstDataCol="1"/>
  <pivotFields count="11">
    <pivotField dataField="1" showAll="0"/>
    <pivotField showAll="0"/>
    <pivotField axis="axisCol" showAll="0">
      <items count="3">
        <item x="1"/>
        <item x="0"/>
        <item t="default"/>
      </items>
    </pivotField>
    <pivotField showAll="0"/>
    <pivotField showAll="0"/>
    <pivotField showAll="0"/>
    <pivotField showAll="0"/>
    <pivotField showAll="0"/>
    <pivotField axis="axisRow" showAll="0">
      <items count="7">
        <item x="0"/>
        <item x="5"/>
        <item x="2"/>
        <item x="4"/>
        <item x="3"/>
        <item x="1"/>
        <item t="default"/>
      </items>
    </pivotField>
    <pivotField showAll="0"/>
    <pivotField showAll="0"/>
  </pivotFields>
  <rowFields count="1">
    <field x="8"/>
  </rowFields>
  <rowItems count="7">
    <i>
      <x/>
    </i>
    <i>
      <x v="1"/>
    </i>
    <i>
      <x v="2"/>
    </i>
    <i>
      <x v="3"/>
    </i>
    <i>
      <x v="4"/>
    </i>
    <i>
      <x v="5"/>
    </i>
    <i t="grand">
      <x/>
    </i>
  </rowItems>
  <colFields count="1">
    <field x="2"/>
  </colFields>
  <colItems count="3">
    <i>
      <x/>
    </i>
    <i>
      <x v="1"/>
    </i>
    <i t="grand">
      <x/>
    </i>
  </colItems>
  <dataFields count="1">
    <dataField name="Count of Full_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ferrer" xr10:uid="{052AB968-4487-4FEC-8FB3-FD63E374EAFF}" sourceName="Refferrer">
  <pivotTables>
    <pivotTable tabId="11" name="PivotTable6"/>
  </pivotTables>
  <data>
    <tabular pivotCacheId="174369117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Revenue" xr10:uid="{621D74CD-DA5C-469B-A26B-CCEA0DF9D5D6}" sourceName="Total Revenue">
  <pivotTables>
    <pivotTable tabId="11" name="PivotTable6"/>
  </pivotTables>
  <data>
    <tabular pivotCacheId="1743691173">
      <items count="23">
        <i x="1" s="1"/>
        <i x="22" s="1"/>
        <i x="18" s="1"/>
        <i x="5" s="1"/>
        <i x="7" s="1"/>
        <i x="10" s="1"/>
        <i x="3" s="1"/>
        <i x="0" s="1"/>
        <i x="19" s="1"/>
        <i x="6" s="1"/>
        <i x="8" s="1"/>
        <i x="2" s="1"/>
        <i x="13" s="1"/>
        <i x="21" s="1"/>
        <i x="17" s="1"/>
        <i x="11" s="1"/>
        <i x="20" s="1"/>
        <i x="14" s="1"/>
        <i x="9" s="1"/>
        <i x="16" s="1"/>
        <i x="4" s="1"/>
        <i x="15"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074223F-AF51-4CF7-BD01-2EBD3AD5F8E2}" sourceName="City">
  <pivotTables>
    <pivotTable tabId="11" name="PivotTable6"/>
  </pivotTables>
  <data>
    <tabular pivotCacheId="1743691173">
      <items count="6">
        <i x="0" s="1"/>
        <i x="5" s="1"/>
        <i x="2" s="1"/>
        <i x="4"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ership_Duration_Months" xr10:uid="{B6987DFB-E84A-4D93-B6D4-3DEA2D6292A4}" sourceName="Memership_Duration_Months">
  <pivotTables>
    <pivotTable tabId="11" name="PivotTable6"/>
  </pivotTables>
  <data>
    <tabular pivotCacheId="1743691173">
      <items count="15">
        <i x="1" s="1"/>
        <i x="7" s="1"/>
        <i x="4" s="1"/>
        <i x="2" s="1"/>
        <i x="14" s="1"/>
        <i x="5" s="1"/>
        <i x="0" s="1"/>
        <i x="3" s="1"/>
        <i x="12" s="1"/>
        <i x="10" s="1"/>
        <i x="8" s="1"/>
        <i x="6" s="1"/>
        <i x="9" s="1"/>
        <i x="1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fferrer" xr10:uid="{72EC757E-C792-461E-B5F7-4B8BB787E507}" cache="Slicer_Refferrer" caption="Refferrer" rowHeight="241300"/>
  <slicer name="Total Revenue" xr10:uid="{859F701E-FC76-4D61-8DC2-6EDC75EA90A6}" cache="Slicer_Total_Revenue" caption="Total Revenue" rowHeight="241300"/>
  <slicer name="City" xr10:uid="{5DC6F229-D32A-4A71-AC21-632DDF6A63ED}" cache="Slicer_City" caption="City" rowHeight="241300"/>
  <slicer name="Memership_Duration_Months" xr10:uid="{91291F03-C2BE-4841-8A2D-0FF778F6C84D}" cache="Slicer_Memership_Duration_Months" caption="Memership_Duration_Month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4A3F2-652E-4107-A376-F952F1DED4B4}">
  <dimension ref="A1:X42"/>
  <sheetViews>
    <sheetView topLeftCell="K1" workbookViewId="0">
      <selection activeCell="N7" sqref="N7:X7"/>
    </sheetView>
  </sheetViews>
  <sheetFormatPr defaultRowHeight="14.5" x14ac:dyDescent="0.35"/>
  <cols>
    <col min="1" max="1" width="10.36328125" bestFit="1" customWidth="1"/>
    <col min="2" max="2" width="5.54296875" bestFit="1" customWidth="1"/>
    <col min="3" max="3" width="15.1796875" bestFit="1" customWidth="1"/>
    <col min="4" max="4" width="3.90625" bestFit="1" customWidth="1"/>
    <col min="5" max="5" width="7" bestFit="1" customWidth="1"/>
    <col min="6" max="7" width="9.6328125" bestFit="1" customWidth="1"/>
    <col min="8" max="8" width="8.90625" bestFit="1" customWidth="1"/>
    <col min="9" max="9" width="11.7265625" bestFit="1" customWidth="1"/>
    <col min="10" max="10" width="10.36328125" bestFit="1" customWidth="1"/>
    <col min="11" max="11" width="10" bestFit="1" customWidth="1"/>
    <col min="12" max="12" width="18" bestFit="1" customWidth="1"/>
    <col min="14" max="14" width="15.1796875" bestFit="1" customWidth="1"/>
    <col min="15" max="15" width="3.90625" bestFit="1" customWidth="1"/>
    <col min="16" max="16" width="7" bestFit="1" customWidth="1"/>
    <col min="17" max="17" width="16.54296875" bestFit="1" customWidth="1"/>
    <col min="18" max="18" width="9.6328125" customWidth="1"/>
    <col min="19" max="19" width="8.90625" bestFit="1" customWidth="1"/>
    <col min="20" max="20" width="11.7265625" bestFit="1" customWidth="1"/>
    <col min="21" max="21" width="10.36328125" bestFit="1" customWidth="1"/>
    <col min="22" max="22" width="10" bestFit="1" customWidth="1"/>
    <col min="23" max="23" width="18" bestFit="1" customWidth="1"/>
    <col min="24" max="24" width="25.453125" bestFit="1" customWidth="1"/>
  </cols>
  <sheetData>
    <row r="1" spans="1:24" x14ac:dyDescent="0.35">
      <c r="A1" s="14" t="s">
        <v>107</v>
      </c>
      <c r="B1" s="15"/>
      <c r="C1" s="15"/>
      <c r="D1" s="15"/>
      <c r="E1" s="15"/>
      <c r="F1" s="15"/>
      <c r="G1" s="15"/>
      <c r="H1" s="15"/>
      <c r="I1" s="15"/>
      <c r="J1" s="15"/>
      <c r="K1" s="15"/>
      <c r="N1" s="17" t="s">
        <v>109</v>
      </c>
      <c r="O1" s="17"/>
      <c r="P1" s="17"/>
      <c r="Q1" s="17"/>
      <c r="R1" s="17"/>
      <c r="S1" s="17"/>
      <c r="T1" s="17"/>
      <c r="U1" s="17"/>
    </row>
    <row r="2" spans="1:24" x14ac:dyDescent="0.35">
      <c r="A2" s="15"/>
      <c r="B2" s="15"/>
      <c r="C2" s="15"/>
      <c r="D2" s="15"/>
      <c r="E2" s="15"/>
      <c r="F2" s="15"/>
      <c r="G2" s="15"/>
      <c r="H2" s="15"/>
      <c r="I2" s="15"/>
      <c r="J2" s="15"/>
      <c r="K2" s="15"/>
      <c r="N2" s="17"/>
      <c r="O2" s="17"/>
      <c r="P2" s="17"/>
      <c r="Q2" s="17"/>
      <c r="R2" s="17"/>
      <c r="S2" s="17"/>
      <c r="T2" s="17"/>
      <c r="U2" s="17"/>
    </row>
    <row r="3" spans="1:24" x14ac:dyDescent="0.35">
      <c r="A3" s="15"/>
      <c r="B3" s="15"/>
      <c r="C3" s="15"/>
      <c r="D3" s="15"/>
      <c r="E3" s="15"/>
      <c r="F3" s="15"/>
      <c r="G3" s="15"/>
      <c r="H3" s="15"/>
      <c r="I3" s="15"/>
      <c r="J3" s="15"/>
      <c r="K3" s="15"/>
      <c r="N3" s="17"/>
      <c r="O3" s="17"/>
      <c r="P3" s="17"/>
      <c r="Q3" s="17"/>
      <c r="R3" s="17"/>
      <c r="S3" s="17"/>
      <c r="T3" s="17"/>
      <c r="U3" s="17"/>
    </row>
    <row r="4" spans="1:24" x14ac:dyDescent="0.35">
      <c r="A4" s="15"/>
      <c r="B4" s="15"/>
      <c r="C4" s="15"/>
      <c r="D4" s="15"/>
      <c r="E4" s="15"/>
      <c r="F4" s="15"/>
      <c r="G4" s="15"/>
      <c r="H4" s="15"/>
      <c r="I4" s="15"/>
      <c r="J4" s="15"/>
      <c r="K4" s="15"/>
      <c r="N4" s="17"/>
      <c r="O4" s="17"/>
      <c r="P4" s="17"/>
      <c r="Q4" s="17"/>
      <c r="R4" s="17"/>
      <c r="S4" s="17"/>
      <c r="T4" s="17"/>
      <c r="U4" s="17"/>
    </row>
    <row r="5" spans="1:24" x14ac:dyDescent="0.35">
      <c r="A5" s="15"/>
      <c r="B5" s="15"/>
      <c r="C5" s="15"/>
      <c r="D5" s="15"/>
      <c r="E5" s="15"/>
      <c r="F5" s="15"/>
      <c r="G5" s="15"/>
      <c r="H5" s="15"/>
      <c r="I5" s="15"/>
      <c r="J5" s="15"/>
      <c r="K5" s="15"/>
      <c r="N5" s="17"/>
      <c r="O5" s="17"/>
      <c r="P5" s="17"/>
      <c r="Q5" s="17"/>
      <c r="R5" s="17"/>
      <c r="S5" s="17"/>
      <c r="T5" s="17"/>
      <c r="U5" s="17"/>
    </row>
    <row r="6" spans="1:24" x14ac:dyDescent="0.35">
      <c r="A6" s="16" t="s">
        <v>108</v>
      </c>
    </row>
    <row r="7" spans="1:24" x14ac:dyDescent="0.35">
      <c r="A7" s="16"/>
      <c r="B7" s="6"/>
      <c r="C7" s="6" t="s">
        <v>0</v>
      </c>
      <c r="D7" s="6" t="s">
        <v>1</v>
      </c>
      <c r="E7" s="6" t="s">
        <v>2</v>
      </c>
      <c r="F7" s="6" t="s">
        <v>3</v>
      </c>
      <c r="G7" s="6" t="s">
        <v>4</v>
      </c>
      <c r="H7" s="6" t="s">
        <v>5</v>
      </c>
      <c r="I7" s="6" t="s">
        <v>6</v>
      </c>
      <c r="J7" s="6" t="s">
        <v>7</v>
      </c>
      <c r="K7" s="6" t="s">
        <v>8</v>
      </c>
      <c r="L7" s="6" t="s">
        <v>9</v>
      </c>
      <c r="N7" s="7" t="s">
        <v>0</v>
      </c>
      <c r="O7" s="7" t="s">
        <v>1</v>
      </c>
      <c r="P7" s="7" t="s">
        <v>2</v>
      </c>
      <c r="Q7" s="7" t="s">
        <v>3</v>
      </c>
      <c r="R7" s="7" t="s">
        <v>4</v>
      </c>
      <c r="S7" s="7" t="s">
        <v>5</v>
      </c>
      <c r="T7" s="7" t="s">
        <v>6</v>
      </c>
      <c r="U7" s="7" t="s">
        <v>7</v>
      </c>
      <c r="V7" s="7" t="s">
        <v>8</v>
      </c>
      <c r="W7" s="7" t="s">
        <v>9</v>
      </c>
      <c r="X7" s="7" t="s">
        <v>118</v>
      </c>
    </row>
    <row r="8" spans="1:24" x14ac:dyDescent="0.35">
      <c r="A8" s="16"/>
      <c r="B8" s="2" t="s">
        <v>10</v>
      </c>
      <c r="C8" s="2" t="s">
        <v>11</v>
      </c>
      <c r="D8" s="2">
        <v>59</v>
      </c>
      <c r="E8" s="2" t="s">
        <v>12</v>
      </c>
      <c r="F8" s="2" t="s">
        <v>13</v>
      </c>
      <c r="G8" s="3">
        <v>45235</v>
      </c>
      <c r="H8" s="3">
        <v>45425</v>
      </c>
      <c r="I8" s="2">
        <v>800</v>
      </c>
      <c r="J8" s="2">
        <v>25</v>
      </c>
      <c r="K8" s="2" t="s">
        <v>14</v>
      </c>
      <c r="L8" s="2" t="s">
        <v>15</v>
      </c>
      <c r="N8" t="s">
        <v>11</v>
      </c>
      <c r="O8">
        <v>59</v>
      </c>
      <c r="P8" t="s">
        <v>12</v>
      </c>
      <c r="Q8" t="s">
        <v>13</v>
      </c>
      <c r="R8" s="1">
        <v>45235</v>
      </c>
      <c r="S8" s="1">
        <v>45425</v>
      </c>
      <c r="T8">
        <v>800</v>
      </c>
      <c r="U8">
        <v>25</v>
      </c>
      <c r="V8" t="s">
        <v>14</v>
      </c>
      <c r="W8" t="s">
        <v>15</v>
      </c>
      <c r="X8">
        <f>INT((S8-R8)/30)</f>
        <v>6</v>
      </c>
    </row>
    <row r="9" spans="1:24" x14ac:dyDescent="0.35">
      <c r="A9" s="16"/>
      <c r="B9" s="2" t="s">
        <v>16</v>
      </c>
      <c r="C9" s="2" t="s">
        <v>17</v>
      </c>
      <c r="D9" s="2">
        <v>27</v>
      </c>
      <c r="E9" s="2" t="s">
        <v>12</v>
      </c>
      <c r="F9" s="2" t="s">
        <v>13</v>
      </c>
      <c r="G9" s="3">
        <v>45714</v>
      </c>
      <c r="H9" s="3">
        <v>45740</v>
      </c>
      <c r="I9" s="2">
        <v>800</v>
      </c>
      <c r="J9" s="2">
        <v>20</v>
      </c>
      <c r="K9" s="2" t="s">
        <v>18</v>
      </c>
      <c r="L9" s="2" t="s">
        <v>19</v>
      </c>
      <c r="N9" t="s">
        <v>17</v>
      </c>
      <c r="O9">
        <v>27</v>
      </c>
      <c r="P9" t="s">
        <v>12</v>
      </c>
      <c r="Q9" t="s">
        <v>13</v>
      </c>
      <c r="R9" s="1">
        <v>45714</v>
      </c>
      <c r="S9" s="1">
        <v>45740</v>
      </c>
      <c r="T9">
        <v>800</v>
      </c>
      <c r="U9">
        <v>20</v>
      </c>
      <c r="V9" t="s">
        <v>18</v>
      </c>
      <c r="W9" t="s">
        <v>19</v>
      </c>
      <c r="X9">
        <f>INT((S9-R9)/30)</f>
        <v>0</v>
      </c>
    </row>
    <row r="10" spans="1:24" x14ac:dyDescent="0.35">
      <c r="A10" s="16"/>
      <c r="B10" s="2" t="s">
        <v>20</v>
      </c>
      <c r="C10" s="2" t="s">
        <v>21</v>
      </c>
      <c r="D10" s="2">
        <v>24</v>
      </c>
      <c r="E10" s="2" t="s">
        <v>12</v>
      </c>
      <c r="F10" s="2" t="s">
        <v>22</v>
      </c>
      <c r="G10" s="3">
        <v>45191</v>
      </c>
      <c r="H10" s="3">
        <v>45371</v>
      </c>
      <c r="I10" s="2">
        <v>1200</v>
      </c>
      <c r="J10" s="2">
        <v>18</v>
      </c>
      <c r="K10" s="2" t="s">
        <v>23</v>
      </c>
      <c r="L10" s="2" t="s">
        <v>24</v>
      </c>
      <c r="N10" t="s">
        <v>21</v>
      </c>
      <c r="O10">
        <v>24</v>
      </c>
      <c r="P10" t="s">
        <v>12</v>
      </c>
      <c r="Q10" t="s">
        <v>22</v>
      </c>
      <c r="R10" s="1">
        <v>45191</v>
      </c>
      <c r="S10" s="1">
        <v>45371</v>
      </c>
      <c r="T10">
        <v>1200</v>
      </c>
      <c r="U10">
        <v>18</v>
      </c>
      <c r="V10" t="s">
        <v>23</v>
      </c>
      <c r="W10" t="s">
        <v>24</v>
      </c>
      <c r="X10">
        <f t="shared" ref="X10:X42" si="0">INT((S10-R10)/30)</f>
        <v>6</v>
      </c>
    </row>
    <row r="11" spans="1:24" x14ac:dyDescent="0.35">
      <c r="A11" s="16"/>
      <c r="B11" s="2" t="s">
        <v>25</v>
      </c>
      <c r="C11" s="2" t="s">
        <v>26</v>
      </c>
      <c r="D11" s="2">
        <v>31</v>
      </c>
      <c r="E11" s="2" t="s">
        <v>27</v>
      </c>
      <c r="F11" s="2" t="s">
        <v>22</v>
      </c>
      <c r="G11" s="3">
        <v>45479</v>
      </c>
      <c r="H11" s="3">
        <v>45587</v>
      </c>
      <c r="I11" s="2">
        <v>1200</v>
      </c>
      <c r="J11" s="2">
        <v>16</v>
      </c>
      <c r="K11" s="2" t="s">
        <v>23</v>
      </c>
      <c r="L11" s="2" t="s">
        <v>28</v>
      </c>
      <c r="N11" t="s">
        <v>26</v>
      </c>
      <c r="O11">
        <v>31</v>
      </c>
      <c r="P11" t="s">
        <v>27</v>
      </c>
      <c r="Q11" t="s">
        <v>22</v>
      </c>
      <c r="R11" s="1">
        <v>45479</v>
      </c>
      <c r="S11" s="1">
        <v>45587</v>
      </c>
      <c r="T11">
        <v>1200</v>
      </c>
      <c r="U11">
        <v>16</v>
      </c>
      <c r="V11" t="s">
        <v>23</v>
      </c>
      <c r="W11" t="s">
        <v>28</v>
      </c>
      <c r="X11">
        <f t="shared" si="0"/>
        <v>3</v>
      </c>
    </row>
    <row r="12" spans="1:24" x14ac:dyDescent="0.35">
      <c r="A12" s="16"/>
      <c r="B12" s="2" t="s">
        <v>29</v>
      </c>
      <c r="C12" s="2" t="s">
        <v>30</v>
      </c>
      <c r="D12" s="2">
        <v>19</v>
      </c>
      <c r="E12" s="2" t="s">
        <v>12</v>
      </c>
      <c r="F12" s="2" t="s">
        <v>31</v>
      </c>
      <c r="G12" s="3">
        <v>45286</v>
      </c>
      <c r="H12" s="3">
        <v>45501</v>
      </c>
      <c r="I12" s="2">
        <v>2500</v>
      </c>
      <c r="J12" s="2">
        <v>12</v>
      </c>
      <c r="K12" s="2" t="s">
        <v>14</v>
      </c>
      <c r="L12" s="2" t="s">
        <v>32</v>
      </c>
      <c r="M12" s="4"/>
      <c r="N12" t="s">
        <v>30</v>
      </c>
      <c r="O12">
        <v>19</v>
      </c>
      <c r="P12" t="s">
        <v>12</v>
      </c>
      <c r="Q12" t="s">
        <v>31</v>
      </c>
      <c r="R12" s="1">
        <v>45286</v>
      </c>
      <c r="S12" s="1">
        <v>45501</v>
      </c>
      <c r="T12">
        <v>2500</v>
      </c>
      <c r="U12">
        <v>12</v>
      </c>
      <c r="V12" t="s">
        <v>14</v>
      </c>
      <c r="W12" t="s">
        <v>32</v>
      </c>
      <c r="X12">
        <f t="shared" si="0"/>
        <v>7</v>
      </c>
    </row>
    <row r="13" spans="1:24" x14ac:dyDescent="0.35">
      <c r="A13" s="16"/>
      <c r="B13" s="2" t="s">
        <v>33</v>
      </c>
      <c r="C13" s="2" t="s">
        <v>34</v>
      </c>
      <c r="D13" s="2">
        <v>40</v>
      </c>
      <c r="E13" s="2" t="s">
        <v>12</v>
      </c>
      <c r="F13" s="2" t="s">
        <v>13</v>
      </c>
      <c r="G13" s="3">
        <v>45317</v>
      </c>
      <c r="H13" s="3">
        <v>45392</v>
      </c>
      <c r="I13" s="2">
        <v>800</v>
      </c>
      <c r="J13" s="2">
        <v>14</v>
      </c>
      <c r="K13" s="2" t="s">
        <v>35</v>
      </c>
      <c r="L13" s="2" t="s">
        <v>36</v>
      </c>
      <c r="N13" t="s">
        <v>34</v>
      </c>
      <c r="O13">
        <v>40</v>
      </c>
      <c r="P13" t="s">
        <v>12</v>
      </c>
      <c r="Q13" t="s">
        <v>13</v>
      </c>
      <c r="R13" s="1">
        <v>45317</v>
      </c>
      <c r="S13" s="1">
        <v>45392</v>
      </c>
      <c r="T13">
        <v>800</v>
      </c>
      <c r="U13">
        <v>14</v>
      </c>
      <c r="V13" t="s">
        <v>35</v>
      </c>
      <c r="W13" t="s">
        <v>36</v>
      </c>
      <c r="X13">
        <f t="shared" si="0"/>
        <v>2</v>
      </c>
    </row>
    <row r="14" spans="1:24" x14ac:dyDescent="0.35">
      <c r="A14" s="16"/>
      <c r="B14" s="2" t="s">
        <v>37</v>
      </c>
      <c r="C14" s="2" t="s">
        <v>38</v>
      </c>
      <c r="D14" s="2">
        <v>41</v>
      </c>
      <c r="E14" s="2" t="s">
        <v>27</v>
      </c>
      <c r="F14" s="2" t="s">
        <v>13</v>
      </c>
      <c r="G14" s="3">
        <v>45588</v>
      </c>
      <c r="H14" s="3">
        <v>45677</v>
      </c>
      <c r="I14" s="2">
        <v>800</v>
      </c>
      <c r="J14" s="2">
        <v>25</v>
      </c>
      <c r="K14" s="2" t="s">
        <v>18</v>
      </c>
      <c r="L14" s="2"/>
      <c r="N14" t="s">
        <v>38</v>
      </c>
      <c r="O14">
        <v>41</v>
      </c>
      <c r="P14" t="s">
        <v>27</v>
      </c>
      <c r="Q14" t="s">
        <v>13</v>
      </c>
      <c r="R14" s="1">
        <v>45588</v>
      </c>
      <c r="S14" s="1">
        <v>45677</v>
      </c>
      <c r="T14">
        <v>800</v>
      </c>
      <c r="U14">
        <v>25</v>
      </c>
      <c r="V14" t="s">
        <v>18</v>
      </c>
      <c r="X14">
        <f t="shared" si="0"/>
        <v>2</v>
      </c>
    </row>
    <row r="15" spans="1:24" x14ac:dyDescent="0.35">
      <c r="A15" s="16"/>
      <c r="B15" s="2" t="s">
        <v>39</v>
      </c>
      <c r="C15" s="2" t="s">
        <v>40</v>
      </c>
      <c r="D15" s="2">
        <v>43</v>
      </c>
      <c r="E15" s="2" t="s">
        <v>12</v>
      </c>
      <c r="F15" s="2" t="s">
        <v>41</v>
      </c>
      <c r="G15" s="3">
        <v>45450</v>
      </c>
      <c r="H15" s="3">
        <v>45563</v>
      </c>
      <c r="I15" s="2">
        <v>1800</v>
      </c>
      <c r="J15" s="2">
        <v>28</v>
      </c>
      <c r="K15" s="2" t="s">
        <v>42</v>
      </c>
      <c r="L15" s="2"/>
      <c r="N15" t="s">
        <v>40</v>
      </c>
      <c r="O15">
        <v>43</v>
      </c>
      <c r="P15" t="s">
        <v>12</v>
      </c>
      <c r="Q15" t="s">
        <v>41</v>
      </c>
      <c r="R15" s="1">
        <v>45450</v>
      </c>
      <c r="S15" s="1">
        <v>45563</v>
      </c>
      <c r="T15">
        <v>1800</v>
      </c>
      <c r="U15">
        <v>28</v>
      </c>
      <c r="V15" t="s">
        <v>42</v>
      </c>
      <c r="X15">
        <f t="shared" si="0"/>
        <v>3</v>
      </c>
    </row>
    <row r="16" spans="1:24" x14ac:dyDescent="0.35">
      <c r="A16" s="16"/>
      <c r="B16" s="2" t="s">
        <v>43</v>
      </c>
      <c r="C16" s="2" t="s">
        <v>44</v>
      </c>
      <c r="D16" s="2">
        <v>42</v>
      </c>
      <c r="E16" s="2" t="s">
        <v>12</v>
      </c>
      <c r="F16" s="2" t="s">
        <v>13</v>
      </c>
      <c r="G16" s="3">
        <v>45569</v>
      </c>
      <c r="H16" s="3">
        <v>45582</v>
      </c>
      <c r="I16" s="2">
        <v>800</v>
      </c>
      <c r="J16" s="2">
        <v>3</v>
      </c>
      <c r="K16" s="2" t="s">
        <v>42</v>
      </c>
      <c r="L16" s="2" t="s">
        <v>45</v>
      </c>
      <c r="N16" t="s">
        <v>44</v>
      </c>
      <c r="O16">
        <v>42</v>
      </c>
      <c r="P16" t="s">
        <v>12</v>
      </c>
      <c r="Q16" t="s">
        <v>13</v>
      </c>
      <c r="R16" s="1">
        <v>45569</v>
      </c>
      <c r="S16" s="1">
        <v>45582</v>
      </c>
      <c r="T16">
        <v>800</v>
      </c>
      <c r="U16">
        <v>3</v>
      </c>
      <c r="V16" t="s">
        <v>42</v>
      </c>
      <c r="W16" t="s">
        <v>45</v>
      </c>
      <c r="X16">
        <f t="shared" si="0"/>
        <v>0</v>
      </c>
    </row>
    <row r="17" spans="1:24" x14ac:dyDescent="0.35">
      <c r="A17" s="16"/>
      <c r="B17" s="2" t="s">
        <v>46</v>
      </c>
      <c r="C17" s="2" t="s">
        <v>47</v>
      </c>
      <c r="D17" s="2">
        <v>37</v>
      </c>
      <c r="E17" s="2" t="s">
        <v>12</v>
      </c>
      <c r="F17" s="2" t="s">
        <v>22</v>
      </c>
      <c r="G17" s="3">
        <v>45202</v>
      </c>
      <c r="H17" s="3">
        <v>45280</v>
      </c>
      <c r="I17" s="2">
        <v>1200</v>
      </c>
      <c r="J17" s="2">
        <v>29</v>
      </c>
      <c r="K17" s="2" t="s">
        <v>35</v>
      </c>
      <c r="L17" s="2" t="s">
        <v>48</v>
      </c>
      <c r="N17" t="s">
        <v>47</v>
      </c>
      <c r="O17">
        <v>37</v>
      </c>
      <c r="P17" t="s">
        <v>12</v>
      </c>
      <c r="Q17" t="s">
        <v>22</v>
      </c>
      <c r="R17" s="1">
        <v>45202</v>
      </c>
      <c r="S17" s="1">
        <v>45280</v>
      </c>
      <c r="T17">
        <v>1200</v>
      </c>
      <c r="U17">
        <v>29</v>
      </c>
      <c r="V17" t="s">
        <v>35</v>
      </c>
      <c r="W17" t="s">
        <v>48</v>
      </c>
      <c r="X17">
        <f t="shared" si="0"/>
        <v>2</v>
      </c>
    </row>
    <row r="18" spans="1:24" ht="15.5" x14ac:dyDescent="0.35">
      <c r="A18" s="16"/>
      <c r="B18" s="2" t="s">
        <v>49</v>
      </c>
      <c r="C18" s="2" t="s">
        <v>50</v>
      </c>
      <c r="D18" s="2">
        <v>48</v>
      </c>
      <c r="E18" s="2" t="s">
        <v>27</v>
      </c>
      <c r="F18" s="2" t="s">
        <v>22</v>
      </c>
      <c r="G18" s="3">
        <v>45297</v>
      </c>
      <c r="H18" s="3">
        <v>45459</v>
      </c>
      <c r="I18" s="2">
        <v>1200</v>
      </c>
      <c r="J18" s="2">
        <v>13</v>
      </c>
      <c r="K18" s="2" t="s">
        <v>14</v>
      </c>
      <c r="L18" s="2" t="s">
        <v>51</v>
      </c>
      <c r="N18" t="s">
        <v>50</v>
      </c>
      <c r="O18">
        <v>48</v>
      </c>
      <c r="P18" t="s">
        <v>27</v>
      </c>
      <c r="Q18" s="5" t="s">
        <v>22</v>
      </c>
      <c r="R18" s="1">
        <v>45297</v>
      </c>
      <c r="S18" s="1">
        <v>45459</v>
      </c>
      <c r="T18">
        <v>1200</v>
      </c>
      <c r="U18">
        <v>13</v>
      </c>
      <c r="V18" t="s">
        <v>14</v>
      </c>
      <c r="W18" t="s">
        <v>51</v>
      </c>
      <c r="X18">
        <f t="shared" si="0"/>
        <v>5</v>
      </c>
    </row>
    <row r="19" spans="1:24" x14ac:dyDescent="0.35">
      <c r="A19" s="16"/>
      <c r="B19" s="2" t="s">
        <v>52</v>
      </c>
      <c r="C19" s="2" t="s">
        <v>53</v>
      </c>
      <c r="D19" s="2">
        <v>36</v>
      </c>
      <c r="E19" s="2" t="s">
        <v>12</v>
      </c>
      <c r="F19" s="2" t="s">
        <v>22</v>
      </c>
      <c r="G19" s="3">
        <v>45154</v>
      </c>
      <c r="H19" s="3">
        <v>45568</v>
      </c>
      <c r="I19" s="2">
        <v>1200</v>
      </c>
      <c r="J19" s="2">
        <v>19</v>
      </c>
      <c r="K19" s="2" t="s">
        <v>42</v>
      </c>
      <c r="L19" s="2" t="s">
        <v>54</v>
      </c>
      <c r="N19" t="s">
        <v>53</v>
      </c>
      <c r="O19">
        <v>36</v>
      </c>
      <c r="P19" t="s">
        <v>12</v>
      </c>
      <c r="Q19" t="s">
        <v>22</v>
      </c>
      <c r="R19" s="1">
        <v>45154</v>
      </c>
      <c r="S19" s="1">
        <v>45568</v>
      </c>
      <c r="T19">
        <v>1200</v>
      </c>
      <c r="U19">
        <v>19</v>
      </c>
      <c r="V19" t="s">
        <v>42</v>
      </c>
      <c r="W19" t="s">
        <v>54</v>
      </c>
      <c r="X19">
        <f t="shared" si="0"/>
        <v>13</v>
      </c>
    </row>
    <row r="20" spans="1:24" x14ac:dyDescent="0.35">
      <c r="A20" s="16"/>
      <c r="B20" s="2" t="s">
        <v>55</v>
      </c>
      <c r="C20" s="2" t="s">
        <v>56</v>
      </c>
      <c r="D20" s="2">
        <v>48</v>
      </c>
      <c r="E20" s="2" t="s">
        <v>27</v>
      </c>
      <c r="F20" s="2" t="s">
        <v>41</v>
      </c>
      <c r="G20" s="3">
        <v>45556</v>
      </c>
      <c r="H20" s="3">
        <v>45641</v>
      </c>
      <c r="I20" s="2">
        <v>1800</v>
      </c>
      <c r="J20" s="2">
        <v>22</v>
      </c>
      <c r="K20" s="2" t="s">
        <v>42</v>
      </c>
      <c r="L20" s="2"/>
      <c r="N20" t="s">
        <v>56</v>
      </c>
      <c r="O20">
        <v>48</v>
      </c>
      <c r="P20" t="s">
        <v>27</v>
      </c>
      <c r="Q20" t="s">
        <v>41</v>
      </c>
      <c r="R20" s="1">
        <v>45556</v>
      </c>
      <c r="S20" s="1">
        <v>45641</v>
      </c>
      <c r="T20">
        <v>1800</v>
      </c>
      <c r="U20">
        <v>22</v>
      </c>
      <c r="V20" t="s">
        <v>42</v>
      </c>
      <c r="X20">
        <f t="shared" si="0"/>
        <v>2</v>
      </c>
    </row>
    <row r="21" spans="1:24" x14ac:dyDescent="0.35">
      <c r="A21" s="16"/>
      <c r="B21" s="2" t="s">
        <v>57</v>
      </c>
      <c r="C21" s="2" t="s">
        <v>58</v>
      </c>
      <c r="D21" s="2">
        <v>39</v>
      </c>
      <c r="E21" s="2" t="s">
        <v>12</v>
      </c>
      <c r="F21" s="2" t="s">
        <v>22</v>
      </c>
      <c r="G21" s="3">
        <v>45065</v>
      </c>
      <c r="H21" s="3">
        <v>45242</v>
      </c>
      <c r="I21" s="2">
        <v>1200</v>
      </c>
      <c r="J21" s="2">
        <v>28</v>
      </c>
      <c r="K21" s="2" t="s">
        <v>35</v>
      </c>
      <c r="L21" s="2"/>
      <c r="N21" t="s">
        <v>58</v>
      </c>
      <c r="O21">
        <v>39</v>
      </c>
      <c r="P21" t="s">
        <v>12</v>
      </c>
      <c r="Q21" t="s">
        <v>22</v>
      </c>
      <c r="R21" s="1">
        <v>45065</v>
      </c>
      <c r="S21" s="1">
        <v>45242</v>
      </c>
      <c r="T21">
        <v>1200</v>
      </c>
      <c r="U21">
        <v>28</v>
      </c>
      <c r="V21" t="s">
        <v>35</v>
      </c>
      <c r="X21">
        <f t="shared" si="0"/>
        <v>5</v>
      </c>
    </row>
    <row r="22" spans="1:24" x14ac:dyDescent="0.35">
      <c r="A22" s="16"/>
      <c r="B22" s="2" t="s">
        <v>59</v>
      </c>
      <c r="C22" s="2" t="s">
        <v>60</v>
      </c>
      <c r="D22" s="2">
        <v>44</v>
      </c>
      <c r="E22" s="2" t="s">
        <v>27</v>
      </c>
      <c r="F22" s="2" t="s">
        <v>13</v>
      </c>
      <c r="G22" s="3">
        <v>45333</v>
      </c>
      <c r="H22" s="3">
        <v>45540</v>
      </c>
      <c r="I22" s="2">
        <v>800</v>
      </c>
      <c r="J22" s="2">
        <v>8</v>
      </c>
      <c r="K22" s="2" t="s">
        <v>23</v>
      </c>
      <c r="L22" s="2"/>
      <c r="N22" t="s">
        <v>60</v>
      </c>
      <c r="O22">
        <v>44</v>
      </c>
      <c r="P22" t="s">
        <v>27</v>
      </c>
      <c r="Q22" t="s">
        <v>13</v>
      </c>
      <c r="R22" s="1">
        <v>45333</v>
      </c>
      <c r="S22" s="1">
        <v>45540</v>
      </c>
      <c r="T22">
        <v>800</v>
      </c>
      <c r="U22">
        <v>8</v>
      </c>
      <c r="V22" t="s">
        <v>23</v>
      </c>
      <c r="X22">
        <f t="shared" si="0"/>
        <v>6</v>
      </c>
    </row>
    <row r="23" spans="1:24" x14ac:dyDescent="0.35">
      <c r="A23" s="16"/>
      <c r="B23" s="2" t="s">
        <v>61</v>
      </c>
      <c r="C23" s="2" t="s">
        <v>62</v>
      </c>
      <c r="D23" s="2">
        <v>39</v>
      </c>
      <c r="E23" s="2" t="s">
        <v>12</v>
      </c>
      <c r="F23" s="2" t="s">
        <v>31</v>
      </c>
      <c r="G23" s="3">
        <v>45702</v>
      </c>
      <c r="H23" s="3">
        <v>45732</v>
      </c>
      <c r="I23" s="2">
        <v>2500</v>
      </c>
      <c r="J23" s="2">
        <v>14</v>
      </c>
      <c r="K23" s="2" t="s">
        <v>42</v>
      </c>
      <c r="L23" s="2"/>
      <c r="N23" t="s">
        <v>62</v>
      </c>
      <c r="O23">
        <v>39</v>
      </c>
      <c r="P23" t="s">
        <v>12</v>
      </c>
      <c r="Q23" t="s">
        <v>31</v>
      </c>
      <c r="R23" s="1">
        <v>45702</v>
      </c>
      <c r="S23" s="1">
        <v>45732</v>
      </c>
      <c r="T23">
        <v>2500</v>
      </c>
      <c r="U23">
        <v>14</v>
      </c>
      <c r="V23" t="s">
        <v>42</v>
      </c>
      <c r="X23">
        <f t="shared" si="0"/>
        <v>1</v>
      </c>
    </row>
    <row r="24" spans="1:24" x14ac:dyDescent="0.35">
      <c r="A24" s="16"/>
      <c r="B24" s="2" t="s">
        <v>63</v>
      </c>
      <c r="C24" s="2" t="s">
        <v>64</v>
      </c>
      <c r="D24" s="2">
        <v>35</v>
      </c>
      <c r="E24" s="2" t="s">
        <v>12</v>
      </c>
      <c r="F24" s="2" t="s">
        <v>22</v>
      </c>
      <c r="G24" s="3">
        <v>45329</v>
      </c>
      <c r="H24" s="3">
        <v>45685</v>
      </c>
      <c r="I24" s="2">
        <v>1200</v>
      </c>
      <c r="J24" s="2">
        <v>25</v>
      </c>
      <c r="K24" s="2" t="s">
        <v>23</v>
      </c>
      <c r="L24" s="2"/>
      <c r="N24" t="s">
        <v>64</v>
      </c>
      <c r="O24">
        <v>35</v>
      </c>
      <c r="P24" t="s">
        <v>12</v>
      </c>
      <c r="Q24" t="s">
        <v>22</v>
      </c>
      <c r="R24" s="1">
        <v>45329</v>
      </c>
      <c r="S24" s="1">
        <v>45685</v>
      </c>
      <c r="T24">
        <v>1200</v>
      </c>
      <c r="U24">
        <v>25</v>
      </c>
      <c r="V24" t="s">
        <v>23</v>
      </c>
      <c r="X24">
        <f t="shared" si="0"/>
        <v>11</v>
      </c>
    </row>
    <row r="25" spans="1:24" x14ac:dyDescent="0.35">
      <c r="A25" s="16"/>
      <c r="B25" s="2" t="s">
        <v>65</v>
      </c>
      <c r="C25" s="2" t="s">
        <v>66</v>
      </c>
      <c r="D25" s="2">
        <v>56</v>
      </c>
      <c r="E25" s="2" t="s">
        <v>27</v>
      </c>
      <c r="F25" s="2" t="s">
        <v>31</v>
      </c>
      <c r="G25" s="3">
        <v>45213</v>
      </c>
      <c r="H25" s="3">
        <v>45649</v>
      </c>
      <c r="I25" s="2">
        <v>2500</v>
      </c>
      <c r="J25" s="2">
        <v>13</v>
      </c>
      <c r="K25" s="2" t="s">
        <v>67</v>
      </c>
      <c r="L25" s="2"/>
      <c r="N25" t="s">
        <v>66</v>
      </c>
      <c r="O25">
        <v>56</v>
      </c>
      <c r="P25" t="s">
        <v>27</v>
      </c>
      <c r="Q25" t="s">
        <v>31</v>
      </c>
      <c r="R25" s="1">
        <v>45213</v>
      </c>
      <c r="S25" s="1">
        <v>45649</v>
      </c>
      <c r="T25">
        <v>2500</v>
      </c>
      <c r="U25">
        <v>13</v>
      </c>
      <c r="V25" t="s">
        <v>67</v>
      </c>
      <c r="X25">
        <f t="shared" si="0"/>
        <v>14</v>
      </c>
    </row>
    <row r="26" spans="1:24" x14ac:dyDescent="0.35">
      <c r="A26" s="16"/>
      <c r="B26" s="2" t="s">
        <v>68</v>
      </c>
      <c r="C26" s="2" t="s">
        <v>69</v>
      </c>
      <c r="D26" s="2">
        <v>27</v>
      </c>
      <c r="E26" s="2" t="s">
        <v>27</v>
      </c>
      <c r="F26" s="2" t="s">
        <v>13</v>
      </c>
      <c r="G26" s="3">
        <v>45354</v>
      </c>
      <c r="H26" s="3">
        <v>45664</v>
      </c>
      <c r="I26" s="2">
        <v>800</v>
      </c>
      <c r="J26" s="2">
        <v>26</v>
      </c>
      <c r="K26" s="2" t="s">
        <v>35</v>
      </c>
      <c r="L26" s="2"/>
      <c r="N26" t="s">
        <v>69</v>
      </c>
      <c r="O26">
        <v>27</v>
      </c>
      <c r="P26" t="s">
        <v>27</v>
      </c>
      <c r="Q26" t="s">
        <v>13</v>
      </c>
      <c r="R26" s="1">
        <v>45354</v>
      </c>
      <c r="S26" s="1">
        <v>45664</v>
      </c>
      <c r="T26">
        <v>800</v>
      </c>
      <c r="U26">
        <v>26</v>
      </c>
      <c r="V26" t="s">
        <v>35</v>
      </c>
      <c r="X26">
        <f t="shared" si="0"/>
        <v>10</v>
      </c>
    </row>
    <row r="27" spans="1:24" x14ac:dyDescent="0.35">
      <c r="A27" s="16"/>
      <c r="B27" s="2" t="s">
        <v>70</v>
      </c>
      <c r="C27" s="2" t="s">
        <v>71</v>
      </c>
      <c r="D27" s="2">
        <v>28</v>
      </c>
      <c r="E27" s="2" t="s">
        <v>12</v>
      </c>
      <c r="F27" s="2" t="s">
        <v>31</v>
      </c>
      <c r="G27" s="3">
        <v>45417</v>
      </c>
      <c r="H27" s="3">
        <v>45608</v>
      </c>
      <c r="I27" s="2">
        <v>2500</v>
      </c>
      <c r="J27" s="2">
        <v>21</v>
      </c>
      <c r="K27" s="2" t="s">
        <v>35</v>
      </c>
      <c r="L27" s="2" t="s">
        <v>72</v>
      </c>
      <c r="N27" t="s">
        <v>71</v>
      </c>
      <c r="O27">
        <v>28</v>
      </c>
      <c r="P27" t="s">
        <v>12</v>
      </c>
      <c r="Q27" t="s">
        <v>31</v>
      </c>
      <c r="R27" s="1">
        <v>45417</v>
      </c>
      <c r="S27" s="1">
        <v>45608</v>
      </c>
      <c r="T27">
        <v>2500</v>
      </c>
      <c r="U27">
        <v>21</v>
      </c>
      <c r="V27" t="s">
        <v>35</v>
      </c>
      <c r="W27" t="s">
        <v>72</v>
      </c>
      <c r="X27">
        <f t="shared" si="0"/>
        <v>6</v>
      </c>
    </row>
    <row r="28" spans="1:24" x14ac:dyDescent="0.35">
      <c r="A28" s="16"/>
      <c r="B28" s="2" t="s">
        <v>73</v>
      </c>
      <c r="C28" s="2" t="s">
        <v>74</v>
      </c>
      <c r="D28" s="2">
        <v>57</v>
      </c>
      <c r="E28" s="2" t="s">
        <v>27</v>
      </c>
      <c r="F28" s="2" t="s">
        <v>41</v>
      </c>
      <c r="G28" s="3">
        <v>45146</v>
      </c>
      <c r="H28" s="3">
        <v>45674</v>
      </c>
      <c r="I28" s="2">
        <v>1800</v>
      </c>
      <c r="J28" s="2">
        <v>19</v>
      </c>
      <c r="K28" s="2" t="s">
        <v>35</v>
      </c>
      <c r="L28" s="2"/>
      <c r="N28" t="s">
        <v>74</v>
      </c>
      <c r="O28">
        <v>57</v>
      </c>
      <c r="P28" t="s">
        <v>27</v>
      </c>
      <c r="Q28" t="s">
        <v>41</v>
      </c>
      <c r="R28" s="1">
        <v>45146</v>
      </c>
      <c r="S28" s="1">
        <v>45674</v>
      </c>
      <c r="T28">
        <v>1800</v>
      </c>
      <c r="U28">
        <v>19</v>
      </c>
      <c r="V28" t="s">
        <v>35</v>
      </c>
      <c r="X28">
        <f t="shared" si="0"/>
        <v>17</v>
      </c>
    </row>
    <row r="29" spans="1:24" x14ac:dyDescent="0.35">
      <c r="A29" s="16"/>
      <c r="B29" s="2" t="s">
        <v>75</v>
      </c>
      <c r="C29" s="2" t="s">
        <v>76</v>
      </c>
      <c r="D29" s="2">
        <v>26</v>
      </c>
      <c r="E29" s="2" t="s">
        <v>27</v>
      </c>
      <c r="F29" s="2" t="s">
        <v>41</v>
      </c>
      <c r="G29" s="3">
        <v>45320</v>
      </c>
      <c r="H29" s="3">
        <v>45616</v>
      </c>
      <c r="I29" s="2">
        <v>1800</v>
      </c>
      <c r="J29" s="2">
        <v>5</v>
      </c>
      <c r="K29" s="2" t="s">
        <v>14</v>
      </c>
      <c r="L29" s="2"/>
      <c r="N29" t="s">
        <v>76</v>
      </c>
      <c r="O29">
        <v>26</v>
      </c>
      <c r="P29" t="s">
        <v>27</v>
      </c>
      <c r="Q29" t="s">
        <v>41</v>
      </c>
      <c r="R29" s="1">
        <v>45320</v>
      </c>
      <c r="S29" s="1">
        <v>45616</v>
      </c>
      <c r="T29">
        <v>1800</v>
      </c>
      <c r="U29">
        <v>5</v>
      </c>
      <c r="V29" t="s">
        <v>14</v>
      </c>
      <c r="X29">
        <f t="shared" si="0"/>
        <v>9</v>
      </c>
    </row>
    <row r="30" spans="1:24" x14ac:dyDescent="0.35">
      <c r="A30" s="16"/>
      <c r="B30" s="2" t="s">
        <v>77</v>
      </c>
      <c r="C30" s="2" t="s">
        <v>78</v>
      </c>
      <c r="D30" s="2">
        <v>48</v>
      </c>
      <c r="E30" s="2" t="s">
        <v>12</v>
      </c>
      <c r="F30" s="2" t="s">
        <v>41</v>
      </c>
      <c r="G30" s="3">
        <v>45451</v>
      </c>
      <c r="H30" s="3">
        <v>45455</v>
      </c>
      <c r="I30" s="2">
        <v>1800</v>
      </c>
      <c r="J30" s="2">
        <v>18</v>
      </c>
      <c r="K30" s="2" t="s">
        <v>67</v>
      </c>
      <c r="L30" s="2"/>
      <c r="N30" t="s">
        <v>78</v>
      </c>
      <c r="O30">
        <v>48</v>
      </c>
      <c r="P30" t="s">
        <v>12</v>
      </c>
      <c r="Q30" t="s">
        <v>41</v>
      </c>
      <c r="R30" s="1">
        <v>45451</v>
      </c>
      <c r="S30" s="1">
        <v>45455</v>
      </c>
      <c r="T30">
        <v>1800</v>
      </c>
      <c r="U30">
        <v>18</v>
      </c>
      <c r="V30" t="s">
        <v>67</v>
      </c>
      <c r="X30">
        <f t="shared" si="0"/>
        <v>0</v>
      </c>
    </row>
    <row r="31" spans="1:24" x14ac:dyDescent="0.35">
      <c r="A31" s="16"/>
      <c r="B31" s="2" t="s">
        <v>79</v>
      </c>
      <c r="C31" s="2" t="s">
        <v>80</v>
      </c>
      <c r="D31" s="2">
        <v>25</v>
      </c>
      <c r="E31" s="2" t="s">
        <v>27</v>
      </c>
      <c r="F31" s="2" t="s">
        <v>22</v>
      </c>
      <c r="G31" s="3">
        <v>45439</v>
      </c>
      <c r="H31" s="3">
        <v>45730</v>
      </c>
      <c r="I31" s="2">
        <v>1200</v>
      </c>
      <c r="J31" s="2">
        <v>6</v>
      </c>
      <c r="K31" s="2" t="s">
        <v>14</v>
      </c>
      <c r="L31" s="2"/>
      <c r="N31" t="s">
        <v>80</v>
      </c>
      <c r="O31">
        <v>25</v>
      </c>
      <c r="P31" t="s">
        <v>27</v>
      </c>
      <c r="Q31" t="s">
        <v>22</v>
      </c>
      <c r="R31" s="1">
        <v>45439</v>
      </c>
      <c r="S31" s="1">
        <v>45730</v>
      </c>
      <c r="T31">
        <v>1200</v>
      </c>
      <c r="U31">
        <v>6</v>
      </c>
      <c r="V31" t="s">
        <v>14</v>
      </c>
      <c r="X31">
        <f t="shared" si="0"/>
        <v>9</v>
      </c>
    </row>
    <row r="32" spans="1:24" x14ac:dyDescent="0.35">
      <c r="A32" s="16"/>
      <c r="B32" s="2" t="s">
        <v>81</v>
      </c>
      <c r="C32" s="2" t="s">
        <v>82</v>
      </c>
      <c r="D32" s="2">
        <v>53</v>
      </c>
      <c r="E32" s="2" t="s">
        <v>12</v>
      </c>
      <c r="F32" s="2" t="s">
        <v>41</v>
      </c>
      <c r="G32" s="3">
        <v>45286</v>
      </c>
      <c r="H32" s="3">
        <v>45372</v>
      </c>
      <c r="I32" s="2">
        <v>1800</v>
      </c>
      <c r="J32" s="2">
        <v>17</v>
      </c>
      <c r="K32" s="2" t="s">
        <v>35</v>
      </c>
      <c r="L32" s="2" t="s">
        <v>83</v>
      </c>
      <c r="N32" t="s">
        <v>82</v>
      </c>
      <c r="O32">
        <v>53</v>
      </c>
      <c r="P32" t="s">
        <v>12</v>
      </c>
      <c r="Q32" t="s">
        <v>41</v>
      </c>
      <c r="R32" s="1">
        <v>45286</v>
      </c>
      <c r="S32" s="1">
        <v>45372</v>
      </c>
      <c r="T32">
        <v>1800</v>
      </c>
      <c r="U32">
        <v>17</v>
      </c>
      <c r="V32" t="s">
        <v>35</v>
      </c>
      <c r="W32" t="s">
        <v>83</v>
      </c>
      <c r="X32">
        <f t="shared" si="0"/>
        <v>2</v>
      </c>
    </row>
    <row r="33" spans="1:24" x14ac:dyDescent="0.35">
      <c r="A33" s="16"/>
      <c r="B33" s="2" t="s">
        <v>84</v>
      </c>
      <c r="C33" s="2" t="s">
        <v>85</v>
      </c>
      <c r="D33" s="2">
        <v>42</v>
      </c>
      <c r="E33" s="2" t="s">
        <v>27</v>
      </c>
      <c r="F33" s="2" t="s">
        <v>22</v>
      </c>
      <c r="G33" s="3">
        <v>45702</v>
      </c>
      <c r="H33" s="3">
        <v>45727</v>
      </c>
      <c r="I33" s="2">
        <v>1200</v>
      </c>
      <c r="J33" s="2">
        <v>3</v>
      </c>
      <c r="K33" s="2" t="s">
        <v>67</v>
      </c>
      <c r="L33" s="2"/>
      <c r="N33" t="s">
        <v>85</v>
      </c>
      <c r="O33">
        <v>42</v>
      </c>
      <c r="P33" t="s">
        <v>27</v>
      </c>
      <c r="Q33" t="s">
        <v>22</v>
      </c>
      <c r="R33" s="1">
        <v>45702</v>
      </c>
      <c r="S33" s="1">
        <v>45727</v>
      </c>
      <c r="T33">
        <v>1200</v>
      </c>
      <c r="U33">
        <v>3</v>
      </c>
      <c r="V33" t="s">
        <v>67</v>
      </c>
      <c r="X33">
        <f t="shared" si="0"/>
        <v>0</v>
      </c>
    </row>
    <row r="34" spans="1:24" x14ac:dyDescent="0.35">
      <c r="A34" s="16"/>
      <c r="B34" s="2" t="s">
        <v>86</v>
      </c>
      <c r="C34" s="2" t="s">
        <v>87</v>
      </c>
      <c r="D34" s="2">
        <v>24</v>
      </c>
      <c r="E34" s="2" t="s">
        <v>12</v>
      </c>
      <c r="F34" s="2" t="s">
        <v>31</v>
      </c>
      <c r="G34" s="3">
        <v>45698</v>
      </c>
      <c r="H34" s="3">
        <v>45726</v>
      </c>
      <c r="I34" s="2">
        <v>2500</v>
      </c>
      <c r="J34" s="2">
        <v>28</v>
      </c>
      <c r="K34" s="2" t="s">
        <v>35</v>
      </c>
      <c r="L34" s="2"/>
      <c r="N34" t="s">
        <v>87</v>
      </c>
      <c r="O34">
        <v>24</v>
      </c>
      <c r="P34" t="s">
        <v>12</v>
      </c>
      <c r="Q34" t="s">
        <v>31</v>
      </c>
      <c r="R34" s="1">
        <v>45698</v>
      </c>
      <c r="S34" s="1">
        <v>45726</v>
      </c>
      <c r="T34">
        <v>2500</v>
      </c>
      <c r="U34">
        <v>28</v>
      </c>
      <c r="V34" t="s">
        <v>35</v>
      </c>
      <c r="X34">
        <f t="shared" si="0"/>
        <v>0</v>
      </c>
    </row>
    <row r="35" spans="1:24" x14ac:dyDescent="0.35">
      <c r="A35" s="16"/>
      <c r="B35" s="2" t="s">
        <v>88</v>
      </c>
      <c r="C35" s="2" t="s">
        <v>89</v>
      </c>
      <c r="D35" s="2">
        <v>53</v>
      </c>
      <c r="E35" s="2" t="s">
        <v>12</v>
      </c>
      <c r="F35" s="2" t="s">
        <v>22</v>
      </c>
      <c r="G35" s="3">
        <v>45614</v>
      </c>
      <c r="H35" s="3">
        <v>45645</v>
      </c>
      <c r="I35" s="2">
        <v>1200</v>
      </c>
      <c r="J35" s="2">
        <v>23</v>
      </c>
      <c r="K35" s="2" t="s">
        <v>18</v>
      </c>
      <c r="L35" s="2"/>
      <c r="N35" t="s">
        <v>89</v>
      </c>
      <c r="O35">
        <v>53</v>
      </c>
      <c r="P35" t="s">
        <v>12</v>
      </c>
      <c r="Q35" t="s">
        <v>22</v>
      </c>
      <c r="R35" s="1">
        <v>45614</v>
      </c>
      <c r="S35" s="1">
        <v>45645</v>
      </c>
      <c r="T35">
        <v>1200</v>
      </c>
      <c r="U35">
        <v>23</v>
      </c>
      <c r="V35" t="s">
        <v>18</v>
      </c>
      <c r="X35">
        <f t="shared" si="0"/>
        <v>1</v>
      </c>
    </row>
    <row r="36" spans="1:24" x14ac:dyDescent="0.35">
      <c r="A36" s="16"/>
      <c r="B36" s="2" t="s">
        <v>90</v>
      </c>
      <c r="C36" s="2" t="s">
        <v>91</v>
      </c>
      <c r="D36" s="2">
        <v>29</v>
      </c>
      <c r="E36" s="2" t="s">
        <v>27</v>
      </c>
      <c r="F36" s="2" t="s">
        <v>31</v>
      </c>
      <c r="G36" s="3">
        <v>45401</v>
      </c>
      <c r="H36" s="3">
        <v>45408</v>
      </c>
      <c r="I36" s="2">
        <v>2500</v>
      </c>
      <c r="J36" s="2">
        <v>8</v>
      </c>
      <c r="K36" s="2" t="s">
        <v>23</v>
      </c>
      <c r="L36" s="2"/>
      <c r="N36" t="s">
        <v>91</v>
      </c>
      <c r="O36">
        <v>29</v>
      </c>
      <c r="P36" t="s">
        <v>27</v>
      </c>
      <c r="Q36" t="s">
        <v>31</v>
      </c>
      <c r="R36" s="1">
        <v>45401</v>
      </c>
      <c r="S36" s="1">
        <v>45408</v>
      </c>
      <c r="T36">
        <v>2500</v>
      </c>
      <c r="U36">
        <v>8</v>
      </c>
      <c r="V36" t="s">
        <v>23</v>
      </c>
      <c r="X36">
        <f t="shared" si="0"/>
        <v>0</v>
      </c>
    </row>
    <row r="37" spans="1:24" x14ac:dyDescent="0.35">
      <c r="A37" s="16"/>
      <c r="B37" s="2" t="s">
        <v>92</v>
      </c>
      <c r="C37" s="2" t="s">
        <v>93</v>
      </c>
      <c r="D37" s="2">
        <v>31</v>
      </c>
      <c r="E37" s="2" t="s">
        <v>27</v>
      </c>
      <c r="F37" s="2" t="s">
        <v>31</v>
      </c>
      <c r="G37" s="3">
        <v>45667</v>
      </c>
      <c r="H37" s="3">
        <v>45745</v>
      </c>
      <c r="I37" s="2">
        <v>2500</v>
      </c>
      <c r="J37" s="2">
        <v>23</v>
      </c>
      <c r="K37" s="2" t="s">
        <v>42</v>
      </c>
      <c r="L37" s="2" t="s">
        <v>94</v>
      </c>
      <c r="N37" t="s">
        <v>93</v>
      </c>
      <c r="O37">
        <v>31</v>
      </c>
      <c r="P37" t="s">
        <v>27</v>
      </c>
      <c r="Q37" t="s">
        <v>31</v>
      </c>
      <c r="R37" s="1">
        <v>45667</v>
      </c>
      <c r="S37" s="1">
        <v>45745</v>
      </c>
      <c r="T37">
        <v>2500</v>
      </c>
      <c r="U37">
        <v>23</v>
      </c>
      <c r="V37" t="s">
        <v>42</v>
      </c>
      <c r="W37" t="s">
        <v>94</v>
      </c>
      <c r="X37">
        <f t="shared" si="0"/>
        <v>2</v>
      </c>
    </row>
    <row r="38" spans="1:24" x14ac:dyDescent="0.35">
      <c r="A38" s="16"/>
      <c r="B38" s="2" t="s">
        <v>95</v>
      </c>
      <c r="C38" s="2" t="s">
        <v>96</v>
      </c>
      <c r="D38" s="2">
        <v>52</v>
      </c>
      <c r="E38" s="2" t="s">
        <v>27</v>
      </c>
      <c r="F38" s="2" t="s">
        <v>13</v>
      </c>
      <c r="G38" s="3">
        <v>45088</v>
      </c>
      <c r="H38" s="3">
        <v>45656</v>
      </c>
      <c r="I38" s="2">
        <v>800</v>
      </c>
      <c r="J38" s="2">
        <v>9</v>
      </c>
      <c r="K38" s="2" t="s">
        <v>67</v>
      </c>
      <c r="L38" s="2" t="s">
        <v>97</v>
      </c>
      <c r="N38" t="s">
        <v>96</v>
      </c>
      <c r="O38">
        <v>52</v>
      </c>
      <c r="P38" t="s">
        <v>27</v>
      </c>
      <c r="Q38" t="s">
        <v>13</v>
      </c>
      <c r="R38" s="1">
        <v>45088</v>
      </c>
      <c r="S38" s="1">
        <v>45656</v>
      </c>
      <c r="T38">
        <v>800</v>
      </c>
      <c r="U38">
        <v>9</v>
      </c>
      <c r="V38" t="s">
        <v>67</v>
      </c>
      <c r="W38" t="s">
        <v>97</v>
      </c>
      <c r="X38">
        <f t="shared" si="0"/>
        <v>18</v>
      </c>
    </row>
    <row r="39" spans="1:24" x14ac:dyDescent="0.35">
      <c r="A39" s="16"/>
      <c r="B39" s="2" t="s">
        <v>98</v>
      </c>
      <c r="C39" s="2" t="s">
        <v>99</v>
      </c>
      <c r="D39" s="2">
        <v>20</v>
      </c>
      <c r="E39" s="2" t="s">
        <v>12</v>
      </c>
      <c r="F39" s="2" t="s">
        <v>22</v>
      </c>
      <c r="G39" s="3">
        <v>45391</v>
      </c>
      <c r="H39" s="3">
        <v>45604</v>
      </c>
      <c r="I39" s="2">
        <v>1200</v>
      </c>
      <c r="J39" s="2">
        <v>2</v>
      </c>
      <c r="K39" s="2" t="s">
        <v>35</v>
      </c>
      <c r="L39" s="2"/>
      <c r="N39" t="s">
        <v>99</v>
      </c>
      <c r="O39">
        <v>20</v>
      </c>
      <c r="P39" t="s">
        <v>12</v>
      </c>
      <c r="Q39" t="s">
        <v>22</v>
      </c>
      <c r="R39" s="1">
        <v>45391</v>
      </c>
      <c r="S39" s="1">
        <v>45604</v>
      </c>
      <c r="T39">
        <v>1200</v>
      </c>
      <c r="U39">
        <v>2</v>
      </c>
      <c r="V39" t="s">
        <v>35</v>
      </c>
      <c r="X39">
        <f t="shared" si="0"/>
        <v>7</v>
      </c>
    </row>
    <row r="40" spans="1:24" x14ac:dyDescent="0.35">
      <c r="A40" s="16"/>
      <c r="B40" s="2" t="s">
        <v>100</v>
      </c>
      <c r="C40" s="2" t="s">
        <v>101</v>
      </c>
      <c r="D40" s="2">
        <v>22</v>
      </c>
      <c r="E40" s="2" t="s">
        <v>12</v>
      </c>
      <c r="F40" s="2" t="s">
        <v>13</v>
      </c>
      <c r="G40" s="3">
        <v>45699</v>
      </c>
      <c r="H40" s="3">
        <v>45740</v>
      </c>
      <c r="I40" s="2">
        <v>800</v>
      </c>
      <c r="J40" s="2">
        <v>30</v>
      </c>
      <c r="K40" s="2" t="s">
        <v>35</v>
      </c>
      <c r="L40" s="2"/>
      <c r="N40" t="s">
        <v>101</v>
      </c>
      <c r="O40">
        <v>22</v>
      </c>
      <c r="P40" t="s">
        <v>12</v>
      </c>
      <c r="Q40" t="s">
        <v>13</v>
      </c>
      <c r="R40" s="1">
        <v>45699</v>
      </c>
      <c r="S40" s="1">
        <v>45740</v>
      </c>
      <c r="T40">
        <v>800</v>
      </c>
      <c r="U40">
        <v>30</v>
      </c>
      <c r="V40" t="s">
        <v>35</v>
      </c>
      <c r="X40">
        <f t="shared" si="0"/>
        <v>1</v>
      </c>
    </row>
    <row r="41" spans="1:24" x14ac:dyDescent="0.35">
      <c r="A41" s="16"/>
      <c r="B41" s="2" t="s">
        <v>102</v>
      </c>
      <c r="C41" s="2" t="s">
        <v>103</v>
      </c>
      <c r="D41" s="2">
        <v>23</v>
      </c>
      <c r="E41" s="2" t="s">
        <v>12</v>
      </c>
      <c r="F41" s="2" t="s">
        <v>41</v>
      </c>
      <c r="G41" s="3">
        <v>45588</v>
      </c>
      <c r="H41" s="3">
        <v>45721</v>
      </c>
      <c r="I41" s="2">
        <v>1800</v>
      </c>
      <c r="J41" s="2">
        <v>23</v>
      </c>
      <c r="K41" s="2" t="s">
        <v>18</v>
      </c>
      <c r="L41" s="2" t="s">
        <v>104</v>
      </c>
      <c r="N41" t="s">
        <v>103</v>
      </c>
      <c r="O41">
        <v>23</v>
      </c>
      <c r="P41" t="s">
        <v>12</v>
      </c>
      <c r="Q41" t="s">
        <v>41</v>
      </c>
      <c r="R41" s="1">
        <v>45588</v>
      </c>
      <c r="S41" s="1">
        <v>45721</v>
      </c>
      <c r="T41">
        <v>1800</v>
      </c>
      <c r="U41">
        <v>23</v>
      </c>
      <c r="V41" t="s">
        <v>18</v>
      </c>
      <c r="W41" t="s">
        <v>104</v>
      </c>
      <c r="X41">
        <f t="shared" si="0"/>
        <v>4</v>
      </c>
    </row>
    <row r="42" spans="1:24" x14ac:dyDescent="0.35">
      <c r="B42" s="2" t="s">
        <v>105</v>
      </c>
      <c r="C42" s="2" t="s">
        <v>106</v>
      </c>
      <c r="D42" s="2">
        <v>27</v>
      </c>
      <c r="E42" s="2" t="s">
        <v>27</v>
      </c>
      <c r="F42" s="2" t="s">
        <v>22</v>
      </c>
      <c r="G42" s="3">
        <v>45312</v>
      </c>
      <c r="H42" s="3">
        <v>45652</v>
      </c>
      <c r="I42" s="2">
        <v>1200</v>
      </c>
      <c r="J42" s="2">
        <v>27</v>
      </c>
      <c r="K42" s="2" t="s">
        <v>18</v>
      </c>
      <c r="L42" s="2"/>
      <c r="N42" t="s">
        <v>106</v>
      </c>
      <c r="O42">
        <v>27</v>
      </c>
      <c r="P42" t="s">
        <v>27</v>
      </c>
      <c r="Q42" t="s">
        <v>22</v>
      </c>
      <c r="R42" s="1">
        <v>45312</v>
      </c>
      <c r="S42" s="1">
        <v>45652</v>
      </c>
      <c r="T42">
        <v>1200</v>
      </c>
      <c r="U42">
        <v>27</v>
      </c>
      <c r="V42" t="s">
        <v>18</v>
      </c>
      <c r="X42">
        <f t="shared" si="0"/>
        <v>11</v>
      </c>
    </row>
  </sheetData>
  <mergeCells count="3">
    <mergeCell ref="A1:K5"/>
    <mergeCell ref="A6:A41"/>
    <mergeCell ref="N1:U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17443-0DA3-4F58-86A8-5B81382D2CD0}">
  <dimension ref="A1:AC42"/>
  <sheetViews>
    <sheetView topLeftCell="K1" workbookViewId="0">
      <selection activeCell="Z7" sqref="Z7:Z42"/>
    </sheetView>
  </sheetViews>
  <sheetFormatPr defaultRowHeight="14.5" x14ac:dyDescent="0.35"/>
  <cols>
    <col min="15" max="15" width="5.54296875" bestFit="1" customWidth="1"/>
    <col min="16" max="16" width="15.1796875" bestFit="1" customWidth="1"/>
    <col min="17" max="17" width="3.90625" bestFit="1" customWidth="1"/>
    <col min="18" max="18" width="7" bestFit="1" customWidth="1"/>
    <col min="19" max="19" width="16.54296875" bestFit="1" customWidth="1"/>
    <col min="20" max="20" width="9.6328125" bestFit="1" customWidth="1"/>
    <col min="21" max="21" width="8.90625" bestFit="1" customWidth="1"/>
    <col min="22" max="22" width="11.7265625" bestFit="1" customWidth="1"/>
    <col min="23" max="23" width="10.36328125" bestFit="1" customWidth="1"/>
    <col min="24" max="24" width="10" bestFit="1" customWidth="1"/>
    <col min="25" max="25" width="18" bestFit="1" customWidth="1"/>
    <col min="28" max="28" width="20.90625" customWidth="1"/>
    <col min="29" max="29" width="27.7265625" customWidth="1"/>
  </cols>
  <sheetData>
    <row r="1" spans="1:29" x14ac:dyDescent="0.35">
      <c r="A1" s="18" t="s">
        <v>110</v>
      </c>
      <c r="B1" s="19"/>
      <c r="C1" s="19"/>
      <c r="D1" s="19"/>
      <c r="E1" s="19"/>
      <c r="F1" s="19"/>
      <c r="G1" s="19"/>
      <c r="H1" s="19"/>
      <c r="I1" s="19"/>
      <c r="J1" s="19"/>
      <c r="K1" s="19"/>
      <c r="L1" s="19"/>
      <c r="N1" s="20" t="s">
        <v>109</v>
      </c>
      <c r="O1" s="20"/>
      <c r="P1" s="20"/>
      <c r="Q1" s="20"/>
      <c r="R1" s="20"/>
      <c r="S1" s="20"/>
      <c r="T1" s="20"/>
      <c r="U1" s="20"/>
      <c r="V1" s="20"/>
      <c r="W1" s="20"/>
    </row>
    <row r="2" spans="1:29" x14ac:dyDescent="0.35">
      <c r="A2" s="19"/>
      <c r="B2" s="19"/>
      <c r="C2" s="19"/>
      <c r="D2" s="19"/>
      <c r="E2" s="19"/>
      <c r="F2" s="19"/>
      <c r="G2" s="19"/>
      <c r="H2" s="19"/>
      <c r="I2" s="19"/>
      <c r="J2" s="19"/>
      <c r="K2" s="19"/>
      <c r="L2" s="19"/>
      <c r="N2" s="20"/>
      <c r="O2" s="20"/>
      <c r="P2" s="20"/>
      <c r="Q2" s="20"/>
      <c r="R2" s="20"/>
      <c r="S2" s="20"/>
      <c r="T2" s="20"/>
      <c r="U2" s="20"/>
      <c r="V2" s="20"/>
      <c r="W2" s="20"/>
    </row>
    <row r="3" spans="1:29" x14ac:dyDescent="0.35">
      <c r="A3" s="19"/>
      <c r="B3" s="19"/>
      <c r="C3" s="19"/>
      <c r="D3" s="19"/>
      <c r="E3" s="19"/>
      <c r="F3" s="19"/>
      <c r="G3" s="19"/>
      <c r="H3" s="19"/>
      <c r="I3" s="19"/>
      <c r="J3" s="19"/>
      <c r="K3" s="19"/>
      <c r="L3" s="19"/>
      <c r="N3" s="20"/>
      <c r="O3" s="20"/>
      <c r="P3" s="20"/>
      <c r="Q3" s="20"/>
      <c r="R3" s="20"/>
      <c r="S3" s="20"/>
      <c r="T3" s="20"/>
      <c r="U3" s="20"/>
      <c r="V3" s="20"/>
      <c r="W3" s="20"/>
    </row>
    <row r="4" spans="1:29" x14ac:dyDescent="0.35">
      <c r="A4" s="19"/>
      <c r="B4" s="19"/>
      <c r="C4" s="19"/>
      <c r="D4" s="19"/>
      <c r="E4" s="19"/>
      <c r="F4" s="19"/>
      <c r="G4" s="19"/>
      <c r="H4" s="19"/>
      <c r="I4" s="19"/>
      <c r="J4" s="19"/>
      <c r="K4" s="19"/>
      <c r="L4" s="19"/>
      <c r="N4" s="20"/>
      <c r="O4" s="20"/>
      <c r="P4" s="20"/>
      <c r="Q4" s="20"/>
      <c r="R4" s="20"/>
      <c r="S4" s="20"/>
      <c r="T4" s="20"/>
      <c r="U4" s="20"/>
      <c r="V4" s="20"/>
      <c r="W4" s="20"/>
    </row>
    <row r="5" spans="1:29" x14ac:dyDescent="0.35">
      <c r="A5" s="19"/>
      <c r="B5" s="19"/>
      <c r="C5" s="19"/>
      <c r="D5" s="19"/>
      <c r="E5" s="19"/>
      <c r="F5" s="19"/>
      <c r="G5" s="19"/>
      <c r="H5" s="19"/>
      <c r="I5" s="19"/>
      <c r="J5" s="19"/>
      <c r="K5" s="19"/>
      <c r="L5" s="19"/>
      <c r="N5" s="20"/>
      <c r="O5" s="20"/>
      <c r="P5" s="20"/>
      <c r="Q5" s="20"/>
      <c r="R5" s="20"/>
      <c r="S5" s="20"/>
      <c r="T5" s="20"/>
      <c r="U5" s="20"/>
      <c r="V5" s="20"/>
      <c r="W5" s="20"/>
    </row>
    <row r="7" spans="1:29" x14ac:dyDescent="0.35">
      <c r="A7" s="16" t="s">
        <v>108</v>
      </c>
      <c r="B7" s="7"/>
      <c r="C7" s="7" t="s">
        <v>0</v>
      </c>
      <c r="D7" s="7" t="s">
        <v>1</v>
      </c>
      <c r="E7" s="7" t="s">
        <v>2</v>
      </c>
      <c r="F7" s="7" t="s">
        <v>3</v>
      </c>
      <c r="G7" s="7" t="s">
        <v>4</v>
      </c>
      <c r="H7" s="7" t="s">
        <v>5</v>
      </c>
      <c r="I7" s="7" t="s">
        <v>6</v>
      </c>
      <c r="J7" s="7" t="s">
        <v>7</v>
      </c>
      <c r="K7" s="7" t="s">
        <v>8</v>
      </c>
      <c r="L7" s="7" t="s">
        <v>9</v>
      </c>
      <c r="M7" s="7"/>
      <c r="O7" s="7"/>
      <c r="P7" s="7" t="s">
        <v>0</v>
      </c>
      <c r="Q7" s="7" t="s">
        <v>1</v>
      </c>
      <c r="R7" s="7" t="s">
        <v>2</v>
      </c>
      <c r="S7" s="7" t="s">
        <v>3</v>
      </c>
      <c r="T7" s="7" t="s">
        <v>4</v>
      </c>
      <c r="U7" s="7" t="s">
        <v>5</v>
      </c>
      <c r="V7" s="7" t="s">
        <v>6</v>
      </c>
      <c r="W7" s="7" t="s">
        <v>7</v>
      </c>
      <c r="X7" s="7" t="s">
        <v>8</v>
      </c>
      <c r="Y7" s="7" t="s">
        <v>9</v>
      </c>
      <c r="Z7" s="7" t="s">
        <v>111</v>
      </c>
      <c r="AB7" s="9" t="s">
        <v>112</v>
      </c>
      <c r="AC7" s="2" t="s">
        <v>116</v>
      </c>
    </row>
    <row r="8" spans="1:29" x14ac:dyDescent="0.35">
      <c r="A8" s="16"/>
      <c r="B8" t="s">
        <v>10</v>
      </c>
      <c r="C8" t="s">
        <v>11</v>
      </c>
      <c r="D8">
        <v>59</v>
      </c>
      <c r="E8" t="s">
        <v>12</v>
      </c>
      <c r="F8" t="s">
        <v>13</v>
      </c>
      <c r="G8">
        <v>45235</v>
      </c>
      <c r="H8">
        <v>45425</v>
      </c>
      <c r="I8">
        <v>800</v>
      </c>
      <c r="J8">
        <v>25</v>
      </c>
      <c r="K8" t="s">
        <v>14</v>
      </c>
      <c r="L8" t="s">
        <v>15</v>
      </c>
      <c r="O8" t="s">
        <v>10</v>
      </c>
      <c r="P8" t="s">
        <v>11</v>
      </c>
      <c r="Q8">
        <v>59</v>
      </c>
      <c r="R8" t="s">
        <v>12</v>
      </c>
      <c r="S8" t="s">
        <v>13</v>
      </c>
      <c r="T8">
        <v>45235</v>
      </c>
      <c r="U8">
        <v>45425</v>
      </c>
      <c r="V8">
        <v>800</v>
      </c>
      <c r="W8">
        <v>25</v>
      </c>
      <c r="X8" t="s">
        <v>14</v>
      </c>
      <c r="Y8" t="s">
        <v>15</v>
      </c>
      <c r="Z8" t="str">
        <f>IF(ISTEXT(Y8),"Yes","No")</f>
        <v>Yes</v>
      </c>
      <c r="AB8" s="2" t="s">
        <v>114</v>
      </c>
      <c r="AC8" s="10">
        <v>1530</v>
      </c>
    </row>
    <row r="9" spans="1:29" x14ac:dyDescent="0.35">
      <c r="A9" s="16"/>
      <c r="B9" t="s">
        <v>16</v>
      </c>
      <c r="C9" t="s">
        <v>17</v>
      </c>
      <c r="D9">
        <v>27</v>
      </c>
      <c r="E9" t="s">
        <v>12</v>
      </c>
      <c r="F9" t="s">
        <v>13</v>
      </c>
      <c r="G9">
        <v>45714</v>
      </c>
      <c r="H9">
        <v>45740</v>
      </c>
      <c r="I9">
        <v>800</v>
      </c>
      <c r="J9">
        <v>20</v>
      </c>
      <c r="K9" t="s">
        <v>18</v>
      </c>
      <c r="L9" t="s">
        <v>19</v>
      </c>
      <c r="O9" t="s">
        <v>16</v>
      </c>
      <c r="P9" t="s">
        <v>17</v>
      </c>
      <c r="Q9">
        <v>27</v>
      </c>
      <c r="R9" t="s">
        <v>12</v>
      </c>
      <c r="S9" t="s">
        <v>13</v>
      </c>
      <c r="T9">
        <v>45714</v>
      </c>
      <c r="U9">
        <v>45740</v>
      </c>
      <c r="V9">
        <v>800</v>
      </c>
      <c r="W9">
        <v>20</v>
      </c>
      <c r="X9" t="s">
        <v>18</v>
      </c>
      <c r="Y9" t="s">
        <v>19</v>
      </c>
      <c r="Z9" t="str">
        <f t="shared" ref="Z9:Z42" si="0">IF(ISTEXT(Y9),"Yes","No")</f>
        <v>Yes</v>
      </c>
      <c r="AB9" s="2" t="s">
        <v>115</v>
      </c>
      <c r="AC9" s="10">
        <v>1406.6666666666667</v>
      </c>
    </row>
    <row r="10" spans="1:29" x14ac:dyDescent="0.35">
      <c r="A10" s="16"/>
      <c r="B10" t="s">
        <v>20</v>
      </c>
      <c r="C10" t="s">
        <v>21</v>
      </c>
      <c r="D10">
        <v>24</v>
      </c>
      <c r="E10" t="s">
        <v>12</v>
      </c>
      <c r="F10" t="s">
        <v>22</v>
      </c>
      <c r="G10">
        <v>45191</v>
      </c>
      <c r="H10">
        <v>45371</v>
      </c>
      <c r="I10">
        <v>1200</v>
      </c>
      <c r="J10">
        <v>18</v>
      </c>
      <c r="K10" t="s">
        <v>23</v>
      </c>
      <c r="L10" t="s">
        <v>24</v>
      </c>
      <c r="O10" t="s">
        <v>20</v>
      </c>
      <c r="P10" t="s">
        <v>21</v>
      </c>
      <c r="Q10">
        <v>24</v>
      </c>
      <c r="R10" t="s">
        <v>12</v>
      </c>
      <c r="S10" t="s">
        <v>22</v>
      </c>
      <c r="T10">
        <v>45191</v>
      </c>
      <c r="U10">
        <v>45371</v>
      </c>
      <c r="V10">
        <v>1200</v>
      </c>
      <c r="W10">
        <v>18</v>
      </c>
      <c r="X10" t="s">
        <v>23</v>
      </c>
      <c r="Y10" t="s">
        <v>24</v>
      </c>
      <c r="Z10" t="str">
        <f t="shared" si="0"/>
        <v>Yes</v>
      </c>
      <c r="AB10" s="2" t="s">
        <v>113</v>
      </c>
      <c r="AC10" s="2">
        <v>1477.1428571428571</v>
      </c>
    </row>
    <row r="11" spans="1:29" x14ac:dyDescent="0.35">
      <c r="A11" s="16"/>
      <c r="B11" t="s">
        <v>25</v>
      </c>
      <c r="C11" t="s">
        <v>26</v>
      </c>
      <c r="D11">
        <v>31</v>
      </c>
      <c r="E11" t="s">
        <v>27</v>
      </c>
      <c r="F11" t="s">
        <v>22</v>
      </c>
      <c r="G11">
        <v>45479</v>
      </c>
      <c r="H11">
        <v>45587</v>
      </c>
      <c r="I11">
        <v>1200</v>
      </c>
      <c r="J11">
        <v>16</v>
      </c>
      <c r="K11" t="s">
        <v>23</v>
      </c>
      <c r="L11" t="s">
        <v>28</v>
      </c>
      <c r="O11" t="s">
        <v>25</v>
      </c>
      <c r="P11" t="s">
        <v>26</v>
      </c>
      <c r="Q11">
        <v>31</v>
      </c>
      <c r="R11" t="s">
        <v>27</v>
      </c>
      <c r="S11" t="s">
        <v>22</v>
      </c>
      <c r="T11">
        <v>45479</v>
      </c>
      <c r="U11">
        <v>45587</v>
      </c>
      <c r="V11">
        <v>1200</v>
      </c>
      <c r="W11">
        <v>16</v>
      </c>
      <c r="X11" t="s">
        <v>23</v>
      </c>
      <c r="Y11" t="s">
        <v>28</v>
      </c>
      <c r="Z11" t="str">
        <f t="shared" si="0"/>
        <v>Yes</v>
      </c>
    </row>
    <row r="12" spans="1:29" x14ac:dyDescent="0.35">
      <c r="A12" s="16"/>
      <c r="B12" t="s">
        <v>29</v>
      </c>
      <c r="C12" t="s">
        <v>30</v>
      </c>
      <c r="D12">
        <v>19</v>
      </c>
      <c r="E12" t="s">
        <v>12</v>
      </c>
      <c r="F12" t="s">
        <v>31</v>
      </c>
      <c r="G12">
        <v>45286</v>
      </c>
      <c r="H12">
        <v>45501</v>
      </c>
      <c r="I12">
        <v>2500</v>
      </c>
      <c r="J12">
        <v>12</v>
      </c>
      <c r="K12" t="s">
        <v>14</v>
      </c>
      <c r="L12" t="s">
        <v>32</v>
      </c>
      <c r="O12" t="s">
        <v>29</v>
      </c>
      <c r="P12" t="s">
        <v>30</v>
      </c>
      <c r="Q12">
        <v>19</v>
      </c>
      <c r="R12" t="s">
        <v>12</v>
      </c>
      <c r="S12" t="s">
        <v>31</v>
      </c>
      <c r="T12">
        <v>45286</v>
      </c>
      <c r="U12">
        <v>45501</v>
      </c>
      <c r="V12">
        <v>2500</v>
      </c>
      <c r="W12">
        <v>12</v>
      </c>
      <c r="X12" t="s">
        <v>14</v>
      </c>
      <c r="Y12" t="s">
        <v>32</v>
      </c>
      <c r="Z12" t="str">
        <f t="shared" si="0"/>
        <v>Yes</v>
      </c>
    </row>
    <row r="13" spans="1:29" x14ac:dyDescent="0.35">
      <c r="A13" s="16"/>
      <c r="B13" t="s">
        <v>33</v>
      </c>
      <c r="C13" t="s">
        <v>34</v>
      </c>
      <c r="D13">
        <v>40</v>
      </c>
      <c r="E13" t="s">
        <v>12</v>
      </c>
      <c r="F13" t="s">
        <v>13</v>
      </c>
      <c r="G13">
        <v>45317</v>
      </c>
      <c r="H13">
        <v>45392</v>
      </c>
      <c r="I13">
        <v>800</v>
      </c>
      <c r="J13">
        <v>14</v>
      </c>
      <c r="K13" t="s">
        <v>35</v>
      </c>
      <c r="L13" t="s">
        <v>36</v>
      </c>
      <c r="O13" t="s">
        <v>33</v>
      </c>
      <c r="P13" t="s">
        <v>34</v>
      </c>
      <c r="Q13">
        <v>40</v>
      </c>
      <c r="R13" t="s">
        <v>12</v>
      </c>
      <c r="S13" t="s">
        <v>13</v>
      </c>
      <c r="T13">
        <v>45317</v>
      </c>
      <c r="U13">
        <v>45392</v>
      </c>
      <c r="V13">
        <v>800</v>
      </c>
      <c r="W13">
        <v>14</v>
      </c>
      <c r="X13" t="s">
        <v>35</v>
      </c>
      <c r="Y13" t="s">
        <v>36</v>
      </c>
      <c r="Z13" t="str">
        <f t="shared" si="0"/>
        <v>Yes</v>
      </c>
    </row>
    <row r="14" spans="1:29" x14ac:dyDescent="0.35">
      <c r="A14" s="16"/>
      <c r="B14" t="s">
        <v>37</v>
      </c>
      <c r="C14" t="s">
        <v>38</v>
      </c>
      <c r="D14">
        <v>41</v>
      </c>
      <c r="E14" t="s">
        <v>27</v>
      </c>
      <c r="F14" t="s">
        <v>13</v>
      </c>
      <c r="G14">
        <v>45588</v>
      </c>
      <c r="H14">
        <v>45677</v>
      </c>
      <c r="I14">
        <v>800</v>
      </c>
      <c r="J14">
        <v>25</v>
      </c>
      <c r="K14" t="s">
        <v>18</v>
      </c>
      <c r="O14" t="s">
        <v>37</v>
      </c>
      <c r="P14" t="s">
        <v>38</v>
      </c>
      <c r="Q14">
        <v>41</v>
      </c>
      <c r="R14" t="s">
        <v>27</v>
      </c>
      <c r="S14" t="s">
        <v>13</v>
      </c>
      <c r="T14">
        <v>45588</v>
      </c>
      <c r="U14">
        <v>45677</v>
      </c>
      <c r="V14">
        <v>800</v>
      </c>
      <c r="W14">
        <v>25</v>
      </c>
      <c r="X14" t="s">
        <v>18</v>
      </c>
      <c r="Z14" t="str">
        <f t="shared" si="0"/>
        <v>No</v>
      </c>
    </row>
    <row r="15" spans="1:29" x14ac:dyDescent="0.35">
      <c r="A15" s="16"/>
      <c r="B15" t="s">
        <v>39</v>
      </c>
      <c r="C15" t="s">
        <v>40</v>
      </c>
      <c r="D15">
        <v>43</v>
      </c>
      <c r="E15" t="s">
        <v>12</v>
      </c>
      <c r="F15" t="s">
        <v>41</v>
      </c>
      <c r="G15">
        <v>45450</v>
      </c>
      <c r="H15">
        <v>45563</v>
      </c>
      <c r="I15">
        <v>1800</v>
      </c>
      <c r="J15">
        <v>28</v>
      </c>
      <c r="K15" t="s">
        <v>42</v>
      </c>
      <c r="O15" t="s">
        <v>39</v>
      </c>
      <c r="P15" t="s">
        <v>40</v>
      </c>
      <c r="Q15">
        <v>43</v>
      </c>
      <c r="R15" t="s">
        <v>12</v>
      </c>
      <c r="S15" s="8" t="s">
        <v>41</v>
      </c>
      <c r="T15">
        <v>45450</v>
      </c>
      <c r="U15">
        <v>45563</v>
      </c>
      <c r="V15">
        <v>1800</v>
      </c>
      <c r="W15">
        <v>28</v>
      </c>
      <c r="X15" t="s">
        <v>42</v>
      </c>
      <c r="Z15" t="str">
        <f t="shared" si="0"/>
        <v>No</v>
      </c>
    </row>
    <row r="16" spans="1:29" x14ac:dyDescent="0.35">
      <c r="A16" s="16"/>
      <c r="B16" t="s">
        <v>43</v>
      </c>
      <c r="C16" t="s">
        <v>44</v>
      </c>
      <c r="D16">
        <v>42</v>
      </c>
      <c r="E16" t="s">
        <v>12</v>
      </c>
      <c r="F16" t="s">
        <v>13</v>
      </c>
      <c r="G16">
        <v>45569</v>
      </c>
      <c r="H16">
        <v>45582</v>
      </c>
      <c r="I16">
        <v>800</v>
      </c>
      <c r="J16">
        <v>3</v>
      </c>
      <c r="K16" t="s">
        <v>42</v>
      </c>
      <c r="L16" t="s">
        <v>45</v>
      </c>
      <c r="O16" t="s">
        <v>43</v>
      </c>
      <c r="P16" t="s">
        <v>44</v>
      </c>
      <c r="Q16">
        <v>42</v>
      </c>
      <c r="R16" t="s">
        <v>12</v>
      </c>
      <c r="S16" t="s">
        <v>13</v>
      </c>
      <c r="T16">
        <v>45569</v>
      </c>
      <c r="U16">
        <v>45582</v>
      </c>
      <c r="V16">
        <v>800</v>
      </c>
      <c r="W16">
        <v>3</v>
      </c>
      <c r="X16" t="s">
        <v>42</v>
      </c>
      <c r="Y16" t="s">
        <v>45</v>
      </c>
      <c r="Z16" t="str">
        <f t="shared" si="0"/>
        <v>Yes</v>
      </c>
    </row>
    <row r="17" spans="1:26" x14ac:dyDescent="0.35">
      <c r="A17" s="16"/>
      <c r="B17" t="s">
        <v>46</v>
      </c>
      <c r="C17" t="s">
        <v>47</v>
      </c>
      <c r="D17">
        <v>37</v>
      </c>
      <c r="E17" t="s">
        <v>12</v>
      </c>
      <c r="F17" t="s">
        <v>22</v>
      </c>
      <c r="G17">
        <v>45202</v>
      </c>
      <c r="H17">
        <v>45280</v>
      </c>
      <c r="I17">
        <v>1200</v>
      </c>
      <c r="J17">
        <v>29</v>
      </c>
      <c r="K17" t="s">
        <v>35</v>
      </c>
      <c r="L17" t="s">
        <v>48</v>
      </c>
      <c r="O17" t="s">
        <v>46</v>
      </c>
      <c r="P17" t="s">
        <v>47</v>
      </c>
      <c r="Q17">
        <v>37</v>
      </c>
      <c r="R17" t="s">
        <v>12</v>
      </c>
      <c r="S17" t="s">
        <v>22</v>
      </c>
      <c r="T17">
        <v>45202</v>
      </c>
      <c r="U17">
        <v>45280</v>
      </c>
      <c r="V17">
        <v>1200</v>
      </c>
      <c r="W17">
        <v>29</v>
      </c>
      <c r="X17" t="s">
        <v>35</v>
      </c>
      <c r="Y17" t="s">
        <v>48</v>
      </c>
      <c r="Z17" t="str">
        <f t="shared" si="0"/>
        <v>Yes</v>
      </c>
    </row>
    <row r="18" spans="1:26" x14ac:dyDescent="0.35">
      <c r="A18" s="16"/>
      <c r="B18" t="s">
        <v>49</v>
      </c>
      <c r="C18" t="s">
        <v>50</v>
      </c>
      <c r="D18">
        <v>48</v>
      </c>
      <c r="E18" t="s">
        <v>27</v>
      </c>
      <c r="F18" t="s">
        <v>22</v>
      </c>
      <c r="G18">
        <v>45297</v>
      </c>
      <c r="H18">
        <v>45459</v>
      </c>
      <c r="I18">
        <v>1200</v>
      </c>
      <c r="J18">
        <v>13</v>
      </c>
      <c r="K18" t="s">
        <v>14</v>
      </c>
      <c r="L18" t="s">
        <v>51</v>
      </c>
      <c r="O18" t="s">
        <v>49</v>
      </c>
      <c r="P18" t="s">
        <v>50</v>
      </c>
      <c r="Q18">
        <v>48</v>
      </c>
      <c r="R18" t="s">
        <v>27</v>
      </c>
      <c r="S18" t="s">
        <v>22</v>
      </c>
      <c r="T18">
        <v>45297</v>
      </c>
      <c r="U18">
        <v>45459</v>
      </c>
      <c r="V18">
        <v>1200</v>
      </c>
      <c r="W18">
        <v>13</v>
      </c>
      <c r="X18" t="s">
        <v>14</v>
      </c>
      <c r="Y18" t="s">
        <v>51</v>
      </c>
      <c r="Z18" t="str">
        <f t="shared" si="0"/>
        <v>Yes</v>
      </c>
    </row>
    <row r="19" spans="1:26" x14ac:dyDescent="0.35">
      <c r="A19" s="16"/>
      <c r="B19" t="s">
        <v>52</v>
      </c>
      <c r="C19" t="s">
        <v>53</v>
      </c>
      <c r="D19">
        <v>36</v>
      </c>
      <c r="E19" t="s">
        <v>12</v>
      </c>
      <c r="F19" t="s">
        <v>22</v>
      </c>
      <c r="G19">
        <v>45154</v>
      </c>
      <c r="H19">
        <v>45568</v>
      </c>
      <c r="I19">
        <v>1200</v>
      </c>
      <c r="J19">
        <v>19</v>
      </c>
      <c r="K19" t="s">
        <v>42</v>
      </c>
      <c r="L19" t="s">
        <v>54</v>
      </c>
      <c r="O19" t="s">
        <v>52</v>
      </c>
      <c r="P19" t="s">
        <v>53</v>
      </c>
      <c r="Q19">
        <v>36</v>
      </c>
      <c r="R19" t="s">
        <v>12</v>
      </c>
      <c r="S19" t="s">
        <v>22</v>
      </c>
      <c r="T19">
        <v>45154</v>
      </c>
      <c r="U19">
        <v>45568</v>
      </c>
      <c r="V19">
        <v>1200</v>
      </c>
      <c r="W19">
        <v>19</v>
      </c>
      <c r="X19" t="s">
        <v>42</v>
      </c>
      <c r="Y19" t="s">
        <v>54</v>
      </c>
      <c r="Z19" t="str">
        <f t="shared" si="0"/>
        <v>Yes</v>
      </c>
    </row>
    <row r="20" spans="1:26" x14ac:dyDescent="0.35">
      <c r="A20" s="16"/>
      <c r="B20" t="s">
        <v>55</v>
      </c>
      <c r="C20" t="s">
        <v>56</v>
      </c>
      <c r="D20">
        <v>48</v>
      </c>
      <c r="E20" t="s">
        <v>27</v>
      </c>
      <c r="F20" t="s">
        <v>41</v>
      </c>
      <c r="G20">
        <v>45556</v>
      </c>
      <c r="H20">
        <v>45641</v>
      </c>
      <c r="I20">
        <v>1800</v>
      </c>
      <c r="J20">
        <v>22</v>
      </c>
      <c r="K20" t="s">
        <v>42</v>
      </c>
      <c r="O20" t="s">
        <v>55</v>
      </c>
      <c r="P20" t="s">
        <v>56</v>
      </c>
      <c r="Q20">
        <v>48</v>
      </c>
      <c r="R20" t="s">
        <v>27</v>
      </c>
      <c r="S20" t="s">
        <v>41</v>
      </c>
      <c r="T20">
        <v>45556</v>
      </c>
      <c r="U20">
        <v>45641</v>
      </c>
      <c r="V20">
        <v>1800</v>
      </c>
      <c r="W20">
        <v>22</v>
      </c>
      <c r="X20" t="s">
        <v>42</v>
      </c>
      <c r="Z20" t="str">
        <f t="shared" si="0"/>
        <v>No</v>
      </c>
    </row>
    <row r="21" spans="1:26" x14ac:dyDescent="0.35">
      <c r="A21" s="16"/>
      <c r="B21" t="s">
        <v>57</v>
      </c>
      <c r="C21" t="s">
        <v>58</v>
      </c>
      <c r="D21">
        <v>39</v>
      </c>
      <c r="E21" t="s">
        <v>12</v>
      </c>
      <c r="F21" t="s">
        <v>22</v>
      </c>
      <c r="G21">
        <v>45065</v>
      </c>
      <c r="H21">
        <v>45242</v>
      </c>
      <c r="I21">
        <v>1200</v>
      </c>
      <c r="J21">
        <v>28</v>
      </c>
      <c r="K21" t="s">
        <v>35</v>
      </c>
      <c r="O21" t="s">
        <v>57</v>
      </c>
      <c r="P21" t="s">
        <v>58</v>
      </c>
      <c r="Q21">
        <v>39</v>
      </c>
      <c r="R21" t="s">
        <v>12</v>
      </c>
      <c r="S21" t="s">
        <v>22</v>
      </c>
      <c r="T21">
        <v>45065</v>
      </c>
      <c r="U21">
        <v>45242</v>
      </c>
      <c r="V21">
        <v>1200</v>
      </c>
      <c r="W21">
        <v>28</v>
      </c>
      <c r="X21" t="s">
        <v>35</v>
      </c>
      <c r="Z21" t="str">
        <f t="shared" si="0"/>
        <v>No</v>
      </c>
    </row>
    <row r="22" spans="1:26" x14ac:dyDescent="0.35">
      <c r="A22" s="16"/>
      <c r="B22" t="s">
        <v>59</v>
      </c>
      <c r="C22" t="s">
        <v>60</v>
      </c>
      <c r="D22">
        <v>44</v>
      </c>
      <c r="E22" t="s">
        <v>27</v>
      </c>
      <c r="F22" t="s">
        <v>13</v>
      </c>
      <c r="G22">
        <v>45333</v>
      </c>
      <c r="H22">
        <v>45540</v>
      </c>
      <c r="I22">
        <v>800</v>
      </c>
      <c r="J22">
        <v>8</v>
      </c>
      <c r="K22" t="s">
        <v>23</v>
      </c>
      <c r="O22" t="s">
        <v>59</v>
      </c>
      <c r="P22" t="s">
        <v>60</v>
      </c>
      <c r="Q22">
        <v>44</v>
      </c>
      <c r="R22" t="s">
        <v>27</v>
      </c>
      <c r="S22" t="s">
        <v>13</v>
      </c>
      <c r="T22">
        <v>45333</v>
      </c>
      <c r="U22">
        <v>45540</v>
      </c>
      <c r="V22">
        <v>800</v>
      </c>
      <c r="W22">
        <v>8</v>
      </c>
      <c r="X22" t="s">
        <v>23</v>
      </c>
      <c r="Z22" t="str">
        <f t="shared" si="0"/>
        <v>No</v>
      </c>
    </row>
    <row r="23" spans="1:26" x14ac:dyDescent="0.35">
      <c r="A23" s="16"/>
      <c r="B23" t="s">
        <v>61</v>
      </c>
      <c r="C23" t="s">
        <v>62</v>
      </c>
      <c r="D23">
        <v>39</v>
      </c>
      <c r="E23" t="s">
        <v>12</v>
      </c>
      <c r="F23" t="s">
        <v>31</v>
      </c>
      <c r="G23">
        <v>45702</v>
      </c>
      <c r="H23">
        <v>45732</v>
      </c>
      <c r="I23">
        <v>2500</v>
      </c>
      <c r="J23">
        <v>14</v>
      </c>
      <c r="K23" t="s">
        <v>42</v>
      </c>
      <c r="O23" t="s">
        <v>61</v>
      </c>
      <c r="P23" t="s">
        <v>62</v>
      </c>
      <c r="Q23">
        <v>39</v>
      </c>
      <c r="R23" t="s">
        <v>12</v>
      </c>
      <c r="S23" t="s">
        <v>31</v>
      </c>
      <c r="T23">
        <v>45702</v>
      </c>
      <c r="U23">
        <v>45732</v>
      </c>
      <c r="V23">
        <v>2500</v>
      </c>
      <c r="W23">
        <v>14</v>
      </c>
      <c r="X23" t="s">
        <v>42</v>
      </c>
      <c r="Z23" t="str">
        <f t="shared" si="0"/>
        <v>No</v>
      </c>
    </row>
    <row r="24" spans="1:26" x14ac:dyDescent="0.35">
      <c r="A24" s="16"/>
      <c r="B24" t="s">
        <v>63</v>
      </c>
      <c r="C24" t="s">
        <v>64</v>
      </c>
      <c r="D24">
        <v>35</v>
      </c>
      <c r="E24" t="s">
        <v>12</v>
      </c>
      <c r="F24" t="s">
        <v>22</v>
      </c>
      <c r="G24">
        <v>45329</v>
      </c>
      <c r="H24">
        <v>45685</v>
      </c>
      <c r="I24">
        <v>1200</v>
      </c>
      <c r="J24">
        <v>25</v>
      </c>
      <c r="K24" t="s">
        <v>23</v>
      </c>
      <c r="O24" t="s">
        <v>63</v>
      </c>
      <c r="P24" t="s">
        <v>64</v>
      </c>
      <c r="Q24">
        <v>35</v>
      </c>
      <c r="R24" t="s">
        <v>12</v>
      </c>
      <c r="S24" t="s">
        <v>22</v>
      </c>
      <c r="T24">
        <v>45329</v>
      </c>
      <c r="U24">
        <v>45685</v>
      </c>
      <c r="V24">
        <v>1200</v>
      </c>
      <c r="W24">
        <v>25</v>
      </c>
      <c r="X24" t="s">
        <v>23</v>
      </c>
      <c r="Z24" t="str">
        <f t="shared" si="0"/>
        <v>No</v>
      </c>
    </row>
    <row r="25" spans="1:26" x14ac:dyDescent="0.35">
      <c r="A25" s="16"/>
      <c r="B25" t="s">
        <v>65</v>
      </c>
      <c r="C25" t="s">
        <v>66</v>
      </c>
      <c r="D25">
        <v>56</v>
      </c>
      <c r="E25" t="s">
        <v>27</v>
      </c>
      <c r="F25" t="s">
        <v>31</v>
      </c>
      <c r="G25">
        <v>45213</v>
      </c>
      <c r="H25">
        <v>45649</v>
      </c>
      <c r="I25">
        <v>2500</v>
      </c>
      <c r="J25">
        <v>13</v>
      </c>
      <c r="K25" t="s">
        <v>67</v>
      </c>
      <c r="O25" t="s">
        <v>65</v>
      </c>
      <c r="P25" t="s">
        <v>66</v>
      </c>
      <c r="Q25">
        <v>56</v>
      </c>
      <c r="R25" t="s">
        <v>27</v>
      </c>
      <c r="S25" t="s">
        <v>31</v>
      </c>
      <c r="T25">
        <v>45213</v>
      </c>
      <c r="U25">
        <v>45649</v>
      </c>
      <c r="V25">
        <v>2500</v>
      </c>
      <c r="W25">
        <v>13</v>
      </c>
      <c r="X25" t="s">
        <v>67</v>
      </c>
      <c r="Z25" t="str">
        <f t="shared" si="0"/>
        <v>No</v>
      </c>
    </row>
    <row r="26" spans="1:26" x14ac:dyDescent="0.35">
      <c r="A26" s="16"/>
      <c r="B26" t="s">
        <v>68</v>
      </c>
      <c r="C26" t="s">
        <v>69</v>
      </c>
      <c r="D26">
        <v>27</v>
      </c>
      <c r="E26" t="s">
        <v>27</v>
      </c>
      <c r="F26" t="s">
        <v>13</v>
      </c>
      <c r="G26">
        <v>45354</v>
      </c>
      <c r="H26">
        <v>45664</v>
      </c>
      <c r="I26">
        <v>800</v>
      </c>
      <c r="J26">
        <v>26</v>
      </c>
      <c r="K26" t="s">
        <v>35</v>
      </c>
      <c r="O26" t="s">
        <v>68</v>
      </c>
      <c r="P26" t="s">
        <v>69</v>
      </c>
      <c r="Q26">
        <v>27</v>
      </c>
      <c r="R26" t="s">
        <v>27</v>
      </c>
      <c r="S26" t="s">
        <v>13</v>
      </c>
      <c r="T26">
        <v>45354</v>
      </c>
      <c r="U26">
        <v>45664</v>
      </c>
      <c r="V26">
        <v>800</v>
      </c>
      <c r="W26">
        <v>26</v>
      </c>
      <c r="X26" t="s">
        <v>35</v>
      </c>
      <c r="Z26" t="str">
        <f t="shared" si="0"/>
        <v>No</v>
      </c>
    </row>
    <row r="27" spans="1:26" x14ac:dyDescent="0.35">
      <c r="A27" s="16"/>
      <c r="B27" t="s">
        <v>70</v>
      </c>
      <c r="C27" t="s">
        <v>71</v>
      </c>
      <c r="D27">
        <v>28</v>
      </c>
      <c r="E27" t="s">
        <v>12</v>
      </c>
      <c r="F27" t="s">
        <v>31</v>
      </c>
      <c r="G27">
        <v>45417</v>
      </c>
      <c r="H27">
        <v>45608</v>
      </c>
      <c r="I27">
        <v>2500</v>
      </c>
      <c r="J27">
        <v>21</v>
      </c>
      <c r="K27" t="s">
        <v>35</v>
      </c>
      <c r="L27" t="s">
        <v>72</v>
      </c>
      <c r="O27" t="s">
        <v>70</v>
      </c>
      <c r="P27" t="s">
        <v>71</v>
      </c>
      <c r="Q27">
        <v>28</v>
      </c>
      <c r="R27" t="s">
        <v>12</v>
      </c>
      <c r="S27" t="s">
        <v>31</v>
      </c>
      <c r="T27">
        <v>45417</v>
      </c>
      <c r="U27">
        <v>45608</v>
      </c>
      <c r="V27">
        <v>2500</v>
      </c>
      <c r="W27">
        <v>21</v>
      </c>
      <c r="X27" t="s">
        <v>35</v>
      </c>
      <c r="Y27" t="s">
        <v>72</v>
      </c>
      <c r="Z27" t="str">
        <f t="shared" si="0"/>
        <v>Yes</v>
      </c>
    </row>
    <row r="28" spans="1:26" x14ac:dyDescent="0.35">
      <c r="A28" s="16"/>
      <c r="B28" t="s">
        <v>73</v>
      </c>
      <c r="C28" t="s">
        <v>74</v>
      </c>
      <c r="D28">
        <v>57</v>
      </c>
      <c r="E28" t="s">
        <v>27</v>
      </c>
      <c r="F28" t="s">
        <v>41</v>
      </c>
      <c r="G28">
        <v>45146</v>
      </c>
      <c r="H28">
        <v>45674</v>
      </c>
      <c r="I28">
        <v>1800</v>
      </c>
      <c r="J28">
        <v>19</v>
      </c>
      <c r="K28" t="s">
        <v>35</v>
      </c>
      <c r="O28" t="s">
        <v>73</v>
      </c>
      <c r="P28" t="s">
        <v>74</v>
      </c>
      <c r="Q28">
        <v>57</v>
      </c>
      <c r="R28" t="s">
        <v>27</v>
      </c>
      <c r="S28" t="s">
        <v>41</v>
      </c>
      <c r="T28">
        <v>45146</v>
      </c>
      <c r="U28">
        <v>45674</v>
      </c>
      <c r="V28">
        <v>1800</v>
      </c>
      <c r="W28">
        <v>19</v>
      </c>
      <c r="X28" t="s">
        <v>35</v>
      </c>
      <c r="Z28" t="str">
        <f t="shared" si="0"/>
        <v>No</v>
      </c>
    </row>
    <row r="29" spans="1:26" x14ac:dyDescent="0.35">
      <c r="A29" s="16"/>
      <c r="B29" t="s">
        <v>75</v>
      </c>
      <c r="C29" t="s">
        <v>76</v>
      </c>
      <c r="D29">
        <v>26</v>
      </c>
      <c r="E29" t="s">
        <v>27</v>
      </c>
      <c r="F29" t="s">
        <v>41</v>
      </c>
      <c r="G29">
        <v>45320</v>
      </c>
      <c r="H29">
        <v>45616</v>
      </c>
      <c r="I29">
        <v>1800</v>
      </c>
      <c r="J29">
        <v>5</v>
      </c>
      <c r="K29" t="s">
        <v>14</v>
      </c>
      <c r="O29" t="s">
        <v>75</v>
      </c>
      <c r="P29" t="s">
        <v>76</v>
      </c>
      <c r="Q29">
        <v>26</v>
      </c>
      <c r="R29" t="s">
        <v>27</v>
      </c>
      <c r="S29" t="s">
        <v>41</v>
      </c>
      <c r="T29">
        <v>45320</v>
      </c>
      <c r="U29">
        <v>45616</v>
      </c>
      <c r="V29">
        <v>1800</v>
      </c>
      <c r="W29">
        <v>5</v>
      </c>
      <c r="X29" t="s">
        <v>14</v>
      </c>
      <c r="Z29" t="str">
        <f t="shared" si="0"/>
        <v>No</v>
      </c>
    </row>
    <row r="30" spans="1:26" x14ac:dyDescent="0.35">
      <c r="A30" s="16"/>
      <c r="B30" t="s">
        <v>77</v>
      </c>
      <c r="C30" t="s">
        <v>78</v>
      </c>
      <c r="D30">
        <v>48</v>
      </c>
      <c r="E30" t="s">
        <v>12</v>
      </c>
      <c r="F30" t="s">
        <v>41</v>
      </c>
      <c r="G30">
        <v>45451</v>
      </c>
      <c r="H30">
        <v>45455</v>
      </c>
      <c r="I30">
        <v>1800</v>
      </c>
      <c r="J30">
        <v>18</v>
      </c>
      <c r="K30" t="s">
        <v>67</v>
      </c>
      <c r="O30" t="s">
        <v>77</v>
      </c>
      <c r="P30" t="s">
        <v>78</v>
      </c>
      <c r="Q30">
        <v>48</v>
      </c>
      <c r="R30" t="s">
        <v>12</v>
      </c>
      <c r="S30" t="s">
        <v>41</v>
      </c>
      <c r="T30">
        <v>45451</v>
      </c>
      <c r="U30">
        <v>45455</v>
      </c>
      <c r="V30">
        <v>1800</v>
      </c>
      <c r="W30">
        <v>18</v>
      </c>
      <c r="X30" t="s">
        <v>67</v>
      </c>
      <c r="Z30" t="str">
        <f t="shared" si="0"/>
        <v>No</v>
      </c>
    </row>
    <row r="31" spans="1:26" x14ac:dyDescent="0.35">
      <c r="A31" s="16"/>
      <c r="B31" t="s">
        <v>79</v>
      </c>
      <c r="C31" t="s">
        <v>80</v>
      </c>
      <c r="D31">
        <v>25</v>
      </c>
      <c r="E31" t="s">
        <v>27</v>
      </c>
      <c r="F31" t="s">
        <v>22</v>
      </c>
      <c r="G31">
        <v>45439</v>
      </c>
      <c r="H31">
        <v>45730</v>
      </c>
      <c r="I31">
        <v>1200</v>
      </c>
      <c r="J31">
        <v>6</v>
      </c>
      <c r="K31" t="s">
        <v>14</v>
      </c>
      <c r="O31" t="s">
        <v>79</v>
      </c>
      <c r="P31" t="s">
        <v>80</v>
      </c>
      <c r="Q31">
        <v>25</v>
      </c>
      <c r="R31" t="s">
        <v>27</v>
      </c>
      <c r="S31" t="s">
        <v>22</v>
      </c>
      <c r="T31">
        <v>45439</v>
      </c>
      <c r="U31">
        <v>45730</v>
      </c>
      <c r="V31">
        <v>1200</v>
      </c>
      <c r="W31">
        <v>6</v>
      </c>
      <c r="X31" t="s">
        <v>14</v>
      </c>
      <c r="Z31" t="str">
        <f t="shared" si="0"/>
        <v>No</v>
      </c>
    </row>
    <row r="32" spans="1:26" x14ac:dyDescent="0.35">
      <c r="A32" s="16"/>
      <c r="B32" t="s">
        <v>81</v>
      </c>
      <c r="C32" t="s">
        <v>82</v>
      </c>
      <c r="D32">
        <v>53</v>
      </c>
      <c r="E32" t="s">
        <v>12</v>
      </c>
      <c r="F32" t="s">
        <v>41</v>
      </c>
      <c r="G32">
        <v>45286</v>
      </c>
      <c r="H32">
        <v>45372</v>
      </c>
      <c r="I32">
        <v>1800</v>
      </c>
      <c r="J32">
        <v>17</v>
      </c>
      <c r="K32" t="s">
        <v>35</v>
      </c>
      <c r="L32" t="s">
        <v>83</v>
      </c>
      <c r="O32" t="s">
        <v>81</v>
      </c>
      <c r="P32" t="s">
        <v>82</v>
      </c>
      <c r="Q32">
        <v>53</v>
      </c>
      <c r="R32" t="s">
        <v>12</v>
      </c>
      <c r="S32" t="s">
        <v>41</v>
      </c>
      <c r="T32">
        <v>45286</v>
      </c>
      <c r="U32">
        <v>45372</v>
      </c>
      <c r="V32">
        <v>1800</v>
      </c>
      <c r="W32">
        <v>17</v>
      </c>
      <c r="X32" t="s">
        <v>35</v>
      </c>
      <c r="Y32" t="s">
        <v>83</v>
      </c>
      <c r="Z32" t="str">
        <f t="shared" si="0"/>
        <v>Yes</v>
      </c>
    </row>
    <row r="33" spans="1:26" x14ac:dyDescent="0.35">
      <c r="A33" s="16"/>
      <c r="B33" t="s">
        <v>84</v>
      </c>
      <c r="C33" t="s">
        <v>85</v>
      </c>
      <c r="D33">
        <v>42</v>
      </c>
      <c r="E33" t="s">
        <v>27</v>
      </c>
      <c r="F33" t="s">
        <v>22</v>
      </c>
      <c r="G33">
        <v>45702</v>
      </c>
      <c r="H33">
        <v>45727</v>
      </c>
      <c r="I33">
        <v>1200</v>
      </c>
      <c r="J33">
        <v>3</v>
      </c>
      <c r="K33" t="s">
        <v>67</v>
      </c>
      <c r="O33" t="s">
        <v>84</v>
      </c>
      <c r="P33" t="s">
        <v>85</v>
      </c>
      <c r="Q33">
        <v>42</v>
      </c>
      <c r="R33" t="s">
        <v>27</v>
      </c>
      <c r="S33" t="s">
        <v>22</v>
      </c>
      <c r="T33">
        <v>45702</v>
      </c>
      <c r="U33">
        <v>45727</v>
      </c>
      <c r="V33">
        <v>1200</v>
      </c>
      <c r="W33">
        <v>3</v>
      </c>
      <c r="X33" t="s">
        <v>67</v>
      </c>
      <c r="Z33" t="str">
        <f t="shared" si="0"/>
        <v>No</v>
      </c>
    </row>
    <row r="34" spans="1:26" x14ac:dyDescent="0.35">
      <c r="A34" s="16"/>
      <c r="B34" t="s">
        <v>86</v>
      </c>
      <c r="C34" t="s">
        <v>87</v>
      </c>
      <c r="D34">
        <v>24</v>
      </c>
      <c r="E34" t="s">
        <v>12</v>
      </c>
      <c r="F34" t="s">
        <v>31</v>
      </c>
      <c r="G34">
        <v>45698</v>
      </c>
      <c r="H34">
        <v>45726</v>
      </c>
      <c r="I34">
        <v>2500</v>
      </c>
      <c r="J34">
        <v>28</v>
      </c>
      <c r="K34" t="s">
        <v>35</v>
      </c>
      <c r="O34" t="s">
        <v>86</v>
      </c>
      <c r="P34" t="s">
        <v>87</v>
      </c>
      <c r="Q34">
        <v>24</v>
      </c>
      <c r="R34" t="s">
        <v>12</v>
      </c>
      <c r="S34" t="s">
        <v>31</v>
      </c>
      <c r="T34">
        <v>45698</v>
      </c>
      <c r="U34">
        <v>45726</v>
      </c>
      <c r="V34">
        <v>2500</v>
      </c>
      <c r="W34">
        <v>28</v>
      </c>
      <c r="X34" t="s">
        <v>35</v>
      </c>
      <c r="Z34" t="str">
        <f t="shared" si="0"/>
        <v>No</v>
      </c>
    </row>
    <row r="35" spans="1:26" x14ac:dyDescent="0.35">
      <c r="A35" s="16"/>
      <c r="B35" t="s">
        <v>88</v>
      </c>
      <c r="C35" t="s">
        <v>89</v>
      </c>
      <c r="D35">
        <v>53</v>
      </c>
      <c r="E35" t="s">
        <v>12</v>
      </c>
      <c r="F35" t="s">
        <v>22</v>
      </c>
      <c r="G35">
        <v>45614</v>
      </c>
      <c r="H35">
        <v>45645</v>
      </c>
      <c r="I35">
        <v>1200</v>
      </c>
      <c r="J35">
        <v>23</v>
      </c>
      <c r="K35" t="s">
        <v>18</v>
      </c>
      <c r="O35" t="s">
        <v>88</v>
      </c>
      <c r="P35" t="s">
        <v>89</v>
      </c>
      <c r="Q35">
        <v>53</v>
      </c>
      <c r="R35" t="s">
        <v>12</v>
      </c>
      <c r="S35" t="s">
        <v>22</v>
      </c>
      <c r="T35">
        <v>45614</v>
      </c>
      <c r="U35">
        <v>45645</v>
      </c>
      <c r="V35">
        <v>1200</v>
      </c>
      <c r="W35">
        <v>23</v>
      </c>
      <c r="X35" t="s">
        <v>18</v>
      </c>
      <c r="Z35" t="str">
        <f t="shared" si="0"/>
        <v>No</v>
      </c>
    </row>
    <row r="36" spans="1:26" x14ac:dyDescent="0.35">
      <c r="A36" s="16"/>
      <c r="B36" t="s">
        <v>90</v>
      </c>
      <c r="C36" t="s">
        <v>91</v>
      </c>
      <c r="D36">
        <v>29</v>
      </c>
      <c r="E36" t="s">
        <v>27</v>
      </c>
      <c r="F36" t="s">
        <v>31</v>
      </c>
      <c r="G36">
        <v>45401</v>
      </c>
      <c r="H36">
        <v>45408</v>
      </c>
      <c r="I36">
        <v>2500</v>
      </c>
      <c r="J36">
        <v>8</v>
      </c>
      <c r="K36" t="s">
        <v>23</v>
      </c>
      <c r="O36" t="s">
        <v>90</v>
      </c>
      <c r="P36" t="s">
        <v>91</v>
      </c>
      <c r="Q36">
        <v>29</v>
      </c>
      <c r="R36" t="s">
        <v>27</v>
      </c>
      <c r="S36" t="s">
        <v>31</v>
      </c>
      <c r="T36">
        <v>45401</v>
      </c>
      <c r="U36">
        <v>45408</v>
      </c>
      <c r="V36">
        <v>2500</v>
      </c>
      <c r="W36">
        <v>8</v>
      </c>
      <c r="X36" t="s">
        <v>23</v>
      </c>
      <c r="Z36" t="str">
        <f t="shared" si="0"/>
        <v>No</v>
      </c>
    </row>
    <row r="37" spans="1:26" x14ac:dyDescent="0.35">
      <c r="A37" s="16"/>
      <c r="B37" t="s">
        <v>92</v>
      </c>
      <c r="C37" t="s">
        <v>93</v>
      </c>
      <c r="D37">
        <v>31</v>
      </c>
      <c r="E37" t="s">
        <v>27</v>
      </c>
      <c r="F37" t="s">
        <v>31</v>
      </c>
      <c r="G37">
        <v>45667</v>
      </c>
      <c r="H37">
        <v>45745</v>
      </c>
      <c r="I37">
        <v>2500</v>
      </c>
      <c r="J37">
        <v>23</v>
      </c>
      <c r="K37" t="s">
        <v>42</v>
      </c>
      <c r="L37" t="s">
        <v>94</v>
      </c>
      <c r="O37" t="s">
        <v>92</v>
      </c>
      <c r="P37" t="s">
        <v>93</v>
      </c>
      <c r="Q37">
        <v>31</v>
      </c>
      <c r="R37" t="s">
        <v>27</v>
      </c>
      <c r="S37" t="s">
        <v>31</v>
      </c>
      <c r="T37">
        <v>45667</v>
      </c>
      <c r="U37">
        <v>45745</v>
      </c>
      <c r="V37">
        <v>2500</v>
      </c>
      <c r="W37">
        <v>23</v>
      </c>
      <c r="X37" t="s">
        <v>42</v>
      </c>
      <c r="Y37" t="s">
        <v>94</v>
      </c>
      <c r="Z37" t="str">
        <f t="shared" si="0"/>
        <v>Yes</v>
      </c>
    </row>
    <row r="38" spans="1:26" x14ac:dyDescent="0.35">
      <c r="A38" s="16"/>
      <c r="B38" t="s">
        <v>95</v>
      </c>
      <c r="C38" t="s">
        <v>96</v>
      </c>
      <c r="D38">
        <v>52</v>
      </c>
      <c r="E38" t="s">
        <v>27</v>
      </c>
      <c r="F38" t="s">
        <v>13</v>
      </c>
      <c r="G38">
        <v>45088</v>
      </c>
      <c r="H38">
        <v>45656</v>
      </c>
      <c r="I38">
        <v>800</v>
      </c>
      <c r="J38">
        <v>9</v>
      </c>
      <c r="K38" t="s">
        <v>67</v>
      </c>
      <c r="L38" t="s">
        <v>97</v>
      </c>
      <c r="O38" t="s">
        <v>95</v>
      </c>
      <c r="P38" t="s">
        <v>96</v>
      </c>
      <c r="Q38">
        <v>52</v>
      </c>
      <c r="R38" t="s">
        <v>27</v>
      </c>
      <c r="S38" t="s">
        <v>13</v>
      </c>
      <c r="T38">
        <v>45088</v>
      </c>
      <c r="U38">
        <v>45656</v>
      </c>
      <c r="V38">
        <v>800</v>
      </c>
      <c r="W38">
        <v>9</v>
      </c>
      <c r="X38" t="s">
        <v>67</v>
      </c>
      <c r="Y38" t="s">
        <v>97</v>
      </c>
      <c r="Z38" t="str">
        <f t="shared" si="0"/>
        <v>Yes</v>
      </c>
    </row>
    <row r="39" spans="1:26" x14ac:dyDescent="0.35">
      <c r="A39" s="16"/>
      <c r="B39" t="s">
        <v>98</v>
      </c>
      <c r="C39" t="s">
        <v>99</v>
      </c>
      <c r="D39">
        <v>20</v>
      </c>
      <c r="E39" t="s">
        <v>12</v>
      </c>
      <c r="F39" t="s">
        <v>22</v>
      </c>
      <c r="G39">
        <v>45391</v>
      </c>
      <c r="H39">
        <v>45604</v>
      </c>
      <c r="I39">
        <v>1200</v>
      </c>
      <c r="J39">
        <v>2</v>
      </c>
      <c r="K39" t="s">
        <v>35</v>
      </c>
      <c r="O39" t="s">
        <v>98</v>
      </c>
      <c r="P39" t="s">
        <v>99</v>
      </c>
      <c r="Q39">
        <v>20</v>
      </c>
      <c r="R39" t="s">
        <v>12</v>
      </c>
      <c r="S39" t="s">
        <v>22</v>
      </c>
      <c r="T39">
        <v>45391</v>
      </c>
      <c r="U39">
        <v>45604</v>
      </c>
      <c r="V39">
        <v>1200</v>
      </c>
      <c r="W39">
        <v>2</v>
      </c>
      <c r="X39" t="s">
        <v>35</v>
      </c>
      <c r="Z39" t="str">
        <f t="shared" si="0"/>
        <v>No</v>
      </c>
    </row>
    <row r="40" spans="1:26" x14ac:dyDescent="0.35">
      <c r="A40" s="16"/>
      <c r="B40" t="s">
        <v>100</v>
      </c>
      <c r="C40" t="s">
        <v>101</v>
      </c>
      <c r="D40">
        <v>22</v>
      </c>
      <c r="E40" t="s">
        <v>12</v>
      </c>
      <c r="F40" t="s">
        <v>13</v>
      </c>
      <c r="G40">
        <v>45699</v>
      </c>
      <c r="H40">
        <v>45740</v>
      </c>
      <c r="I40">
        <v>800</v>
      </c>
      <c r="J40">
        <v>30</v>
      </c>
      <c r="K40" t="s">
        <v>35</v>
      </c>
      <c r="O40" t="s">
        <v>100</v>
      </c>
      <c r="P40" t="s">
        <v>101</v>
      </c>
      <c r="Q40">
        <v>22</v>
      </c>
      <c r="R40" t="s">
        <v>12</v>
      </c>
      <c r="S40" t="s">
        <v>13</v>
      </c>
      <c r="T40">
        <v>45699</v>
      </c>
      <c r="U40">
        <v>45740</v>
      </c>
      <c r="V40">
        <v>800</v>
      </c>
      <c r="W40">
        <v>30</v>
      </c>
      <c r="X40" t="s">
        <v>35</v>
      </c>
      <c r="Z40" t="str">
        <f t="shared" si="0"/>
        <v>No</v>
      </c>
    </row>
    <row r="41" spans="1:26" x14ac:dyDescent="0.35">
      <c r="A41" s="16"/>
      <c r="B41" t="s">
        <v>102</v>
      </c>
      <c r="C41" t="s">
        <v>103</v>
      </c>
      <c r="D41">
        <v>23</v>
      </c>
      <c r="E41" t="s">
        <v>12</v>
      </c>
      <c r="F41" t="s">
        <v>41</v>
      </c>
      <c r="G41">
        <v>45588</v>
      </c>
      <c r="H41">
        <v>45721</v>
      </c>
      <c r="I41">
        <v>1800</v>
      </c>
      <c r="J41">
        <v>23</v>
      </c>
      <c r="K41" t="s">
        <v>18</v>
      </c>
      <c r="L41" t="s">
        <v>104</v>
      </c>
      <c r="O41" t="s">
        <v>102</v>
      </c>
      <c r="P41" t="s">
        <v>103</v>
      </c>
      <c r="Q41">
        <v>23</v>
      </c>
      <c r="R41" t="s">
        <v>12</v>
      </c>
      <c r="S41" t="s">
        <v>41</v>
      </c>
      <c r="T41">
        <v>45588</v>
      </c>
      <c r="U41">
        <v>45721</v>
      </c>
      <c r="V41">
        <v>1800</v>
      </c>
      <c r="W41">
        <v>23</v>
      </c>
      <c r="X41" t="s">
        <v>18</v>
      </c>
      <c r="Y41" t="s">
        <v>104</v>
      </c>
      <c r="Z41" t="str">
        <f t="shared" si="0"/>
        <v>Yes</v>
      </c>
    </row>
    <row r="42" spans="1:26" x14ac:dyDescent="0.35">
      <c r="A42" s="16"/>
      <c r="B42" t="s">
        <v>105</v>
      </c>
      <c r="C42" t="s">
        <v>106</v>
      </c>
      <c r="D42">
        <v>27</v>
      </c>
      <c r="E42" t="s">
        <v>27</v>
      </c>
      <c r="F42" t="s">
        <v>22</v>
      </c>
      <c r="G42">
        <v>45312</v>
      </c>
      <c r="H42">
        <v>45652</v>
      </c>
      <c r="I42">
        <v>1200</v>
      </c>
      <c r="J42">
        <v>27</v>
      </c>
      <c r="K42" t="s">
        <v>18</v>
      </c>
      <c r="O42" t="s">
        <v>105</v>
      </c>
      <c r="P42" t="s">
        <v>106</v>
      </c>
      <c r="Q42">
        <v>27</v>
      </c>
      <c r="R42" t="s">
        <v>27</v>
      </c>
      <c r="S42" t="s">
        <v>22</v>
      </c>
      <c r="T42">
        <v>45312</v>
      </c>
      <c r="U42">
        <v>45652</v>
      </c>
      <c r="V42">
        <v>1200</v>
      </c>
      <c r="W42">
        <v>27</v>
      </c>
      <c r="X42" t="s">
        <v>18</v>
      </c>
      <c r="Z42" t="str">
        <f t="shared" si="0"/>
        <v>No</v>
      </c>
    </row>
  </sheetData>
  <mergeCells count="3">
    <mergeCell ref="A1:L5"/>
    <mergeCell ref="A7:A42"/>
    <mergeCell ref="N1:W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4B10-AD3B-47C7-A4D6-B113F2774B19}">
  <dimension ref="A1:AD47"/>
  <sheetViews>
    <sheetView topLeftCell="R1" workbookViewId="0">
      <selection activeCell="Z11" sqref="Z11:Z46"/>
    </sheetView>
  </sheetViews>
  <sheetFormatPr defaultRowHeight="14.5" x14ac:dyDescent="0.35"/>
  <cols>
    <col min="11" max="11" width="10" bestFit="1" customWidth="1"/>
    <col min="13" max="13" width="8.7265625" style="2"/>
    <col min="14" max="14" width="5.54296875" style="2" bestFit="1" customWidth="1"/>
    <col min="15" max="15" width="15.1796875" style="2" bestFit="1" customWidth="1"/>
    <col min="16" max="16" width="3.90625" style="2" bestFit="1" customWidth="1"/>
    <col min="17" max="17" width="7" style="2" bestFit="1" customWidth="1"/>
    <col min="18" max="18" width="16.54296875" style="2" bestFit="1" customWidth="1"/>
    <col min="19" max="19" width="9.6328125" style="2" bestFit="1" customWidth="1"/>
    <col min="20" max="20" width="8.90625" style="2" bestFit="1" customWidth="1"/>
    <col min="21" max="21" width="11.7265625" style="2" bestFit="1" customWidth="1"/>
    <col min="22" max="22" width="10.36328125" style="2" bestFit="1" customWidth="1"/>
    <col min="23" max="23" width="10" style="2" bestFit="1" customWidth="1"/>
    <col min="24" max="25" width="26.54296875" style="2" bestFit="1" customWidth="1"/>
    <col min="26" max="26" width="12.6328125" style="2" bestFit="1" customWidth="1"/>
    <col min="27" max="27" width="19.1796875" bestFit="1" customWidth="1"/>
    <col min="28" max="28" width="15.26953125" bestFit="1" customWidth="1"/>
    <col min="29" max="29" width="8.453125" bestFit="1" customWidth="1"/>
    <col min="30" max="30" width="10.7265625" bestFit="1" customWidth="1"/>
  </cols>
  <sheetData>
    <row r="1" spans="1:30" x14ac:dyDescent="0.35">
      <c r="A1" s="18" t="s">
        <v>117</v>
      </c>
      <c r="B1" s="19"/>
      <c r="C1" s="19"/>
      <c r="D1" s="19"/>
      <c r="E1" s="19"/>
      <c r="F1" s="19"/>
      <c r="G1" s="19"/>
      <c r="H1" s="19"/>
      <c r="I1" s="19"/>
      <c r="M1" s="22" t="s">
        <v>109</v>
      </c>
      <c r="N1" s="22"/>
      <c r="O1" s="22"/>
      <c r="P1" s="22"/>
      <c r="Q1" s="22"/>
      <c r="R1" s="22"/>
      <c r="S1" s="22"/>
      <c r="T1" s="22"/>
      <c r="U1" s="22"/>
      <c r="V1" s="22"/>
      <c r="W1" s="22"/>
      <c r="X1" s="22"/>
    </row>
    <row r="2" spans="1:30" x14ac:dyDescent="0.35">
      <c r="A2" s="19"/>
      <c r="B2" s="19"/>
      <c r="C2" s="19"/>
      <c r="D2" s="19"/>
      <c r="E2" s="19"/>
      <c r="F2" s="19"/>
      <c r="G2" s="19"/>
      <c r="H2" s="19"/>
      <c r="I2" s="19"/>
      <c r="M2" s="22"/>
      <c r="N2" s="22"/>
      <c r="O2" s="22"/>
      <c r="P2" s="22"/>
      <c r="Q2" s="22"/>
      <c r="R2" s="22"/>
      <c r="S2" s="22"/>
      <c r="T2" s="22"/>
      <c r="U2" s="22"/>
      <c r="V2" s="22"/>
      <c r="W2" s="22"/>
      <c r="X2" s="22"/>
    </row>
    <row r="3" spans="1:30" x14ac:dyDescent="0.35">
      <c r="A3" s="19"/>
      <c r="B3" s="19"/>
      <c r="C3" s="19"/>
      <c r="D3" s="19"/>
      <c r="E3" s="19"/>
      <c r="F3" s="19"/>
      <c r="G3" s="19"/>
      <c r="H3" s="19"/>
      <c r="I3" s="19"/>
      <c r="M3" s="22"/>
      <c r="N3" s="22"/>
      <c r="O3" s="22"/>
      <c r="P3" s="22"/>
      <c r="Q3" s="22"/>
      <c r="R3" s="22"/>
      <c r="S3" s="22"/>
      <c r="T3" s="22"/>
      <c r="U3" s="22"/>
      <c r="V3" s="22"/>
      <c r="W3" s="22"/>
      <c r="X3" s="22"/>
    </row>
    <row r="4" spans="1:30" x14ac:dyDescent="0.35">
      <c r="A4" s="19"/>
      <c r="B4" s="19"/>
      <c r="C4" s="19"/>
      <c r="D4" s="19"/>
      <c r="E4" s="19"/>
      <c r="F4" s="19"/>
      <c r="G4" s="19"/>
      <c r="H4" s="19"/>
      <c r="I4" s="19"/>
      <c r="M4" s="22"/>
      <c r="N4" s="22"/>
      <c r="O4" s="22"/>
      <c r="P4" s="22"/>
      <c r="Q4" s="22"/>
      <c r="R4" s="22"/>
      <c r="S4" s="22"/>
      <c r="T4" s="22"/>
      <c r="U4" s="22"/>
      <c r="V4" s="22"/>
      <c r="W4" s="22"/>
      <c r="X4" s="22"/>
    </row>
    <row r="5" spans="1:30" x14ac:dyDescent="0.35">
      <c r="A5" s="19"/>
      <c r="B5" s="19"/>
      <c r="C5" s="19"/>
      <c r="D5" s="19"/>
      <c r="E5" s="19"/>
      <c r="F5" s="19"/>
      <c r="G5" s="19"/>
      <c r="H5" s="19"/>
      <c r="I5" s="19"/>
      <c r="M5" s="22"/>
      <c r="N5" s="22"/>
      <c r="O5" s="22"/>
      <c r="P5" s="22"/>
      <c r="Q5" s="22"/>
      <c r="R5" s="22"/>
      <c r="S5" s="22"/>
      <c r="T5" s="22"/>
      <c r="U5" s="22"/>
      <c r="V5" s="22"/>
      <c r="W5" s="22"/>
      <c r="X5" s="22"/>
    </row>
    <row r="6" spans="1:30" x14ac:dyDescent="0.35">
      <c r="A6" s="19"/>
      <c r="B6" s="19"/>
      <c r="C6" s="19"/>
      <c r="D6" s="19"/>
      <c r="E6" s="19"/>
      <c r="F6" s="19"/>
      <c r="G6" s="19"/>
      <c r="H6" s="19"/>
      <c r="I6" s="19"/>
      <c r="M6" s="22"/>
      <c r="N6" s="22"/>
      <c r="O6" s="22"/>
      <c r="P6" s="22"/>
      <c r="Q6" s="22"/>
      <c r="R6" s="22"/>
      <c r="S6" s="22"/>
      <c r="T6" s="22"/>
      <c r="U6" s="22"/>
      <c r="V6" s="22"/>
      <c r="W6" s="22"/>
      <c r="X6" s="22"/>
    </row>
    <row r="7" spans="1:30" x14ac:dyDescent="0.35">
      <c r="A7" s="19"/>
      <c r="B7" s="19"/>
      <c r="C7" s="19"/>
      <c r="D7" s="19"/>
      <c r="E7" s="19"/>
      <c r="F7" s="19"/>
      <c r="G7" s="19"/>
      <c r="H7" s="19"/>
      <c r="I7" s="19"/>
      <c r="M7" s="22"/>
      <c r="N7" s="22"/>
      <c r="O7" s="22"/>
      <c r="P7" s="22"/>
      <c r="Q7" s="22"/>
      <c r="R7" s="22"/>
      <c r="S7" s="22"/>
      <c r="T7" s="22"/>
      <c r="U7" s="22"/>
      <c r="V7" s="22"/>
      <c r="W7" s="22"/>
      <c r="X7" s="22"/>
    </row>
    <row r="8" spans="1:30" x14ac:dyDescent="0.35">
      <c r="A8" s="19"/>
      <c r="B8" s="19"/>
      <c r="C8" s="19"/>
      <c r="D8" s="19"/>
      <c r="E8" s="19"/>
      <c r="F8" s="19"/>
      <c r="G8" s="19"/>
      <c r="H8" s="19"/>
      <c r="I8" s="19"/>
    </row>
    <row r="9" spans="1:30" x14ac:dyDescent="0.35">
      <c r="A9" s="19"/>
      <c r="B9" s="19"/>
      <c r="C9" s="19"/>
      <c r="D9" s="19"/>
      <c r="E9" s="19"/>
      <c r="F9" s="19"/>
      <c r="G9" s="19"/>
      <c r="H9" s="19"/>
      <c r="I9" s="19"/>
    </row>
    <row r="10" spans="1:30" x14ac:dyDescent="0.35">
      <c r="A10" s="21" t="s">
        <v>108</v>
      </c>
    </row>
    <row r="11" spans="1:30" x14ac:dyDescent="0.35">
      <c r="A11" s="21"/>
      <c r="B11" s="6"/>
      <c r="C11" s="6" t="s">
        <v>0</v>
      </c>
      <c r="D11" s="6" t="s">
        <v>1</v>
      </c>
      <c r="E11" s="6" t="s">
        <v>2</v>
      </c>
      <c r="F11" s="6" t="s">
        <v>3</v>
      </c>
      <c r="G11" s="6" t="s">
        <v>4</v>
      </c>
      <c r="H11" s="6" t="s">
        <v>5</v>
      </c>
      <c r="I11" s="6" t="s">
        <v>6</v>
      </c>
      <c r="J11" s="6" t="s">
        <v>7</v>
      </c>
      <c r="K11" s="6" t="s">
        <v>8</v>
      </c>
      <c r="L11" s="6" t="s">
        <v>9</v>
      </c>
      <c r="N11" s="11"/>
      <c r="O11" s="11" t="s">
        <v>0</v>
      </c>
      <c r="P11" s="11" t="s">
        <v>1</v>
      </c>
      <c r="Q11" s="11" t="s">
        <v>2</v>
      </c>
      <c r="R11" s="11" t="s">
        <v>3</v>
      </c>
      <c r="S11" s="11" t="s">
        <v>4</v>
      </c>
      <c r="T11" s="11" t="s">
        <v>5</v>
      </c>
      <c r="U11" s="11" t="s">
        <v>6</v>
      </c>
      <c r="V11" s="11" t="s">
        <v>7</v>
      </c>
      <c r="W11" s="11" t="s">
        <v>8</v>
      </c>
      <c r="X11" s="11" t="s">
        <v>9</v>
      </c>
      <c r="Y11" s="6" t="s">
        <v>118</v>
      </c>
      <c r="Z11" s="6" t="s">
        <v>119</v>
      </c>
      <c r="AA11" s="12" t="s">
        <v>120</v>
      </c>
      <c r="AB11" s="12" t="s">
        <v>121</v>
      </c>
    </row>
    <row r="12" spans="1:30" x14ac:dyDescent="0.35">
      <c r="A12" s="21"/>
      <c r="B12" s="2" t="s">
        <v>10</v>
      </c>
      <c r="C12" s="2" t="s">
        <v>11</v>
      </c>
      <c r="D12" s="2">
        <v>59</v>
      </c>
      <c r="E12" s="2" t="s">
        <v>12</v>
      </c>
      <c r="F12" s="2" t="s">
        <v>13</v>
      </c>
      <c r="G12" s="2">
        <v>45235</v>
      </c>
      <c r="H12" s="2">
        <v>45425</v>
      </c>
      <c r="I12" s="2">
        <v>800</v>
      </c>
      <c r="J12" s="2">
        <v>25</v>
      </c>
      <c r="K12" s="2" t="s">
        <v>14</v>
      </c>
      <c r="L12" s="2" t="s">
        <v>15</v>
      </c>
      <c r="N12" s="2" t="s">
        <v>10</v>
      </c>
      <c r="O12" s="2" t="s">
        <v>11</v>
      </c>
      <c r="P12" s="2">
        <v>59</v>
      </c>
      <c r="Q12" s="2" t="s">
        <v>12</v>
      </c>
      <c r="R12" s="2" t="s">
        <v>13</v>
      </c>
      <c r="S12" s="2">
        <v>45235</v>
      </c>
      <c r="T12" s="2">
        <v>45425</v>
      </c>
      <c r="U12" s="2">
        <v>800</v>
      </c>
      <c r="V12" s="2">
        <v>25</v>
      </c>
      <c r="W12" s="2" t="s">
        <v>14</v>
      </c>
      <c r="X12" s="2" t="s">
        <v>15</v>
      </c>
      <c r="Y12" s="2">
        <f t="shared" ref="Y12:Y46" si="0">INT((T12-S12)/30)</f>
        <v>6</v>
      </c>
      <c r="Z12" s="2">
        <f>U12*Y12</f>
        <v>4800</v>
      </c>
      <c r="AA12" s="12" t="s">
        <v>112</v>
      </c>
      <c r="AB12" t="s">
        <v>31</v>
      </c>
      <c r="AC12" t="s">
        <v>41</v>
      </c>
      <c r="AD12" t="s">
        <v>113</v>
      </c>
    </row>
    <row r="13" spans="1:30" x14ac:dyDescent="0.35">
      <c r="A13" s="21"/>
      <c r="B13" s="2" t="s">
        <v>16</v>
      </c>
      <c r="C13" s="2" t="s">
        <v>17</v>
      </c>
      <c r="D13" s="2">
        <v>27</v>
      </c>
      <c r="E13" s="2" t="s">
        <v>12</v>
      </c>
      <c r="F13" s="2" t="s">
        <v>13</v>
      </c>
      <c r="G13" s="2">
        <v>45714</v>
      </c>
      <c r="H13" s="2">
        <v>45740</v>
      </c>
      <c r="I13" s="2">
        <v>800</v>
      </c>
      <c r="J13" s="2">
        <v>20</v>
      </c>
      <c r="K13" s="2" t="s">
        <v>18</v>
      </c>
      <c r="L13" s="2" t="s">
        <v>19</v>
      </c>
      <c r="N13" s="2" t="s">
        <v>16</v>
      </c>
      <c r="O13" s="2" t="s">
        <v>17</v>
      </c>
      <c r="P13" s="2">
        <v>27</v>
      </c>
      <c r="Q13" s="2" t="s">
        <v>12</v>
      </c>
      <c r="R13" s="2" t="s">
        <v>13</v>
      </c>
      <c r="S13" s="2">
        <v>45714</v>
      </c>
      <c r="T13" s="2">
        <v>45740</v>
      </c>
      <c r="U13" s="2">
        <v>800</v>
      </c>
      <c r="V13" s="2">
        <v>20</v>
      </c>
      <c r="W13" s="2" t="s">
        <v>18</v>
      </c>
      <c r="X13" s="2" t="s">
        <v>19</v>
      </c>
      <c r="Y13" s="2">
        <f t="shared" si="0"/>
        <v>0</v>
      </c>
      <c r="Z13" s="2">
        <f t="shared" ref="Z13:Z46" si="1">U13*Y13</f>
        <v>0</v>
      </c>
      <c r="AA13" s="13" t="s">
        <v>14</v>
      </c>
      <c r="AB13">
        <v>17500</v>
      </c>
      <c r="AC13">
        <v>16200</v>
      </c>
      <c r="AD13">
        <v>33700</v>
      </c>
    </row>
    <row r="14" spans="1:30" x14ac:dyDescent="0.35">
      <c r="A14" s="21"/>
      <c r="B14" s="2" t="s">
        <v>20</v>
      </c>
      <c r="C14" s="2" t="s">
        <v>21</v>
      </c>
      <c r="D14" s="2">
        <v>24</v>
      </c>
      <c r="E14" s="2" t="s">
        <v>12</v>
      </c>
      <c r="F14" s="2" t="s">
        <v>22</v>
      </c>
      <c r="G14" s="2">
        <v>45191</v>
      </c>
      <c r="H14" s="2">
        <v>45371</v>
      </c>
      <c r="I14" s="2">
        <v>1200</v>
      </c>
      <c r="J14" s="2">
        <v>18</v>
      </c>
      <c r="K14" s="2" t="s">
        <v>23</v>
      </c>
      <c r="L14" s="2" t="s">
        <v>24</v>
      </c>
      <c r="N14" s="2" t="s">
        <v>20</v>
      </c>
      <c r="O14" s="2" t="s">
        <v>21</v>
      </c>
      <c r="P14" s="2">
        <v>24</v>
      </c>
      <c r="Q14" s="2" t="s">
        <v>12</v>
      </c>
      <c r="R14" s="2" t="s">
        <v>22</v>
      </c>
      <c r="S14" s="2">
        <v>45191</v>
      </c>
      <c r="T14" s="2">
        <v>45371</v>
      </c>
      <c r="U14" s="2">
        <v>1200</v>
      </c>
      <c r="V14" s="2">
        <v>18</v>
      </c>
      <c r="W14" s="2" t="s">
        <v>23</v>
      </c>
      <c r="X14" s="2" t="s">
        <v>24</v>
      </c>
      <c r="Y14" s="2">
        <f t="shared" si="0"/>
        <v>6</v>
      </c>
      <c r="Z14" s="2">
        <f t="shared" si="1"/>
        <v>7200</v>
      </c>
      <c r="AA14" s="13" t="s">
        <v>67</v>
      </c>
      <c r="AB14">
        <v>35000</v>
      </c>
      <c r="AC14">
        <v>0</v>
      </c>
      <c r="AD14">
        <v>35000</v>
      </c>
    </row>
    <row r="15" spans="1:30" x14ac:dyDescent="0.35">
      <c r="A15" s="21"/>
      <c r="B15" s="2" t="s">
        <v>25</v>
      </c>
      <c r="C15" s="2" t="s">
        <v>26</v>
      </c>
      <c r="D15" s="2">
        <v>31</v>
      </c>
      <c r="E15" s="2" t="s">
        <v>27</v>
      </c>
      <c r="F15" s="2" t="s">
        <v>22</v>
      </c>
      <c r="G15" s="2">
        <v>45479</v>
      </c>
      <c r="H15" s="2">
        <v>45587</v>
      </c>
      <c r="I15" s="2">
        <v>1200</v>
      </c>
      <c r="J15" s="2">
        <v>16</v>
      </c>
      <c r="K15" s="2" t="s">
        <v>23</v>
      </c>
      <c r="L15" s="2" t="s">
        <v>28</v>
      </c>
      <c r="N15" s="2" t="s">
        <v>25</v>
      </c>
      <c r="O15" s="2" t="s">
        <v>26</v>
      </c>
      <c r="P15" s="2">
        <v>31</v>
      </c>
      <c r="Q15" s="2" t="s">
        <v>27</v>
      </c>
      <c r="R15" s="2" t="s">
        <v>22</v>
      </c>
      <c r="S15" s="2">
        <v>45479</v>
      </c>
      <c r="T15" s="2">
        <v>45587</v>
      </c>
      <c r="U15" s="2">
        <v>1200</v>
      </c>
      <c r="V15" s="2">
        <v>16</v>
      </c>
      <c r="W15" s="2" t="s">
        <v>23</v>
      </c>
      <c r="X15" s="2" t="s">
        <v>28</v>
      </c>
      <c r="Y15" s="2">
        <f t="shared" si="0"/>
        <v>3</v>
      </c>
      <c r="Z15" s="2">
        <f t="shared" si="1"/>
        <v>3600</v>
      </c>
      <c r="AA15" s="13" t="s">
        <v>23</v>
      </c>
      <c r="AB15">
        <v>0</v>
      </c>
      <c r="AD15">
        <v>0</v>
      </c>
    </row>
    <row r="16" spans="1:30" x14ac:dyDescent="0.35">
      <c r="A16" s="21"/>
      <c r="B16" s="2" t="s">
        <v>29</v>
      </c>
      <c r="C16" s="2" t="s">
        <v>30</v>
      </c>
      <c r="D16" s="2">
        <v>19</v>
      </c>
      <c r="E16" s="2" t="s">
        <v>12</v>
      </c>
      <c r="F16" s="2" t="s">
        <v>31</v>
      </c>
      <c r="G16" s="2">
        <v>45286</v>
      </c>
      <c r="H16" s="2">
        <v>45501</v>
      </c>
      <c r="I16" s="2">
        <v>2500</v>
      </c>
      <c r="J16" s="2">
        <v>12</v>
      </c>
      <c r="K16" s="2" t="s">
        <v>14</v>
      </c>
      <c r="L16" s="2" t="s">
        <v>32</v>
      </c>
      <c r="N16" s="2" t="s">
        <v>29</v>
      </c>
      <c r="O16" s="2" t="s">
        <v>30</v>
      </c>
      <c r="P16" s="2">
        <v>19</v>
      </c>
      <c r="Q16" s="2" t="s">
        <v>12</v>
      </c>
      <c r="R16" s="2" t="s">
        <v>31</v>
      </c>
      <c r="S16" s="2">
        <v>45286</v>
      </c>
      <c r="T16" s="2">
        <v>45501</v>
      </c>
      <c r="U16" s="2">
        <v>2500</v>
      </c>
      <c r="V16" s="2">
        <v>12</v>
      </c>
      <c r="W16" s="2" t="s">
        <v>14</v>
      </c>
      <c r="X16" s="2" t="s">
        <v>32</v>
      </c>
      <c r="Y16" s="2">
        <f t="shared" si="0"/>
        <v>7</v>
      </c>
      <c r="Z16" s="2">
        <f t="shared" si="1"/>
        <v>17500</v>
      </c>
      <c r="AA16" s="13" t="s">
        <v>42</v>
      </c>
      <c r="AB16">
        <v>7500</v>
      </c>
      <c r="AC16">
        <v>9000</v>
      </c>
      <c r="AD16">
        <v>16500</v>
      </c>
    </row>
    <row r="17" spans="1:30" x14ac:dyDescent="0.35">
      <c r="A17" s="21"/>
      <c r="B17" s="2" t="s">
        <v>33</v>
      </c>
      <c r="C17" s="2" t="s">
        <v>34</v>
      </c>
      <c r="D17" s="2">
        <v>40</v>
      </c>
      <c r="E17" s="2" t="s">
        <v>12</v>
      </c>
      <c r="F17" s="2" t="s">
        <v>13</v>
      </c>
      <c r="G17" s="2">
        <v>45317</v>
      </c>
      <c r="H17" s="2">
        <v>45392</v>
      </c>
      <c r="I17" s="2">
        <v>800</v>
      </c>
      <c r="J17" s="2">
        <v>14</v>
      </c>
      <c r="K17" s="2" t="s">
        <v>35</v>
      </c>
      <c r="L17" s="2" t="s">
        <v>36</v>
      </c>
      <c r="N17" s="2" t="s">
        <v>33</v>
      </c>
      <c r="O17" s="2" t="s">
        <v>34</v>
      </c>
      <c r="P17" s="2">
        <v>40</v>
      </c>
      <c r="Q17" s="2" t="s">
        <v>12</v>
      </c>
      <c r="R17" s="2" t="s">
        <v>13</v>
      </c>
      <c r="S17" s="2">
        <v>45317</v>
      </c>
      <c r="T17" s="2">
        <v>45392</v>
      </c>
      <c r="U17" s="2">
        <v>800</v>
      </c>
      <c r="V17" s="2">
        <v>14</v>
      </c>
      <c r="W17" s="2" t="s">
        <v>35</v>
      </c>
      <c r="X17" s="2" t="s">
        <v>36</v>
      </c>
      <c r="Y17" s="2">
        <f t="shared" si="0"/>
        <v>2</v>
      </c>
      <c r="Z17" s="2">
        <f t="shared" si="1"/>
        <v>1600</v>
      </c>
      <c r="AA17" s="13" t="s">
        <v>35</v>
      </c>
      <c r="AB17">
        <v>15000</v>
      </c>
      <c r="AC17">
        <v>34200</v>
      </c>
      <c r="AD17">
        <v>49200</v>
      </c>
    </row>
    <row r="18" spans="1:30" x14ac:dyDescent="0.35">
      <c r="A18" s="21"/>
      <c r="B18" s="2" t="s">
        <v>37</v>
      </c>
      <c r="C18" s="2" t="s">
        <v>38</v>
      </c>
      <c r="D18" s="2">
        <v>41</v>
      </c>
      <c r="E18" s="2" t="s">
        <v>27</v>
      </c>
      <c r="F18" s="2" t="s">
        <v>13</v>
      </c>
      <c r="G18" s="2">
        <v>45588</v>
      </c>
      <c r="H18" s="2">
        <v>45677</v>
      </c>
      <c r="I18" s="2">
        <v>800</v>
      </c>
      <c r="J18" s="2">
        <v>25</v>
      </c>
      <c r="K18" s="2" t="s">
        <v>18</v>
      </c>
      <c r="L18" s="2"/>
      <c r="N18" s="2" t="s">
        <v>37</v>
      </c>
      <c r="O18" s="2" t="s">
        <v>38</v>
      </c>
      <c r="P18" s="2">
        <v>41</v>
      </c>
      <c r="Q18" s="2" t="s">
        <v>27</v>
      </c>
      <c r="R18" s="2" t="s">
        <v>13</v>
      </c>
      <c r="S18" s="2">
        <v>45588</v>
      </c>
      <c r="T18" s="2">
        <v>45677</v>
      </c>
      <c r="U18" s="2">
        <v>800</v>
      </c>
      <c r="V18" s="2">
        <v>25</v>
      </c>
      <c r="W18" s="2" t="s">
        <v>18</v>
      </c>
      <c r="Y18" s="2">
        <f t="shared" si="0"/>
        <v>2</v>
      </c>
      <c r="Z18" s="2">
        <f t="shared" si="1"/>
        <v>1600</v>
      </c>
      <c r="AA18" s="13" t="s">
        <v>18</v>
      </c>
      <c r="AC18">
        <v>7200</v>
      </c>
      <c r="AD18">
        <v>7200</v>
      </c>
    </row>
    <row r="19" spans="1:30" x14ac:dyDescent="0.35">
      <c r="A19" s="21"/>
      <c r="B19" s="2" t="s">
        <v>39</v>
      </c>
      <c r="C19" s="2" t="s">
        <v>40</v>
      </c>
      <c r="D19" s="2">
        <v>43</v>
      </c>
      <c r="E19" s="2" t="s">
        <v>12</v>
      </c>
      <c r="F19" s="2" t="s">
        <v>41</v>
      </c>
      <c r="G19" s="2">
        <v>45450</v>
      </c>
      <c r="H19" s="2">
        <v>45563</v>
      </c>
      <c r="I19" s="2">
        <v>1800</v>
      </c>
      <c r="J19" s="2">
        <v>28</v>
      </c>
      <c r="K19" s="2" t="s">
        <v>42</v>
      </c>
      <c r="L19" s="2"/>
      <c r="N19" s="2" t="s">
        <v>39</v>
      </c>
      <c r="O19" s="2" t="s">
        <v>40</v>
      </c>
      <c r="P19" s="2">
        <v>43</v>
      </c>
      <c r="Q19" s="2" t="s">
        <v>12</v>
      </c>
      <c r="R19" s="2" t="s">
        <v>41</v>
      </c>
      <c r="S19" s="2">
        <v>45450</v>
      </c>
      <c r="T19" s="2">
        <v>45563</v>
      </c>
      <c r="U19" s="2">
        <v>1800</v>
      </c>
      <c r="V19" s="2">
        <v>28</v>
      </c>
      <c r="W19" s="2" t="s">
        <v>42</v>
      </c>
      <c r="Y19" s="2">
        <f t="shared" si="0"/>
        <v>3</v>
      </c>
      <c r="Z19" s="2">
        <f t="shared" si="1"/>
        <v>5400</v>
      </c>
      <c r="AA19" s="13" t="s">
        <v>113</v>
      </c>
      <c r="AB19">
        <v>75000</v>
      </c>
      <c r="AC19">
        <v>66600</v>
      </c>
      <c r="AD19">
        <v>141600</v>
      </c>
    </row>
    <row r="20" spans="1:30" x14ac:dyDescent="0.35">
      <c r="A20" s="21"/>
      <c r="B20" s="2" t="s">
        <v>43</v>
      </c>
      <c r="C20" s="2" t="s">
        <v>44</v>
      </c>
      <c r="D20" s="2">
        <v>42</v>
      </c>
      <c r="E20" s="2" t="s">
        <v>12</v>
      </c>
      <c r="F20" s="2" t="s">
        <v>13</v>
      </c>
      <c r="G20" s="2">
        <v>45569</v>
      </c>
      <c r="H20" s="2">
        <v>45582</v>
      </c>
      <c r="I20" s="2">
        <v>800</v>
      </c>
      <c r="J20" s="2">
        <v>3</v>
      </c>
      <c r="K20" s="2" t="s">
        <v>42</v>
      </c>
      <c r="L20" s="2" t="s">
        <v>45</v>
      </c>
      <c r="N20" s="2" t="s">
        <v>43</v>
      </c>
      <c r="O20" s="2" t="s">
        <v>44</v>
      </c>
      <c r="P20" s="2">
        <v>42</v>
      </c>
      <c r="Q20" s="2" t="s">
        <v>12</v>
      </c>
      <c r="R20" s="2" t="s">
        <v>13</v>
      </c>
      <c r="S20" s="2">
        <v>45569</v>
      </c>
      <c r="T20" s="2">
        <v>45582</v>
      </c>
      <c r="U20" s="2">
        <v>800</v>
      </c>
      <c r="V20" s="2">
        <v>3</v>
      </c>
      <c r="W20" s="2" t="s">
        <v>42</v>
      </c>
      <c r="X20" s="2" t="s">
        <v>45</v>
      </c>
      <c r="Y20" s="2">
        <f t="shared" si="0"/>
        <v>0</v>
      </c>
      <c r="Z20" s="2">
        <f t="shared" si="1"/>
        <v>0</v>
      </c>
    </row>
    <row r="21" spans="1:30" x14ac:dyDescent="0.35">
      <c r="A21" s="21"/>
      <c r="B21" s="2" t="s">
        <v>46</v>
      </c>
      <c r="C21" s="2" t="s">
        <v>47</v>
      </c>
      <c r="D21" s="2">
        <v>37</v>
      </c>
      <c r="E21" s="2" t="s">
        <v>12</v>
      </c>
      <c r="F21" s="2" t="s">
        <v>22</v>
      </c>
      <c r="G21" s="2">
        <v>45202</v>
      </c>
      <c r="H21" s="2">
        <v>45280</v>
      </c>
      <c r="I21" s="2">
        <v>1200</v>
      </c>
      <c r="J21" s="2">
        <v>29</v>
      </c>
      <c r="K21" s="2" t="s">
        <v>35</v>
      </c>
      <c r="L21" s="2" t="s">
        <v>48</v>
      </c>
      <c r="N21" s="2" t="s">
        <v>46</v>
      </c>
      <c r="O21" s="2" t="s">
        <v>47</v>
      </c>
      <c r="P21" s="2">
        <v>37</v>
      </c>
      <c r="Q21" s="2" t="s">
        <v>12</v>
      </c>
      <c r="R21" s="2" t="s">
        <v>22</v>
      </c>
      <c r="S21" s="2">
        <v>45202</v>
      </c>
      <c r="T21" s="2">
        <v>45280</v>
      </c>
      <c r="U21" s="2">
        <v>1200</v>
      </c>
      <c r="V21" s="2">
        <v>29</v>
      </c>
      <c r="W21" s="2" t="s">
        <v>35</v>
      </c>
      <c r="X21" s="2" t="s">
        <v>48</v>
      </c>
      <c r="Y21" s="2">
        <f t="shared" si="0"/>
        <v>2</v>
      </c>
      <c r="Z21" s="2">
        <f t="shared" si="1"/>
        <v>2400</v>
      </c>
    </row>
    <row r="22" spans="1:30" x14ac:dyDescent="0.35">
      <c r="A22" s="21"/>
      <c r="B22" s="2" t="s">
        <v>49</v>
      </c>
      <c r="C22" s="2" t="s">
        <v>50</v>
      </c>
      <c r="D22" s="2">
        <v>48</v>
      </c>
      <c r="E22" s="2" t="s">
        <v>27</v>
      </c>
      <c r="F22" s="2" t="s">
        <v>22</v>
      </c>
      <c r="G22" s="2">
        <v>45297</v>
      </c>
      <c r="H22" s="2">
        <v>45459</v>
      </c>
      <c r="I22" s="2">
        <v>1200</v>
      </c>
      <c r="J22" s="2">
        <v>13</v>
      </c>
      <c r="K22" s="2" t="s">
        <v>14</v>
      </c>
      <c r="L22" s="2" t="s">
        <v>51</v>
      </c>
      <c r="N22" s="2" t="s">
        <v>49</v>
      </c>
      <c r="O22" s="2" t="s">
        <v>50</v>
      </c>
      <c r="P22" s="2">
        <v>48</v>
      </c>
      <c r="Q22" s="2" t="s">
        <v>27</v>
      </c>
      <c r="R22" s="2" t="s">
        <v>22</v>
      </c>
      <c r="S22" s="2">
        <v>45297</v>
      </c>
      <c r="T22" s="2">
        <v>45459</v>
      </c>
      <c r="U22" s="2">
        <v>1200</v>
      </c>
      <c r="V22" s="2">
        <v>13</v>
      </c>
      <c r="W22" s="2" t="s">
        <v>14</v>
      </c>
      <c r="X22" s="2" t="s">
        <v>51</v>
      </c>
      <c r="Y22" s="2">
        <f t="shared" si="0"/>
        <v>5</v>
      </c>
      <c r="Z22" s="2">
        <f t="shared" si="1"/>
        <v>6000</v>
      </c>
    </row>
    <row r="23" spans="1:30" x14ac:dyDescent="0.35">
      <c r="A23" s="21"/>
      <c r="B23" s="2" t="s">
        <v>52</v>
      </c>
      <c r="C23" s="2" t="s">
        <v>53</v>
      </c>
      <c r="D23" s="2">
        <v>36</v>
      </c>
      <c r="E23" s="2" t="s">
        <v>12</v>
      </c>
      <c r="F23" s="2" t="s">
        <v>22</v>
      </c>
      <c r="G23" s="2">
        <v>45154</v>
      </c>
      <c r="H23" s="2">
        <v>45568</v>
      </c>
      <c r="I23" s="2">
        <v>1200</v>
      </c>
      <c r="J23" s="2">
        <v>19</v>
      </c>
      <c r="K23" s="2" t="s">
        <v>42</v>
      </c>
      <c r="L23" s="2" t="s">
        <v>54</v>
      </c>
      <c r="N23" s="2" t="s">
        <v>52</v>
      </c>
      <c r="O23" s="2" t="s">
        <v>53</v>
      </c>
      <c r="P23" s="2">
        <v>36</v>
      </c>
      <c r="Q23" s="2" t="s">
        <v>12</v>
      </c>
      <c r="R23" s="2" t="s">
        <v>22</v>
      </c>
      <c r="S23" s="2">
        <v>45154</v>
      </c>
      <c r="T23" s="2">
        <v>45568</v>
      </c>
      <c r="U23" s="2">
        <v>1200</v>
      </c>
      <c r="V23" s="2">
        <v>19</v>
      </c>
      <c r="W23" s="2" t="s">
        <v>42</v>
      </c>
      <c r="X23" s="2" t="s">
        <v>54</v>
      </c>
      <c r="Y23" s="2">
        <f t="shared" si="0"/>
        <v>13</v>
      </c>
      <c r="Z23" s="2">
        <f t="shared" si="1"/>
        <v>15600</v>
      </c>
    </row>
    <row r="24" spans="1:30" x14ac:dyDescent="0.35">
      <c r="A24" s="21"/>
      <c r="B24" s="2" t="s">
        <v>55</v>
      </c>
      <c r="C24" s="2" t="s">
        <v>56</v>
      </c>
      <c r="D24" s="2">
        <v>48</v>
      </c>
      <c r="E24" s="2" t="s">
        <v>27</v>
      </c>
      <c r="F24" s="2" t="s">
        <v>41</v>
      </c>
      <c r="G24" s="2">
        <v>45556</v>
      </c>
      <c r="H24" s="2">
        <v>45641</v>
      </c>
      <c r="I24" s="2">
        <v>1800</v>
      </c>
      <c r="J24" s="2">
        <v>22</v>
      </c>
      <c r="K24" s="2" t="s">
        <v>42</v>
      </c>
      <c r="L24" s="2"/>
      <c r="N24" s="2" t="s">
        <v>55</v>
      </c>
      <c r="O24" s="2" t="s">
        <v>56</v>
      </c>
      <c r="P24" s="2">
        <v>48</v>
      </c>
      <c r="Q24" s="2" t="s">
        <v>27</v>
      </c>
      <c r="R24" s="2" t="s">
        <v>41</v>
      </c>
      <c r="S24" s="2">
        <v>45556</v>
      </c>
      <c r="T24" s="2">
        <v>45641</v>
      </c>
      <c r="U24" s="2">
        <v>1800</v>
      </c>
      <c r="V24" s="2">
        <v>22</v>
      </c>
      <c r="W24" s="2" t="s">
        <v>42</v>
      </c>
      <c r="Y24" s="2">
        <f t="shared" si="0"/>
        <v>2</v>
      </c>
      <c r="Z24" s="2">
        <f t="shared" si="1"/>
        <v>3600</v>
      </c>
    </row>
    <row r="25" spans="1:30" x14ac:dyDescent="0.35">
      <c r="A25" s="21"/>
      <c r="B25" s="2" t="s">
        <v>57</v>
      </c>
      <c r="C25" s="2" t="s">
        <v>58</v>
      </c>
      <c r="D25" s="2">
        <v>39</v>
      </c>
      <c r="E25" s="2" t="s">
        <v>12</v>
      </c>
      <c r="F25" s="2" t="s">
        <v>22</v>
      </c>
      <c r="G25" s="2">
        <v>45065</v>
      </c>
      <c r="H25" s="2">
        <v>45242</v>
      </c>
      <c r="I25" s="2">
        <v>1200</v>
      </c>
      <c r="J25" s="2">
        <v>28</v>
      </c>
      <c r="K25" s="2" t="s">
        <v>35</v>
      </c>
      <c r="L25" s="2"/>
      <c r="N25" s="2" t="s">
        <v>57</v>
      </c>
      <c r="O25" s="2" t="s">
        <v>58</v>
      </c>
      <c r="P25" s="2">
        <v>39</v>
      </c>
      <c r="Q25" s="2" t="s">
        <v>12</v>
      </c>
      <c r="R25" s="2" t="s">
        <v>22</v>
      </c>
      <c r="S25" s="2">
        <v>45065</v>
      </c>
      <c r="T25" s="2">
        <v>45242</v>
      </c>
      <c r="U25" s="2">
        <v>1200</v>
      </c>
      <c r="V25" s="2">
        <v>28</v>
      </c>
      <c r="W25" s="2" t="s">
        <v>35</v>
      </c>
      <c r="Y25" s="2">
        <f t="shared" si="0"/>
        <v>5</v>
      </c>
      <c r="Z25" s="2">
        <f t="shared" si="1"/>
        <v>6000</v>
      </c>
    </row>
    <row r="26" spans="1:30" x14ac:dyDescent="0.35">
      <c r="A26" s="21"/>
      <c r="B26" s="2" t="s">
        <v>59</v>
      </c>
      <c r="C26" s="2" t="s">
        <v>60</v>
      </c>
      <c r="D26" s="2">
        <v>44</v>
      </c>
      <c r="E26" s="2" t="s">
        <v>27</v>
      </c>
      <c r="F26" s="2" t="s">
        <v>13</v>
      </c>
      <c r="G26" s="2">
        <v>45333</v>
      </c>
      <c r="H26" s="2">
        <v>45540</v>
      </c>
      <c r="I26" s="2">
        <v>800</v>
      </c>
      <c r="J26" s="2">
        <v>8</v>
      </c>
      <c r="K26" s="2" t="s">
        <v>23</v>
      </c>
      <c r="L26" s="2"/>
      <c r="N26" s="2" t="s">
        <v>59</v>
      </c>
      <c r="O26" s="2" t="s">
        <v>60</v>
      </c>
      <c r="P26" s="2">
        <v>44</v>
      </c>
      <c r="Q26" s="2" t="s">
        <v>27</v>
      </c>
      <c r="R26" s="2" t="s">
        <v>13</v>
      </c>
      <c r="S26" s="2">
        <v>45333</v>
      </c>
      <c r="T26" s="2">
        <v>45540</v>
      </c>
      <c r="U26" s="2">
        <v>800</v>
      </c>
      <c r="V26" s="2">
        <v>8</v>
      </c>
      <c r="W26" s="2" t="s">
        <v>23</v>
      </c>
      <c r="Y26" s="2">
        <f t="shared" si="0"/>
        <v>6</v>
      </c>
      <c r="Z26" s="2">
        <f t="shared" si="1"/>
        <v>4800</v>
      </c>
    </row>
    <row r="27" spans="1:30" x14ac:dyDescent="0.35">
      <c r="A27" s="21"/>
      <c r="B27" s="2" t="s">
        <v>61</v>
      </c>
      <c r="C27" s="2" t="s">
        <v>62</v>
      </c>
      <c r="D27" s="2">
        <v>39</v>
      </c>
      <c r="E27" s="2" t="s">
        <v>12</v>
      </c>
      <c r="F27" s="2" t="s">
        <v>31</v>
      </c>
      <c r="G27" s="2">
        <v>45702</v>
      </c>
      <c r="H27" s="2">
        <v>45732</v>
      </c>
      <c r="I27" s="2">
        <v>2500</v>
      </c>
      <c r="J27" s="2">
        <v>14</v>
      </c>
      <c r="K27" s="2" t="s">
        <v>42</v>
      </c>
      <c r="L27" s="2"/>
      <c r="N27" s="2" t="s">
        <v>61</v>
      </c>
      <c r="O27" s="2" t="s">
        <v>62</v>
      </c>
      <c r="P27" s="2">
        <v>39</v>
      </c>
      <c r="Q27" s="2" t="s">
        <v>12</v>
      </c>
      <c r="R27" s="2" t="s">
        <v>31</v>
      </c>
      <c r="S27" s="2">
        <v>45702</v>
      </c>
      <c r="T27" s="2">
        <v>45732</v>
      </c>
      <c r="U27" s="2">
        <v>2500</v>
      </c>
      <c r="V27" s="2">
        <v>14</v>
      </c>
      <c r="W27" s="2" t="s">
        <v>42</v>
      </c>
      <c r="Y27" s="2">
        <f t="shared" si="0"/>
        <v>1</v>
      </c>
      <c r="Z27" s="2">
        <f t="shared" si="1"/>
        <v>2500</v>
      </c>
    </row>
    <row r="28" spans="1:30" x14ac:dyDescent="0.35">
      <c r="A28" s="21"/>
      <c r="B28" s="2" t="s">
        <v>63</v>
      </c>
      <c r="C28" s="2" t="s">
        <v>64</v>
      </c>
      <c r="D28" s="2">
        <v>35</v>
      </c>
      <c r="E28" s="2" t="s">
        <v>12</v>
      </c>
      <c r="F28" s="2" t="s">
        <v>22</v>
      </c>
      <c r="G28" s="2">
        <v>45329</v>
      </c>
      <c r="H28" s="2">
        <v>45685</v>
      </c>
      <c r="I28" s="2">
        <v>1200</v>
      </c>
      <c r="J28" s="2">
        <v>25</v>
      </c>
      <c r="K28" s="2" t="s">
        <v>23</v>
      </c>
      <c r="L28" s="2"/>
      <c r="N28" s="2" t="s">
        <v>63</v>
      </c>
      <c r="O28" s="2" t="s">
        <v>64</v>
      </c>
      <c r="P28" s="2">
        <v>35</v>
      </c>
      <c r="Q28" s="2" t="s">
        <v>12</v>
      </c>
      <c r="R28" s="2" t="s">
        <v>22</v>
      </c>
      <c r="S28" s="2">
        <v>45329</v>
      </c>
      <c r="T28" s="2">
        <v>45685</v>
      </c>
      <c r="U28" s="2">
        <v>1200</v>
      </c>
      <c r="V28" s="2">
        <v>25</v>
      </c>
      <c r="W28" s="2" t="s">
        <v>23</v>
      </c>
      <c r="Y28" s="2">
        <f t="shared" si="0"/>
        <v>11</v>
      </c>
      <c r="Z28" s="2">
        <f t="shared" si="1"/>
        <v>13200</v>
      </c>
    </row>
    <row r="29" spans="1:30" x14ac:dyDescent="0.35">
      <c r="A29" s="21"/>
      <c r="B29" s="2" t="s">
        <v>65</v>
      </c>
      <c r="C29" s="2" t="s">
        <v>66</v>
      </c>
      <c r="D29" s="2">
        <v>56</v>
      </c>
      <c r="E29" s="2" t="s">
        <v>27</v>
      </c>
      <c r="F29" s="2" t="s">
        <v>31</v>
      </c>
      <c r="G29" s="2">
        <v>45213</v>
      </c>
      <c r="H29" s="2">
        <v>45649</v>
      </c>
      <c r="I29" s="2">
        <v>2500</v>
      </c>
      <c r="J29" s="2">
        <v>13</v>
      </c>
      <c r="K29" s="2" t="s">
        <v>67</v>
      </c>
      <c r="L29" s="2"/>
      <c r="N29" s="2" t="s">
        <v>65</v>
      </c>
      <c r="O29" s="2" t="s">
        <v>66</v>
      </c>
      <c r="P29" s="2">
        <v>56</v>
      </c>
      <c r="Q29" s="2" t="s">
        <v>27</v>
      </c>
      <c r="R29" s="2" t="s">
        <v>31</v>
      </c>
      <c r="S29" s="2">
        <v>45213</v>
      </c>
      <c r="T29" s="2">
        <v>45649</v>
      </c>
      <c r="U29" s="2">
        <v>2500</v>
      </c>
      <c r="V29" s="2">
        <v>13</v>
      </c>
      <c r="W29" s="2" t="s">
        <v>67</v>
      </c>
      <c r="Y29" s="2">
        <f t="shared" si="0"/>
        <v>14</v>
      </c>
      <c r="Z29" s="2">
        <f t="shared" si="1"/>
        <v>35000</v>
      </c>
    </row>
    <row r="30" spans="1:30" x14ac:dyDescent="0.35">
      <c r="A30" s="21"/>
      <c r="B30" s="2" t="s">
        <v>68</v>
      </c>
      <c r="C30" s="2" t="s">
        <v>69</v>
      </c>
      <c r="D30" s="2">
        <v>27</v>
      </c>
      <c r="E30" s="2" t="s">
        <v>27</v>
      </c>
      <c r="F30" s="2" t="s">
        <v>13</v>
      </c>
      <c r="G30" s="2">
        <v>45354</v>
      </c>
      <c r="H30" s="2">
        <v>45664</v>
      </c>
      <c r="I30" s="2">
        <v>800</v>
      </c>
      <c r="J30" s="2">
        <v>26</v>
      </c>
      <c r="K30" s="2" t="s">
        <v>35</v>
      </c>
      <c r="L30" s="2"/>
      <c r="N30" s="2" t="s">
        <v>68</v>
      </c>
      <c r="O30" s="2" t="s">
        <v>69</v>
      </c>
      <c r="P30" s="2">
        <v>27</v>
      </c>
      <c r="Q30" s="2" t="s">
        <v>27</v>
      </c>
      <c r="R30" s="2" t="s">
        <v>13</v>
      </c>
      <c r="S30" s="2">
        <v>45354</v>
      </c>
      <c r="T30" s="2">
        <v>45664</v>
      </c>
      <c r="U30" s="2">
        <v>800</v>
      </c>
      <c r="V30" s="2">
        <v>26</v>
      </c>
      <c r="W30" s="2" t="s">
        <v>35</v>
      </c>
      <c r="Y30" s="2">
        <f t="shared" si="0"/>
        <v>10</v>
      </c>
      <c r="Z30" s="2">
        <f t="shared" si="1"/>
        <v>8000</v>
      </c>
    </row>
    <row r="31" spans="1:30" x14ac:dyDescent="0.35">
      <c r="A31" s="21"/>
      <c r="B31" s="2" t="s">
        <v>70</v>
      </c>
      <c r="C31" s="2" t="s">
        <v>71</v>
      </c>
      <c r="D31" s="2">
        <v>28</v>
      </c>
      <c r="E31" s="2" t="s">
        <v>12</v>
      </c>
      <c r="F31" s="2" t="s">
        <v>31</v>
      </c>
      <c r="G31" s="2">
        <v>45417</v>
      </c>
      <c r="H31" s="2">
        <v>45608</v>
      </c>
      <c r="I31" s="2">
        <v>2500</v>
      </c>
      <c r="J31" s="2">
        <v>21</v>
      </c>
      <c r="K31" s="2" t="s">
        <v>35</v>
      </c>
      <c r="L31" s="2" t="s">
        <v>72</v>
      </c>
      <c r="N31" s="2" t="s">
        <v>70</v>
      </c>
      <c r="O31" s="2" t="s">
        <v>71</v>
      </c>
      <c r="P31" s="2">
        <v>28</v>
      </c>
      <c r="Q31" s="2" t="s">
        <v>12</v>
      </c>
      <c r="R31" s="2" t="s">
        <v>31</v>
      </c>
      <c r="S31" s="2">
        <v>45417</v>
      </c>
      <c r="T31" s="2">
        <v>45608</v>
      </c>
      <c r="U31" s="2">
        <v>2500</v>
      </c>
      <c r="V31" s="2">
        <v>21</v>
      </c>
      <c r="W31" s="2" t="s">
        <v>35</v>
      </c>
      <c r="X31" s="2" t="s">
        <v>72</v>
      </c>
      <c r="Y31" s="2">
        <f t="shared" si="0"/>
        <v>6</v>
      </c>
      <c r="Z31" s="2">
        <f t="shared" si="1"/>
        <v>15000</v>
      </c>
    </row>
    <row r="32" spans="1:30" x14ac:dyDescent="0.35">
      <c r="A32" s="21"/>
      <c r="B32" s="2" t="s">
        <v>73</v>
      </c>
      <c r="C32" s="2" t="s">
        <v>74</v>
      </c>
      <c r="D32" s="2">
        <v>57</v>
      </c>
      <c r="E32" s="2" t="s">
        <v>27</v>
      </c>
      <c r="F32" s="2" t="s">
        <v>41</v>
      </c>
      <c r="G32" s="2">
        <v>45146</v>
      </c>
      <c r="H32" s="2">
        <v>45674</v>
      </c>
      <c r="I32" s="2">
        <v>1800</v>
      </c>
      <c r="J32" s="2">
        <v>19</v>
      </c>
      <c r="K32" s="2" t="s">
        <v>35</v>
      </c>
      <c r="L32" s="2"/>
      <c r="N32" s="2" t="s">
        <v>73</v>
      </c>
      <c r="O32" s="2" t="s">
        <v>74</v>
      </c>
      <c r="P32" s="2">
        <v>57</v>
      </c>
      <c r="Q32" s="2" t="s">
        <v>27</v>
      </c>
      <c r="R32" s="2" t="s">
        <v>41</v>
      </c>
      <c r="S32" s="2">
        <v>45146</v>
      </c>
      <c r="T32" s="2">
        <v>45674</v>
      </c>
      <c r="U32" s="2">
        <v>1800</v>
      </c>
      <c r="V32" s="2">
        <v>19</v>
      </c>
      <c r="W32" s="2" t="s">
        <v>35</v>
      </c>
      <c r="Y32" s="2">
        <f t="shared" si="0"/>
        <v>17</v>
      </c>
      <c r="Z32" s="2">
        <f t="shared" si="1"/>
        <v>30600</v>
      </c>
    </row>
    <row r="33" spans="1:26" x14ac:dyDescent="0.35">
      <c r="A33" s="21"/>
      <c r="B33" s="2" t="s">
        <v>75</v>
      </c>
      <c r="C33" s="2" t="s">
        <v>76</v>
      </c>
      <c r="D33" s="2">
        <v>26</v>
      </c>
      <c r="E33" s="2" t="s">
        <v>27</v>
      </c>
      <c r="F33" s="2" t="s">
        <v>41</v>
      </c>
      <c r="G33" s="2">
        <v>45320</v>
      </c>
      <c r="H33" s="2">
        <v>45616</v>
      </c>
      <c r="I33" s="2">
        <v>1800</v>
      </c>
      <c r="J33" s="2">
        <v>5</v>
      </c>
      <c r="K33" s="2" t="s">
        <v>14</v>
      </c>
      <c r="L33" s="2"/>
      <c r="N33" s="2" t="s">
        <v>75</v>
      </c>
      <c r="O33" s="2" t="s">
        <v>76</v>
      </c>
      <c r="P33" s="2">
        <v>26</v>
      </c>
      <c r="Q33" s="2" t="s">
        <v>27</v>
      </c>
      <c r="R33" s="2" t="s">
        <v>41</v>
      </c>
      <c r="S33" s="2">
        <v>45320</v>
      </c>
      <c r="T33" s="2">
        <v>45616</v>
      </c>
      <c r="U33" s="2">
        <v>1800</v>
      </c>
      <c r="V33" s="2">
        <v>5</v>
      </c>
      <c r="W33" s="2" t="s">
        <v>14</v>
      </c>
      <c r="Y33" s="2">
        <f t="shared" si="0"/>
        <v>9</v>
      </c>
      <c r="Z33" s="2">
        <f t="shared" si="1"/>
        <v>16200</v>
      </c>
    </row>
    <row r="34" spans="1:26" x14ac:dyDescent="0.35">
      <c r="A34" s="21"/>
      <c r="B34" s="2" t="s">
        <v>77</v>
      </c>
      <c r="C34" s="2" t="s">
        <v>78</v>
      </c>
      <c r="D34" s="2">
        <v>48</v>
      </c>
      <c r="E34" s="2" t="s">
        <v>12</v>
      </c>
      <c r="F34" s="2" t="s">
        <v>41</v>
      </c>
      <c r="G34" s="2">
        <v>45451</v>
      </c>
      <c r="H34" s="2">
        <v>45455</v>
      </c>
      <c r="I34" s="2">
        <v>1800</v>
      </c>
      <c r="J34" s="2">
        <v>18</v>
      </c>
      <c r="K34" s="2" t="s">
        <v>67</v>
      </c>
      <c r="L34" s="2"/>
      <c r="N34" s="2" t="s">
        <v>77</v>
      </c>
      <c r="O34" s="2" t="s">
        <v>78</v>
      </c>
      <c r="P34" s="2">
        <v>48</v>
      </c>
      <c r="Q34" s="2" t="s">
        <v>12</v>
      </c>
      <c r="R34" s="2" t="s">
        <v>41</v>
      </c>
      <c r="S34" s="2">
        <v>45451</v>
      </c>
      <c r="T34" s="2">
        <v>45455</v>
      </c>
      <c r="U34" s="2">
        <v>1800</v>
      </c>
      <c r="V34" s="2">
        <v>18</v>
      </c>
      <c r="W34" s="2" t="s">
        <v>67</v>
      </c>
      <c r="Y34" s="2">
        <f t="shared" si="0"/>
        <v>0</v>
      </c>
      <c r="Z34" s="2">
        <f t="shared" si="1"/>
        <v>0</v>
      </c>
    </row>
    <row r="35" spans="1:26" x14ac:dyDescent="0.35">
      <c r="A35" s="21"/>
      <c r="B35" s="2" t="s">
        <v>79</v>
      </c>
      <c r="C35" s="2" t="s">
        <v>80</v>
      </c>
      <c r="D35" s="2">
        <v>25</v>
      </c>
      <c r="E35" s="2" t="s">
        <v>27</v>
      </c>
      <c r="F35" s="2" t="s">
        <v>22</v>
      </c>
      <c r="G35" s="2">
        <v>45439</v>
      </c>
      <c r="H35" s="2">
        <v>45730</v>
      </c>
      <c r="I35" s="2">
        <v>1200</v>
      </c>
      <c r="J35" s="2">
        <v>6</v>
      </c>
      <c r="K35" s="2" t="s">
        <v>14</v>
      </c>
      <c r="L35" s="2"/>
      <c r="N35" s="2" t="s">
        <v>79</v>
      </c>
      <c r="O35" s="2" t="s">
        <v>80</v>
      </c>
      <c r="P35" s="2">
        <v>25</v>
      </c>
      <c r="Q35" s="2" t="s">
        <v>27</v>
      </c>
      <c r="R35" s="2" t="s">
        <v>22</v>
      </c>
      <c r="S35" s="2">
        <v>45439</v>
      </c>
      <c r="T35" s="2">
        <v>45730</v>
      </c>
      <c r="U35" s="2">
        <v>1200</v>
      </c>
      <c r="V35" s="2">
        <v>6</v>
      </c>
      <c r="W35" s="2" t="s">
        <v>14</v>
      </c>
      <c r="Y35" s="2">
        <f t="shared" si="0"/>
        <v>9</v>
      </c>
      <c r="Z35" s="2">
        <f t="shared" si="1"/>
        <v>10800</v>
      </c>
    </row>
    <row r="36" spans="1:26" x14ac:dyDescent="0.35">
      <c r="A36" s="21"/>
      <c r="B36" s="2" t="s">
        <v>81</v>
      </c>
      <c r="C36" s="2" t="s">
        <v>82</v>
      </c>
      <c r="D36" s="2">
        <v>53</v>
      </c>
      <c r="E36" s="2" t="s">
        <v>12</v>
      </c>
      <c r="F36" s="2" t="s">
        <v>41</v>
      </c>
      <c r="G36" s="2">
        <v>45286</v>
      </c>
      <c r="H36" s="2">
        <v>45372</v>
      </c>
      <c r="I36" s="2">
        <v>1800</v>
      </c>
      <c r="J36" s="2">
        <v>17</v>
      </c>
      <c r="K36" s="2" t="s">
        <v>35</v>
      </c>
      <c r="L36" s="2" t="s">
        <v>83</v>
      </c>
      <c r="N36" s="2" t="s">
        <v>81</v>
      </c>
      <c r="O36" s="2" t="s">
        <v>82</v>
      </c>
      <c r="P36" s="2">
        <v>53</v>
      </c>
      <c r="Q36" s="2" t="s">
        <v>12</v>
      </c>
      <c r="R36" s="2" t="s">
        <v>41</v>
      </c>
      <c r="S36" s="2">
        <v>45286</v>
      </c>
      <c r="T36" s="2">
        <v>45372</v>
      </c>
      <c r="U36" s="2">
        <v>1800</v>
      </c>
      <c r="V36" s="2">
        <v>17</v>
      </c>
      <c r="W36" s="2" t="s">
        <v>35</v>
      </c>
      <c r="X36" s="2" t="s">
        <v>83</v>
      </c>
      <c r="Y36" s="2">
        <f t="shared" si="0"/>
        <v>2</v>
      </c>
      <c r="Z36" s="2">
        <f t="shared" si="1"/>
        <v>3600</v>
      </c>
    </row>
    <row r="37" spans="1:26" x14ac:dyDescent="0.35">
      <c r="A37" s="21"/>
      <c r="B37" s="2" t="s">
        <v>84</v>
      </c>
      <c r="C37" s="2" t="s">
        <v>85</v>
      </c>
      <c r="D37" s="2">
        <v>42</v>
      </c>
      <c r="E37" s="2" t="s">
        <v>27</v>
      </c>
      <c r="F37" s="2" t="s">
        <v>22</v>
      </c>
      <c r="G37" s="2">
        <v>45702</v>
      </c>
      <c r="H37" s="2">
        <v>45727</v>
      </c>
      <c r="I37" s="2">
        <v>1200</v>
      </c>
      <c r="J37" s="2">
        <v>3</v>
      </c>
      <c r="K37" s="2" t="s">
        <v>67</v>
      </c>
      <c r="L37" s="2"/>
      <c r="N37" s="2" t="s">
        <v>84</v>
      </c>
      <c r="O37" s="2" t="s">
        <v>85</v>
      </c>
      <c r="P37" s="2">
        <v>42</v>
      </c>
      <c r="Q37" s="2" t="s">
        <v>27</v>
      </c>
      <c r="R37" s="2" t="s">
        <v>22</v>
      </c>
      <c r="S37" s="2">
        <v>45702</v>
      </c>
      <c r="T37" s="2">
        <v>45727</v>
      </c>
      <c r="U37" s="2">
        <v>1200</v>
      </c>
      <c r="V37" s="2">
        <v>3</v>
      </c>
      <c r="W37" s="2" t="s">
        <v>67</v>
      </c>
      <c r="Y37" s="2">
        <f t="shared" si="0"/>
        <v>0</v>
      </c>
      <c r="Z37" s="2">
        <f t="shared" si="1"/>
        <v>0</v>
      </c>
    </row>
    <row r="38" spans="1:26" x14ac:dyDescent="0.35">
      <c r="A38" s="21"/>
      <c r="B38" s="2" t="s">
        <v>86</v>
      </c>
      <c r="C38" s="2" t="s">
        <v>87</v>
      </c>
      <c r="D38" s="2">
        <v>24</v>
      </c>
      <c r="E38" s="2" t="s">
        <v>12</v>
      </c>
      <c r="F38" s="2" t="s">
        <v>31</v>
      </c>
      <c r="G38" s="2">
        <v>45698</v>
      </c>
      <c r="H38" s="2">
        <v>45726</v>
      </c>
      <c r="I38" s="2">
        <v>2500</v>
      </c>
      <c r="J38" s="2">
        <v>28</v>
      </c>
      <c r="K38" s="2" t="s">
        <v>35</v>
      </c>
      <c r="L38" s="2"/>
      <c r="N38" s="2" t="s">
        <v>86</v>
      </c>
      <c r="O38" s="2" t="s">
        <v>87</v>
      </c>
      <c r="P38" s="2">
        <v>24</v>
      </c>
      <c r="Q38" s="2" t="s">
        <v>12</v>
      </c>
      <c r="R38" s="2" t="s">
        <v>31</v>
      </c>
      <c r="S38" s="2">
        <v>45698</v>
      </c>
      <c r="T38" s="2">
        <v>45726</v>
      </c>
      <c r="U38" s="2">
        <v>2500</v>
      </c>
      <c r="V38" s="2">
        <v>28</v>
      </c>
      <c r="W38" s="2" t="s">
        <v>35</v>
      </c>
      <c r="Y38" s="2">
        <f t="shared" si="0"/>
        <v>0</v>
      </c>
      <c r="Z38" s="2">
        <f t="shared" si="1"/>
        <v>0</v>
      </c>
    </row>
    <row r="39" spans="1:26" x14ac:dyDescent="0.35">
      <c r="A39" s="21"/>
      <c r="B39" s="2" t="s">
        <v>88</v>
      </c>
      <c r="C39" s="2" t="s">
        <v>89</v>
      </c>
      <c r="D39" s="2">
        <v>53</v>
      </c>
      <c r="E39" s="2" t="s">
        <v>12</v>
      </c>
      <c r="F39" s="2" t="s">
        <v>22</v>
      </c>
      <c r="G39" s="2">
        <v>45614</v>
      </c>
      <c r="H39" s="2">
        <v>45645</v>
      </c>
      <c r="I39" s="2">
        <v>1200</v>
      </c>
      <c r="J39" s="2">
        <v>23</v>
      </c>
      <c r="K39" s="2" t="s">
        <v>18</v>
      </c>
      <c r="L39" s="2"/>
      <c r="N39" s="2" t="s">
        <v>88</v>
      </c>
      <c r="O39" s="2" t="s">
        <v>89</v>
      </c>
      <c r="P39" s="2">
        <v>53</v>
      </c>
      <c r="Q39" s="2" t="s">
        <v>12</v>
      </c>
      <c r="R39" s="2" t="s">
        <v>22</v>
      </c>
      <c r="S39" s="2">
        <v>45614</v>
      </c>
      <c r="T39" s="2">
        <v>45645</v>
      </c>
      <c r="U39" s="2">
        <v>1200</v>
      </c>
      <c r="V39" s="2">
        <v>23</v>
      </c>
      <c r="W39" s="2" t="s">
        <v>18</v>
      </c>
      <c r="Y39" s="2">
        <f t="shared" si="0"/>
        <v>1</v>
      </c>
      <c r="Z39" s="2">
        <f t="shared" si="1"/>
        <v>1200</v>
      </c>
    </row>
    <row r="40" spans="1:26" x14ac:dyDescent="0.35">
      <c r="A40" s="21"/>
      <c r="B40" s="2" t="s">
        <v>90</v>
      </c>
      <c r="C40" s="2" t="s">
        <v>91</v>
      </c>
      <c r="D40" s="2">
        <v>29</v>
      </c>
      <c r="E40" s="2" t="s">
        <v>27</v>
      </c>
      <c r="F40" s="2" t="s">
        <v>31</v>
      </c>
      <c r="G40" s="2">
        <v>45401</v>
      </c>
      <c r="H40" s="2">
        <v>45408</v>
      </c>
      <c r="I40" s="2">
        <v>2500</v>
      </c>
      <c r="J40" s="2">
        <v>8</v>
      </c>
      <c r="K40" s="2" t="s">
        <v>23</v>
      </c>
      <c r="L40" s="2"/>
      <c r="N40" s="2" t="s">
        <v>90</v>
      </c>
      <c r="O40" s="2" t="s">
        <v>91</v>
      </c>
      <c r="P40" s="2">
        <v>29</v>
      </c>
      <c r="Q40" s="2" t="s">
        <v>27</v>
      </c>
      <c r="R40" s="2" t="s">
        <v>31</v>
      </c>
      <c r="S40" s="2">
        <v>45401</v>
      </c>
      <c r="T40" s="2">
        <v>45408</v>
      </c>
      <c r="U40" s="2">
        <v>2500</v>
      </c>
      <c r="V40" s="2">
        <v>8</v>
      </c>
      <c r="W40" s="2" t="s">
        <v>23</v>
      </c>
      <c r="Y40" s="2">
        <f t="shared" si="0"/>
        <v>0</v>
      </c>
      <c r="Z40" s="2">
        <f t="shared" si="1"/>
        <v>0</v>
      </c>
    </row>
    <row r="41" spans="1:26" x14ac:dyDescent="0.35">
      <c r="A41" s="21"/>
      <c r="B41" s="2" t="s">
        <v>92</v>
      </c>
      <c r="C41" s="2" t="s">
        <v>93</v>
      </c>
      <c r="D41" s="2">
        <v>31</v>
      </c>
      <c r="E41" s="2" t="s">
        <v>27</v>
      </c>
      <c r="F41" s="2" t="s">
        <v>31</v>
      </c>
      <c r="G41" s="2">
        <v>45667</v>
      </c>
      <c r="H41" s="2">
        <v>45745</v>
      </c>
      <c r="I41" s="2">
        <v>2500</v>
      </c>
      <c r="J41" s="2">
        <v>23</v>
      </c>
      <c r="K41" s="2" t="s">
        <v>42</v>
      </c>
      <c r="L41" s="2" t="s">
        <v>94</v>
      </c>
      <c r="N41" s="2" t="s">
        <v>92</v>
      </c>
      <c r="O41" s="2" t="s">
        <v>93</v>
      </c>
      <c r="P41" s="2">
        <v>31</v>
      </c>
      <c r="Q41" s="2" t="s">
        <v>27</v>
      </c>
      <c r="R41" s="2" t="s">
        <v>31</v>
      </c>
      <c r="S41" s="2">
        <v>45667</v>
      </c>
      <c r="T41" s="2">
        <v>45745</v>
      </c>
      <c r="U41" s="2">
        <v>2500</v>
      </c>
      <c r="V41" s="2">
        <v>23</v>
      </c>
      <c r="W41" s="2" t="s">
        <v>42</v>
      </c>
      <c r="X41" s="2" t="s">
        <v>94</v>
      </c>
      <c r="Y41" s="2">
        <f t="shared" si="0"/>
        <v>2</v>
      </c>
      <c r="Z41" s="2">
        <f t="shared" si="1"/>
        <v>5000</v>
      </c>
    </row>
    <row r="42" spans="1:26" x14ac:dyDescent="0.35">
      <c r="A42" s="21"/>
      <c r="B42" s="2" t="s">
        <v>95</v>
      </c>
      <c r="C42" s="2" t="s">
        <v>96</v>
      </c>
      <c r="D42" s="2">
        <v>52</v>
      </c>
      <c r="E42" s="2" t="s">
        <v>27</v>
      </c>
      <c r="F42" s="2" t="s">
        <v>13</v>
      </c>
      <c r="G42" s="2">
        <v>45088</v>
      </c>
      <c r="H42" s="2">
        <v>45656</v>
      </c>
      <c r="I42" s="2">
        <v>800</v>
      </c>
      <c r="J42" s="2">
        <v>9</v>
      </c>
      <c r="K42" s="2" t="s">
        <v>67</v>
      </c>
      <c r="L42" s="2" t="s">
        <v>97</v>
      </c>
      <c r="N42" s="2" t="s">
        <v>95</v>
      </c>
      <c r="O42" s="2" t="s">
        <v>96</v>
      </c>
      <c r="P42" s="2">
        <v>52</v>
      </c>
      <c r="Q42" s="2" t="s">
        <v>27</v>
      </c>
      <c r="R42" s="2" t="s">
        <v>13</v>
      </c>
      <c r="S42" s="2">
        <v>45088</v>
      </c>
      <c r="T42" s="2">
        <v>45656</v>
      </c>
      <c r="U42" s="2">
        <v>800</v>
      </c>
      <c r="V42" s="2">
        <v>9</v>
      </c>
      <c r="W42" s="2" t="s">
        <v>67</v>
      </c>
      <c r="X42" s="2" t="s">
        <v>97</v>
      </c>
      <c r="Y42" s="2">
        <f t="shared" si="0"/>
        <v>18</v>
      </c>
      <c r="Z42" s="2">
        <f t="shared" si="1"/>
        <v>14400</v>
      </c>
    </row>
    <row r="43" spans="1:26" x14ac:dyDescent="0.35">
      <c r="A43" s="21"/>
      <c r="B43" s="2" t="s">
        <v>98</v>
      </c>
      <c r="C43" s="2" t="s">
        <v>99</v>
      </c>
      <c r="D43" s="2">
        <v>20</v>
      </c>
      <c r="E43" s="2" t="s">
        <v>12</v>
      </c>
      <c r="F43" s="2" t="s">
        <v>22</v>
      </c>
      <c r="G43" s="2">
        <v>45391</v>
      </c>
      <c r="H43" s="2">
        <v>45604</v>
      </c>
      <c r="I43" s="2">
        <v>1200</v>
      </c>
      <c r="J43" s="2">
        <v>2</v>
      </c>
      <c r="K43" s="2" t="s">
        <v>35</v>
      </c>
      <c r="L43" s="2"/>
      <c r="N43" s="2" t="s">
        <v>98</v>
      </c>
      <c r="O43" s="2" t="s">
        <v>99</v>
      </c>
      <c r="P43" s="2">
        <v>20</v>
      </c>
      <c r="Q43" s="2" t="s">
        <v>12</v>
      </c>
      <c r="R43" s="2" t="s">
        <v>22</v>
      </c>
      <c r="S43" s="2">
        <v>45391</v>
      </c>
      <c r="T43" s="2">
        <v>45604</v>
      </c>
      <c r="U43" s="2">
        <v>1200</v>
      </c>
      <c r="V43" s="2">
        <v>2</v>
      </c>
      <c r="W43" s="2" t="s">
        <v>35</v>
      </c>
      <c r="Y43" s="2">
        <f t="shared" si="0"/>
        <v>7</v>
      </c>
      <c r="Z43" s="2">
        <f t="shared" si="1"/>
        <v>8400</v>
      </c>
    </row>
    <row r="44" spans="1:26" x14ac:dyDescent="0.35">
      <c r="A44" s="21"/>
      <c r="B44" s="2" t="s">
        <v>100</v>
      </c>
      <c r="C44" s="2" t="s">
        <v>101</v>
      </c>
      <c r="D44" s="2">
        <v>22</v>
      </c>
      <c r="E44" s="2" t="s">
        <v>12</v>
      </c>
      <c r="F44" s="2" t="s">
        <v>13</v>
      </c>
      <c r="G44" s="2">
        <v>45699</v>
      </c>
      <c r="H44" s="2">
        <v>45740</v>
      </c>
      <c r="I44" s="2">
        <v>800</v>
      </c>
      <c r="J44" s="2">
        <v>30</v>
      </c>
      <c r="K44" s="2" t="s">
        <v>35</v>
      </c>
      <c r="L44" s="2"/>
      <c r="N44" s="2" t="s">
        <v>100</v>
      </c>
      <c r="O44" s="2" t="s">
        <v>101</v>
      </c>
      <c r="P44" s="2">
        <v>22</v>
      </c>
      <c r="Q44" s="2" t="s">
        <v>12</v>
      </c>
      <c r="R44" s="2" t="s">
        <v>13</v>
      </c>
      <c r="S44" s="2">
        <v>45699</v>
      </c>
      <c r="T44" s="2">
        <v>45740</v>
      </c>
      <c r="U44" s="2">
        <v>800</v>
      </c>
      <c r="V44" s="2">
        <v>30</v>
      </c>
      <c r="W44" s="2" t="s">
        <v>35</v>
      </c>
      <c r="Y44" s="2">
        <f t="shared" si="0"/>
        <v>1</v>
      </c>
      <c r="Z44" s="2">
        <f t="shared" si="1"/>
        <v>800</v>
      </c>
    </row>
    <row r="45" spans="1:26" x14ac:dyDescent="0.35">
      <c r="A45" s="21"/>
      <c r="B45" s="2" t="s">
        <v>102</v>
      </c>
      <c r="C45" s="2" t="s">
        <v>103</v>
      </c>
      <c r="D45" s="2">
        <v>23</v>
      </c>
      <c r="E45" s="2" t="s">
        <v>12</v>
      </c>
      <c r="F45" s="2" t="s">
        <v>41</v>
      </c>
      <c r="G45" s="2">
        <v>45588</v>
      </c>
      <c r="H45" s="2">
        <v>45721</v>
      </c>
      <c r="I45" s="2">
        <v>1800</v>
      </c>
      <c r="J45" s="2">
        <v>23</v>
      </c>
      <c r="K45" s="2" t="s">
        <v>18</v>
      </c>
      <c r="L45" s="2" t="s">
        <v>104</v>
      </c>
      <c r="N45" s="2" t="s">
        <v>102</v>
      </c>
      <c r="O45" s="2" t="s">
        <v>103</v>
      </c>
      <c r="P45" s="2">
        <v>23</v>
      </c>
      <c r="Q45" s="2" t="s">
        <v>12</v>
      </c>
      <c r="R45" s="2" t="s">
        <v>41</v>
      </c>
      <c r="S45" s="2">
        <v>45588</v>
      </c>
      <c r="T45" s="2">
        <v>45721</v>
      </c>
      <c r="U45" s="2">
        <v>1800</v>
      </c>
      <c r="V45" s="2">
        <v>23</v>
      </c>
      <c r="W45" s="2" t="s">
        <v>18</v>
      </c>
      <c r="X45" s="2" t="s">
        <v>104</v>
      </c>
      <c r="Y45" s="2">
        <f t="shared" si="0"/>
        <v>4</v>
      </c>
      <c r="Z45" s="2">
        <f t="shared" si="1"/>
        <v>7200</v>
      </c>
    </row>
    <row r="46" spans="1:26" x14ac:dyDescent="0.35">
      <c r="A46" s="21"/>
      <c r="B46" s="2" t="s">
        <v>105</v>
      </c>
      <c r="C46" s="2" t="s">
        <v>106</v>
      </c>
      <c r="D46" s="2">
        <v>27</v>
      </c>
      <c r="E46" s="2" t="s">
        <v>27</v>
      </c>
      <c r="F46" s="2" t="s">
        <v>22</v>
      </c>
      <c r="G46" s="2">
        <v>45312</v>
      </c>
      <c r="H46" s="2">
        <v>45652</v>
      </c>
      <c r="I46" s="2">
        <v>1200</v>
      </c>
      <c r="J46" s="2">
        <v>27</v>
      </c>
      <c r="K46" s="2" t="s">
        <v>18</v>
      </c>
      <c r="L46" s="2"/>
      <c r="N46" s="2" t="s">
        <v>105</v>
      </c>
      <c r="O46" s="2" t="s">
        <v>106</v>
      </c>
      <c r="P46" s="2">
        <v>27</v>
      </c>
      <c r="Q46" s="2" t="s">
        <v>27</v>
      </c>
      <c r="R46" s="2" t="s">
        <v>22</v>
      </c>
      <c r="S46" s="2">
        <v>45312</v>
      </c>
      <c r="T46" s="2">
        <v>45652</v>
      </c>
      <c r="U46" s="2">
        <v>1200</v>
      </c>
      <c r="V46" s="2">
        <v>27</v>
      </c>
      <c r="W46" s="2" t="s">
        <v>18</v>
      </c>
      <c r="Y46" s="2">
        <f t="shared" si="0"/>
        <v>11</v>
      </c>
      <c r="Z46" s="2">
        <f t="shared" si="1"/>
        <v>13200</v>
      </c>
    </row>
    <row r="47" spans="1:26" x14ac:dyDescent="0.35">
      <c r="A47" s="21"/>
    </row>
  </sheetData>
  <mergeCells count="3">
    <mergeCell ref="A1:I9"/>
    <mergeCell ref="A10:A47"/>
    <mergeCell ref="M1:X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E97EF-ACA4-4EF9-90E1-B351A0B9CC31}">
  <dimension ref="A1:AC43"/>
  <sheetViews>
    <sheetView workbookViewId="0">
      <selection activeCell="U29" sqref="U29"/>
    </sheetView>
  </sheetViews>
  <sheetFormatPr defaultRowHeight="14.5" x14ac:dyDescent="0.35"/>
  <cols>
    <col min="1" max="1" width="5.54296875" bestFit="1" customWidth="1"/>
    <col min="2" max="2" width="15.1796875" bestFit="1" customWidth="1"/>
    <col min="3" max="3" width="3.90625" bestFit="1" customWidth="1"/>
    <col min="4" max="4" width="7" bestFit="1" customWidth="1"/>
    <col min="5" max="5" width="16.54296875" bestFit="1" customWidth="1"/>
    <col min="6" max="6" width="9.6328125" bestFit="1" customWidth="1"/>
    <col min="7" max="7" width="8.90625" bestFit="1" customWidth="1"/>
    <col min="8" max="8" width="11.7265625" bestFit="1" customWidth="1"/>
    <col min="9" max="9" width="10.36328125" bestFit="1" customWidth="1"/>
    <col min="10" max="10" width="10" bestFit="1" customWidth="1"/>
    <col min="11" max="11" width="18" bestFit="1" customWidth="1"/>
    <col min="15" max="15" width="5.54296875" bestFit="1" customWidth="1"/>
    <col min="16" max="16" width="15.1796875" bestFit="1" customWidth="1"/>
    <col min="17" max="17" width="3.90625" bestFit="1" customWidth="1"/>
    <col min="18" max="18" width="7" bestFit="1" customWidth="1"/>
    <col min="19" max="19" width="16.54296875" bestFit="1" customWidth="1"/>
    <col min="20" max="20" width="9.6328125" bestFit="1" customWidth="1"/>
    <col min="21" max="21" width="8.90625" bestFit="1" customWidth="1"/>
    <col min="22" max="22" width="11.7265625" bestFit="1" customWidth="1"/>
    <col min="23" max="23" width="10.36328125" bestFit="1" customWidth="1"/>
    <col min="24" max="24" width="10" bestFit="1" customWidth="1"/>
    <col min="25" max="25" width="18" bestFit="1" customWidth="1"/>
    <col min="26" max="26" width="26.54296875" bestFit="1" customWidth="1"/>
    <col min="27" max="27" width="24.26953125" bestFit="1" customWidth="1"/>
  </cols>
  <sheetData>
    <row r="1" spans="1:29" x14ac:dyDescent="0.35">
      <c r="A1" s="14" t="s">
        <v>122</v>
      </c>
      <c r="B1" s="15"/>
      <c r="C1" s="15"/>
      <c r="D1" s="15"/>
      <c r="E1" s="15"/>
      <c r="F1" s="15"/>
      <c r="G1" s="15"/>
      <c r="H1" s="15"/>
      <c r="I1" s="15"/>
      <c r="J1" s="15"/>
      <c r="K1" s="15"/>
      <c r="N1" s="24" t="s">
        <v>109</v>
      </c>
      <c r="O1" s="24"/>
      <c r="P1" s="24"/>
      <c r="Q1" s="24"/>
      <c r="R1" s="24"/>
      <c r="S1" s="24"/>
      <c r="T1" s="24"/>
      <c r="U1" s="24"/>
      <c r="V1" s="24"/>
      <c r="W1" s="24"/>
      <c r="X1" s="24"/>
      <c r="Y1" s="24"/>
      <c r="Z1" s="24"/>
      <c r="AA1" s="24"/>
      <c r="AB1" s="24"/>
    </row>
    <row r="2" spans="1:29" x14ac:dyDescent="0.35">
      <c r="A2" s="15"/>
      <c r="B2" s="15"/>
      <c r="C2" s="15"/>
      <c r="D2" s="15"/>
      <c r="E2" s="15"/>
      <c r="F2" s="15"/>
      <c r="G2" s="15"/>
      <c r="H2" s="15"/>
      <c r="I2" s="15"/>
      <c r="J2" s="15"/>
      <c r="K2" s="15"/>
      <c r="N2" s="24"/>
      <c r="O2" s="24"/>
      <c r="P2" s="24"/>
      <c r="Q2" s="24"/>
      <c r="R2" s="24"/>
      <c r="S2" s="24"/>
      <c r="T2" s="24"/>
      <c r="U2" s="24"/>
      <c r="V2" s="24"/>
      <c r="W2" s="24"/>
      <c r="X2" s="24"/>
      <c r="Y2" s="24"/>
      <c r="Z2" s="24"/>
      <c r="AA2" s="24"/>
      <c r="AB2" s="24"/>
    </row>
    <row r="3" spans="1:29" x14ac:dyDescent="0.35">
      <c r="A3" s="15"/>
      <c r="B3" s="15"/>
      <c r="C3" s="15"/>
      <c r="D3" s="15"/>
      <c r="E3" s="15"/>
      <c r="F3" s="15"/>
      <c r="G3" s="15"/>
      <c r="H3" s="15"/>
      <c r="I3" s="15"/>
      <c r="J3" s="15"/>
      <c r="K3" s="15"/>
      <c r="N3" s="24"/>
      <c r="O3" s="24"/>
      <c r="P3" s="24"/>
      <c r="Q3" s="24"/>
      <c r="R3" s="24"/>
      <c r="S3" s="24"/>
      <c r="T3" s="24"/>
      <c r="U3" s="24"/>
      <c r="V3" s="24"/>
      <c r="W3" s="24"/>
      <c r="X3" s="24"/>
      <c r="Y3" s="24"/>
      <c r="Z3" s="24"/>
      <c r="AA3" s="24"/>
      <c r="AB3" s="24"/>
    </row>
    <row r="4" spans="1:29" x14ac:dyDescent="0.35">
      <c r="A4" s="15"/>
      <c r="B4" s="15"/>
      <c r="C4" s="15"/>
      <c r="D4" s="15"/>
      <c r="E4" s="15"/>
      <c r="F4" s="15"/>
      <c r="G4" s="15"/>
      <c r="H4" s="15"/>
      <c r="I4" s="15"/>
      <c r="J4" s="15"/>
      <c r="K4" s="15"/>
      <c r="N4" s="24"/>
      <c r="O4" s="24"/>
      <c r="P4" s="24"/>
      <c r="Q4" s="24"/>
      <c r="R4" s="24"/>
      <c r="S4" s="24"/>
      <c r="T4" s="24"/>
      <c r="U4" s="24"/>
      <c r="V4" s="24"/>
      <c r="W4" s="24"/>
      <c r="X4" s="24"/>
      <c r="Y4" s="24"/>
      <c r="Z4" s="24"/>
      <c r="AA4" s="24"/>
      <c r="AB4" s="24"/>
    </row>
    <row r="5" spans="1:29" x14ac:dyDescent="0.35">
      <c r="A5" s="15"/>
      <c r="B5" s="15"/>
      <c r="C5" s="15"/>
      <c r="D5" s="15"/>
      <c r="E5" s="15"/>
      <c r="F5" s="15"/>
      <c r="G5" s="15"/>
      <c r="H5" s="15"/>
      <c r="I5" s="15"/>
      <c r="J5" s="15"/>
      <c r="K5" s="15"/>
      <c r="N5" s="24"/>
      <c r="O5" s="24"/>
      <c r="P5" s="24"/>
      <c r="Q5" s="24"/>
      <c r="R5" s="24"/>
      <c r="S5" s="24"/>
      <c r="T5" s="24"/>
      <c r="U5" s="24"/>
      <c r="V5" s="24"/>
      <c r="W5" s="24"/>
      <c r="X5" s="24"/>
      <c r="Y5" s="24"/>
      <c r="Z5" s="24"/>
      <c r="AA5" s="24"/>
      <c r="AB5" s="24"/>
    </row>
    <row r="6" spans="1:29" x14ac:dyDescent="0.35">
      <c r="A6" s="23" t="s">
        <v>108</v>
      </c>
      <c r="B6" s="7"/>
      <c r="C6" s="7" t="s">
        <v>0</v>
      </c>
      <c r="D6" s="7" t="s">
        <v>1</v>
      </c>
      <c r="E6" s="7" t="s">
        <v>2</v>
      </c>
      <c r="F6" s="7" t="s">
        <v>3</v>
      </c>
      <c r="G6" s="7" t="s">
        <v>4</v>
      </c>
      <c r="H6" s="7" t="s">
        <v>5</v>
      </c>
      <c r="I6" s="7" t="s">
        <v>6</v>
      </c>
      <c r="J6" s="7" t="s">
        <v>7</v>
      </c>
      <c r="K6" s="7" t="s">
        <v>8</v>
      </c>
      <c r="L6" s="7" t="s">
        <v>9</v>
      </c>
      <c r="M6" s="7"/>
      <c r="O6" s="2"/>
      <c r="P6" s="6" t="s">
        <v>0</v>
      </c>
      <c r="Q6" s="6" t="s">
        <v>1</v>
      </c>
      <c r="R6" s="6" t="s">
        <v>2</v>
      </c>
      <c r="S6" s="6" t="s">
        <v>3</v>
      </c>
      <c r="T6" s="6" t="s">
        <v>4</v>
      </c>
      <c r="U6" s="6" t="s">
        <v>5</v>
      </c>
      <c r="V6" s="6" t="s">
        <v>6</v>
      </c>
      <c r="W6" s="6" t="s">
        <v>7</v>
      </c>
      <c r="X6" s="6" t="s">
        <v>8</v>
      </c>
      <c r="Y6" s="6" t="s">
        <v>9</v>
      </c>
      <c r="Z6" s="6" t="s">
        <v>118</v>
      </c>
      <c r="AA6" s="6" t="s">
        <v>123</v>
      </c>
      <c r="AB6" t="s">
        <v>111</v>
      </c>
      <c r="AC6" t="s">
        <v>119</v>
      </c>
    </row>
    <row r="7" spans="1:29" x14ac:dyDescent="0.35">
      <c r="A7" s="23"/>
      <c r="B7" t="s">
        <v>10</v>
      </c>
      <c r="C7" t="s">
        <v>11</v>
      </c>
      <c r="D7">
        <v>59</v>
      </c>
      <c r="E7" t="s">
        <v>12</v>
      </c>
      <c r="F7" t="s">
        <v>13</v>
      </c>
      <c r="G7">
        <v>45235</v>
      </c>
      <c r="H7">
        <v>45425</v>
      </c>
      <c r="I7">
        <v>800</v>
      </c>
      <c r="J7">
        <v>25</v>
      </c>
      <c r="K7" t="s">
        <v>14</v>
      </c>
      <c r="L7" t="s">
        <v>15</v>
      </c>
      <c r="O7" s="2" t="s">
        <v>10</v>
      </c>
      <c r="P7" s="2" t="s">
        <v>11</v>
      </c>
      <c r="Q7" s="2">
        <v>59</v>
      </c>
      <c r="R7" s="2" t="s">
        <v>12</v>
      </c>
      <c r="S7" s="2" t="s">
        <v>13</v>
      </c>
      <c r="T7" s="2">
        <v>45235</v>
      </c>
      <c r="U7" s="2">
        <v>45425</v>
      </c>
      <c r="V7" s="2">
        <v>800</v>
      </c>
      <c r="W7" s="2">
        <v>25</v>
      </c>
      <c r="X7" s="2" t="s">
        <v>14</v>
      </c>
      <c r="Y7" s="2" t="s">
        <v>15</v>
      </c>
      <c r="Z7" s="2">
        <v>6</v>
      </c>
      <c r="AA7" s="2" t="str">
        <f>IF(AND(W7&lt;8,Z7&gt;=6),"Long Term But Inactive User","Active User")</f>
        <v>Active User</v>
      </c>
      <c r="AB7" t="s">
        <v>115</v>
      </c>
      <c r="AC7">
        <v>4800</v>
      </c>
    </row>
    <row r="8" spans="1:29" x14ac:dyDescent="0.35">
      <c r="A8" s="23"/>
      <c r="B8" t="s">
        <v>16</v>
      </c>
      <c r="C8" t="s">
        <v>17</v>
      </c>
      <c r="D8">
        <v>27</v>
      </c>
      <c r="E8" t="s">
        <v>12</v>
      </c>
      <c r="F8" t="s">
        <v>13</v>
      </c>
      <c r="G8">
        <v>45714</v>
      </c>
      <c r="H8">
        <v>45740</v>
      </c>
      <c r="I8">
        <v>800</v>
      </c>
      <c r="J8">
        <v>20</v>
      </c>
      <c r="K8" t="s">
        <v>18</v>
      </c>
      <c r="L8" t="s">
        <v>19</v>
      </c>
      <c r="O8" s="2" t="s">
        <v>16</v>
      </c>
      <c r="P8" s="2" t="s">
        <v>17</v>
      </c>
      <c r="Q8" s="2">
        <v>27</v>
      </c>
      <c r="R8" s="2" t="s">
        <v>12</v>
      </c>
      <c r="S8" s="2" t="s">
        <v>13</v>
      </c>
      <c r="T8" s="2">
        <v>45714</v>
      </c>
      <c r="U8" s="2">
        <v>45740</v>
      </c>
      <c r="V8" s="2">
        <v>800</v>
      </c>
      <c r="W8" s="2">
        <v>20</v>
      </c>
      <c r="X8" s="2" t="s">
        <v>18</v>
      </c>
      <c r="Y8" s="2" t="s">
        <v>19</v>
      </c>
      <c r="Z8" s="2">
        <v>0</v>
      </c>
      <c r="AA8" s="2" t="str">
        <f t="shared" ref="AA8:AA41" si="0">IF(AND(W8&lt;8,Z8&gt;=6),"Long Term But Inactive User","Active User")</f>
        <v>Active User</v>
      </c>
      <c r="AB8" t="s">
        <v>115</v>
      </c>
      <c r="AC8">
        <v>0</v>
      </c>
    </row>
    <row r="9" spans="1:29" x14ac:dyDescent="0.35">
      <c r="A9" s="23"/>
      <c r="B9" t="s">
        <v>20</v>
      </c>
      <c r="C9" t="s">
        <v>21</v>
      </c>
      <c r="D9">
        <v>24</v>
      </c>
      <c r="E9" t="s">
        <v>12</v>
      </c>
      <c r="F9" t="s">
        <v>22</v>
      </c>
      <c r="G9">
        <v>45191</v>
      </c>
      <c r="H9">
        <v>45371</v>
      </c>
      <c r="I9">
        <v>1200</v>
      </c>
      <c r="J9">
        <v>18</v>
      </c>
      <c r="K9" t="s">
        <v>23</v>
      </c>
      <c r="L9" t="s">
        <v>24</v>
      </c>
      <c r="O9" s="2" t="s">
        <v>20</v>
      </c>
      <c r="P9" s="2" t="s">
        <v>21</v>
      </c>
      <c r="Q9" s="2">
        <v>24</v>
      </c>
      <c r="R9" s="2" t="s">
        <v>12</v>
      </c>
      <c r="S9" s="2" t="s">
        <v>22</v>
      </c>
      <c r="T9" s="2">
        <v>45191</v>
      </c>
      <c r="U9" s="2">
        <v>45371</v>
      </c>
      <c r="V9" s="2">
        <v>1200</v>
      </c>
      <c r="W9" s="2">
        <v>18</v>
      </c>
      <c r="X9" s="2" t="s">
        <v>23</v>
      </c>
      <c r="Y9" s="2" t="s">
        <v>24</v>
      </c>
      <c r="Z9" s="2">
        <v>6</v>
      </c>
      <c r="AA9" s="2" t="str">
        <f t="shared" si="0"/>
        <v>Active User</v>
      </c>
      <c r="AB9" t="s">
        <v>115</v>
      </c>
      <c r="AC9">
        <v>7200</v>
      </c>
    </row>
    <row r="10" spans="1:29" x14ac:dyDescent="0.35">
      <c r="A10" s="23"/>
      <c r="B10" t="s">
        <v>25</v>
      </c>
      <c r="C10" t="s">
        <v>26</v>
      </c>
      <c r="D10">
        <v>31</v>
      </c>
      <c r="E10" t="s">
        <v>27</v>
      </c>
      <c r="F10" t="s">
        <v>22</v>
      </c>
      <c r="G10">
        <v>45479</v>
      </c>
      <c r="H10">
        <v>45587</v>
      </c>
      <c r="I10">
        <v>1200</v>
      </c>
      <c r="J10">
        <v>16</v>
      </c>
      <c r="K10" t="s">
        <v>23</v>
      </c>
      <c r="L10" t="s">
        <v>28</v>
      </c>
      <c r="O10" s="2" t="s">
        <v>25</v>
      </c>
      <c r="P10" s="2" t="s">
        <v>26</v>
      </c>
      <c r="Q10" s="2">
        <v>31</v>
      </c>
      <c r="R10" s="2" t="s">
        <v>27</v>
      </c>
      <c r="S10" s="2" t="s">
        <v>22</v>
      </c>
      <c r="T10" s="2">
        <v>45479</v>
      </c>
      <c r="U10" s="2">
        <v>45587</v>
      </c>
      <c r="V10" s="2">
        <v>1200</v>
      </c>
      <c r="W10" s="2">
        <v>16</v>
      </c>
      <c r="X10" s="2" t="s">
        <v>23</v>
      </c>
      <c r="Y10" s="2" t="s">
        <v>28</v>
      </c>
      <c r="Z10" s="2">
        <v>3</v>
      </c>
      <c r="AA10" s="2" t="str">
        <f t="shared" si="0"/>
        <v>Active User</v>
      </c>
      <c r="AB10" t="s">
        <v>115</v>
      </c>
      <c r="AC10">
        <v>3600</v>
      </c>
    </row>
    <row r="11" spans="1:29" x14ac:dyDescent="0.35">
      <c r="A11" s="23"/>
      <c r="B11" t="s">
        <v>29</v>
      </c>
      <c r="C11" t="s">
        <v>30</v>
      </c>
      <c r="D11">
        <v>19</v>
      </c>
      <c r="E11" t="s">
        <v>12</v>
      </c>
      <c r="F11" t="s">
        <v>31</v>
      </c>
      <c r="G11">
        <v>45286</v>
      </c>
      <c r="H11">
        <v>45501</v>
      </c>
      <c r="I11">
        <v>2500</v>
      </c>
      <c r="J11">
        <v>12</v>
      </c>
      <c r="K11" t="s">
        <v>14</v>
      </c>
      <c r="L11" t="s">
        <v>32</v>
      </c>
      <c r="O11" s="2" t="s">
        <v>29</v>
      </c>
      <c r="P11" s="2" t="s">
        <v>30</v>
      </c>
      <c r="Q11" s="2">
        <v>19</v>
      </c>
      <c r="R11" s="2" t="s">
        <v>12</v>
      </c>
      <c r="S11" s="2" t="s">
        <v>31</v>
      </c>
      <c r="T11" s="2">
        <v>45286</v>
      </c>
      <c r="U11" s="2">
        <v>45501</v>
      </c>
      <c r="V11" s="2">
        <v>2500</v>
      </c>
      <c r="W11" s="2">
        <v>12</v>
      </c>
      <c r="X11" s="2" t="s">
        <v>14</v>
      </c>
      <c r="Y11" s="2" t="s">
        <v>32</v>
      </c>
      <c r="Z11" s="2">
        <v>7</v>
      </c>
      <c r="AA11" s="2" t="str">
        <f t="shared" si="0"/>
        <v>Active User</v>
      </c>
      <c r="AB11" t="s">
        <v>115</v>
      </c>
      <c r="AC11">
        <v>17500</v>
      </c>
    </row>
    <row r="12" spans="1:29" x14ac:dyDescent="0.35">
      <c r="A12" s="23"/>
      <c r="B12" t="s">
        <v>33</v>
      </c>
      <c r="C12" t="s">
        <v>34</v>
      </c>
      <c r="D12">
        <v>40</v>
      </c>
      <c r="E12" t="s">
        <v>12</v>
      </c>
      <c r="F12" t="s">
        <v>13</v>
      </c>
      <c r="G12">
        <v>45317</v>
      </c>
      <c r="H12">
        <v>45392</v>
      </c>
      <c r="I12">
        <v>800</v>
      </c>
      <c r="J12">
        <v>14</v>
      </c>
      <c r="K12" t="s">
        <v>35</v>
      </c>
      <c r="L12" t="s">
        <v>36</v>
      </c>
      <c r="O12" s="2" t="s">
        <v>33</v>
      </c>
      <c r="P12" s="2" t="s">
        <v>34</v>
      </c>
      <c r="Q12" s="2">
        <v>40</v>
      </c>
      <c r="R12" s="2" t="s">
        <v>12</v>
      </c>
      <c r="S12" s="2" t="s">
        <v>13</v>
      </c>
      <c r="T12" s="2">
        <v>45317</v>
      </c>
      <c r="U12" s="2">
        <v>45392</v>
      </c>
      <c r="V12" s="2">
        <v>800</v>
      </c>
      <c r="W12" s="2">
        <v>14</v>
      </c>
      <c r="X12" s="2" t="s">
        <v>35</v>
      </c>
      <c r="Y12" s="2" t="s">
        <v>36</v>
      </c>
      <c r="Z12" s="2">
        <v>2</v>
      </c>
      <c r="AA12" s="2" t="str">
        <f t="shared" si="0"/>
        <v>Active User</v>
      </c>
      <c r="AB12" t="s">
        <v>115</v>
      </c>
      <c r="AC12">
        <v>1600</v>
      </c>
    </row>
    <row r="13" spans="1:29" x14ac:dyDescent="0.35">
      <c r="A13" s="23"/>
      <c r="B13" t="s">
        <v>37</v>
      </c>
      <c r="C13" t="s">
        <v>38</v>
      </c>
      <c r="D13">
        <v>41</v>
      </c>
      <c r="E13" t="s">
        <v>27</v>
      </c>
      <c r="F13" t="s">
        <v>13</v>
      </c>
      <c r="G13">
        <v>45588</v>
      </c>
      <c r="H13">
        <v>45677</v>
      </c>
      <c r="I13">
        <v>800</v>
      </c>
      <c r="J13">
        <v>25</v>
      </c>
      <c r="K13" t="s">
        <v>18</v>
      </c>
      <c r="O13" s="2" t="s">
        <v>37</v>
      </c>
      <c r="P13" s="2" t="s">
        <v>38</v>
      </c>
      <c r="Q13" s="2">
        <v>41</v>
      </c>
      <c r="R13" s="2" t="s">
        <v>27</v>
      </c>
      <c r="S13" s="2" t="s">
        <v>13</v>
      </c>
      <c r="T13" s="2">
        <v>45588</v>
      </c>
      <c r="U13" s="2">
        <v>45677</v>
      </c>
      <c r="V13" s="2">
        <v>800</v>
      </c>
      <c r="W13" s="2">
        <v>25</v>
      </c>
      <c r="X13" s="2" t="s">
        <v>18</v>
      </c>
      <c r="Y13" s="2"/>
      <c r="Z13" s="2">
        <v>2</v>
      </c>
      <c r="AA13" s="2" t="str">
        <f t="shared" si="0"/>
        <v>Active User</v>
      </c>
      <c r="AB13" t="s">
        <v>114</v>
      </c>
      <c r="AC13">
        <v>1600</v>
      </c>
    </row>
    <row r="14" spans="1:29" x14ac:dyDescent="0.35">
      <c r="A14" s="23"/>
      <c r="B14" t="s">
        <v>39</v>
      </c>
      <c r="C14" t="s">
        <v>40</v>
      </c>
      <c r="D14">
        <v>43</v>
      </c>
      <c r="E14" t="s">
        <v>12</v>
      </c>
      <c r="F14" t="s">
        <v>41</v>
      </c>
      <c r="G14">
        <v>45450</v>
      </c>
      <c r="H14">
        <v>45563</v>
      </c>
      <c r="I14">
        <v>1800</v>
      </c>
      <c r="J14">
        <v>28</v>
      </c>
      <c r="K14" t="s">
        <v>42</v>
      </c>
      <c r="O14" s="2" t="s">
        <v>39</v>
      </c>
      <c r="P14" s="2" t="s">
        <v>40</v>
      </c>
      <c r="Q14" s="2">
        <v>43</v>
      </c>
      <c r="R14" s="2" t="s">
        <v>12</v>
      </c>
      <c r="S14" s="2" t="s">
        <v>41</v>
      </c>
      <c r="T14" s="2">
        <v>45450</v>
      </c>
      <c r="U14" s="2">
        <v>45563</v>
      </c>
      <c r="V14" s="2">
        <v>1800</v>
      </c>
      <c r="W14" s="2">
        <v>28</v>
      </c>
      <c r="X14" s="2" t="s">
        <v>42</v>
      </c>
      <c r="Y14" s="2"/>
      <c r="Z14" s="2">
        <v>3</v>
      </c>
      <c r="AA14" s="2" t="str">
        <f t="shared" si="0"/>
        <v>Active User</v>
      </c>
      <c r="AB14" t="s">
        <v>114</v>
      </c>
      <c r="AC14">
        <v>5400</v>
      </c>
    </row>
    <row r="15" spans="1:29" x14ac:dyDescent="0.35">
      <c r="A15" s="23"/>
      <c r="B15" t="s">
        <v>43</v>
      </c>
      <c r="C15" t="s">
        <v>44</v>
      </c>
      <c r="D15">
        <v>42</v>
      </c>
      <c r="E15" t="s">
        <v>12</v>
      </c>
      <c r="F15" t="s">
        <v>13</v>
      </c>
      <c r="G15">
        <v>45569</v>
      </c>
      <c r="H15">
        <v>45582</v>
      </c>
      <c r="I15">
        <v>800</v>
      </c>
      <c r="J15">
        <v>3</v>
      </c>
      <c r="K15" t="s">
        <v>42</v>
      </c>
      <c r="L15" t="s">
        <v>45</v>
      </c>
      <c r="O15" s="2" t="s">
        <v>43</v>
      </c>
      <c r="P15" s="2" t="s">
        <v>44</v>
      </c>
      <c r="Q15" s="2">
        <v>42</v>
      </c>
      <c r="R15" s="2" t="s">
        <v>12</v>
      </c>
      <c r="S15" s="2" t="s">
        <v>13</v>
      </c>
      <c r="T15" s="2">
        <v>45569</v>
      </c>
      <c r="U15" s="2">
        <v>45582</v>
      </c>
      <c r="V15" s="2">
        <v>800</v>
      </c>
      <c r="W15" s="2">
        <v>3</v>
      </c>
      <c r="X15" s="2" t="s">
        <v>42</v>
      </c>
      <c r="Y15" s="2" t="s">
        <v>45</v>
      </c>
      <c r="Z15" s="2">
        <v>0</v>
      </c>
      <c r="AA15" s="2" t="str">
        <f t="shared" si="0"/>
        <v>Active User</v>
      </c>
      <c r="AB15" t="s">
        <v>115</v>
      </c>
      <c r="AC15">
        <v>0</v>
      </c>
    </row>
    <row r="16" spans="1:29" x14ac:dyDescent="0.35">
      <c r="A16" s="23"/>
      <c r="B16" t="s">
        <v>46</v>
      </c>
      <c r="C16" t="s">
        <v>47</v>
      </c>
      <c r="D16">
        <v>37</v>
      </c>
      <c r="E16" t="s">
        <v>12</v>
      </c>
      <c r="F16" t="s">
        <v>22</v>
      </c>
      <c r="G16">
        <v>45202</v>
      </c>
      <c r="H16">
        <v>45280</v>
      </c>
      <c r="I16">
        <v>1200</v>
      </c>
      <c r="J16">
        <v>29</v>
      </c>
      <c r="K16" t="s">
        <v>35</v>
      </c>
      <c r="L16" t="s">
        <v>48</v>
      </c>
      <c r="O16" s="2" t="s">
        <v>46</v>
      </c>
      <c r="P16" s="2" t="s">
        <v>47</v>
      </c>
      <c r="Q16" s="2">
        <v>37</v>
      </c>
      <c r="R16" s="2" t="s">
        <v>12</v>
      </c>
      <c r="S16" s="2" t="s">
        <v>22</v>
      </c>
      <c r="T16" s="2">
        <v>45202</v>
      </c>
      <c r="U16" s="2">
        <v>45280</v>
      </c>
      <c r="V16" s="2">
        <v>1200</v>
      </c>
      <c r="W16" s="2">
        <v>29</v>
      </c>
      <c r="X16" s="2" t="s">
        <v>35</v>
      </c>
      <c r="Y16" s="2" t="s">
        <v>48</v>
      </c>
      <c r="Z16" s="2">
        <v>2</v>
      </c>
      <c r="AA16" s="2" t="str">
        <f t="shared" si="0"/>
        <v>Active User</v>
      </c>
      <c r="AB16" t="s">
        <v>115</v>
      </c>
      <c r="AC16">
        <v>2400</v>
      </c>
    </row>
    <row r="17" spans="1:29" x14ac:dyDescent="0.35">
      <c r="A17" s="23"/>
      <c r="B17" t="s">
        <v>49</v>
      </c>
      <c r="C17" t="s">
        <v>50</v>
      </c>
      <c r="D17">
        <v>48</v>
      </c>
      <c r="E17" t="s">
        <v>27</v>
      </c>
      <c r="F17" t="s">
        <v>22</v>
      </c>
      <c r="G17">
        <v>45297</v>
      </c>
      <c r="H17">
        <v>45459</v>
      </c>
      <c r="I17">
        <v>1200</v>
      </c>
      <c r="J17">
        <v>13</v>
      </c>
      <c r="K17" t="s">
        <v>14</v>
      </c>
      <c r="L17" t="s">
        <v>51</v>
      </c>
      <c r="O17" s="2" t="s">
        <v>49</v>
      </c>
      <c r="P17" s="2" t="s">
        <v>50</v>
      </c>
      <c r="Q17" s="2">
        <v>48</v>
      </c>
      <c r="R17" s="2" t="s">
        <v>27</v>
      </c>
      <c r="S17" s="2" t="s">
        <v>22</v>
      </c>
      <c r="T17" s="2">
        <v>45297</v>
      </c>
      <c r="U17" s="2">
        <v>45459</v>
      </c>
      <c r="V17" s="2">
        <v>1200</v>
      </c>
      <c r="W17" s="2">
        <v>13</v>
      </c>
      <c r="X17" s="2" t="s">
        <v>14</v>
      </c>
      <c r="Y17" s="2" t="s">
        <v>51</v>
      </c>
      <c r="Z17" s="2">
        <v>5</v>
      </c>
      <c r="AA17" s="2" t="str">
        <f t="shared" si="0"/>
        <v>Active User</v>
      </c>
      <c r="AB17" t="s">
        <v>115</v>
      </c>
      <c r="AC17">
        <v>6000</v>
      </c>
    </row>
    <row r="18" spans="1:29" x14ac:dyDescent="0.35">
      <c r="A18" s="23"/>
      <c r="B18" t="s">
        <v>52</v>
      </c>
      <c r="C18" t="s">
        <v>53</v>
      </c>
      <c r="D18">
        <v>36</v>
      </c>
      <c r="E18" t="s">
        <v>12</v>
      </c>
      <c r="F18" t="s">
        <v>22</v>
      </c>
      <c r="G18">
        <v>45154</v>
      </c>
      <c r="H18">
        <v>45568</v>
      </c>
      <c r="I18">
        <v>1200</v>
      </c>
      <c r="J18">
        <v>19</v>
      </c>
      <c r="K18" t="s">
        <v>42</v>
      </c>
      <c r="L18" t="s">
        <v>54</v>
      </c>
      <c r="O18" s="2" t="s">
        <v>52</v>
      </c>
      <c r="P18" s="2" t="s">
        <v>53</v>
      </c>
      <c r="Q18" s="2">
        <v>36</v>
      </c>
      <c r="R18" s="2" t="s">
        <v>12</v>
      </c>
      <c r="S18" s="2" t="s">
        <v>22</v>
      </c>
      <c r="T18" s="2">
        <v>45154</v>
      </c>
      <c r="U18" s="2">
        <v>45568</v>
      </c>
      <c r="V18" s="2">
        <v>1200</v>
      </c>
      <c r="W18" s="2">
        <v>19</v>
      </c>
      <c r="X18" s="2" t="s">
        <v>42</v>
      </c>
      <c r="Y18" s="2" t="s">
        <v>54</v>
      </c>
      <c r="Z18" s="2">
        <v>13</v>
      </c>
      <c r="AA18" s="2" t="str">
        <f t="shared" si="0"/>
        <v>Active User</v>
      </c>
      <c r="AB18" t="s">
        <v>115</v>
      </c>
      <c r="AC18">
        <v>15600</v>
      </c>
    </row>
    <row r="19" spans="1:29" x14ac:dyDescent="0.35">
      <c r="A19" s="23"/>
      <c r="B19" t="s">
        <v>55</v>
      </c>
      <c r="C19" t="s">
        <v>56</v>
      </c>
      <c r="D19">
        <v>48</v>
      </c>
      <c r="E19" t="s">
        <v>27</v>
      </c>
      <c r="F19" t="s">
        <v>41</v>
      </c>
      <c r="G19">
        <v>45556</v>
      </c>
      <c r="H19">
        <v>45641</v>
      </c>
      <c r="I19">
        <v>1800</v>
      </c>
      <c r="J19">
        <v>22</v>
      </c>
      <c r="K19" t="s">
        <v>42</v>
      </c>
      <c r="O19" s="2" t="s">
        <v>55</v>
      </c>
      <c r="P19" s="2" t="s">
        <v>56</v>
      </c>
      <c r="Q19" s="2">
        <v>48</v>
      </c>
      <c r="R19" s="2" t="s">
        <v>27</v>
      </c>
      <c r="S19" s="2" t="s">
        <v>41</v>
      </c>
      <c r="T19" s="2">
        <v>45556</v>
      </c>
      <c r="U19" s="2">
        <v>45641</v>
      </c>
      <c r="V19" s="2">
        <v>1800</v>
      </c>
      <c r="W19" s="2">
        <v>22</v>
      </c>
      <c r="X19" s="2" t="s">
        <v>42</v>
      </c>
      <c r="Y19" s="2"/>
      <c r="Z19" s="2">
        <v>2</v>
      </c>
      <c r="AA19" s="2" t="str">
        <f t="shared" si="0"/>
        <v>Active User</v>
      </c>
      <c r="AB19" t="s">
        <v>114</v>
      </c>
      <c r="AC19">
        <v>3600</v>
      </c>
    </row>
    <row r="20" spans="1:29" x14ac:dyDescent="0.35">
      <c r="A20" s="23"/>
      <c r="B20" t="s">
        <v>57</v>
      </c>
      <c r="C20" t="s">
        <v>58</v>
      </c>
      <c r="D20">
        <v>39</v>
      </c>
      <c r="E20" t="s">
        <v>12</v>
      </c>
      <c r="F20" t="s">
        <v>22</v>
      </c>
      <c r="G20">
        <v>45065</v>
      </c>
      <c r="H20">
        <v>45242</v>
      </c>
      <c r="I20">
        <v>1200</v>
      </c>
      <c r="J20">
        <v>28</v>
      </c>
      <c r="K20" t="s">
        <v>35</v>
      </c>
      <c r="O20" s="2" t="s">
        <v>57</v>
      </c>
      <c r="P20" s="2" t="s">
        <v>58</v>
      </c>
      <c r="Q20" s="2">
        <v>39</v>
      </c>
      <c r="R20" s="2" t="s">
        <v>12</v>
      </c>
      <c r="S20" s="2" t="s">
        <v>22</v>
      </c>
      <c r="T20" s="2">
        <v>45065</v>
      </c>
      <c r="U20" s="2">
        <v>45242</v>
      </c>
      <c r="V20" s="2">
        <v>1200</v>
      </c>
      <c r="W20" s="2">
        <v>28</v>
      </c>
      <c r="X20" s="2" t="s">
        <v>35</v>
      </c>
      <c r="Y20" s="2"/>
      <c r="Z20" s="2">
        <v>5</v>
      </c>
      <c r="AA20" s="2" t="str">
        <f t="shared" si="0"/>
        <v>Active User</v>
      </c>
      <c r="AB20" t="s">
        <v>114</v>
      </c>
      <c r="AC20">
        <v>6000</v>
      </c>
    </row>
    <row r="21" spans="1:29" x14ac:dyDescent="0.35">
      <c r="A21" s="23"/>
      <c r="B21" t="s">
        <v>59</v>
      </c>
      <c r="C21" t="s">
        <v>60</v>
      </c>
      <c r="D21">
        <v>44</v>
      </c>
      <c r="E21" t="s">
        <v>27</v>
      </c>
      <c r="F21" t="s">
        <v>13</v>
      </c>
      <c r="G21">
        <v>45333</v>
      </c>
      <c r="H21">
        <v>45540</v>
      </c>
      <c r="I21">
        <v>800</v>
      </c>
      <c r="J21">
        <v>8</v>
      </c>
      <c r="K21" t="s">
        <v>23</v>
      </c>
      <c r="O21" s="2" t="s">
        <v>59</v>
      </c>
      <c r="P21" s="2" t="s">
        <v>60</v>
      </c>
      <c r="Q21" s="2">
        <v>44</v>
      </c>
      <c r="R21" s="2" t="s">
        <v>27</v>
      </c>
      <c r="S21" s="2" t="s">
        <v>13</v>
      </c>
      <c r="T21" s="2">
        <v>45333</v>
      </c>
      <c r="U21" s="2">
        <v>45540</v>
      </c>
      <c r="V21" s="2">
        <v>800</v>
      </c>
      <c r="W21" s="2">
        <v>8</v>
      </c>
      <c r="X21" s="2" t="s">
        <v>23</v>
      </c>
      <c r="Y21" s="2"/>
      <c r="Z21" s="2">
        <v>6</v>
      </c>
      <c r="AA21" s="2" t="str">
        <f t="shared" si="0"/>
        <v>Active User</v>
      </c>
      <c r="AB21" t="s">
        <v>114</v>
      </c>
      <c r="AC21">
        <v>4800</v>
      </c>
    </row>
    <row r="22" spans="1:29" x14ac:dyDescent="0.35">
      <c r="A22" s="23"/>
      <c r="B22" t="s">
        <v>61</v>
      </c>
      <c r="C22" t="s">
        <v>62</v>
      </c>
      <c r="D22">
        <v>39</v>
      </c>
      <c r="E22" t="s">
        <v>12</v>
      </c>
      <c r="F22" t="s">
        <v>31</v>
      </c>
      <c r="G22">
        <v>45702</v>
      </c>
      <c r="H22">
        <v>45732</v>
      </c>
      <c r="I22">
        <v>2500</v>
      </c>
      <c r="J22">
        <v>14</v>
      </c>
      <c r="K22" t="s">
        <v>42</v>
      </c>
      <c r="O22" s="2" t="s">
        <v>61</v>
      </c>
      <c r="P22" s="2" t="s">
        <v>62</v>
      </c>
      <c r="Q22" s="2">
        <v>39</v>
      </c>
      <c r="R22" s="2" t="s">
        <v>12</v>
      </c>
      <c r="S22" s="2" t="s">
        <v>31</v>
      </c>
      <c r="T22" s="2">
        <v>45702</v>
      </c>
      <c r="U22" s="2">
        <v>45732</v>
      </c>
      <c r="V22" s="2">
        <v>2500</v>
      </c>
      <c r="W22" s="2">
        <v>14</v>
      </c>
      <c r="X22" s="2" t="s">
        <v>42</v>
      </c>
      <c r="Y22" s="2"/>
      <c r="Z22" s="2">
        <v>1</v>
      </c>
      <c r="AA22" s="2" t="str">
        <f t="shared" si="0"/>
        <v>Active User</v>
      </c>
      <c r="AB22" t="s">
        <v>114</v>
      </c>
      <c r="AC22">
        <v>2500</v>
      </c>
    </row>
    <row r="23" spans="1:29" x14ac:dyDescent="0.35">
      <c r="A23" s="23"/>
      <c r="B23" t="s">
        <v>63</v>
      </c>
      <c r="C23" t="s">
        <v>64</v>
      </c>
      <c r="D23">
        <v>35</v>
      </c>
      <c r="E23" t="s">
        <v>12</v>
      </c>
      <c r="F23" t="s">
        <v>22</v>
      </c>
      <c r="G23">
        <v>45329</v>
      </c>
      <c r="H23">
        <v>45685</v>
      </c>
      <c r="I23">
        <v>1200</v>
      </c>
      <c r="J23">
        <v>25</v>
      </c>
      <c r="K23" t="s">
        <v>23</v>
      </c>
      <c r="O23" s="2" t="s">
        <v>63</v>
      </c>
      <c r="P23" s="2" t="s">
        <v>64</v>
      </c>
      <c r="Q23" s="2">
        <v>35</v>
      </c>
      <c r="R23" s="2" t="s">
        <v>12</v>
      </c>
      <c r="S23" s="2" t="s">
        <v>22</v>
      </c>
      <c r="T23" s="2">
        <v>45329</v>
      </c>
      <c r="U23" s="2">
        <v>45685</v>
      </c>
      <c r="V23" s="2">
        <v>1200</v>
      </c>
      <c r="W23" s="2">
        <v>25</v>
      </c>
      <c r="X23" s="2" t="s">
        <v>23</v>
      </c>
      <c r="Y23" s="2"/>
      <c r="Z23" s="2">
        <v>11</v>
      </c>
      <c r="AA23" s="2" t="str">
        <f t="shared" si="0"/>
        <v>Active User</v>
      </c>
      <c r="AB23" t="s">
        <v>114</v>
      </c>
      <c r="AC23">
        <v>13200</v>
      </c>
    </row>
    <row r="24" spans="1:29" x14ac:dyDescent="0.35">
      <c r="A24" s="23"/>
      <c r="B24" t="s">
        <v>65</v>
      </c>
      <c r="C24" t="s">
        <v>66</v>
      </c>
      <c r="D24">
        <v>56</v>
      </c>
      <c r="E24" t="s">
        <v>27</v>
      </c>
      <c r="F24" t="s">
        <v>31</v>
      </c>
      <c r="G24">
        <v>45213</v>
      </c>
      <c r="H24">
        <v>45649</v>
      </c>
      <c r="I24">
        <v>2500</v>
      </c>
      <c r="J24">
        <v>13</v>
      </c>
      <c r="K24" t="s">
        <v>67</v>
      </c>
      <c r="O24" s="2" t="s">
        <v>65</v>
      </c>
      <c r="P24" s="2" t="s">
        <v>66</v>
      </c>
      <c r="Q24" s="2">
        <v>56</v>
      </c>
      <c r="R24" s="2" t="s">
        <v>27</v>
      </c>
      <c r="S24" s="2" t="s">
        <v>31</v>
      </c>
      <c r="T24" s="2">
        <v>45213</v>
      </c>
      <c r="U24" s="2">
        <v>45649</v>
      </c>
      <c r="V24" s="2">
        <v>2500</v>
      </c>
      <c r="W24" s="2">
        <v>13</v>
      </c>
      <c r="X24" s="2" t="s">
        <v>67</v>
      </c>
      <c r="Y24" s="2"/>
      <c r="Z24" s="2">
        <v>14</v>
      </c>
      <c r="AA24" s="2" t="str">
        <f t="shared" si="0"/>
        <v>Active User</v>
      </c>
      <c r="AB24" t="s">
        <v>114</v>
      </c>
      <c r="AC24">
        <v>35000</v>
      </c>
    </row>
    <row r="25" spans="1:29" x14ac:dyDescent="0.35">
      <c r="A25" s="23"/>
      <c r="B25" t="s">
        <v>68</v>
      </c>
      <c r="C25" t="s">
        <v>69</v>
      </c>
      <c r="D25">
        <v>27</v>
      </c>
      <c r="E25" t="s">
        <v>27</v>
      </c>
      <c r="F25" t="s">
        <v>13</v>
      </c>
      <c r="G25">
        <v>45354</v>
      </c>
      <c r="H25">
        <v>45664</v>
      </c>
      <c r="I25">
        <v>800</v>
      </c>
      <c r="J25">
        <v>26</v>
      </c>
      <c r="K25" t="s">
        <v>35</v>
      </c>
      <c r="O25" s="2" t="s">
        <v>68</v>
      </c>
      <c r="P25" s="2" t="s">
        <v>69</v>
      </c>
      <c r="Q25" s="2">
        <v>27</v>
      </c>
      <c r="R25" s="2" t="s">
        <v>27</v>
      </c>
      <c r="S25" s="2" t="s">
        <v>13</v>
      </c>
      <c r="T25" s="2">
        <v>45354</v>
      </c>
      <c r="U25" s="2">
        <v>45664</v>
      </c>
      <c r="V25" s="2">
        <v>800</v>
      </c>
      <c r="W25" s="2">
        <v>26</v>
      </c>
      <c r="X25" s="2" t="s">
        <v>35</v>
      </c>
      <c r="Y25" s="2"/>
      <c r="Z25" s="2">
        <v>10</v>
      </c>
      <c r="AA25" s="2" t="str">
        <f t="shared" si="0"/>
        <v>Active User</v>
      </c>
      <c r="AB25" t="s">
        <v>114</v>
      </c>
      <c r="AC25">
        <v>8000</v>
      </c>
    </row>
    <row r="26" spans="1:29" x14ac:dyDescent="0.35">
      <c r="A26" s="23"/>
      <c r="B26" t="s">
        <v>70</v>
      </c>
      <c r="C26" t="s">
        <v>71</v>
      </c>
      <c r="D26">
        <v>28</v>
      </c>
      <c r="E26" t="s">
        <v>12</v>
      </c>
      <c r="F26" t="s">
        <v>31</v>
      </c>
      <c r="G26">
        <v>45417</v>
      </c>
      <c r="H26">
        <v>45608</v>
      </c>
      <c r="I26">
        <v>2500</v>
      </c>
      <c r="J26">
        <v>21</v>
      </c>
      <c r="K26" t="s">
        <v>35</v>
      </c>
      <c r="L26" t="s">
        <v>72</v>
      </c>
      <c r="O26" s="2" t="s">
        <v>70</v>
      </c>
      <c r="P26" s="2" t="s">
        <v>71</v>
      </c>
      <c r="Q26" s="2">
        <v>28</v>
      </c>
      <c r="R26" s="2" t="s">
        <v>12</v>
      </c>
      <c r="S26" s="2" t="s">
        <v>31</v>
      </c>
      <c r="T26" s="2">
        <v>45417</v>
      </c>
      <c r="U26" s="2">
        <v>45608</v>
      </c>
      <c r="V26" s="2">
        <v>2500</v>
      </c>
      <c r="W26" s="2">
        <v>21</v>
      </c>
      <c r="X26" s="2" t="s">
        <v>35</v>
      </c>
      <c r="Y26" s="2" t="s">
        <v>72</v>
      </c>
      <c r="Z26" s="2">
        <v>6</v>
      </c>
      <c r="AA26" s="2" t="str">
        <f t="shared" si="0"/>
        <v>Active User</v>
      </c>
      <c r="AB26" t="s">
        <v>115</v>
      </c>
      <c r="AC26">
        <v>15000</v>
      </c>
    </row>
    <row r="27" spans="1:29" x14ac:dyDescent="0.35">
      <c r="A27" s="23"/>
      <c r="B27" t="s">
        <v>73</v>
      </c>
      <c r="C27" t="s">
        <v>74</v>
      </c>
      <c r="D27">
        <v>57</v>
      </c>
      <c r="E27" t="s">
        <v>27</v>
      </c>
      <c r="F27" t="s">
        <v>41</v>
      </c>
      <c r="G27">
        <v>45146</v>
      </c>
      <c r="H27">
        <v>45674</v>
      </c>
      <c r="I27">
        <v>1800</v>
      </c>
      <c r="J27">
        <v>19</v>
      </c>
      <c r="K27" t="s">
        <v>35</v>
      </c>
      <c r="O27" s="2" t="s">
        <v>73</v>
      </c>
      <c r="P27" s="2" t="s">
        <v>74</v>
      </c>
      <c r="Q27" s="2">
        <v>57</v>
      </c>
      <c r="R27" s="2" t="s">
        <v>27</v>
      </c>
      <c r="S27" s="2" t="s">
        <v>41</v>
      </c>
      <c r="T27" s="2">
        <v>45146</v>
      </c>
      <c r="U27" s="2">
        <v>45674</v>
      </c>
      <c r="V27" s="2">
        <v>1800</v>
      </c>
      <c r="W27" s="2">
        <v>19</v>
      </c>
      <c r="X27" s="2" t="s">
        <v>35</v>
      </c>
      <c r="Y27" s="2"/>
      <c r="Z27" s="2">
        <v>17</v>
      </c>
      <c r="AA27" s="2" t="str">
        <f t="shared" si="0"/>
        <v>Active User</v>
      </c>
      <c r="AB27" t="s">
        <v>114</v>
      </c>
      <c r="AC27">
        <v>30600</v>
      </c>
    </row>
    <row r="28" spans="1:29" x14ac:dyDescent="0.35">
      <c r="A28" s="23"/>
      <c r="B28" t="s">
        <v>75</v>
      </c>
      <c r="C28" t="s">
        <v>76</v>
      </c>
      <c r="D28">
        <v>26</v>
      </c>
      <c r="E28" t="s">
        <v>27</v>
      </c>
      <c r="F28" t="s">
        <v>41</v>
      </c>
      <c r="G28">
        <v>45320</v>
      </c>
      <c r="H28">
        <v>45616</v>
      </c>
      <c r="I28">
        <v>1800</v>
      </c>
      <c r="J28">
        <v>5</v>
      </c>
      <c r="K28" t="s">
        <v>14</v>
      </c>
      <c r="O28" s="2" t="s">
        <v>75</v>
      </c>
      <c r="P28" s="2" t="s">
        <v>76</v>
      </c>
      <c r="Q28" s="2">
        <v>26</v>
      </c>
      <c r="R28" s="2" t="s">
        <v>27</v>
      </c>
      <c r="S28" s="2" t="s">
        <v>41</v>
      </c>
      <c r="T28" s="2">
        <v>45320</v>
      </c>
      <c r="U28" s="2">
        <v>45616</v>
      </c>
      <c r="V28" s="2">
        <v>1800</v>
      </c>
      <c r="W28" s="2">
        <v>5</v>
      </c>
      <c r="X28" s="2" t="s">
        <v>14</v>
      </c>
      <c r="Y28" s="2"/>
      <c r="Z28" s="2">
        <v>9</v>
      </c>
      <c r="AA28" s="2" t="str">
        <f t="shared" si="0"/>
        <v>Long Term But Inactive User</v>
      </c>
      <c r="AB28" t="s">
        <v>114</v>
      </c>
      <c r="AC28">
        <v>16200</v>
      </c>
    </row>
    <row r="29" spans="1:29" x14ac:dyDescent="0.35">
      <c r="A29" s="23"/>
      <c r="B29" t="s">
        <v>77</v>
      </c>
      <c r="C29" t="s">
        <v>78</v>
      </c>
      <c r="D29">
        <v>48</v>
      </c>
      <c r="E29" t="s">
        <v>12</v>
      </c>
      <c r="F29" t="s">
        <v>41</v>
      </c>
      <c r="G29">
        <v>45451</v>
      </c>
      <c r="H29">
        <v>45455</v>
      </c>
      <c r="I29">
        <v>1800</v>
      </c>
      <c r="J29">
        <v>18</v>
      </c>
      <c r="K29" t="s">
        <v>67</v>
      </c>
      <c r="O29" s="2" t="s">
        <v>77</v>
      </c>
      <c r="P29" s="2" t="s">
        <v>78</v>
      </c>
      <c r="Q29" s="2">
        <v>48</v>
      </c>
      <c r="R29" s="2" t="s">
        <v>12</v>
      </c>
      <c r="S29" s="2" t="s">
        <v>41</v>
      </c>
      <c r="T29" s="2">
        <v>45451</v>
      </c>
      <c r="U29" s="2">
        <v>45455</v>
      </c>
      <c r="V29" s="2">
        <v>1800</v>
      </c>
      <c r="W29" s="2">
        <v>18</v>
      </c>
      <c r="X29" s="2" t="s">
        <v>67</v>
      </c>
      <c r="Y29" s="2"/>
      <c r="Z29" s="2">
        <v>0</v>
      </c>
      <c r="AA29" s="2" t="str">
        <f t="shared" si="0"/>
        <v>Active User</v>
      </c>
      <c r="AB29" t="s">
        <v>114</v>
      </c>
      <c r="AC29">
        <v>0</v>
      </c>
    </row>
    <row r="30" spans="1:29" x14ac:dyDescent="0.35">
      <c r="A30" s="23"/>
      <c r="B30" t="s">
        <v>79</v>
      </c>
      <c r="C30" t="s">
        <v>80</v>
      </c>
      <c r="D30">
        <v>25</v>
      </c>
      <c r="E30" t="s">
        <v>27</v>
      </c>
      <c r="F30" t="s">
        <v>22</v>
      </c>
      <c r="G30">
        <v>45439</v>
      </c>
      <c r="H30">
        <v>45730</v>
      </c>
      <c r="I30">
        <v>1200</v>
      </c>
      <c r="J30">
        <v>6</v>
      </c>
      <c r="K30" t="s">
        <v>14</v>
      </c>
      <c r="O30" s="2" t="s">
        <v>79</v>
      </c>
      <c r="P30" s="2" t="s">
        <v>80</v>
      </c>
      <c r="Q30" s="2">
        <v>25</v>
      </c>
      <c r="R30" s="2" t="s">
        <v>27</v>
      </c>
      <c r="S30" s="2" t="s">
        <v>22</v>
      </c>
      <c r="T30" s="2">
        <v>45439</v>
      </c>
      <c r="U30" s="2">
        <v>45730</v>
      </c>
      <c r="V30" s="2">
        <v>1200</v>
      </c>
      <c r="W30" s="2">
        <v>6</v>
      </c>
      <c r="X30" s="2" t="s">
        <v>14</v>
      </c>
      <c r="Y30" s="2"/>
      <c r="Z30" s="2">
        <v>9</v>
      </c>
      <c r="AA30" s="2" t="str">
        <f t="shared" si="0"/>
        <v>Long Term But Inactive User</v>
      </c>
      <c r="AB30" t="s">
        <v>114</v>
      </c>
      <c r="AC30">
        <v>10800</v>
      </c>
    </row>
    <row r="31" spans="1:29" x14ac:dyDescent="0.35">
      <c r="A31" s="23"/>
      <c r="B31" t="s">
        <v>81</v>
      </c>
      <c r="C31" t="s">
        <v>82</v>
      </c>
      <c r="D31">
        <v>53</v>
      </c>
      <c r="E31" t="s">
        <v>12</v>
      </c>
      <c r="F31" t="s">
        <v>41</v>
      </c>
      <c r="G31">
        <v>45286</v>
      </c>
      <c r="H31">
        <v>45372</v>
      </c>
      <c r="I31">
        <v>1800</v>
      </c>
      <c r="J31">
        <v>17</v>
      </c>
      <c r="K31" t="s">
        <v>35</v>
      </c>
      <c r="L31" t="s">
        <v>83</v>
      </c>
      <c r="O31" s="2" t="s">
        <v>81</v>
      </c>
      <c r="P31" s="2" t="s">
        <v>82</v>
      </c>
      <c r="Q31" s="2">
        <v>53</v>
      </c>
      <c r="R31" s="2" t="s">
        <v>12</v>
      </c>
      <c r="S31" s="2" t="s">
        <v>41</v>
      </c>
      <c r="T31" s="2">
        <v>45286</v>
      </c>
      <c r="U31" s="2">
        <v>45372</v>
      </c>
      <c r="V31" s="2">
        <v>1800</v>
      </c>
      <c r="W31" s="2">
        <v>17</v>
      </c>
      <c r="X31" s="2" t="s">
        <v>35</v>
      </c>
      <c r="Y31" s="2" t="s">
        <v>83</v>
      </c>
      <c r="Z31" s="2">
        <v>2</v>
      </c>
      <c r="AA31" s="2" t="str">
        <f t="shared" si="0"/>
        <v>Active User</v>
      </c>
      <c r="AB31" t="s">
        <v>115</v>
      </c>
      <c r="AC31">
        <v>3600</v>
      </c>
    </row>
    <row r="32" spans="1:29" x14ac:dyDescent="0.35">
      <c r="A32" s="23"/>
      <c r="B32" t="s">
        <v>84</v>
      </c>
      <c r="C32" t="s">
        <v>85</v>
      </c>
      <c r="D32">
        <v>42</v>
      </c>
      <c r="E32" t="s">
        <v>27</v>
      </c>
      <c r="F32" t="s">
        <v>22</v>
      </c>
      <c r="G32">
        <v>45702</v>
      </c>
      <c r="H32">
        <v>45727</v>
      </c>
      <c r="I32">
        <v>1200</v>
      </c>
      <c r="J32">
        <v>3</v>
      </c>
      <c r="K32" t="s">
        <v>67</v>
      </c>
      <c r="O32" s="2" t="s">
        <v>84</v>
      </c>
      <c r="P32" s="2" t="s">
        <v>85</v>
      </c>
      <c r="Q32" s="2">
        <v>42</v>
      </c>
      <c r="R32" s="2" t="s">
        <v>27</v>
      </c>
      <c r="S32" s="2" t="s">
        <v>22</v>
      </c>
      <c r="T32" s="2">
        <v>45702</v>
      </c>
      <c r="U32" s="2">
        <v>45727</v>
      </c>
      <c r="V32" s="2">
        <v>1200</v>
      </c>
      <c r="W32" s="2">
        <v>3</v>
      </c>
      <c r="X32" s="2" t="s">
        <v>67</v>
      </c>
      <c r="Y32" s="2"/>
      <c r="Z32" s="2">
        <v>0</v>
      </c>
      <c r="AA32" s="2" t="str">
        <f t="shared" si="0"/>
        <v>Active User</v>
      </c>
      <c r="AB32" t="s">
        <v>114</v>
      </c>
      <c r="AC32">
        <v>0</v>
      </c>
    </row>
    <row r="33" spans="1:29" x14ac:dyDescent="0.35">
      <c r="A33" s="23"/>
      <c r="B33" t="s">
        <v>86</v>
      </c>
      <c r="C33" t="s">
        <v>87</v>
      </c>
      <c r="D33">
        <v>24</v>
      </c>
      <c r="E33" t="s">
        <v>12</v>
      </c>
      <c r="F33" t="s">
        <v>31</v>
      </c>
      <c r="G33">
        <v>45698</v>
      </c>
      <c r="H33">
        <v>45726</v>
      </c>
      <c r="I33">
        <v>2500</v>
      </c>
      <c r="J33">
        <v>28</v>
      </c>
      <c r="K33" t="s">
        <v>35</v>
      </c>
      <c r="O33" s="2" t="s">
        <v>86</v>
      </c>
      <c r="P33" s="2" t="s">
        <v>87</v>
      </c>
      <c r="Q33" s="2">
        <v>24</v>
      </c>
      <c r="R33" s="2" t="s">
        <v>12</v>
      </c>
      <c r="S33" s="2" t="s">
        <v>31</v>
      </c>
      <c r="T33" s="2">
        <v>45698</v>
      </c>
      <c r="U33" s="2">
        <v>45726</v>
      </c>
      <c r="V33" s="2">
        <v>2500</v>
      </c>
      <c r="W33" s="2">
        <v>28</v>
      </c>
      <c r="X33" s="2" t="s">
        <v>35</v>
      </c>
      <c r="Y33" s="2"/>
      <c r="Z33" s="2">
        <v>0</v>
      </c>
      <c r="AA33" s="2" t="str">
        <f t="shared" si="0"/>
        <v>Active User</v>
      </c>
      <c r="AB33" t="s">
        <v>114</v>
      </c>
      <c r="AC33">
        <v>0</v>
      </c>
    </row>
    <row r="34" spans="1:29" x14ac:dyDescent="0.35">
      <c r="A34" s="23"/>
      <c r="B34" t="s">
        <v>88</v>
      </c>
      <c r="C34" t="s">
        <v>89</v>
      </c>
      <c r="D34">
        <v>53</v>
      </c>
      <c r="E34" t="s">
        <v>12</v>
      </c>
      <c r="F34" t="s">
        <v>22</v>
      </c>
      <c r="G34">
        <v>45614</v>
      </c>
      <c r="H34">
        <v>45645</v>
      </c>
      <c r="I34">
        <v>1200</v>
      </c>
      <c r="J34">
        <v>23</v>
      </c>
      <c r="K34" t="s">
        <v>18</v>
      </c>
      <c r="O34" s="2" t="s">
        <v>88</v>
      </c>
      <c r="P34" s="2" t="s">
        <v>89</v>
      </c>
      <c r="Q34" s="2">
        <v>53</v>
      </c>
      <c r="R34" s="2" t="s">
        <v>12</v>
      </c>
      <c r="S34" s="2" t="s">
        <v>22</v>
      </c>
      <c r="T34" s="2">
        <v>45614</v>
      </c>
      <c r="U34" s="2">
        <v>45645</v>
      </c>
      <c r="V34" s="2">
        <v>1200</v>
      </c>
      <c r="W34" s="2">
        <v>23</v>
      </c>
      <c r="X34" s="2" t="s">
        <v>18</v>
      </c>
      <c r="Y34" s="2"/>
      <c r="Z34" s="2">
        <v>1</v>
      </c>
      <c r="AA34" s="2" t="str">
        <f t="shared" si="0"/>
        <v>Active User</v>
      </c>
      <c r="AB34" t="s">
        <v>114</v>
      </c>
      <c r="AC34">
        <v>1200</v>
      </c>
    </row>
    <row r="35" spans="1:29" x14ac:dyDescent="0.35">
      <c r="A35" s="23"/>
      <c r="B35" t="s">
        <v>90</v>
      </c>
      <c r="C35" t="s">
        <v>91</v>
      </c>
      <c r="D35">
        <v>29</v>
      </c>
      <c r="E35" t="s">
        <v>27</v>
      </c>
      <c r="F35" t="s">
        <v>31</v>
      </c>
      <c r="G35">
        <v>45401</v>
      </c>
      <c r="H35">
        <v>45408</v>
      </c>
      <c r="I35">
        <v>2500</v>
      </c>
      <c r="J35">
        <v>8</v>
      </c>
      <c r="K35" t="s">
        <v>23</v>
      </c>
      <c r="O35" s="2" t="s">
        <v>90</v>
      </c>
      <c r="P35" s="2" t="s">
        <v>91</v>
      </c>
      <c r="Q35" s="2">
        <v>29</v>
      </c>
      <c r="R35" s="2" t="s">
        <v>27</v>
      </c>
      <c r="S35" s="2" t="s">
        <v>31</v>
      </c>
      <c r="T35" s="2">
        <v>45401</v>
      </c>
      <c r="U35" s="2">
        <v>45408</v>
      </c>
      <c r="V35" s="2">
        <v>2500</v>
      </c>
      <c r="W35" s="2">
        <v>8</v>
      </c>
      <c r="X35" s="2" t="s">
        <v>23</v>
      </c>
      <c r="Y35" s="2"/>
      <c r="Z35" s="2">
        <v>0</v>
      </c>
      <c r="AA35" s="2" t="str">
        <f t="shared" si="0"/>
        <v>Active User</v>
      </c>
      <c r="AB35" t="s">
        <v>114</v>
      </c>
      <c r="AC35">
        <v>0</v>
      </c>
    </row>
    <row r="36" spans="1:29" x14ac:dyDescent="0.35">
      <c r="A36" s="23"/>
      <c r="B36" t="s">
        <v>92</v>
      </c>
      <c r="C36" t="s">
        <v>93</v>
      </c>
      <c r="D36">
        <v>31</v>
      </c>
      <c r="E36" t="s">
        <v>27</v>
      </c>
      <c r="F36" t="s">
        <v>31</v>
      </c>
      <c r="G36">
        <v>45667</v>
      </c>
      <c r="H36">
        <v>45745</v>
      </c>
      <c r="I36">
        <v>2500</v>
      </c>
      <c r="J36">
        <v>23</v>
      </c>
      <c r="K36" t="s">
        <v>42</v>
      </c>
      <c r="L36" t="s">
        <v>94</v>
      </c>
      <c r="O36" s="2" t="s">
        <v>92</v>
      </c>
      <c r="P36" s="2" t="s">
        <v>93</v>
      </c>
      <c r="Q36" s="2">
        <v>31</v>
      </c>
      <c r="R36" s="2" t="s">
        <v>27</v>
      </c>
      <c r="S36" s="2" t="s">
        <v>31</v>
      </c>
      <c r="T36" s="2">
        <v>45667</v>
      </c>
      <c r="U36" s="2">
        <v>45745</v>
      </c>
      <c r="V36" s="2">
        <v>2500</v>
      </c>
      <c r="W36" s="2">
        <v>23</v>
      </c>
      <c r="X36" s="2" t="s">
        <v>42</v>
      </c>
      <c r="Y36" s="2" t="s">
        <v>94</v>
      </c>
      <c r="Z36" s="2">
        <v>2</v>
      </c>
      <c r="AA36" s="2" t="str">
        <f t="shared" si="0"/>
        <v>Active User</v>
      </c>
      <c r="AB36" t="s">
        <v>115</v>
      </c>
      <c r="AC36">
        <v>5000</v>
      </c>
    </row>
    <row r="37" spans="1:29" x14ac:dyDescent="0.35">
      <c r="A37" s="23"/>
      <c r="B37" t="s">
        <v>95</v>
      </c>
      <c r="C37" t="s">
        <v>96</v>
      </c>
      <c r="D37">
        <v>52</v>
      </c>
      <c r="E37" t="s">
        <v>27</v>
      </c>
      <c r="F37" t="s">
        <v>13</v>
      </c>
      <c r="G37">
        <v>45088</v>
      </c>
      <c r="H37">
        <v>45656</v>
      </c>
      <c r="I37">
        <v>800</v>
      </c>
      <c r="J37">
        <v>9</v>
      </c>
      <c r="K37" t="s">
        <v>67</v>
      </c>
      <c r="L37" t="s">
        <v>97</v>
      </c>
      <c r="O37" s="2" t="s">
        <v>95</v>
      </c>
      <c r="P37" s="2" t="s">
        <v>96</v>
      </c>
      <c r="Q37" s="2">
        <v>52</v>
      </c>
      <c r="R37" s="2" t="s">
        <v>27</v>
      </c>
      <c r="S37" s="2" t="s">
        <v>13</v>
      </c>
      <c r="T37" s="2">
        <v>45088</v>
      </c>
      <c r="U37" s="2">
        <v>45656</v>
      </c>
      <c r="V37" s="2">
        <v>800</v>
      </c>
      <c r="W37" s="2">
        <v>9</v>
      </c>
      <c r="X37" s="2" t="s">
        <v>67</v>
      </c>
      <c r="Y37" s="2" t="s">
        <v>97</v>
      </c>
      <c r="Z37" s="2">
        <v>18</v>
      </c>
      <c r="AA37" s="2" t="str">
        <f t="shared" si="0"/>
        <v>Active User</v>
      </c>
      <c r="AB37" t="s">
        <v>115</v>
      </c>
      <c r="AC37">
        <v>14400</v>
      </c>
    </row>
    <row r="38" spans="1:29" x14ac:dyDescent="0.35">
      <c r="A38" s="23"/>
      <c r="B38" t="s">
        <v>98</v>
      </c>
      <c r="C38" t="s">
        <v>99</v>
      </c>
      <c r="D38">
        <v>20</v>
      </c>
      <c r="E38" t="s">
        <v>12</v>
      </c>
      <c r="F38" t="s">
        <v>22</v>
      </c>
      <c r="G38">
        <v>45391</v>
      </c>
      <c r="H38">
        <v>45604</v>
      </c>
      <c r="I38">
        <v>1200</v>
      </c>
      <c r="J38">
        <v>2</v>
      </c>
      <c r="K38" t="s">
        <v>35</v>
      </c>
      <c r="O38" s="2" t="s">
        <v>98</v>
      </c>
      <c r="P38" s="2" t="s">
        <v>99</v>
      </c>
      <c r="Q38" s="2">
        <v>20</v>
      </c>
      <c r="R38" s="2" t="s">
        <v>12</v>
      </c>
      <c r="S38" s="2" t="s">
        <v>22</v>
      </c>
      <c r="T38" s="2">
        <v>45391</v>
      </c>
      <c r="U38" s="2">
        <v>45604</v>
      </c>
      <c r="V38" s="2">
        <v>1200</v>
      </c>
      <c r="W38" s="2">
        <v>2</v>
      </c>
      <c r="X38" s="2" t="s">
        <v>35</v>
      </c>
      <c r="Y38" s="2"/>
      <c r="Z38" s="2">
        <v>7</v>
      </c>
      <c r="AA38" s="2" t="str">
        <f t="shared" si="0"/>
        <v>Long Term But Inactive User</v>
      </c>
      <c r="AB38" t="s">
        <v>114</v>
      </c>
      <c r="AC38">
        <v>8400</v>
      </c>
    </row>
    <row r="39" spans="1:29" x14ac:dyDescent="0.35">
      <c r="A39" s="23"/>
      <c r="B39" t="s">
        <v>100</v>
      </c>
      <c r="C39" t="s">
        <v>101</v>
      </c>
      <c r="D39">
        <v>22</v>
      </c>
      <c r="E39" t="s">
        <v>12</v>
      </c>
      <c r="F39" t="s">
        <v>13</v>
      </c>
      <c r="G39">
        <v>45699</v>
      </c>
      <c r="H39">
        <v>45740</v>
      </c>
      <c r="I39">
        <v>800</v>
      </c>
      <c r="J39">
        <v>30</v>
      </c>
      <c r="K39" t="s">
        <v>35</v>
      </c>
      <c r="O39" s="2" t="s">
        <v>100</v>
      </c>
      <c r="P39" s="2" t="s">
        <v>101</v>
      </c>
      <c r="Q39" s="2">
        <v>22</v>
      </c>
      <c r="R39" s="2" t="s">
        <v>12</v>
      </c>
      <c r="S39" s="2" t="s">
        <v>13</v>
      </c>
      <c r="T39" s="2">
        <v>45699</v>
      </c>
      <c r="U39" s="2">
        <v>45740</v>
      </c>
      <c r="V39" s="2">
        <v>800</v>
      </c>
      <c r="W39" s="2">
        <v>30</v>
      </c>
      <c r="X39" s="2" t="s">
        <v>35</v>
      </c>
      <c r="Y39" s="2"/>
      <c r="Z39" s="2">
        <v>1</v>
      </c>
      <c r="AA39" s="2" t="str">
        <f t="shared" si="0"/>
        <v>Active User</v>
      </c>
      <c r="AB39" t="s">
        <v>114</v>
      </c>
      <c r="AC39">
        <v>800</v>
      </c>
    </row>
    <row r="40" spans="1:29" x14ac:dyDescent="0.35">
      <c r="A40" s="23"/>
      <c r="B40" t="s">
        <v>102</v>
      </c>
      <c r="C40" t="s">
        <v>103</v>
      </c>
      <c r="D40">
        <v>23</v>
      </c>
      <c r="E40" t="s">
        <v>12</v>
      </c>
      <c r="F40" t="s">
        <v>41</v>
      </c>
      <c r="G40">
        <v>45588</v>
      </c>
      <c r="H40">
        <v>45721</v>
      </c>
      <c r="I40">
        <v>1800</v>
      </c>
      <c r="J40">
        <v>23</v>
      </c>
      <c r="K40" t="s">
        <v>18</v>
      </c>
      <c r="L40" t="s">
        <v>104</v>
      </c>
      <c r="O40" s="2" t="s">
        <v>102</v>
      </c>
      <c r="P40" s="2" t="s">
        <v>103</v>
      </c>
      <c r="Q40" s="2">
        <v>23</v>
      </c>
      <c r="R40" s="2" t="s">
        <v>12</v>
      </c>
      <c r="S40" s="2" t="s">
        <v>41</v>
      </c>
      <c r="T40" s="2">
        <v>45588</v>
      </c>
      <c r="U40" s="2">
        <v>45721</v>
      </c>
      <c r="V40" s="2">
        <v>1800</v>
      </c>
      <c r="W40" s="2">
        <v>23</v>
      </c>
      <c r="X40" s="2" t="s">
        <v>18</v>
      </c>
      <c r="Y40" s="2" t="s">
        <v>104</v>
      </c>
      <c r="Z40" s="2">
        <v>4</v>
      </c>
      <c r="AA40" s="2" t="str">
        <f t="shared" si="0"/>
        <v>Active User</v>
      </c>
      <c r="AB40" t="s">
        <v>115</v>
      </c>
      <c r="AC40">
        <v>7200</v>
      </c>
    </row>
    <row r="41" spans="1:29" x14ac:dyDescent="0.35">
      <c r="A41" s="23"/>
      <c r="B41" t="s">
        <v>105</v>
      </c>
      <c r="C41" t="s">
        <v>106</v>
      </c>
      <c r="D41">
        <v>27</v>
      </c>
      <c r="E41" t="s">
        <v>27</v>
      </c>
      <c r="F41" t="s">
        <v>22</v>
      </c>
      <c r="G41">
        <v>45312</v>
      </c>
      <c r="H41">
        <v>45652</v>
      </c>
      <c r="I41">
        <v>1200</v>
      </c>
      <c r="J41">
        <v>27</v>
      </c>
      <c r="K41" t="s">
        <v>18</v>
      </c>
      <c r="O41" s="2" t="s">
        <v>105</v>
      </c>
      <c r="P41" s="2" t="s">
        <v>106</v>
      </c>
      <c r="Q41" s="2">
        <v>27</v>
      </c>
      <c r="R41" s="2" t="s">
        <v>27</v>
      </c>
      <c r="S41" s="2" t="s">
        <v>22</v>
      </c>
      <c r="T41" s="2">
        <v>45312</v>
      </c>
      <c r="U41" s="2">
        <v>45652</v>
      </c>
      <c r="V41" s="2">
        <v>1200</v>
      </c>
      <c r="W41" s="2">
        <v>27</v>
      </c>
      <c r="X41" s="2" t="s">
        <v>18</v>
      </c>
      <c r="Y41" s="2"/>
      <c r="Z41" s="2">
        <v>11</v>
      </c>
      <c r="AA41" s="2" t="str">
        <f t="shared" si="0"/>
        <v>Active User</v>
      </c>
      <c r="AB41" t="s">
        <v>114</v>
      </c>
      <c r="AC41">
        <v>13200</v>
      </c>
    </row>
    <row r="42" spans="1:29" x14ac:dyDescent="0.35">
      <c r="A42" s="8"/>
      <c r="O42" s="2"/>
      <c r="P42" s="2"/>
      <c r="Q42" s="2"/>
      <c r="R42" s="2"/>
      <c r="S42" s="2"/>
      <c r="T42" s="2"/>
      <c r="U42" s="2"/>
      <c r="V42" s="2"/>
      <c r="W42" s="2"/>
      <c r="X42" s="2"/>
      <c r="Y42" s="2"/>
      <c r="Z42" s="2"/>
      <c r="AA42" s="2"/>
    </row>
    <row r="43" spans="1:29" x14ac:dyDescent="0.35">
      <c r="O43" s="2"/>
      <c r="P43" s="2"/>
      <c r="Q43" s="2"/>
      <c r="R43" s="2"/>
      <c r="S43" s="2"/>
      <c r="T43" s="2"/>
      <c r="U43" s="2"/>
      <c r="V43" s="2"/>
      <c r="W43" s="2"/>
      <c r="X43" s="2"/>
      <c r="Y43" s="2"/>
      <c r="Z43" s="2"/>
      <c r="AA43" s="2"/>
    </row>
  </sheetData>
  <mergeCells count="3">
    <mergeCell ref="A1:K5"/>
    <mergeCell ref="A6:A41"/>
    <mergeCell ref="N1:AB5"/>
  </mergeCells>
  <conditionalFormatting sqref="W7:Z41">
    <cfRule type="expression" dxfId="0" priority="1">
      <formula>AND(W7&lt;8, Z7&gt;=6)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2927E-2FC0-4A3D-AE25-B5BD21F5ABB1}">
  <dimension ref="A1:N92"/>
  <sheetViews>
    <sheetView showGridLines="0" workbookViewId="0">
      <selection activeCell="B13" sqref="B13"/>
    </sheetView>
  </sheetViews>
  <sheetFormatPr defaultRowHeight="14.5" x14ac:dyDescent="0.35"/>
  <cols>
    <col min="1" max="1" width="12.36328125" style="26" bestFit="1" customWidth="1"/>
    <col min="2" max="2" width="15.1796875" style="26" bestFit="1" customWidth="1"/>
    <col min="3" max="3" width="17.54296875" style="26" bestFit="1" customWidth="1"/>
    <col min="4" max="4" width="22.36328125" style="26" bestFit="1" customWidth="1"/>
    <col min="5" max="16384" width="8.7265625" style="26"/>
  </cols>
  <sheetData>
    <row r="1" spans="1:14" x14ac:dyDescent="0.35">
      <c r="A1" s="32" t="s">
        <v>127</v>
      </c>
      <c r="B1" s="33"/>
      <c r="C1" s="33"/>
      <c r="D1" s="33"/>
      <c r="E1" s="33"/>
      <c r="F1" s="33"/>
      <c r="G1" s="33"/>
      <c r="H1" s="33"/>
      <c r="I1" s="33"/>
      <c r="J1" s="33"/>
      <c r="K1" s="33"/>
      <c r="L1" s="33"/>
      <c r="M1" s="33"/>
      <c r="N1" s="33"/>
    </row>
    <row r="2" spans="1:14" x14ac:dyDescent="0.35">
      <c r="A2" s="33"/>
      <c r="B2" s="33"/>
      <c r="C2" s="33"/>
      <c r="D2" s="33"/>
      <c r="E2" s="33"/>
      <c r="F2" s="33"/>
      <c r="G2" s="33"/>
      <c r="H2" s="33"/>
      <c r="I2" s="33"/>
      <c r="J2" s="33"/>
      <c r="K2" s="33"/>
      <c r="L2" s="33"/>
      <c r="M2" s="33"/>
      <c r="N2" s="33"/>
    </row>
    <row r="3" spans="1:14" x14ac:dyDescent="0.35">
      <c r="A3" s="33"/>
      <c r="B3" s="33"/>
      <c r="C3" s="33"/>
      <c r="D3" s="33"/>
      <c r="E3" s="33"/>
      <c r="F3" s="33"/>
      <c r="G3" s="33"/>
      <c r="H3" s="33"/>
      <c r="I3" s="33"/>
      <c r="J3" s="33"/>
      <c r="K3" s="33"/>
      <c r="L3" s="33"/>
      <c r="M3" s="33"/>
      <c r="N3" s="33"/>
    </row>
    <row r="4" spans="1:14" x14ac:dyDescent="0.35">
      <c r="A4" s="33"/>
      <c r="B4" s="33"/>
      <c r="C4" s="33"/>
      <c r="D4" s="33"/>
      <c r="E4" s="33"/>
      <c r="F4" s="33"/>
      <c r="G4" s="33"/>
      <c r="H4" s="33"/>
      <c r="I4" s="33"/>
      <c r="J4" s="33"/>
      <c r="K4" s="33"/>
      <c r="L4" s="33"/>
      <c r="M4" s="33"/>
      <c r="N4" s="33"/>
    </row>
    <row r="5" spans="1:14" x14ac:dyDescent="0.35">
      <c r="A5" s="33"/>
      <c r="B5" s="33"/>
      <c r="C5" s="33"/>
      <c r="D5" s="33"/>
      <c r="E5" s="33"/>
      <c r="F5" s="33"/>
      <c r="G5" s="33"/>
      <c r="H5" s="33"/>
      <c r="I5" s="33"/>
      <c r="J5" s="33"/>
      <c r="K5" s="33"/>
      <c r="L5" s="33"/>
      <c r="M5" s="33"/>
      <c r="N5" s="33"/>
    </row>
    <row r="6" spans="1:14" x14ac:dyDescent="0.35">
      <c r="A6" s="33"/>
      <c r="B6" s="33"/>
      <c r="C6" s="33"/>
      <c r="D6" s="33"/>
      <c r="E6" s="33"/>
      <c r="F6" s="33"/>
      <c r="G6" s="33"/>
      <c r="H6" s="33"/>
      <c r="I6" s="33"/>
      <c r="J6" s="33"/>
      <c r="K6" s="33"/>
      <c r="L6" s="33"/>
      <c r="M6" s="33"/>
      <c r="N6" s="33"/>
    </row>
    <row r="7" spans="1:14" x14ac:dyDescent="0.35">
      <c r="A7" s="33"/>
      <c r="B7" s="33"/>
      <c r="C7" s="33"/>
      <c r="D7" s="33"/>
      <c r="E7" s="33"/>
      <c r="F7" s="33"/>
      <c r="G7" s="33"/>
      <c r="H7" s="33"/>
      <c r="I7" s="33"/>
      <c r="J7" s="33"/>
      <c r="K7" s="33"/>
      <c r="L7" s="33"/>
      <c r="M7" s="33"/>
      <c r="N7" s="33"/>
    </row>
    <row r="8" spans="1:14" x14ac:dyDescent="0.35">
      <c r="A8" s="33"/>
      <c r="B8" s="33"/>
      <c r="C8" s="33"/>
      <c r="D8" s="33"/>
      <c r="E8" s="33"/>
      <c r="F8" s="33"/>
      <c r="G8" s="33"/>
      <c r="H8" s="33"/>
      <c r="I8" s="33"/>
      <c r="J8" s="33"/>
      <c r="K8" s="33"/>
      <c r="L8" s="33"/>
      <c r="M8" s="33"/>
      <c r="N8" s="33"/>
    </row>
    <row r="9" spans="1:14" x14ac:dyDescent="0.35">
      <c r="A9" s="33"/>
      <c r="B9" s="33"/>
      <c r="C9" s="33"/>
      <c r="D9" s="33"/>
      <c r="E9" s="33"/>
      <c r="F9" s="33"/>
      <c r="G9" s="33"/>
      <c r="H9" s="33"/>
      <c r="I9" s="33"/>
      <c r="J9" s="33"/>
      <c r="K9" s="33"/>
      <c r="L9" s="33"/>
      <c r="M9" s="33"/>
      <c r="N9" s="33"/>
    </row>
    <row r="12" spans="1:14" x14ac:dyDescent="0.35">
      <c r="A12" s="26" t="s">
        <v>112</v>
      </c>
      <c r="B12" s="26" t="s">
        <v>124</v>
      </c>
      <c r="C12" s="26" t="s">
        <v>125</v>
      </c>
      <c r="D12" s="26" t="s">
        <v>126</v>
      </c>
    </row>
    <row r="13" spans="1:14" x14ac:dyDescent="0.35">
      <c r="A13" s="27" t="s">
        <v>14</v>
      </c>
      <c r="B13" s="28">
        <v>0</v>
      </c>
      <c r="C13" s="28">
        <v>5</v>
      </c>
      <c r="D13" s="28">
        <v>11060</v>
      </c>
    </row>
    <row r="14" spans="1:14" x14ac:dyDescent="0.35">
      <c r="A14" s="29" t="s">
        <v>13</v>
      </c>
      <c r="B14" s="28">
        <v>0</v>
      </c>
      <c r="C14" s="28">
        <v>1</v>
      </c>
      <c r="D14" s="28">
        <v>4800</v>
      </c>
    </row>
    <row r="15" spans="1:14" x14ac:dyDescent="0.35">
      <c r="A15" s="30" t="s">
        <v>115</v>
      </c>
      <c r="B15" s="28">
        <v>0</v>
      </c>
      <c r="C15" s="28">
        <v>1</v>
      </c>
      <c r="D15" s="28">
        <v>4800</v>
      </c>
    </row>
    <row r="16" spans="1:14" x14ac:dyDescent="0.35">
      <c r="A16" s="29"/>
      <c r="B16" s="28"/>
      <c r="C16" s="28"/>
      <c r="D16" s="28"/>
    </row>
    <row r="17" spans="1:8" x14ac:dyDescent="0.35">
      <c r="A17" s="29" t="s">
        <v>31</v>
      </c>
      <c r="B17" s="28">
        <v>0</v>
      </c>
      <c r="C17" s="28">
        <v>1</v>
      </c>
      <c r="D17" s="28">
        <v>17500</v>
      </c>
    </row>
    <row r="18" spans="1:8" x14ac:dyDescent="0.35">
      <c r="A18" s="30" t="s">
        <v>115</v>
      </c>
      <c r="B18" s="28">
        <v>0</v>
      </c>
      <c r="C18" s="28">
        <v>1</v>
      </c>
      <c r="D18" s="28">
        <v>17500</v>
      </c>
    </row>
    <row r="19" spans="1:8" x14ac:dyDescent="0.35">
      <c r="A19" s="29"/>
      <c r="B19" s="28"/>
      <c r="C19" s="28"/>
      <c r="D19" s="28"/>
      <c r="H19" s="31"/>
    </row>
    <row r="20" spans="1:8" x14ac:dyDescent="0.35">
      <c r="A20" s="29" t="s">
        <v>41</v>
      </c>
      <c r="B20" s="28">
        <v>0</v>
      </c>
      <c r="C20" s="28">
        <v>1</v>
      </c>
      <c r="D20" s="28">
        <v>16200</v>
      </c>
    </row>
    <row r="21" spans="1:8" x14ac:dyDescent="0.35">
      <c r="A21" s="30" t="s">
        <v>114</v>
      </c>
      <c r="B21" s="28">
        <v>0</v>
      </c>
      <c r="C21" s="28">
        <v>1</v>
      </c>
      <c r="D21" s="28">
        <v>16200</v>
      </c>
    </row>
    <row r="22" spans="1:8" x14ac:dyDescent="0.35">
      <c r="A22" s="29"/>
      <c r="B22" s="28"/>
      <c r="C22" s="28"/>
      <c r="D22" s="28"/>
    </row>
    <row r="23" spans="1:8" x14ac:dyDescent="0.35">
      <c r="A23" s="29" t="s">
        <v>22</v>
      </c>
      <c r="B23" s="28">
        <v>0</v>
      </c>
      <c r="C23" s="28">
        <v>2</v>
      </c>
      <c r="D23" s="28">
        <v>8400</v>
      </c>
    </row>
    <row r="24" spans="1:8" x14ac:dyDescent="0.35">
      <c r="A24" s="30" t="s">
        <v>114</v>
      </c>
      <c r="B24" s="28">
        <v>0</v>
      </c>
      <c r="C24" s="28">
        <v>1</v>
      </c>
      <c r="D24" s="28">
        <v>10800</v>
      </c>
    </row>
    <row r="25" spans="1:8" x14ac:dyDescent="0.35">
      <c r="A25" s="30" t="s">
        <v>115</v>
      </c>
      <c r="B25" s="28">
        <v>0</v>
      </c>
      <c r="C25" s="28">
        <v>1</v>
      </c>
      <c r="D25" s="28">
        <v>6000</v>
      </c>
    </row>
    <row r="26" spans="1:8" x14ac:dyDescent="0.35">
      <c r="A26" s="29"/>
      <c r="B26" s="28"/>
      <c r="C26" s="28"/>
      <c r="D26" s="28"/>
    </row>
    <row r="27" spans="1:8" x14ac:dyDescent="0.35">
      <c r="A27" s="27" t="s">
        <v>67</v>
      </c>
      <c r="B27" s="28">
        <v>0</v>
      </c>
      <c r="C27" s="28">
        <v>4</v>
      </c>
      <c r="D27" s="28">
        <v>12350</v>
      </c>
    </row>
    <row r="28" spans="1:8" x14ac:dyDescent="0.35">
      <c r="A28" s="29" t="s">
        <v>13</v>
      </c>
      <c r="B28" s="28">
        <v>0</v>
      </c>
      <c r="C28" s="28">
        <v>1</v>
      </c>
      <c r="D28" s="28">
        <v>14400</v>
      </c>
    </row>
    <row r="29" spans="1:8" x14ac:dyDescent="0.35">
      <c r="A29" s="30" t="s">
        <v>115</v>
      </c>
      <c r="B29" s="28">
        <v>0</v>
      </c>
      <c r="C29" s="28">
        <v>1</v>
      </c>
      <c r="D29" s="28">
        <v>14400</v>
      </c>
    </row>
    <row r="30" spans="1:8" x14ac:dyDescent="0.35">
      <c r="A30" s="29"/>
      <c r="B30" s="28"/>
      <c r="C30" s="28"/>
      <c r="D30" s="28"/>
    </row>
    <row r="31" spans="1:8" x14ac:dyDescent="0.35">
      <c r="A31" s="29" t="s">
        <v>31</v>
      </c>
      <c r="B31" s="28">
        <v>0</v>
      </c>
      <c r="C31" s="28">
        <v>1</v>
      </c>
      <c r="D31" s="28">
        <v>35000</v>
      </c>
    </row>
    <row r="32" spans="1:8" x14ac:dyDescent="0.35">
      <c r="A32" s="30" t="s">
        <v>114</v>
      </c>
      <c r="B32" s="28">
        <v>0</v>
      </c>
      <c r="C32" s="28">
        <v>1</v>
      </c>
      <c r="D32" s="28">
        <v>35000</v>
      </c>
    </row>
    <row r="33" spans="1:4" x14ac:dyDescent="0.35">
      <c r="A33" s="29"/>
      <c r="B33" s="28"/>
      <c r="C33" s="28"/>
      <c r="D33" s="28"/>
    </row>
    <row r="34" spans="1:4" x14ac:dyDescent="0.35">
      <c r="A34" s="29" t="s">
        <v>41</v>
      </c>
      <c r="B34" s="28">
        <v>0</v>
      </c>
      <c r="C34" s="28">
        <v>1</v>
      </c>
      <c r="D34" s="28">
        <v>0</v>
      </c>
    </row>
    <row r="35" spans="1:4" x14ac:dyDescent="0.35">
      <c r="A35" s="30" t="s">
        <v>114</v>
      </c>
      <c r="B35" s="28">
        <v>0</v>
      </c>
      <c r="C35" s="28">
        <v>1</v>
      </c>
      <c r="D35" s="28">
        <v>0</v>
      </c>
    </row>
    <row r="36" spans="1:4" x14ac:dyDescent="0.35">
      <c r="A36" s="29"/>
      <c r="B36" s="28"/>
      <c r="C36" s="28"/>
      <c r="D36" s="28"/>
    </row>
    <row r="37" spans="1:4" x14ac:dyDescent="0.35">
      <c r="A37" s="29" t="s">
        <v>22</v>
      </c>
      <c r="B37" s="28">
        <v>0</v>
      </c>
      <c r="C37" s="28">
        <v>1</v>
      </c>
      <c r="D37" s="28">
        <v>0</v>
      </c>
    </row>
    <row r="38" spans="1:4" x14ac:dyDescent="0.35">
      <c r="A38" s="30" t="s">
        <v>114</v>
      </c>
      <c r="B38" s="28">
        <v>0</v>
      </c>
      <c r="C38" s="28">
        <v>1</v>
      </c>
      <c r="D38" s="28">
        <v>0</v>
      </c>
    </row>
    <row r="39" spans="1:4" x14ac:dyDescent="0.35">
      <c r="A39" s="29"/>
      <c r="B39" s="28"/>
      <c r="C39" s="28"/>
      <c r="D39" s="28"/>
    </row>
    <row r="40" spans="1:4" x14ac:dyDescent="0.35">
      <c r="A40" s="27" t="s">
        <v>23</v>
      </c>
      <c r="B40" s="28">
        <v>0</v>
      </c>
      <c r="C40" s="28">
        <v>5</v>
      </c>
      <c r="D40" s="28">
        <v>5760</v>
      </c>
    </row>
    <row r="41" spans="1:4" x14ac:dyDescent="0.35">
      <c r="A41" s="29" t="s">
        <v>13</v>
      </c>
      <c r="B41" s="28">
        <v>0</v>
      </c>
      <c r="C41" s="28">
        <v>1</v>
      </c>
      <c r="D41" s="28">
        <v>4800</v>
      </c>
    </row>
    <row r="42" spans="1:4" x14ac:dyDescent="0.35">
      <c r="A42" s="30" t="s">
        <v>114</v>
      </c>
      <c r="B42" s="28">
        <v>0</v>
      </c>
      <c r="C42" s="28">
        <v>1</v>
      </c>
      <c r="D42" s="28">
        <v>4800</v>
      </c>
    </row>
    <row r="43" spans="1:4" x14ac:dyDescent="0.35">
      <c r="A43" s="29"/>
      <c r="B43" s="28"/>
      <c r="C43" s="28"/>
      <c r="D43" s="28"/>
    </row>
    <row r="44" spans="1:4" x14ac:dyDescent="0.35">
      <c r="A44" s="29" t="s">
        <v>31</v>
      </c>
      <c r="B44" s="28">
        <v>0</v>
      </c>
      <c r="C44" s="28">
        <v>1</v>
      </c>
      <c r="D44" s="28">
        <v>0</v>
      </c>
    </row>
    <row r="45" spans="1:4" x14ac:dyDescent="0.35">
      <c r="A45" s="30" t="s">
        <v>114</v>
      </c>
      <c r="B45" s="28">
        <v>0</v>
      </c>
      <c r="C45" s="28">
        <v>1</v>
      </c>
      <c r="D45" s="28">
        <v>0</v>
      </c>
    </row>
    <row r="46" spans="1:4" x14ac:dyDescent="0.35">
      <c r="A46" s="29"/>
      <c r="B46" s="28"/>
      <c r="C46" s="28"/>
      <c r="D46" s="28"/>
    </row>
    <row r="47" spans="1:4" x14ac:dyDescent="0.35">
      <c r="A47" s="29" t="s">
        <v>22</v>
      </c>
      <c r="B47" s="28">
        <v>0</v>
      </c>
      <c r="C47" s="28">
        <v>3</v>
      </c>
      <c r="D47" s="28">
        <v>8000</v>
      </c>
    </row>
    <row r="48" spans="1:4" x14ac:dyDescent="0.35">
      <c r="A48" s="30" t="s">
        <v>114</v>
      </c>
      <c r="B48" s="28">
        <v>0</v>
      </c>
      <c r="C48" s="28">
        <v>1</v>
      </c>
      <c r="D48" s="28">
        <v>13200</v>
      </c>
    </row>
    <row r="49" spans="1:4" x14ac:dyDescent="0.35">
      <c r="A49" s="30" t="s">
        <v>115</v>
      </c>
      <c r="B49" s="28">
        <v>0</v>
      </c>
      <c r="C49" s="28">
        <v>2</v>
      </c>
      <c r="D49" s="28">
        <v>5400</v>
      </c>
    </row>
    <row r="50" spans="1:4" x14ac:dyDescent="0.35">
      <c r="A50" s="29"/>
      <c r="B50" s="28"/>
      <c r="C50" s="28"/>
      <c r="D50" s="28"/>
    </row>
    <row r="51" spans="1:4" x14ac:dyDescent="0.35">
      <c r="A51" s="27" t="s">
        <v>42</v>
      </c>
      <c r="B51" s="28">
        <v>0</v>
      </c>
      <c r="C51" s="28">
        <v>6</v>
      </c>
      <c r="D51" s="28">
        <v>5350</v>
      </c>
    </row>
    <row r="52" spans="1:4" x14ac:dyDescent="0.35">
      <c r="A52" s="29" t="s">
        <v>13</v>
      </c>
      <c r="B52" s="28">
        <v>0</v>
      </c>
      <c r="C52" s="28">
        <v>1</v>
      </c>
      <c r="D52" s="28">
        <v>0</v>
      </c>
    </row>
    <row r="53" spans="1:4" x14ac:dyDescent="0.35">
      <c r="A53" s="30" t="s">
        <v>115</v>
      </c>
      <c r="B53" s="28">
        <v>0</v>
      </c>
      <c r="C53" s="28">
        <v>1</v>
      </c>
      <c r="D53" s="28">
        <v>0</v>
      </c>
    </row>
    <row r="54" spans="1:4" x14ac:dyDescent="0.35">
      <c r="A54" s="29"/>
      <c r="B54" s="28"/>
      <c r="C54" s="28"/>
      <c r="D54" s="28"/>
    </row>
    <row r="55" spans="1:4" x14ac:dyDescent="0.35">
      <c r="A55" s="29" t="s">
        <v>31</v>
      </c>
      <c r="B55" s="28">
        <v>0</v>
      </c>
      <c r="C55" s="28">
        <v>2</v>
      </c>
      <c r="D55" s="28">
        <v>3750</v>
      </c>
    </row>
    <row r="56" spans="1:4" x14ac:dyDescent="0.35">
      <c r="A56" s="30" t="s">
        <v>114</v>
      </c>
      <c r="B56" s="28">
        <v>0</v>
      </c>
      <c r="C56" s="28">
        <v>1</v>
      </c>
      <c r="D56" s="28">
        <v>2500</v>
      </c>
    </row>
    <row r="57" spans="1:4" x14ac:dyDescent="0.35">
      <c r="A57" s="30" t="s">
        <v>115</v>
      </c>
      <c r="B57" s="28">
        <v>0</v>
      </c>
      <c r="C57" s="28">
        <v>1</v>
      </c>
      <c r="D57" s="28">
        <v>5000</v>
      </c>
    </row>
    <row r="58" spans="1:4" x14ac:dyDescent="0.35">
      <c r="A58" s="29"/>
      <c r="B58" s="28"/>
      <c r="C58" s="28"/>
      <c r="D58" s="28"/>
    </row>
    <row r="59" spans="1:4" x14ac:dyDescent="0.35">
      <c r="A59" s="29" t="s">
        <v>41</v>
      </c>
      <c r="B59" s="28">
        <v>0</v>
      </c>
      <c r="C59" s="28">
        <v>2</v>
      </c>
      <c r="D59" s="28">
        <v>4500</v>
      </c>
    </row>
    <row r="60" spans="1:4" x14ac:dyDescent="0.35">
      <c r="A60" s="30" t="s">
        <v>114</v>
      </c>
      <c r="B60" s="28">
        <v>0</v>
      </c>
      <c r="C60" s="28">
        <v>2</v>
      </c>
      <c r="D60" s="28">
        <v>4500</v>
      </c>
    </row>
    <row r="61" spans="1:4" x14ac:dyDescent="0.35">
      <c r="A61" s="29"/>
      <c r="B61" s="28"/>
      <c r="C61" s="28"/>
      <c r="D61" s="28"/>
    </row>
    <row r="62" spans="1:4" x14ac:dyDescent="0.35">
      <c r="A62" s="29" t="s">
        <v>22</v>
      </c>
      <c r="B62" s="28">
        <v>0</v>
      </c>
      <c r="C62" s="28">
        <v>1</v>
      </c>
      <c r="D62" s="28">
        <v>15600</v>
      </c>
    </row>
    <row r="63" spans="1:4" x14ac:dyDescent="0.35">
      <c r="A63" s="30" t="s">
        <v>115</v>
      </c>
      <c r="B63" s="28">
        <v>0</v>
      </c>
      <c r="C63" s="28">
        <v>1</v>
      </c>
      <c r="D63" s="28">
        <v>15600</v>
      </c>
    </row>
    <row r="64" spans="1:4" x14ac:dyDescent="0.35">
      <c r="A64" s="29"/>
      <c r="B64" s="28"/>
      <c r="C64" s="28"/>
      <c r="D64" s="28"/>
    </row>
    <row r="65" spans="1:4" x14ac:dyDescent="0.35">
      <c r="A65" s="27" t="s">
        <v>35</v>
      </c>
      <c r="B65" s="28">
        <v>0</v>
      </c>
      <c r="C65" s="28">
        <v>10</v>
      </c>
      <c r="D65" s="28">
        <v>7640</v>
      </c>
    </row>
    <row r="66" spans="1:4" x14ac:dyDescent="0.35">
      <c r="A66" s="29" t="s">
        <v>13</v>
      </c>
      <c r="B66" s="28">
        <v>0</v>
      </c>
      <c r="C66" s="28">
        <v>3</v>
      </c>
      <c r="D66" s="28">
        <v>3466.6666666666665</v>
      </c>
    </row>
    <row r="67" spans="1:4" x14ac:dyDescent="0.35">
      <c r="A67" s="30" t="s">
        <v>114</v>
      </c>
      <c r="B67" s="28">
        <v>0</v>
      </c>
      <c r="C67" s="28">
        <v>2</v>
      </c>
      <c r="D67" s="28">
        <v>4400</v>
      </c>
    </row>
    <row r="68" spans="1:4" x14ac:dyDescent="0.35">
      <c r="A68" s="30" t="s">
        <v>115</v>
      </c>
      <c r="B68" s="28">
        <v>0</v>
      </c>
      <c r="C68" s="28">
        <v>1</v>
      </c>
      <c r="D68" s="28">
        <v>1600</v>
      </c>
    </row>
    <row r="69" spans="1:4" x14ac:dyDescent="0.35">
      <c r="A69" s="29"/>
      <c r="B69" s="28"/>
      <c r="C69" s="28"/>
      <c r="D69" s="28"/>
    </row>
    <row r="70" spans="1:4" x14ac:dyDescent="0.35">
      <c r="A70" s="29" t="s">
        <v>31</v>
      </c>
      <c r="B70" s="28">
        <v>0</v>
      </c>
      <c r="C70" s="28">
        <v>2</v>
      </c>
      <c r="D70" s="28">
        <v>7500</v>
      </c>
    </row>
    <row r="71" spans="1:4" x14ac:dyDescent="0.35">
      <c r="A71" s="30" t="s">
        <v>114</v>
      </c>
      <c r="B71" s="28">
        <v>0</v>
      </c>
      <c r="C71" s="28">
        <v>1</v>
      </c>
      <c r="D71" s="28">
        <v>0</v>
      </c>
    </row>
    <row r="72" spans="1:4" x14ac:dyDescent="0.35">
      <c r="A72" s="30" t="s">
        <v>115</v>
      </c>
      <c r="B72" s="28">
        <v>0</v>
      </c>
      <c r="C72" s="28">
        <v>1</v>
      </c>
      <c r="D72" s="28">
        <v>15000</v>
      </c>
    </row>
    <row r="73" spans="1:4" x14ac:dyDescent="0.35">
      <c r="A73" s="29"/>
      <c r="B73" s="28"/>
      <c r="C73" s="28"/>
      <c r="D73" s="28"/>
    </row>
    <row r="74" spans="1:4" x14ac:dyDescent="0.35">
      <c r="A74" s="29" t="s">
        <v>41</v>
      </c>
      <c r="B74" s="28">
        <v>0</v>
      </c>
      <c r="C74" s="28">
        <v>2</v>
      </c>
      <c r="D74" s="28">
        <v>17100</v>
      </c>
    </row>
    <row r="75" spans="1:4" x14ac:dyDescent="0.35">
      <c r="A75" s="30" t="s">
        <v>114</v>
      </c>
      <c r="B75" s="28">
        <v>0</v>
      </c>
      <c r="C75" s="28">
        <v>1</v>
      </c>
      <c r="D75" s="28">
        <v>30600</v>
      </c>
    </row>
    <row r="76" spans="1:4" x14ac:dyDescent="0.35">
      <c r="A76" s="30" t="s">
        <v>115</v>
      </c>
      <c r="B76" s="28">
        <v>0</v>
      </c>
      <c r="C76" s="28">
        <v>1</v>
      </c>
      <c r="D76" s="28">
        <v>3600</v>
      </c>
    </row>
    <row r="77" spans="1:4" x14ac:dyDescent="0.35">
      <c r="A77" s="29"/>
      <c r="B77" s="28"/>
      <c r="C77" s="28"/>
      <c r="D77" s="28"/>
    </row>
    <row r="78" spans="1:4" x14ac:dyDescent="0.35">
      <c r="A78" s="29" t="s">
        <v>22</v>
      </c>
      <c r="B78" s="28">
        <v>0</v>
      </c>
      <c r="C78" s="28">
        <v>3</v>
      </c>
      <c r="D78" s="28">
        <v>5600</v>
      </c>
    </row>
    <row r="79" spans="1:4" x14ac:dyDescent="0.35">
      <c r="A79" s="30" t="s">
        <v>114</v>
      </c>
      <c r="B79" s="28">
        <v>0</v>
      </c>
      <c r="C79" s="28">
        <v>2</v>
      </c>
      <c r="D79" s="28">
        <v>7200</v>
      </c>
    </row>
    <row r="80" spans="1:4" x14ac:dyDescent="0.35">
      <c r="A80" s="30" t="s">
        <v>115</v>
      </c>
      <c r="B80" s="28">
        <v>0</v>
      </c>
      <c r="C80" s="28">
        <v>1</v>
      </c>
      <c r="D80" s="28">
        <v>2400</v>
      </c>
    </row>
    <row r="81" spans="1:4" x14ac:dyDescent="0.35">
      <c r="A81" s="29"/>
      <c r="B81" s="28"/>
      <c r="C81" s="28"/>
      <c r="D81" s="28"/>
    </row>
    <row r="82" spans="1:4" x14ac:dyDescent="0.35">
      <c r="A82" s="27" t="s">
        <v>18</v>
      </c>
      <c r="B82" s="28">
        <v>0</v>
      </c>
      <c r="C82" s="28">
        <v>5</v>
      </c>
      <c r="D82" s="28">
        <v>4640</v>
      </c>
    </row>
    <row r="83" spans="1:4" x14ac:dyDescent="0.35">
      <c r="A83" s="29" t="s">
        <v>13</v>
      </c>
      <c r="B83" s="28">
        <v>0</v>
      </c>
      <c r="C83" s="28">
        <v>2</v>
      </c>
      <c r="D83" s="28">
        <v>800</v>
      </c>
    </row>
    <row r="84" spans="1:4" x14ac:dyDescent="0.35">
      <c r="A84" s="30" t="s">
        <v>114</v>
      </c>
      <c r="B84" s="28">
        <v>0</v>
      </c>
      <c r="C84" s="28">
        <v>1</v>
      </c>
      <c r="D84" s="28">
        <v>1600</v>
      </c>
    </row>
    <row r="85" spans="1:4" x14ac:dyDescent="0.35">
      <c r="A85" s="30" t="s">
        <v>115</v>
      </c>
      <c r="B85" s="28">
        <v>0</v>
      </c>
      <c r="C85" s="28">
        <v>1</v>
      </c>
      <c r="D85" s="28">
        <v>0</v>
      </c>
    </row>
    <row r="86" spans="1:4" x14ac:dyDescent="0.35">
      <c r="A86" s="29"/>
      <c r="B86" s="28"/>
      <c r="C86" s="28"/>
      <c r="D86" s="28"/>
    </row>
    <row r="87" spans="1:4" x14ac:dyDescent="0.35">
      <c r="A87" s="29" t="s">
        <v>41</v>
      </c>
      <c r="B87" s="28">
        <v>0</v>
      </c>
      <c r="C87" s="28">
        <v>1</v>
      </c>
      <c r="D87" s="28">
        <v>7200</v>
      </c>
    </row>
    <row r="88" spans="1:4" x14ac:dyDescent="0.35">
      <c r="A88" s="30" t="s">
        <v>115</v>
      </c>
      <c r="B88" s="28">
        <v>0</v>
      </c>
      <c r="C88" s="28">
        <v>1</v>
      </c>
      <c r="D88" s="28">
        <v>7200</v>
      </c>
    </row>
    <row r="89" spans="1:4" x14ac:dyDescent="0.35">
      <c r="A89" s="29"/>
      <c r="B89" s="28"/>
      <c r="C89" s="28"/>
      <c r="D89" s="28"/>
    </row>
    <row r="90" spans="1:4" x14ac:dyDescent="0.35">
      <c r="A90" s="29" t="s">
        <v>22</v>
      </c>
      <c r="B90" s="28">
        <v>0</v>
      </c>
      <c r="C90" s="28">
        <v>2</v>
      </c>
      <c r="D90" s="28">
        <v>7200</v>
      </c>
    </row>
    <row r="91" spans="1:4" x14ac:dyDescent="0.35">
      <c r="A91" s="30" t="s">
        <v>114</v>
      </c>
      <c r="B91" s="28">
        <v>0</v>
      </c>
      <c r="C91" s="28">
        <v>2</v>
      </c>
      <c r="D91" s="28">
        <v>7200</v>
      </c>
    </row>
    <row r="92" spans="1:4" x14ac:dyDescent="0.35">
      <c r="A92" s="29"/>
      <c r="B92" s="28"/>
      <c r="C92" s="28"/>
      <c r="D92" s="28"/>
    </row>
  </sheetData>
  <mergeCells count="1">
    <mergeCell ref="A1:N9"/>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82216-DE46-49F8-8606-B209E5B2F9DB}">
  <dimension ref="A1:R45"/>
  <sheetViews>
    <sheetView tabSelected="1" workbookViewId="0">
      <selection activeCell="T15" sqref="T15"/>
    </sheetView>
  </sheetViews>
  <sheetFormatPr defaultRowHeight="14.5" x14ac:dyDescent="0.35"/>
  <cols>
    <col min="1" max="1" width="15.1796875" customWidth="1"/>
    <col min="2" max="2" width="3.90625" bestFit="1" customWidth="1"/>
    <col min="11" max="11" width="26.54296875" bestFit="1" customWidth="1"/>
    <col min="13" max="13" width="12.6328125" bestFit="1" customWidth="1"/>
    <col min="14" max="14" width="15.26953125" bestFit="1" customWidth="1"/>
    <col min="15" max="15" width="6" bestFit="1" customWidth="1"/>
    <col min="16" max="17" width="10.7265625" bestFit="1" customWidth="1"/>
    <col min="18" max="18" width="15.26953125" bestFit="1" customWidth="1"/>
    <col min="19" max="20" width="10.7265625" bestFit="1" customWidth="1"/>
  </cols>
  <sheetData>
    <row r="1" spans="1:17" x14ac:dyDescent="0.35">
      <c r="A1" s="18" t="s">
        <v>128</v>
      </c>
      <c r="B1" s="19"/>
      <c r="C1" s="19"/>
      <c r="D1" s="19"/>
      <c r="E1" s="19"/>
      <c r="F1" s="19"/>
      <c r="G1" s="19"/>
      <c r="H1" s="19"/>
      <c r="I1" s="19"/>
    </row>
    <row r="2" spans="1:17" x14ac:dyDescent="0.35">
      <c r="A2" s="19"/>
      <c r="B2" s="19"/>
      <c r="C2" s="19"/>
      <c r="D2" s="19"/>
      <c r="E2" s="19"/>
      <c r="F2" s="19"/>
      <c r="G2" s="19"/>
      <c r="H2" s="19"/>
      <c r="I2" s="19"/>
    </row>
    <row r="3" spans="1:17" x14ac:dyDescent="0.35">
      <c r="A3" s="19"/>
      <c r="B3" s="19"/>
      <c r="C3" s="19"/>
      <c r="D3" s="19"/>
      <c r="E3" s="19"/>
      <c r="F3" s="19"/>
      <c r="G3" s="19"/>
      <c r="H3" s="19"/>
      <c r="I3" s="19"/>
    </row>
    <row r="4" spans="1:17" x14ac:dyDescent="0.35">
      <c r="A4" s="19"/>
      <c r="B4" s="19"/>
      <c r="C4" s="19"/>
      <c r="D4" s="19"/>
      <c r="E4" s="19"/>
      <c r="F4" s="19"/>
      <c r="G4" s="19"/>
      <c r="H4" s="19"/>
      <c r="I4" s="19"/>
    </row>
    <row r="5" spans="1:17" x14ac:dyDescent="0.35">
      <c r="A5" s="19"/>
      <c r="B5" s="19"/>
      <c r="C5" s="19"/>
      <c r="D5" s="19"/>
      <c r="E5" s="19"/>
      <c r="F5" s="19"/>
      <c r="G5" s="19"/>
      <c r="H5" s="19"/>
      <c r="I5" s="19"/>
    </row>
    <row r="6" spans="1:17" x14ac:dyDescent="0.35">
      <c r="A6" s="19"/>
      <c r="B6" s="19"/>
      <c r="C6" s="19"/>
      <c r="D6" s="19"/>
      <c r="E6" s="19"/>
      <c r="F6" s="19"/>
      <c r="G6" s="19"/>
      <c r="H6" s="19"/>
      <c r="I6" s="19"/>
    </row>
    <row r="7" spans="1:17" x14ac:dyDescent="0.35">
      <c r="A7" s="19"/>
      <c r="B7" s="19"/>
      <c r="C7" s="19"/>
      <c r="D7" s="19"/>
      <c r="E7" s="19"/>
      <c r="F7" s="19"/>
      <c r="G7" s="19"/>
      <c r="H7" s="19"/>
      <c r="I7" s="19"/>
    </row>
    <row r="8" spans="1:17" x14ac:dyDescent="0.35">
      <c r="A8" s="19"/>
      <c r="B8" s="19"/>
      <c r="C8" s="19"/>
      <c r="D8" s="19"/>
      <c r="E8" s="19"/>
      <c r="F8" s="19"/>
      <c r="G8" s="19"/>
      <c r="H8" s="19"/>
      <c r="I8" s="19"/>
    </row>
    <row r="9" spans="1:17" x14ac:dyDescent="0.35">
      <c r="A9" s="19"/>
      <c r="B9" s="19"/>
      <c r="C9" s="19"/>
      <c r="D9" s="19"/>
      <c r="E9" s="19"/>
      <c r="F9" s="19"/>
      <c r="G9" s="19"/>
      <c r="H9" s="19"/>
      <c r="I9" s="19"/>
    </row>
    <row r="10" spans="1:17" x14ac:dyDescent="0.35">
      <c r="A10" s="34" t="s">
        <v>0</v>
      </c>
      <c r="B10" s="34" t="s">
        <v>1</v>
      </c>
      <c r="C10" s="34" t="s">
        <v>2</v>
      </c>
      <c r="D10" s="34" t="s">
        <v>3</v>
      </c>
      <c r="E10" s="34" t="s">
        <v>4</v>
      </c>
      <c r="F10" s="34" t="s">
        <v>5</v>
      </c>
      <c r="G10" s="34" t="s">
        <v>6</v>
      </c>
      <c r="H10" s="34" t="s">
        <v>7</v>
      </c>
      <c r="I10" s="34" t="s">
        <v>8</v>
      </c>
      <c r="J10" s="34" t="s">
        <v>9</v>
      </c>
      <c r="K10" s="34" t="s">
        <v>118</v>
      </c>
      <c r="L10" s="34" t="s">
        <v>1</v>
      </c>
      <c r="N10" s="12" t="s">
        <v>125</v>
      </c>
      <c r="O10" s="12" t="s">
        <v>121</v>
      </c>
    </row>
    <row r="11" spans="1:17" x14ac:dyDescent="0.35">
      <c r="A11" s="35" t="s">
        <v>11</v>
      </c>
      <c r="B11" s="35">
        <v>59</v>
      </c>
      <c r="C11" s="35" t="s">
        <v>12</v>
      </c>
      <c r="D11" s="35" t="s">
        <v>13</v>
      </c>
      <c r="E11" s="35">
        <v>45235</v>
      </c>
      <c r="F11" s="35">
        <v>45425</v>
      </c>
      <c r="G11" s="35">
        <v>800</v>
      </c>
      <c r="H11" s="35">
        <v>25</v>
      </c>
      <c r="I11" s="35" t="s">
        <v>14</v>
      </c>
      <c r="J11" s="35" t="s">
        <v>15</v>
      </c>
      <c r="K11" s="35">
        <v>6</v>
      </c>
      <c r="L11" t="str">
        <f>_xlfn.IFS(B11&lt;30,"youth",AND(B11&gt;30,B11&lt;45),"adult",B11&gt;45,"senior")</f>
        <v>senior</v>
      </c>
      <c r="N11" s="12" t="s">
        <v>112</v>
      </c>
      <c r="O11" t="s">
        <v>27</v>
      </c>
      <c r="P11" t="s">
        <v>12</v>
      </c>
      <c r="Q11" t="s">
        <v>113</v>
      </c>
    </row>
    <row r="12" spans="1:17" x14ac:dyDescent="0.35">
      <c r="A12" s="35" t="s">
        <v>17</v>
      </c>
      <c r="B12" s="35">
        <v>27</v>
      </c>
      <c r="C12" s="35" t="s">
        <v>12</v>
      </c>
      <c r="D12" s="35" t="s">
        <v>13</v>
      </c>
      <c r="E12" s="35">
        <v>45714</v>
      </c>
      <c r="F12" s="35">
        <v>45740</v>
      </c>
      <c r="G12" s="35">
        <v>800</v>
      </c>
      <c r="H12" s="35">
        <v>20</v>
      </c>
      <c r="I12" s="35" t="s">
        <v>18</v>
      </c>
      <c r="J12" s="35" t="s">
        <v>19</v>
      </c>
      <c r="K12" s="35">
        <v>0</v>
      </c>
      <c r="L12" t="str">
        <f t="shared" ref="L12:L45" si="0">_xlfn.IFS(B12&lt;30,"youth",AND(B12&gt;30,B12&lt;45),"adult",B12&gt;45,"senior")</f>
        <v>youth</v>
      </c>
      <c r="N12" s="13" t="s">
        <v>14</v>
      </c>
      <c r="O12" s="25">
        <v>3</v>
      </c>
      <c r="P12" s="25">
        <v>2</v>
      </c>
      <c r="Q12" s="25">
        <v>5</v>
      </c>
    </row>
    <row r="13" spans="1:17" x14ac:dyDescent="0.35">
      <c r="A13" s="35" t="s">
        <v>21</v>
      </c>
      <c r="B13" s="35">
        <v>24</v>
      </c>
      <c r="C13" s="35" t="s">
        <v>12</v>
      </c>
      <c r="D13" s="35" t="s">
        <v>22</v>
      </c>
      <c r="E13" s="35">
        <v>45191</v>
      </c>
      <c r="F13" s="35">
        <v>45371</v>
      </c>
      <c r="G13" s="35">
        <v>1200</v>
      </c>
      <c r="H13" s="35">
        <v>18</v>
      </c>
      <c r="I13" s="35" t="s">
        <v>23</v>
      </c>
      <c r="J13" s="35" t="s">
        <v>24</v>
      </c>
      <c r="K13" s="35">
        <v>6</v>
      </c>
      <c r="L13" t="str">
        <f t="shared" si="0"/>
        <v>youth</v>
      </c>
      <c r="N13" s="13" t="s">
        <v>67</v>
      </c>
      <c r="O13" s="25">
        <v>3</v>
      </c>
      <c r="P13" s="25">
        <v>1</v>
      </c>
      <c r="Q13" s="25">
        <v>4</v>
      </c>
    </row>
    <row r="14" spans="1:17" x14ac:dyDescent="0.35">
      <c r="A14" s="35" t="s">
        <v>26</v>
      </c>
      <c r="B14" s="35">
        <v>31</v>
      </c>
      <c r="C14" s="35" t="s">
        <v>27</v>
      </c>
      <c r="D14" s="35" t="s">
        <v>22</v>
      </c>
      <c r="E14" s="35">
        <v>45479</v>
      </c>
      <c r="F14" s="35">
        <v>45587</v>
      </c>
      <c r="G14" s="35">
        <v>1200</v>
      </c>
      <c r="H14" s="35">
        <v>16</v>
      </c>
      <c r="I14" s="35" t="s">
        <v>23</v>
      </c>
      <c r="J14" s="35" t="s">
        <v>28</v>
      </c>
      <c r="K14" s="35">
        <v>3</v>
      </c>
      <c r="L14" t="str">
        <f t="shared" si="0"/>
        <v>adult</v>
      </c>
      <c r="N14" s="13" t="s">
        <v>23</v>
      </c>
      <c r="O14" s="25">
        <v>3</v>
      </c>
      <c r="P14" s="25">
        <v>2</v>
      </c>
      <c r="Q14" s="25">
        <v>5</v>
      </c>
    </row>
    <row r="15" spans="1:17" x14ac:dyDescent="0.35">
      <c r="A15" s="35" t="s">
        <v>30</v>
      </c>
      <c r="B15" s="35">
        <v>19</v>
      </c>
      <c r="C15" s="35" t="s">
        <v>12</v>
      </c>
      <c r="D15" s="35" t="s">
        <v>31</v>
      </c>
      <c r="E15" s="35">
        <v>45286</v>
      </c>
      <c r="F15" s="35">
        <v>45501</v>
      </c>
      <c r="G15" s="35">
        <v>2500</v>
      </c>
      <c r="H15" s="35">
        <v>12</v>
      </c>
      <c r="I15" s="35" t="s">
        <v>14</v>
      </c>
      <c r="J15" s="35" t="s">
        <v>32</v>
      </c>
      <c r="K15" s="35">
        <v>7</v>
      </c>
      <c r="L15" t="str">
        <f t="shared" si="0"/>
        <v>youth</v>
      </c>
      <c r="N15" s="13" t="s">
        <v>42</v>
      </c>
      <c r="O15" s="25">
        <v>2</v>
      </c>
      <c r="P15" s="25">
        <v>4</v>
      </c>
      <c r="Q15" s="25">
        <v>6</v>
      </c>
    </row>
    <row r="16" spans="1:17" x14ac:dyDescent="0.35">
      <c r="A16" s="35" t="s">
        <v>34</v>
      </c>
      <c r="B16" s="35">
        <v>40</v>
      </c>
      <c r="C16" s="35" t="s">
        <v>12</v>
      </c>
      <c r="D16" s="35" t="s">
        <v>13</v>
      </c>
      <c r="E16" s="35">
        <v>45317</v>
      </c>
      <c r="F16" s="35">
        <v>45392</v>
      </c>
      <c r="G16" s="35">
        <v>800</v>
      </c>
      <c r="H16" s="35">
        <v>14</v>
      </c>
      <c r="I16" s="35" t="s">
        <v>35</v>
      </c>
      <c r="J16" s="35" t="s">
        <v>36</v>
      </c>
      <c r="K16" s="35">
        <v>2</v>
      </c>
      <c r="L16" t="str">
        <f t="shared" si="0"/>
        <v>adult</v>
      </c>
      <c r="N16" s="13" t="s">
        <v>35</v>
      </c>
      <c r="O16" s="25">
        <v>2</v>
      </c>
      <c r="P16" s="25">
        <v>8</v>
      </c>
      <c r="Q16" s="25">
        <v>10</v>
      </c>
    </row>
    <row r="17" spans="1:18" x14ac:dyDescent="0.35">
      <c r="A17" s="35" t="s">
        <v>38</v>
      </c>
      <c r="B17" s="35">
        <v>41</v>
      </c>
      <c r="C17" s="35" t="s">
        <v>27</v>
      </c>
      <c r="D17" s="35" t="s">
        <v>13</v>
      </c>
      <c r="E17" s="35">
        <v>45588</v>
      </c>
      <c r="F17" s="35">
        <v>45677</v>
      </c>
      <c r="G17" s="35">
        <v>800</v>
      </c>
      <c r="H17" s="35">
        <v>25</v>
      </c>
      <c r="I17" s="35" t="s">
        <v>18</v>
      </c>
      <c r="J17" s="35"/>
      <c r="K17" s="35">
        <v>2</v>
      </c>
      <c r="L17" t="str">
        <f t="shared" si="0"/>
        <v>adult</v>
      </c>
      <c r="N17" s="13" t="s">
        <v>18</v>
      </c>
      <c r="O17" s="25">
        <v>2</v>
      </c>
      <c r="P17" s="25">
        <v>3</v>
      </c>
      <c r="Q17" s="25">
        <v>5</v>
      </c>
    </row>
    <row r="18" spans="1:18" x14ac:dyDescent="0.35">
      <c r="A18" s="35" t="s">
        <v>40</v>
      </c>
      <c r="B18" s="35">
        <v>43</v>
      </c>
      <c r="C18" s="35" t="s">
        <v>12</v>
      </c>
      <c r="D18" s="35" t="s">
        <v>41</v>
      </c>
      <c r="E18" s="35">
        <v>45450</v>
      </c>
      <c r="F18" s="35">
        <v>45563</v>
      </c>
      <c r="G18" s="35">
        <v>1800</v>
      </c>
      <c r="H18" s="35">
        <v>28</v>
      </c>
      <c r="I18" s="35" t="s">
        <v>42</v>
      </c>
      <c r="J18" s="35"/>
      <c r="K18" s="35">
        <v>3</v>
      </c>
      <c r="L18" t="str">
        <f t="shared" si="0"/>
        <v>adult</v>
      </c>
      <c r="N18" s="13" t="s">
        <v>113</v>
      </c>
      <c r="O18" s="25">
        <v>15</v>
      </c>
      <c r="P18" s="25">
        <v>20</v>
      </c>
      <c r="Q18" s="25">
        <v>35</v>
      </c>
    </row>
    <row r="19" spans="1:18" x14ac:dyDescent="0.35">
      <c r="A19" s="35" t="s">
        <v>44</v>
      </c>
      <c r="B19" s="35">
        <v>42</v>
      </c>
      <c r="C19" s="35" t="s">
        <v>12</v>
      </c>
      <c r="D19" s="35" t="s">
        <v>13</v>
      </c>
      <c r="E19" s="35">
        <v>45569</v>
      </c>
      <c r="F19" s="35">
        <v>45582</v>
      </c>
      <c r="G19" s="35">
        <v>800</v>
      </c>
      <c r="H19" s="35">
        <v>3</v>
      </c>
      <c r="I19" s="35" t="s">
        <v>42</v>
      </c>
      <c r="J19" s="35" t="s">
        <v>45</v>
      </c>
      <c r="K19" s="35">
        <v>0</v>
      </c>
      <c r="L19" t="str">
        <f t="shared" si="0"/>
        <v>adult</v>
      </c>
    </row>
    <row r="20" spans="1:18" x14ac:dyDescent="0.35">
      <c r="A20" s="35" t="s">
        <v>47</v>
      </c>
      <c r="B20" s="35">
        <v>37</v>
      </c>
      <c r="C20" s="35" t="s">
        <v>12</v>
      </c>
      <c r="D20" s="35" t="s">
        <v>22</v>
      </c>
      <c r="E20" s="35">
        <v>45202</v>
      </c>
      <c r="F20" s="35">
        <v>45280</v>
      </c>
      <c r="G20" s="35">
        <v>1200</v>
      </c>
      <c r="H20" s="35">
        <v>29</v>
      </c>
      <c r="I20" s="35" t="s">
        <v>35</v>
      </c>
      <c r="J20" s="35" t="s">
        <v>48</v>
      </c>
      <c r="K20" s="35">
        <v>2</v>
      </c>
      <c r="L20" t="str">
        <f t="shared" si="0"/>
        <v>adult</v>
      </c>
      <c r="N20" s="12" t="s">
        <v>129</v>
      </c>
      <c r="O20" s="12" t="s">
        <v>121</v>
      </c>
    </row>
    <row r="21" spans="1:18" x14ac:dyDescent="0.35">
      <c r="A21" s="35" t="s">
        <v>50</v>
      </c>
      <c r="B21" s="35">
        <v>48</v>
      </c>
      <c r="C21" s="35" t="s">
        <v>27</v>
      </c>
      <c r="D21" s="35" t="s">
        <v>22</v>
      </c>
      <c r="E21" s="35">
        <v>45297</v>
      </c>
      <c r="F21" s="35">
        <v>45459</v>
      </c>
      <c r="G21" s="35">
        <v>1200</v>
      </c>
      <c r="H21" s="35">
        <v>13</v>
      </c>
      <c r="I21" s="35" t="s">
        <v>14</v>
      </c>
      <c r="J21" s="35" t="s">
        <v>51</v>
      </c>
      <c r="K21" s="35">
        <v>5</v>
      </c>
      <c r="L21" t="str">
        <f t="shared" si="0"/>
        <v>senior</v>
      </c>
      <c r="N21" s="12" t="s">
        <v>112</v>
      </c>
      <c r="O21" t="s">
        <v>130</v>
      </c>
      <c r="P21" t="s">
        <v>131</v>
      </c>
      <c r="Q21" t="s">
        <v>132</v>
      </c>
      <c r="R21" t="s">
        <v>113</v>
      </c>
    </row>
    <row r="22" spans="1:18" x14ac:dyDescent="0.35">
      <c r="A22" s="35" t="s">
        <v>53</v>
      </c>
      <c r="B22" s="35">
        <v>36</v>
      </c>
      <c r="C22" s="35" t="s">
        <v>12</v>
      </c>
      <c r="D22" s="35" t="s">
        <v>22</v>
      </c>
      <c r="E22" s="35">
        <v>45154</v>
      </c>
      <c r="F22" s="35">
        <v>45568</v>
      </c>
      <c r="G22" s="35">
        <v>1200</v>
      </c>
      <c r="H22" s="35">
        <v>19</v>
      </c>
      <c r="I22" s="35" t="s">
        <v>42</v>
      </c>
      <c r="J22" s="35" t="s">
        <v>54</v>
      </c>
      <c r="K22" s="35">
        <v>13</v>
      </c>
      <c r="L22" t="str">
        <f t="shared" si="0"/>
        <v>adult</v>
      </c>
      <c r="N22" s="13" t="s">
        <v>13</v>
      </c>
      <c r="O22" s="25">
        <v>4</v>
      </c>
      <c r="P22" s="25">
        <v>2</v>
      </c>
      <c r="Q22" s="25">
        <v>3</v>
      </c>
      <c r="R22" s="25">
        <v>9</v>
      </c>
    </row>
    <row r="23" spans="1:18" x14ac:dyDescent="0.35">
      <c r="A23" s="35" t="s">
        <v>56</v>
      </c>
      <c r="B23" s="35">
        <v>48</v>
      </c>
      <c r="C23" s="35" t="s">
        <v>27</v>
      </c>
      <c r="D23" s="35" t="s">
        <v>41</v>
      </c>
      <c r="E23" s="35">
        <v>45556</v>
      </c>
      <c r="F23" s="35">
        <v>45641</v>
      </c>
      <c r="G23" s="35">
        <v>1800</v>
      </c>
      <c r="H23" s="35">
        <v>22</v>
      </c>
      <c r="I23" s="35" t="s">
        <v>42</v>
      </c>
      <c r="J23" s="35"/>
      <c r="K23" s="35">
        <v>2</v>
      </c>
      <c r="L23" t="str">
        <f t="shared" si="0"/>
        <v>senior</v>
      </c>
      <c r="N23" s="13" t="s">
        <v>31</v>
      </c>
      <c r="O23" s="25">
        <v>2</v>
      </c>
      <c r="P23" s="25">
        <v>1</v>
      </c>
      <c r="Q23" s="25">
        <v>4</v>
      </c>
      <c r="R23" s="25">
        <v>7</v>
      </c>
    </row>
    <row r="24" spans="1:18" x14ac:dyDescent="0.35">
      <c r="A24" s="35" t="s">
        <v>58</v>
      </c>
      <c r="B24" s="35">
        <v>39</v>
      </c>
      <c r="C24" s="35" t="s">
        <v>12</v>
      </c>
      <c r="D24" s="35" t="s">
        <v>22</v>
      </c>
      <c r="E24" s="35">
        <v>45065</v>
      </c>
      <c r="F24" s="35">
        <v>45242</v>
      </c>
      <c r="G24" s="35">
        <v>1200</v>
      </c>
      <c r="H24" s="35">
        <v>28</v>
      </c>
      <c r="I24" s="35" t="s">
        <v>35</v>
      </c>
      <c r="J24" s="35"/>
      <c r="K24" s="35">
        <v>5</v>
      </c>
      <c r="L24" t="str">
        <f t="shared" si="0"/>
        <v>adult</v>
      </c>
      <c r="N24" s="13" t="s">
        <v>41</v>
      </c>
      <c r="O24" s="25">
        <v>1</v>
      </c>
      <c r="P24" s="25">
        <v>4</v>
      </c>
      <c r="Q24" s="25">
        <v>2</v>
      </c>
      <c r="R24" s="25">
        <v>7</v>
      </c>
    </row>
    <row r="25" spans="1:18" x14ac:dyDescent="0.35">
      <c r="A25" s="35" t="s">
        <v>60</v>
      </c>
      <c r="B25" s="35">
        <v>44</v>
      </c>
      <c r="C25" s="35" t="s">
        <v>27</v>
      </c>
      <c r="D25" s="35" t="s">
        <v>13</v>
      </c>
      <c r="E25" s="35">
        <v>45333</v>
      </c>
      <c r="F25" s="35">
        <v>45540</v>
      </c>
      <c r="G25" s="35">
        <v>800</v>
      </c>
      <c r="H25" s="35">
        <v>8</v>
      </c>
      <c r="I25" s="35" t="s">
        <v>23</v>
      </c>
      <c r="J25" s="35"/>
      <c r="K25" s="35">
        <v>6</v>
      </c>
      <c r="L25" t="str">
        <f t="shared" si="0"/>
        <v>adult</v>
      </c>
      <c r="N25" s="13" t="s">
        <v>22</v>
      </c>
      <c r="O25" s="25">
        <v>6</v>
      </c>
      <c r="P25" s="25">
        <v>2</v>
      </c>
      <c r="Q25" s="25">
        <v>4</v>
      </c>
      <c r="R25" s="25">
        <v>12</v>
      </c>
    </row>
    <row r="26" spans="1:18" x14ac:dyDescent="0.35">
      <c r="A26" s="35" t="s">
        <v>62</v>
      </c>
      <c r="B26" s="35">
        <v>39</v>
      </c>
      <c r="C26" s="35" t="s">
        <v>12</v>
      </c>
      <c r="D26" s="35" t="s">
        <v>31</v>
      </c>
      <c r="E26" s="35">
        <v>45702</v>
      </c>
      <c r="F26" s="35">
        <v>45732</v>
      </c>
      <c r="G26" s="35">
        <v>2500</v>
      </c>
      <c r="H26" s="35">
        <v>14</v>
      </c>
      <c r="I26" s="35" t="s">
        <v>42</v>
      </c>
      <c r="J26" s="35"/>
      <c r="K26" s="35">
        <v>1</v>
      </c>
      <c r="L26" t="str">
        <f t="shared" si="0"/>
        <v>adult</v>
      </c>
      <c r="N26" s="13" t="s">
        <v>113</v>
      </c>
      <c r="O26" s="25">
        <v>13</v>
      </c>
      <c r="P26" s="25">
        <v>9</v>
      </c>
      <c r="Q26" s="25">
        <v>13</v>
      </c>
      <c r="R26" s="25">
        <v>35</v>
      </c>
    </row>
    <row r="27" spans="1:18" x14ac:dyDescent="0.35">
      <c r="A27" s="35" t="s">
        <v>64</v>
      </c>
      <c r="B27" s="35">
        <v>35</v>
      </c>
      <c r="C27" s="35" t="s">
        <v>12</v>
      </c>
      <c r="D27" s="35" t="s">
        <v>22</v>
      </c>
      <c r="E27" s="35">
        <v>45329</v>
      </c>
      <c r="F27" s="35">
        <v>45685</v>
      </c>
      <c r="G27" s="35">
        <v>1200</v>
      </c>
      <c r="H27" s="35">
        <v>25</v>
      </c>
      <c r="I27" s="35" t="s">
        <v>23</v>
      </c>
      <c r="J27" s="35"/>
      <c r="K27" s="35">
        <v>11</v>
      </c>
      <c r="L27" t="str">
        <f t="shared" si="0"/>
        <v>adult</v>
      </c>
    </row>
    <row r="28" spans="1:18" x14ac:dyDescent="0.35">
      <c r="A28" s="35" t="s">
        <v>66</v>
      </c>
      <c r="B28" s="35">
        <v>56</v>
      </c>
      <c r="C28" s="35" t="s">
        <v>27</v>
      </c>
      <c r="D28" s="35" t="s">
        <v>31</v>
      </c>
      <c r="E28" s="35">
        <v>45213</v>
      </c>
      <c r="F28" s="35">
        <v>45649</v>
      </c>
      <c r="G28" s="35">
        <v>2500</v>
      </c>
      <c r="H28" s="35">
        <v>13</v>
      </c>
      <c r="I28" s="35" t="s">
        <v>67</v>
      </c>
      <c r="J28" s="35"/>
      <c r="K28" s="35">
        <v>14</v>
      </c>
      <c r="L28" t="str">
        <f t="shared" si="0"/>
        <v>senior</v>
      </c>
    </row>
    <row r="29" spans="1:18" x14ac:dyDescent="0.35">
      <c r="A29" s="35" t="s">
        <v>69</v>
      </c>
      <c r="B29" s="35">
        <v>27</v>
      </c>
      <c r="C29" s="35" t="s">
        <v>27</v>
      </c>
      <c r="D29" s="35" t="s">
        <v>13</v>
      </c>
      <c r="E29" s="35">
        <v>45354</v>
      </c>
      <c r="F29" s="35">
        <v>45664</v>
      </c>
      <c r="G29" s="35">
        <v>800</v>
      </c>
      <c r="H29" s="35">
        <v>26</v>
      </c>
      <c r="I29" s="35" t="s">
        <v>35</v>
      </c>
      <c r="J29" s="35"/>
      <c r="K29" s="35">
        <v>10</v>
      </c>
      <c r="L29" t="str">
        <f t="shared" si="0"/>
        <v>youth</v>
      </c>
    </row>
    <row r="30" spans="1:18" x14ac:dyDescent="0.35">
      <c r="A30" s="35" t="s">
        <v>71</v>
      </c>
      <c r="B30" s="35">
        <v>28</v>
      </c>
      <c r="C30" s="35" t="s">
        <v>12</v>
      </c>
      <c r="D30" s="35" t="s">
        <v>31</v>
      </c>
      <c r="E30" s="35">
        <v>45417</v>
      </c>
      <c r="F30" s="35">
        <v>45608</v>
      </c>
      <c r="G30" s="35">
        <v>2500</v>
      </c>
      <c r="H30" s="35">
        <v>21</v>
      </c>
      <c r="I30" s="35" t="s">
        <v>35</v>
      </c>
      <c r="J30" s="35" t="s">
        <v>72</v>
      </c>
      <c r="K30" s="35">
        <v>6</v>
      </c>
      <c r="L30" t="str">
        <f t="shared" si="0"/>
        <v>youth</v>
      </c>
    </row>
    <row r="31" spans="1:18" x14ac:dyDescent="0.35">
      <c r="A31" s="35" t="s">
        <v>74</v>
      </c>
      <c r="B31" s="35">
        <v>57</v>
      </c>
      <c r="C31" s="35" t="s">
        <v>27</v>
      </c>
      <c r="D31" s="35" t="s">
        <v>41</v>
      </c>
      <c r="E31" s="35">
        <v>45146</v>
      </c>
      <c r="F31" s="35">
        <v>45674</v>
      </c>
      <c r="G31" s="35">
        <v>1800</v>
      </c>
      <c r="H31" s="35">
        <v>19</v>
      </c>
      <c r="I31" s="35" t="s">
        <v>35</v>
      </c>
      <c r="J31" s="35"/>
      <c r="K31" s="35">
        <v>17</v>
      </c>
      <c r="L31" t="str">
        <f t="shared" si="0"/>
        <v>senior</v>
      </c>
    </row>
    <row r="32" spans="1:18" x14ac:dyDescent="0.35">
      <c r="A32" s="35" t="s">
        <v>76</v>
      </c>
      <c r="B32" s="35">
        <v>26</v>
      </c>
      <c r="C32" s="35" t="s">
        <v>27</v>
      </c>
      <c r="D32" s="35" t="s">
        <v>41</v>
      </c>
      <c r="E32" s="35">
        <v>45320</v>
      </c>
      <c r="F32" s="35">
        <v>45616</v>
      </c>
      <c r="G32" s="35">
        <v>1800</v>
      </c>
      <c r="H32" s="35">
        <v>5</v>
      </c>
      <c r="I32" s="35" t="s">
        <v>14</v>
      </c>
      <c r="J32" s="35"/>
      <c r="K32" s="35">
        <v>9</v>
      </c>
      <c r="L32" t="str">
        <f t="shared" si="0"/>
        <v>youth</v>
      </c>
    </row>
    <row r="33" spans="1:12" x14ac:dyDescent="0.35">
      <c r="A33" s="35" t="s">
        <v>78</v>
      </c>
      <c r="B33" s="35">
        <v>48</v>
      </c>
      <c r="C33" s="35" t="s">
        <v>12</v>
      </c>
      <c r="D33" s="35" t="s">
        <v>41</v>
      </c>
      <c r="E33" s="35">
        <v>45451</v>
      </c>
      <c r="F33" s="35">
        <v>45455</v>
      </c>
      <c r="G33" s="35">
        <v>1800</v>
      </c>
      <c r="H33" s="35">
        <v>18</v>
      </c>
      <c r="I33" s="35" t="s">
        <v>67</v>
      </c>
      <c r="J33" s="35"/>
      <c r="K33" s="35">
        <v>0</v>
      </c>
      <c r="L33" t="str">
        <f t="shared" si="0"/>
        <v>senior</v>
      </c>
    </row>
    <row r="34" spans="1:12" x14ac:dyDescent="0.35">
      <c r="A34" s="35" t="s">
        <v>80</v>
      </c>
      <c r="B34" s="35">
        <v>25</v>
      </c>
      <c r="C34" s="35" t="s">
        <v>27</v>
      </c>
      <c r="D34" s="35" t="s">
        <v>22</v>
      </c>
      <c r="E34" s="35">
        <v>45439</v>
      </c>
      <c r="F34" s="35">
        <v>45730</v>
      </c>
      <c r="G34" s="35">
        <v>1200</v>
      </c>
      <c r="H34" s="35">
        <v>6</v>
      </c>
      <c r="I34" s="35" t="s">
        <v>14</v>
      </c>
      <c r="J34" s="35"/>
      <c r="K34" s="35">
        <v>9</v>
      </c>
      <c r="L34" t="str">
        <f t="shared" si="0"/>
        <v>youth</v>
      </c>
    </row>
    <row r="35" spans="1:12" x14ac:dyDescent="0.35">
      <c r="A35" s="35" t="s">
        <v>82</v>
      </c>
      <c r="B35" s="35">
        <v>53</v>
      </c>
      <c r="C35" s="35" t="s">
        <v>12</v>
      </c>
      <c r="D35" s="35" t="s">
        <v>41</v>
      </c>
      <c r="E35" s="35">
        <v>45286</v>
      </c>
      <c r="F35" s="35">
        <v>45372</v>
      </c>
      <c r="G35" s="35">
        <v>1800</v>
      </c>
      <c r="H35" s="35">
        <v>17</v>
      </c>
      <c r="I35" s="35" t="s">
        <v>35</v>
      </c>
      <c r="J35" s="35" t="s">
        <v>83</v>
      </c>
      <c r="K35" s="35">
        <v>2</v>
      </c>
      <c r="L35" t="str">
        <f t="shared" si="0"/>
        <v>senior</v>
      </c>
    </row>
    <row r="36" spans="1:12" x14ac:dyDescent="0.35">
      <c r="A36" s="35" t="s">
        <v>85</v>
      </c>
      <c r="B36" s="35">
        <v>42</v>
      </c>
      <c r="C36" s="35" t="s">
        <v>27</v>
      </c>
      <c r="D36" s="35" t="s">
        <v>22</v>
      </c>
      <c r="E36" s="35">
        <v>45702</v>
      </c>
      <c r="F36" s="35">
        <v>45727</v>
      </c>
      <c r="G36" s="35">
        <v>1200</v>
      </c>
      <c r="H36" s="35">
        <v>3</v>
      </c>
      <c r="I36" s="35" t="s">
        <v>67</v>
      </c>
      <c r="J36" s="35"/>
      <c r="K36" s="35">
        <v>0</v>
      </c>
      <c r="L36" t="str">
        <f t="shared" si="0"/>
        <v>adult</v>
      </c>
    </row>
    <row r="37" spans="1:12" x14ac:dyDescent="0.35">
      <c r="A37" s="35" t="s">
        <v>87</v>
      </c>
      <c r="B37" s="35">
        <v>24</v>
      </c>
      <c r="C37" s="35" t="s">
        <v>12</v>
      </c>
      <c r="D37" s="35" t="s">
        <v>31</v>
      </c>
      <c r="E37" s="35">
        <v>45698</v>
      </c>
      <c r="F37" s="35">
        <v>45726</v>
      </c>
      <c r="G37" s="35">
        <v>2500</v>
      </c>
      <c r="H37" s="35">
        <v>28</v>
      </c>
      <c r="I37" s="35" t="s">
        <v>35</v>
      </c>
      <c r="J37" s="35"/>
      <c r="K37" s="35">
        <v>0</v>
      </c>
      <c r="L37" t="str">
        <f t="shared" si="0"/>
        <v>youth</v>
      </c>
    </row>
    <row r="38" spans="1:12" x14ac:dyDescent="0.35">
      <c r="A38" s="35" t="s">
        <v>89</v>
      </c>
      <c r="B38" s="35">
        <v>53</v>
      </c>
      <c r="C38" s="35" t="s">
        <v>12</v>
      </c>
      <c r="D38" s="35" t="s">
        <v>22</v>
      </c>
      <c r="E38" s="35">
        <v>45614</v>
      </c>
      <c r="F38" s="35">
        <v>45645</v>
      </c>
      <c r="G38" s="35">
        <v>1200</v>
      </c>
      <c r="H38" s="35">
        <v>23</v>
      </c>
      <c r="I38" s="35" t="s">
        <v>18</v>
      </c>
      <c r="J38" s="35"/>
      <c r="K38" s="35">
        <v>1</v>
      </c>
      <c r="L38" t="str">
        <f t="shared" si="0"/>
        <v>senior</v>
      </c>
    </row>
    <row r="39" spans="1:12" x14ac:dyDescent="0.35">
      <c r="A39" s="35" t="s">
        <v>91</v>
      </c>
      <c r="B39" s="35">
        <v>29</v>
      </c>
      <c r="C39" s="35" t="s">
        <v>27</v>
      </c>
      <c r="D39" s="35" t="s">
        <v>31</v>
      </c>
      <c r="E39" s="35">
        <v>45401</v>
      </c>
      <c r="F39" s="35">
        <v>45408</v>
      </c>
      <c r="G39" s="35">
        <v>2500</v>
      </c>
      <c r="H39" s="35">
        <v>8</v>
      </c>
      <c r="I39" s="35" t="s">
        <v>23</v>
      </c>
      <c r="J39" s="35"/>
      <c r="K39" s="35">
        <v>0</v>
      </c>
      <c r="L39" t="str">
        <f t="shared" si="0"/>
        <v>youth</v>
      </c>
    </row>
    <row r="40" spans="1:12" x14ac:dyDescent="0.35">
      <c r="A40" s="35" t="s">
        <v>93</v>
      </c>
      <c r="B40" s="35">
        <v>31</v>
      </c>
      <c r="C40" s="35" t="s">
        <v>27</v>
      </c>
      <c r="D40" s="35" t="s">
        <v>31</v>
      </c>
      <c r="E40" s="35">
        <v>45667</v>
      </c>
      <c r="F40" s="35">
        <v>45745</v>
      </c>
      <c r="G40" s="35">
        <v>2500</v>
      </c>
      <c r="H40" s="35">
        <v>23</v>
      </c>
      <c r="I40" s="35" t="s">
        <v>42</v>
      </c>
      <c r="J40" s="35" t="s">
        <v>94</v>
      </c>
      <c r="K40" s="35">
        <v>2</v>
      </c>
      <c r="L40" t="str">
        <f t="shared" si="0"/>
        <v>adult</v>
      </c>
    </row>
    <row r="41" spans="1:12" x14ac:dyDescent="0.35">
      <c r="A41" s="35" t="s">
        <v>96</v>
      </c>
      <c r="B41" s="35">
        <v>52</v>
      </c>
      <c r="C41" s="35" t="s">
        <v>27</v>
      </c>
      <c r="D41" s="35" t="s">
        <v>13</v>
      </c>
      <c r="E41" s="35">
        <v>45088</v>
      </c>
      <c r="F41" s="35">
        <v>45656</v>
      </c>
      <c r="G41" s="35">
        <v>800</v>
      </c>
      <c r="H41" s="35">
        <v>9</v>
      </c>
      <c r="I41" s="35" t="s">
        <v>67</v>
      </c>
      <c r="J41" s="35" t="s">
        <v>97</v>
      </c>
      <c r="K41" s="35">
        <v>18</v>
      </c>
      <c r="L41" t="str">
        <f t="shared" si="0"/>
        <v>senior</v>
      </c>
    </row>
    <row r="42" spans="1:12" x14ac:dyDescent="0.35">
      <c r="A42" s="35" t="s">
        <v>99</v>
      </c>
      <c r="B42" s="35">
        <v>20</v>
      </c>
      <c r="C42" s="35" t="s">
        <v>12</v>
      </c>
      <c r="D42" s="35" t="s">
        <v>22</v>
      </c>
      <c r="E42" s="35">
        <v>45391</v>
      </c>
      <c r="F42" s="35">
        <v>45604</v>
      </c>
      <c r="G42" s="35">
        <v>1200</v>
      </c>
      <c r="H42" s="35">
        <v>2</v>
      </c>
      <c r="I42" s="35" t="s">
        <v>35</v>
      </c>
      <c r="J42" s="35"/>
      <c r="K42" s="35">
        <v>7</v>
      </c>
      <c r="L42" t="str">
        <f t="shared" si="0"/>
        <v>youth</v>
      </c>
    </row>
    <row r="43" spans="1:12" x14ac:dyDescent="0.35">
      <c r="A43" s="35" t="s">
        <v>101</v>
      </c>
      <c r="B43" s="35">
        <v>22</v>
      </c>
      <c r="C43" s="35" t="s">
        <v>12</v>
      </c>
      <c r="D43" s="35" t="s">
        <v>13</v>
      </c>
      <c r="E43" s="35">
        <v>45699</v>
      </c>
      <c r="F43" s="35">
        <v>45740</v>
      </c>
      <c r="G43" s="35">
        <v>800</v>
      </c>
      <c r="H43" s="35">
        <v>30</v>
      </c>
      <c r="I43" s="35" t="s">
        <v>35</v>
      </c>
      <c r="J43" s="35"/>
      <c r="K43" s="35">
        <v>1</v>
      </c>
      <c r="L43" t="str">
        <f t="shared" si="0"/>
        <v>youth</v>
      </c>
    </row>
    <row r="44" spans="1:12" x14ac:dyDescent="0.35">
      <c r="A44" s="35" t="s">
        <v>103</v>
      </c>
      <c r="B44" s="35">
        <v>23</v>
      </c>
      <c r="C44" s="35" t="s">
        <v>12</v>
      </c>
      <c r="D44" s="35" t="s">
        <v>41</v>
      </c>
      <c r="E44" s="35">
        <v>45588</v>
      </c>
      <c r="F44" s="35">
        <v>45721</v>
      </c>
      <c r="G44" s="35">
        <v>1800</v>
      </c>
      <c r="H44" s="35">
        <v>23</v>
      </c>
      <c r="I44" s="35" t="s">
        <v>18</v>
      </c>
      <c r="J44" s="35" t="s">
        <v>104</v>
      </c>
      <c r="K44" s="35">
        <v>4</v>
      </c>
      <c r="L44" t="str">
        <f t="shared" si="0"/>
        <v>youth</v>
      </c>
    </row>
    <row r="45" spans="1:12" x14ac:dyDescent="0.35">
      <c r="A45" s="35" t="s">
        <v>106</v>
      </c>
      <c r="B45" s="35">
        <v>27</v>
      </c>
      <c r="C45" s="35" t="s">
        <v>27</v>
      </c>
      <c r="D45" s="35" t="s">
        <v>22</v>
      </c>
      <c r="E45" s="35">
        <v>45312</v>
      </c>
      <c r="F45" s="35">
        <v>45652</v>
      </c>
      <c r="G45" s="35">
        <v>1200</v>
      </c>
      <c r="H45" s="35">
        <v>27</v>
      </c>
      <c r="I45" s="35" t="s">
        <v>18</v>
      </c>
      <c r="J45" s="35"/>
      <c r="K45" s="35">
        <v>11</v>
      </c>
      <c r="L45" t="str">
        <f t="shared" si="0"/>
        <v>youth</v>
      </c>
    </row>
  </sheetData>
  <mergeCells count="1">
    <mergeCell ref="A1:I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Sheet11</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Suresh Suthar</dc:creator>
  <cp:lastModifiedBy>Suresh Suthar</cp:lastModifiedBy>
  <dcterms:created xsi:type="dcterms:W3CDTF">2025-04-25T17:20:55Z</dcterms:created>
  <dcterms:modified xsi:type="dcterms:W3CDTF">2025-04-27T08:34:43Z</dcterms:modified>
</cp:coreProperties>
</file>