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05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<sst xmlns="http://schemas.openxmlformats.org/spreadsheetml/2006/main" uniqueCount="157">
  <si>
    <t>出勤確認表</t>
  </si>
  <si>
    <t>年月</t>
  </si>
  <si>
    <t>1ヶ月定期券欄　※6ヶ月定期以外</t>
  </si>
  <si>
    <t>月間</t>
  </si>
  <si>
    <t>(前半)</t>
  </si>
  <si>
    <t>(後半)</t>
  </si>
  <si>
    <t>所属</t>
  </si>
  <si>
    <t>新規事業開発部</t>
  </si>
  <si>
    <t>経路</t>
  </si>
  <si>
    <t>①金額</t>
  </si>
  <si>
    <t>勤務数</t>
  </si>
  <si>
    <t>ﾌﾘｶﾞﾅ</t>
  </si>
  <si>
    <t>user01</t>
  </si>
  <si>
    <t>総労働時間</t>
  </si>
  <si>
    <t>時間単位</t>
  </si>
  <si>
    <t>氏名</t>
  </si>
  <si>
    <t>残業時間（計)</t>
  </si>
  <si>
    <t>社員No</t>
  </si>
  <si>
    <t>深夜残業時間(内)</t>
  </si>
  <si>
    <t>区分</t>
  </si>
  <si>
    <t>定期合計</t>
  </si>
  <si>
    <t>交通費合計</t>
  </si>
  <si>
    <t>月</t>
  </si>
  <si>
    <t>社員</t>
  </si>
  <si>
    <t>ｸﾗｲｱﾝﾄ</t>
  </si>
  <si>
    <t>経路①合計</t>
  </si>
  <si>
    <t>通勤交通費</t>
  </si>
  <si>
    <t>ｽﾀｯﾌ</t>
  </si>
  <si>
    <t>業務</t>
  </si>
  <si>
    <t>経路②合計</t>
  </si>
  <si>
    <t>他交通費</t>
  </si>
  <si>
    <t>年</t>
  </si>
  <si>
    <t>○</t>
  </si>
  <si>
    <t>日</t>
  </si>
  <si>
    <t>曜</t>
  </si>
  <si>
    <t>勤務先</t>
  </si>
  <si>
    <t>開始</t>
  </si>
  <si>
    <t>終了</t>
  </si>
  <si>
    <t>休憩</t>
  </si>
  <si>
    <t>残業</t>
  </si>
  <si>
    <t>①
自宅
から</t>
  </si>
  <si>
    <r>
      <t xml:space="preserve">経路①</t>
    </r>
    <r>
      <rPr>
        <rFont val="Meiryo ui"/>
        <b val="false"/>
        <i val="false"/>
        <strike val="false"/>
        <color rgb="FF000000"/>
        <sz val="16.0"/>
        <u val="none"/>
      </rPr>
      <t xml:space="preserve">
(往復の場合はこちらのみ)</t>
    </r>
  </si>
  <si>
    <t>利用代金</t>
  </si>
  <si>
    <t>②
自宅
から</t>
  </si>
  <si>
    <t>経路②</t>
  </si>
  <si>
    <t>実働</t>
  </si>
  <si>
    <t>GMO TECH株式会社</t>
  </si>
  <si>
    <t>GMOｲﾝﾀｰﾈｯﾄ株式会社</t>
  </si>
  <si>
    <t>火</t>
  </si>
  <si>
    <t>iconicStorage株式会社</t>
  </si>
  <si>
    <t>水</t>
  </si>
  <si>
    <t>KDDI株式会社</t>
  </si>
  <si>
    <t>木</t>
  </si>
  <si>
    <t>MXﾓﾊﾞｲﾘﾝｸﾞ株式会社</t>
  </si>
  <si>
    <t>金</t>
  </si>
  <si>
    <t>UQｺﾐｭﾆｹｰｼｮﾝｽﾞ株式会社</t>
  </si>
  <si>
    <t>土</t>
  </si>
  <si>
    <t>Wikia Japan株式会社</t>
  </si>
  <si>
    <t>ｱｲ･ﾃｨｰ･ｴｯｸｽ株式会社</t>
  </si>
  <si>
    <t>ｴﾌｵｰﾛｼﾞｽﾃｨｸｽ株式会社</t>
  </si>
  <si>
    <t>ｷｬﾛﾙｼｽﾃﾑ株式会社</t>
  </si>
  <si>
    <t>ｸﾚｱｰﾙｴﾅｼﾞｰ株式会社</t>
  </si>
  <si>
    <t>ｻﾑｽﾝ電子ｼﾞｬﾊﾟﾝ株式会社</t>
  </si>
  <si>
    <t>ｿﾌﾄﾊﾞﾝｸ株式会社</t>
  </si>
  <si>
    <t>ｿﾌﾄﾊﾞﾝｸ株式会社(YM)</t>
  </si>
  <si>
    <t>ﾁｰﾑﾗﾎﾞ株式会社</t>
  </si>
  <si>
    <t>ﾄﾗﾝｽｺｽﾓｽ株式会社</t>
  </si>
  <si>
    <t>ﾗｲﾌﾗｲﾝ・ｺﾐｭﾆｹｰｼｮﾝｽﾞ株式会社</t>
  </si>
  <si>
    <t>楽天株式会社</t>
  </si>
  <si>
    <t>株式会社AbemaTV</t>
  </si>
  <si>
    <t>株式会社APﾊﾟｰﾄﾅｰｽﾞ</t>
  </si>
  <si>
    <t>株式会社KADOKAWA</t>
  </si>
  <si>
    <t>株式会社ｱｲｽﾀｲﾙ</t>
  </si>
  <si>
    <t>株式会社ｱｸﾄｺｰﾙ</t>
  </si>
  <si>
    <t>株式会社あなたの幸せが私の幸せ</t>
  </si>
  <si>
    <t>株式会社ｱﾌﾟﾒｽ</t>
  </si>
  <si>
    <t>株式会社ｲﾏｼﾞﾝﾌﾟﾗｽ</t>
  </si>
  <si>
    <t>株式会社ｴﾃﾞｨｵﾝｺﾐｭﾆｹｰｼｮﾝｽﾞ</t>
  </si>
  <si>
    <t>株式会社ｴﾌｵｰﾌﾟﾗﾝﾆﾝｸﾞ</t>
  </si>
  <si>
    <t>株式会社ｵﾘｴﾝﾃｨ</t>
  </si>
  <si>
    <t>株式会社ｶﾝﾄ</t>
  </si>
  <si>
    <t>株式会社ｺｼﾞﾏ</t>
  </si>
  <si>
    <t>株式会社ｺｽﾓ・ｺﾝﾋﾟｭｰﾃｨﾝｸﾞｼｽﾃﾑ</t>
  </si>
  <si>
    <t>◆備考　</t>
  </si>
  <si>
    <t>お客様承認印</t>
  </si>
  <si>
    <t>-</t>
  </si>
  <si>
    <t>株式会社ｻｲﾊﾞｰｴｰｼﾞｪﾝﾄ</t>
  </si>
  <si>
    <t>1部1課</t>
  </si>
  <si>
    <t>株式会社ｼﾞｪｲ・ｳｫｰｶｰ</t>
  </si>
  <si>
    <t>1部2課</t>
  </si>
  <si>
    <t>株式会社ｼﾞｪｲｺﾑｳｴｽﾄ</t>
  </si>
  <si>
    <t>1部3課</t>
  </si>
  <si>
    <t>株式会社ｼﾞｵﾋﾞｯﾄﾓﾊﾞｲﾙ</t>
  </si>
  <si>
    <t>厳守事項</t>
  </si>
  <si>
    <t>MC利用欄</t>
  </si>
  <si>
    <t>1部4課</t>
  </si>
  <si>
    <t>株式会社ｼﾏﾝﾃｯｸ</t>
  </si>
  <si>
    <t>◆早退、遅刻等は備考欄に日付、時間を記載して下さい　　例 1/1 通院の為、早退17:00</t>
  </si>
  <si>
    <t>管理部ﾁｪｯｸ</t>
  </si>
  <si>
    <t>管理部入力</t>
  </si>
  <si>
    <t>営業上長</t>
  </si>
  <si>
    <t>営業確認</t>
  </si>
  <si>
    <t>1部5課</t>
  </si>
  <si>
    <t>株式会社ｼｮｰｹｰｽ･ﾃｨｰﾋﾞｰ</t>
  </si>
  <si>
    <t>◆公休は空白にしてください　有給は記載しないでください　　有給取得には事前申請が必要です。詳細は担当営業までお問合せください</t>
  </si>
  <si>
    <t>2部1課</t>
  </si>
  <si>
    <t>株式会社ｽｸｴｱｰ</t>
  </si>
  <si>
    <t>◆社内業務・社内研修は別紙にて記載してください。</t>
  </si>
  <si>
    <t>2部2課</t>
  </si>
  <si>
    <t>株式会社ｽﾏｰﾄﾗｲﾌ</t>
  </si>
  <si>
    <t>2部3課</t>
  </si>
  <si>
    <t>株式会社ｾﾝﾄﾒﾃﾞｨｱ</t>
  </si>
  <si>
    <t>2部4課</t>
  </si>
  <si>
    <t>株式会社ﾀｲﾑﾘｰ</t>
  </si>
  <si>
    <t>FAXで提出の場合はこちらのFAX番号へ　　03-6388-0250</t>
  </si>
  <si>
    <t>2部5課</t>
  </si>
  <si>
    <t>株式会社ﾃｨｰｶﾞｲｱ</t>
  </si>
  <si>
    <t>札幌支店</t>
  </si>
  <si>
    <t>株式会社ﾃｰ・ｵｰ・ﾀﾞﾌﾞﾘｭｰ</t>
  </si>
  <si>
    <t>仙台支店</t>
  </si>
  <si>
    <t>株式会社ﾃﾞｼﾞﾀﾙﾏｰｹｯﾄ</t>
  </si>
  <si>
    <t>新潟支店</t>
  </si>
  <si>
    <t>株式会社ﾄﾞｺﾓCS関西</t>
  </si>
  <si>
    <t>名古屋支店1課</t>
  </si>
  <si>
    <t>株式会社ﾄﾞﾘｰﾑﾌｧｸﾄﾘｰ</t>
  </si>
  <si>
    <t>名古屋支店2課</t>
  </si>
  <si>
    <t>株式会社ﾈｸｽﾄ</t>
  </si>
  <si>
    <t>名古屋支店3課</t>
  </si>
  <si>
    <t>株式会社ﾊﾞｯｸｽｸﾞﾙｰﾌﾟ</t>
  </si>
  <si>
    <t>大阪支店1課</t>
  </si>
  <si>
    <t>株式会社ﾋﾟｰｱﾝﾄﾞﾋﾟｰ</t>
  </si>
  <si>
    <t>大阪支店2課</t>
  </si>
  <si>
    <t>株式会社ﾋﾄ・ｺﾐｭﾆｹｰｼｮﾝｽﾞ</t>
  </si>
  <si>
    <t>大阪支店3課</t>
  </si>
  <si>
    <t>株式会社ﾌｭｰﾁｬｰﾊﾝｽﾞ</t>
  </si>
  <si>
    <t>大阪支店4課</t>
  </si>
  <si>
    <t>株式会社ﾌﾟﾗｲﾑM</t>
  </si>
  <si>
    <t>大阪支店5課</t>
  </si>
  <si>
    <t>株式会社ﾌﾟﾗｻﾞｸﾘｴｲﾄｽﾄｱｰｽﾞ</t>
  </si>
  <si>
    <t>広島支店</t>
  </si>
  <si>
    <t>株式会社ﾍﾞｽﾄﾌﾟﾛｼﾞｪｸﾄ</t>
  </si>
  <si>
    <t>岡山支店</t>
  </si>
  <si>
    <t>株式会社ﾍﾞﾙﾊﾟｰｸ</t>
  </si>
  <si>
    <t>香川支店</t>
  </si>
  <si>
    <t>株式会社ﾏｲﾃｯｸ</t>
  </si>
  <si>
    <t>福岡支店</t>
  </si>
  <si>
    <t>株式会社ﾒﾃﾞｨｱﾘﾝｸ</t>
  </si>
  <si>
    <t>株式会社ﾔﾏﾀﾞ電機</t>
  </si>
  <si>
    <t>人材開発部</t>
  </si>
  <si>
    <t>株式会社ﾗﾈｯﾄ</t>
  </si>
  <si>
    <t>管理部</t>
  </si>
  <si>
    <t>株式会社ﾘｱﾙﾒﾃﾞｨｱ</t>
  </si>
  <si>
    <t>株式会社ﾘｸﾙｰﾄｽﾀｯﾌｨﾝｸﾞ</t>
  </si>
  <si>
    <t>株式会社ﾘｸﾙｰﾄﾃｸﾉﾛｼﾞｰｽﾞ</t>
  </si>
  <si>
    <t>株式会社泰正社</t>
  </si>
  <si>
    <t>株式会社東日本ｼｽﾃﾑｾﾝﾀｰ</t>
  </si>
  <si>
    <t>中村ｵｰﾄﾊﾟｰﾂ株式会社</t>
  </si>
</sst>
</file>

<file path=xl/styles.xml><?xml version="1.0" encoding="utf-8"?>
<styleSheet xmlns="http://schemas.openxmlformats.org/spreadsheetml/2006/main" xml:space="preserve">
  <numFmts count="8">
    <numFmt numFmtId="164" formatCode="yyyy&quot;年&quot;m&quot;月&quot;"/>
    <numFmt numFmtId="165" formatCode="&quot;¥&quot;#,##0_);[Red]\(&quot;¥&quot;#,##0\)"/>
    <numFmt numFmtId="166" formatCode="0.00_);[Red]\(0.00\)"/>
    <numFmt numFmtId="167" formatCode="&quot;¥&quot;#,##0;&quot;¥&quot;\-#,##0"/>
    <numFmt numFmtId="168" formatCode="d"/>
    <numFmt numFmtId="169" formatCode="aaa"/>
    <numFmt numFmtId="170" formatCode="h&quot;:&quot;mm"/>
    <numFmt numFmtId="171" formatCode="[h]:mm"/>
  </numFmts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FFFFFF"/>
      <name val="Meiryo u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.0"/>
      <color rgb="FF000000"/>
      <name val="Meiryo ui"/>
    </font>
    <font>
      <b val="0"/>
      <i val="0"/>
      <strike val="0"/>
      <u val="none"/>
      <sz val="14.0"/>
      <color rgb="FF000000"/>
      <name val="Meiryo ui"/>
    </font>
    <font>
      <b val="0"/>
      <i val="0"/>
      <strike val="0"/>
      <u val="none"/>
      <sz val="20.0"/>
      <color rgb="FF000000"/>
      <name val="Meiryo ui"/>
    </font>
    <font>
      <b val="0"/>
      <i val="0"/>
      <strike val="0"/>
      <u val="none"/>
      <sz val="21.0"/>
      <color rgb="FF000000"/>
      <name val="Meiryo ui"/>
    </font>
    <font>
      <b val="0"/>
      <i val="0"/>
      <strike val="0"/>
      <u val="none"/>
      <sz val="18.0"/>
      <color rgb="FF000000"/>
      <name val="Meiryo ui"/>
    </font>
    <font>
      <b val="0"/>
      <i val="0"/>
      <strike val="0"/>
      <u val="none"/>
      <sz val="22.0"/>
      <color rgb="FF000000"/>
      <name val="Meiryo ui"/>
    </font>
    <font>
      <b val="0"/>
      <i val="0"/>
      <strike val="0"/>
      <u val="none"/>
      <sz val="14.0"/>
      <color rgb="FFFF0000"/>
      <name val="Meiryo ui"/>
    </font>
    <font>
      <b val="0"/>
      <i val="0"/>
      <strike val="0"/>
      <u val="none"/>
      <sz val="26.0"/>
      <color rgb="FF000000"/>
      <name val="Meiryo ui"/>
    </font>
    <font>
      <b val="0"/>
      <i val="0"/>
      <strike val="0"/>
      <u val="none"/>
      <sz val="16.0"/>
      <color rgb="FF000000"/>
      <name val="Meiryo ui"/>
    </font>
    <font>
      <b val="0"/>
      <i val="0"/>
      <strike val="0"/>
      <u val="none"/>
      <sz val="24.0"/>
      <color rgb="FF000000"/>
      <name val="Meiryo ui"/>
    </font>
    <font>
      <b val="0"/>
      <i val="0"/>
      <strike val="0"/>
      <u val="none"/>
      <sz val="11.0"/>
      <color rgb="FF000000"/>
      <name val="Meiryo ui"/>
    </font>
    <font>
      <b val="1"/>
      <i val="0"/>
      <strike val="0"/>
      <u val="none"/>
      <sz val="12.0"/>
      <color rgb="FF000000"/>
      <name val="Meiryo u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64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</borders>
  <cellStyleXfs count="1">
    <xf numFmtId="0" fontId="0" fillId="0" borderId="0"/>
  </cellStyleXfs>
  <cellXfs count="1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164" fillId="4" borderId="4" applyFont="1" applyNumberFormat="1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7" numFmtId="0" fillId="2" borderId="11" applyFont="1" applyNumberFormat="0" applyFill="0" applyBorder="1" applyAlignment="1">
      <alignment horizontal="center" vertical="center" textRotation="0" wrapText="true" shrinkToFit="false"/>
    </xf>
    <xf xfId="0" fontId="7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0">
      <alignment horizontal="general" vertical="bottom" textRotation="0" wrapText="fals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7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0">
      <alignment horizontal="general" vertical="bottom" textRotation="0" wrapText="false" shrinkToFit="false"/>
    </xf>
    <xf xfId="0" fontId="7" numFmtId="0" fillId="2" borderId="19" applyFont="1" applyNumberFormat="0" applyFill="0" applyBorder="1" applyAlignment="1">
      <alignment horizontal="center" vertical="center" textRotation="0" wrapText="true" shrinkToFit="false"/>
    </xf>
    <xf xfId="0" fontId="7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8" numFmtId="0" fillId="2" borderId="22" applyFont="1" applyNumberFormat="0" applyFill="0" applyBorder="1" applyAlignment="1">
      <alignment horizontal="center" vertical="center" textRotation="0" wrapText="true" shrinkToFit="false"/>
    </xf>
    <xf xfId="0" fontId="8" numFmtId="0" fillId="2" borderId="23" applyFont="1" applyNumberFormat="0" applyFill="0" applyBorder="1" applyAlignment="1">
      <alignment horizontal="center" vertical="center" textRotation="0" wrapText="true" shrinkToFit="false"/>
    </xf>
    <xf xfId="0" fontId="8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22" applyFont="1" applyNumberFormat="0" applyFill="1" applyBorder="1" applyAlignment="1">
      <alignment horizontal="center" vertical="center" textRotation="0" wrapText="true" shrinkToFit="false"/>
    </xf>
    <xf xfId="0" fontId="7" numFmtId="165" fillId="4" borderId="24" applyFont="1" applyNumberFormat="1" applyFill="1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8" numFmtId="166" fillId="2" borderId="26" applyFont="1" applyNumberFormat="1" applyFill="0" applyBorder="1" applyAlignment="1">
      <alignment horizontal="center" vertical="center" textRotation="0" wrapText="true" shrinkToFit="false"/>
    </xf>
    <xf xfId="0" fontId="8" numFmtId="166" fillId="2" borderId="27" applyFont="1" applyNumberFormat="1" applyFill="0" applyBorder="1" applyAlignment="1">
      <alignment horizontal="center" vertical="center" textRotation="0" wrapText="true" shrinkToFit="false"/>
    </xf>
    <xf xfId="0" fontId="8" numFmtId="166" fillId="2" borderId="28" applyFont="1" applyNumberFormat="1" applyFill="0" applyBorder="1" applyAlignment="1">
      <alignment horizontal="center" vertical="center" textRotation="0" wrapText="true" shrinkToFit="false"/>
    </xf>
    <xf xfId="0" fontId="9" numFmtId="0" fillId="2" borderId="29" applyFont="1" applyNumberFormat="0" applyFill="0" applyBorder="1" applyAlignment="1">
      <alignment horizontal="center" vertical="center" textRotation="0" wrapText="false" shrinkToFit="true"/>
    </xf>
    <xf xfId="0" fontId="10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16" applyFont="1" applyNumberFormat="0" applyFill="1" applyBorder="1" applyAlignment="1">
      <alignment horizontal="center" vertical="center" textRotation="0" wrapText="true" shrinkToFit="false"/>
    </xf>
    <xf xfId="0" fontId="3" numFmtId="0" fillId="4" borderId="26" applyFont="1" applyNumberFormat="0" applyFill="1" applyBorder="1" applyAlignment="1">
      <alignment horizontal="center" vertical="center" textRotation="0" wrapText="true" shrinkToFit="false"/>
    </xf>
    <xf xfId="0" fontId="7" numFmtId="165" fillId="4" borderId="28" applyFont="1" applyNumberFormat="1" applyFill="1" applyBorder="1" applyAlignment="1">
      <alignment horizontal="center" vertical="center" textRotation="0" wrapText="true" shrinkToFit="false"/>
    </xf>
    <xf xfId="0" fontId="3" numFmtId="0" fillId="4" borderId="30" applyFont="1" applyNumberFormat="0" applyFill="1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3" numFmtId="0" fillId="4" borderId="32" applyFont="1" applyNumberFormat="0" applyFill="1" applyBorder="1" applyAlignment="1">
      <alignment horizontal="center" vertical="center" textRotation="0" wrapText="true" shrinkToFit="false"/>
    </xf>
    <xf xfId="0" fontId="3" numFmtId="0" fillId="4" borderId="33" applyFont="1" applyNumberFormat="0" applyFill="1" applyBorder="1" applyAlignment="1">
      <alignment horizontal="center" vertical="center" textRotation="0" wrapText="true" shrinkToFit="false"/>
    </xf>
    <xf xfId="0" fontId="5" numFmtId="0" fillId="2" borderId="34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8" numFmtId="166" fillId="2" borderId="32" applyFont="1" applyNumberFormat="1" applyFill="0" applyBorder="1" applyAlignment="1">
      <alignment horizontal="center" vertical="center" textRotation="0" wrapText="true" shrinkToFit="false"/>
    </xf>
    <xf xfId="0" fontId="8" numFmtId="166" fillId="2" borderId="35" applyFont="1" applyNumberFormat="1" applyFill="0" applyBorder="1" applyAlignment="1">
      <alignment horizontal="center" vertical="center" textRotation="0" wrapText="true" shrinkToFit="false"/>
    </xf>
    <xf xfId="0" fontId="8" numFmtId="166" fillId="2" borderId="20" applyFont="1" applyNumberFormat="1" applyFill="0" applyBorder="1" applyAlignment="1">
      <alignment horizontal="center" vertical="center" textRotation="0" wrapText="tru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165" fillId="2" borderId="4" applyFont="1" applyNumberFormat="1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false" shrinkToFit="true"/>
    </xf>
    <xf xfId="0" fontId="12" numFmtId="0" fillId="4" borderId="14" applyFont="1" applyNumberFormat="0" applyFill="1" applyBorder="1" applyAlignment="1">
      <alignment horizontal="center" vertical="center" textRotation="0" wrapText="true" shrinkToFit="false"/>
    </xf>
    <xf xfId="0" fontId="11" numFmtId="0" fillId="2" borderId="14" applyFont="1" applyNumberFormat="0" applyFill="0" applyBorder="1" applyAlignment="1">
      <alignment horizontal="center" vertical="center" textRotation="0" wrapText="true" shrinkToFit="false"/>
    </xf>
    <xf xfId="0" fontId="5" numFmtId="165" fillId="2" borderId="14" applyFont="1" applyNumberFormat="1" applyFill="0" applyBorder="1" applyAlignment="1">
      <alignment horizontal="center" vertical="center" textRotation="0" wrapText="true" shrinkToFit="false"/>
    </xf>
    <xf xfId="0" fontId="5" numFmtId="167" fillId="2" borderId="14" applyFont="1" applyNumberFormat="1" applyFill="0" applyBorder="1" applyAlignment="1">
      <alignment horizontal="center" vertical="center" textRotation="0" wrapText="true" shrinkToFit="false"/>
    </xf>
    <xf xfId="0" fontId="3" numFmtId="0" fillId="2" borderId="36" applyFont="1" applyNumberFormat="0" applyFill="0" applyBorder="1" applyAlignment="1">
      <alignment horizontal="center" vertical="center" textRotation="0" wrapText="true" shrinkToFit="false"/>
    </xf>
    <xf xfId="0" fontId="11" numFmtId="0" fillId="2" borderId="37" applyFont="1" applyNumberFormat="0" applyFill="0" applyBorder="1" applyAlignment="1">
      <alignment horizontal="center" vertical="center" textRotation="0" wrapText="true" shrinkToFit="false"/>
    </xf>
    <xf xfId="0" fontId="2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4" borderId="37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5" numFmtId="165" fillId="2" borderId="37" applyFont="1" applyNumberFormat="1" applyFill="0" applyBorder="1" applyAlignment="1">
      <alignment horizontal="center" vertical="center" textRotation="0" wrapText="true" shrinkToFit="false"/>
    </xf>
    <xf xfId="0" fontId="5" numFmtId="167" fillId="2" borderId="37" applyFont="1" applyNumberFormat="1" applyFill="0" applyBorder="1" applyAlignment="1">
      <alignment horizontal="center" vertical="center" textRotation="0" wrapText="true" shrinkToFit="false"/>
    </xf>
    <xf xfId="0" fontId="7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40" applyFont="1" applyNumberFormat="0" applyFill="0" applyBorder="1" applyAlignment="1">
      <alignment horizontal="center" vertical="center" textRotation="0" wrapText="true" shrinkToFit="false"/>
    </xf>
    <xf xfId="0" fontId="7" numFmtId="0" fillId="2" borderId="41" applyFont="1" applyNumberFormat="0" applyFill="0" applyBorder="1" applyAlignment="1">
      <alignment horizontal="center" vertical="center" textRotation="0" wrapText="true" shrinkToFit="false"/>
    </xf>
    <xf xfId="0" fontId="2" numFmtId="0" fillId="2" borderId="42" applyFont="1" applyNumberFormat="0" applyFill="0" applyBorder="1" applyAlignment="0">
      <alignment horizontal="general" vertical="bottom" textRotation="0" wrapText="false" shrinkToFit="false"/>
    </xf>
    <xf xfId="0" fontId="7" numFmtId="0" fillId="2" borderId="43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20" fillId="2" borderId="29" applyFont="1" applyNumberFormat="1" applyFill="0" applyBorder="1" applyAlignment="1">
      <alignment horizontal="center" vertical="center" textRotation="0" wrapText="false" shrinkToFit="true"/>
    </xf>
    <xf xfId="0" fontId="11" numFmtId="168" fillId="2" borderId="44" applyFont="1" applyNumberFormat="1" applyFill="0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true"/>
    </xf>
    <xf xfId="0" fontId="11" numFmtId="0" fillId="4" borderId="26" applyFont="1" applyNumberFormat="0" applyFill="1" applyBorder="1" applyAlignment="1">
      <alignment horizontal="center" vertical="center" textRotation="0" wrapText="false" shrinkToFit="tru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11" numFmtId="170" fillId="4" borderId="27" applyFont="1" applyNumberFormat="1" applyFill="1" applyBorder="1" applyAlignment="1">
      <alignment horizontal="center" vertical="center" textRotation="0" wrapText="false" shrinkToFit="false"/>
    </xf>
    <xf xfId="0" fontId="11" numFmtId="170" fillId="4" borderId="27" applyFont="1" applyNumberFormat="1" applyFill="1" applyBorder="1" applyAlignment="1">
      <alignment horizontal="center" vertical="center" textRotation="0" wrapText="false" shrinkToFit="true"/>
    </xf>
    <xf xfId="0" fontId="11" numFmtId="170" fillId="4" borderId="25" applyFont="1" applyNumberFormat="1" applyFill="1" applyBorder="1" applyAlignment="1">
      <alignment horizontal="center" vertical="center" textRotation="0" wrapText="false" shrinkToFit="false"/>
    </xf>
    <xf xfId="0" fontId="11" numFmtId="20" fillId="2" borderId="28" applyFont="1" applyNumberFormat="1" applyFill="0" applyBorder="1" applyAlignment="1">
      <alignment horizontal="center" vertical="center" textRotation="0" wrapText="false" shrinkToFit="true"/>
    </xf>
    <xf xfId="0" fontId="11" numFmtId="0" fillId="4" borderId="45" applyFont="1" applyNumberFormat="0" applyFill="1" applyBorder="1" applyAlignment="1">
      <alignment horizontal="center" vertical="center" textRotation="0" wrapText="false" shrinkToFit="true"/>
    </xf>
    <xf xfId="0" fontId="11" numFmtId="0" fillId="4" borderId="21" applyFont="1" applyNumberFormat="0" applyFill="1" applyBorder="1" applyAlignment="1">
      <alignment horizontal="center" vertical="center" textRotation="0" wrapText="false" shrinkToFit="true"/>
    </xf>
    <xf xfId="0" fontId="11" numFmtId="0" fillId="4" borderId="25" applyFont="1" applyNumberFormat="0" applyFill="1" applyBorder="1" applyAlignment="1">
      <alignment horizontal="center" vertical="center" textRotation="0" wrapText="false" shrinkToFit="true"/>
    </xf>
    <xf xfId="0" fontId="11" numFmtId="167" fillId="4" borderId="22" applyFont="1" applyNumberFormat="1" applyFill="1" applyBorder="1" applyAlignment="1">
      <alignment horizontal="center" vertical="center" textRotation="0" wrapText="false" shrinkToFit="true"/>
    </xf>
    <xf xfId="0" fontId="11" numFmtId="167" fillId="4" borderId="46" applyFont="1" applyNumberFormat="1" applyFill="1" applyBorder="1" applyAlignment="1">
      <alignment horizontal="center" vertical="center" textRotation="0" wrapText="false" shrinkToFit="true"/>
    </xf>
    <xf xfId="0" fontId="11" numFmtId="0" fillId="4" borderId="23" applyFont="1" applyNumberFormat="0" applyFill="1" applyBorder="1" applyAlignment="1">
      <alignment horizontal="center" vertical="center" textRotation="0" wrapText="false" shrinkToFit="true"/>
    </xf>
    <xf xfId="0" fontId="11" numFmtId="167" fillId="4" borderId="24" applyFont="1" applyNumberFormat="1" applyFill="1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1" numFmtId="168" fillId="2" borderId="47" applyFont="1" applyNumberFormat="1" applyFill="0" applyBorder="1" applyAlignment="1">
      <alignment horizontal="center" vertical="center" textRotation="0" wrapText="false" shrinkToFit="true"/>
    </xf>
    <xf xfId="0" fontId="11" numFmtId="167" fillId="4" borderId="48" applyFont="1" applyNumberFormat="1" applyFill="1" applyBorder="1" applyAlignment="1">
      <alignment horizontal="center" vertical="center" textRotation="0" wrapText="false" shrinkToFit="true"/>
    </xf>
    <xf xfId="0" fontId="11" numFmtId="167" fillId="4" borderId="45" applyFont="1" applyNumberFormat="1" applyFill="1" applyBorder="1" applyAlignment="1">
      <alignment horizontal="center" vertical="center" textRotation="0" wrapText="false" shrinkToFit="true"/>
    </xf>
    <xf xfId="0" fontId="11" numFmtId="0" fillId="4" borderId="27" applyFont="1" applyNumberFormat="0" applyFill="1" applyBorder="1" applyAlignment="1">
      <alignment horizontal="center" vertical="center" textRotation="0" wrapText="false" shrinkToFit="true"/>
    </xf>
    <xf xfId="0" fontId="11" numFmtId="167" fillId="4" borderId="28" applyFont="1" applyNumberFormat="1" applyFill="1" applyBorder="1" applyAlignment="1">
      <alignment horizontal="center" vertical="center" textRotation="0" wrapText="false" shrinkToFit="true"/>
    </xf>
    <xf xfId="0" fontId="11" numFmtId="167" fillId="4" borderId="47" applyFont="1" applyNumberFormat="1" applyFill="1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false"/>
    </xf>
    <xf xfId="0" fontId="11" numFmtId="20" fillId="4" borderId="45" applyFont="1" applyNumberFormat="1" applyFill="1" applyBorder="1" applyAlignment="1">
      <alignment horizontal="center" vertical="center" textRotation="0" wrapText="false" shrinkToFit="true"/>
    </xf>
    <xf xfId="0" fontId="11" numFmtId="169" fillId="2" borderId="49" applyFont="1" applyNumberFormat="1" applyFill="0" applyBorder="1" applyAlignment="1">
      <alignment horizontal="center" vertical="center" textRotation="0" wrapText="false" shrinkToFit="false"/>
    </xf>
    <xf xfId="0" fontId="11" numFmtId="0" fillId="4" borderId="26" applyFont="1" applyNumberFormat="0" applyFill="1" applyBorder="1" applyAlignment="1">
      <alignment horizontal="center" vertical="center" textRotation="0" wrapText="false" shrinkToFit="false"/>
    </xf>
    <xf xfId="0" fontId="11" numFmtId="167" fillId="4" borderId="16" applyFont="1" applyNumberFormat="1" applyFill="1" applyBorder="1" applyAlignment="1">
      <alignment horizontal="center" vertical="center" textRotation="0" wrapText="false" shrinkToFit="tru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168" fillId="2" borderId="50" applyFont="1" applyNumberFormat="1" applyFill="0" applyBorder="1" applyAlignment="1">
      <alignment horizontal="center" vertical="center" textRotation="0" wrapText="true" shrinkToFit="false"/>
    </xf>
    <xf xfId="0" fontId="11" numFmtId="169" fillId="2" borderId="51" applyFont="1" applyNumberFormat="1" applyFill="0" applyBorder="1" applyAlignment="1">
      <alignment horizontal="center" vertical="center" textRotation="0" wrapText="false" shrinkToFit="true"/>
    </xf>
    <xf xfId="0" fontId="11" numFmtId="0" fillId="4" borderId="19" applyFont="1" applyNumberFormat="0" applyFill="1" applyBorder="1" applyAlignment="1">
      <alignment horizontal="center" vertical="center" textRotation="0" wrapText="false" shrinkToFit="tru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11" numFmtId="20" fillId="4" borderId="51" applyFont="1" applyNumberFormat="1" applyFill="1" applyBorder="1" applyAlignment="1">
      <alignment horizontal="center" vertical="center" textRotation="0" wrapText="false" shrinkToFit="true"/>
    </xf>
    <xf xfId="0" fontId="11" numFmtId="171" fillId="4" borderId="51" applyFont="1" applyNumberFormat="1" applyFill="1" applyBorder="1" applyAlignment="1">
      <alignment horizontal="center" vertical="center" textRotation="0" wrapText="false" shrinkToFit="true"/>
    </xf>
    <xf xfId="0" fontId="11" numFmtId="20" fillId="2" borderId="20" applyFont="1" applyNumberFormat="1" applyFill="0" applyBorder="1" applyAlignment="1">
      <alignment horizontal="center" vertical="center" textRotation="0" wrapText="false" shrinkToFit="true"/>
    </xf>
    <xf xfId="0" fontId="11" numFmtId="0" fillId="4" borderId="52" applyFont="1" applyNumberFormat="0" applyFill="1" applyBorder="1" applyAlignment="1">
      <alignment horizontal="center" vertical="center" textRotation="0" wrapText="false" shrinkToFit="true"/>
    </xf>
    <xf xfId="0" fontId="11" numFmtId="0" fillId="4" borderId="51" applyFont="1" applyNumberFormat="0" applyFill="1" applyBorder="1" applyAlignment="1">
      <alignment horizontal="center" vertical="center" textRotation="0" wrapText="false" shrinkToFit="true"/>
    </xf>
    <xf xfId="0" fontId="11" numFmtId="167" fillId="4" borderId="52" applyFont="1" applyNumberFormat="1" applyFill="1" applyBorder="1" applyAlignment="1">
      <alignment horizontal="center" vertical="center" textRotation="0" wrapText="false" shrinkToFit="true"/>
    </xf>
    <xf xfId="0" fontId="11" numFmtId="167" fillId="4" borderId="20" applyFont="1" applyNumberFormat="1" applyFill="1" applyBorder="1" applyAlignment="1">
      <alignment horizontal="center" vertical="center" textRotation="0" wrapText="false" shrinkToFit="true"/>
    </xf>
    <xf xfId="0" fontId="3" numFmtId="0" fillId="5" borderId="9" applyFont="1" applyNumberFormat="0" applyFill="1" applyBorder="1" applyAlignment="1">
      <alignment horizontal="center" vertical="center" textRotation="0" wrapText="false" shrinkToFit="false"/>
    </xf>
    <xf xfId="0" fontId="3" numFmtId="0" fillId="5" borderId="7" applyFont="1" applyNumberFormat="0" applyFill="1" applyBorder="1" applyAlignment="1">
      <alignment horizontal="center" vertical="center" textRotation="0" wrapText="false" shrinkToFit="false"/>
    </xf>
    <xf xfId="0" fontId="4" numFmtId="0" fillId="2" borderId="53" applyFont="1" applyNumberFormat="0" applyFill="0" applyBorder="1" applyAlignment="1">
      <alignment horizontal="center" vertical="center" textRotation="0" wrapText="false" shrinkToFit="false"/>
    </xf>
    <xf xfId="0" fontId="3" numFmtId="0" fillId="2" borderId="3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33" applyFont="1" applyNumberFormat="0" applyFill="0" applyBorder="1" applyAlignment="1">
      <alignment horizontal="center" vertical="center" textRotation="0" wrapText="true" shrinkToFit="false"/>
    </xf>
    <xf xfId="0" fontId="14" numFmtId="0" fillId="2" borderId="33" applyFont="1" applyNumberFormat="0" applyFill="0" applyBorder="1" applyAlignment="1">
      <alignment horizontal="center" vertical="center" textRotation="0" wrapText="true" shrinkToFit="false"/>
    </xf>
    <xf xfId="0" fontId="13" numFmtId="0" fillId="2" borderId="50" applyFont="1" applyNumberFormat="0" applyFill="0" applyBorder="1" applyAlignment="1">
      <alignment horizontal="center" vertical="center" textRotation="0" wrapText="true" shrinkToFit="false"/>
    </xf>
    <xf xfId="0" fontId="13" numFmtId="0" fillId="2" borderId="54" applyFont="1" applyNumberFormat="0" applyFill="0" applyBorder="1" applyAlignment="1">
      <alignment horizontal="center" vertical="center" textRotation="0" wrapText="true" shrinkToFit="false"/>
    </xf>
    <xf xfId="0" fontId="13" numFmtId="0" fillId="2" borderId="55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3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0">
      <alignment horizontal="general" vertical="bottom" textRotation="0" wrapText="false" shrinkToFit="false"/>
    </xf>
    <xf xfId="0" fontId="13" numFmtId="0" fillId="2" borderId="4" applyFont="1" applyNumberFormat="0" applyFill="0" applyBorder="1" applyAlignment="1">
      <alignment horizontal="center" vertical="center" textRotation="0" wrapText="true" shrinkToFit="false"/>
    </xf>
    <xf xfId="0" fontId="13" numFmtId="0" fillId="2" borderId="49" applyFont="1" applyNumberFormat="0" applyFill="0" applyBorder="1" applyAlignment="1">
      <alignment horizontal="center" vertical="center" textRotation="0" wrapText="true" shrinkToFit="false"/>
    </xf>
    <xf xfId="0" fontId="13" numFmtId="0" fillId="2" borderId="56" applyFont="1" applyNumberFormat="0" applyFill="0" applyBorder="1" applyAlignment="1">
      <alignment horizontal="center" vertical="center" textRotation="0" wrapText="true" shrinkToFit="false"/>
    </xf>
    <xf xfId="0" fontId="3" numFmtId="0" fillId="2" borderId="34" applyFont="1" applyNumberFormat="0" applyFill="0" applyBorder="1" applyAlignment="1">
      <alignment horizontal="center" vertical="center" textRotation="0" wrapText="true" shrinkToFit="false"/>
    </xf>
    <xf xfId="0" fontId="3" numFmtId="0" fillId="2" borderId="35" applyFont="1" applyNumberFormat="0" applyFill="0" applyBorder="1" applyAlignment="1">
      <alignment horizontal="center" vertical="center" textRotation="0" wrapText="true" shrinkToFit="false"/>
    </xf>
    <xf xfId="0" fontId="3" numFmtId="0" fillId="2" borderId="57" applyFont="1" applyNumberFormat="0" applyFill="0" applyBorder="1" applyAlignment="1">
      <alignment horizontal="center" vertical="center" textRotation="0" wrapText="true" shrinkToFit="false"/>
    </xf>
    <xf xfId="0" fontId="2" numFmtId="0" fillId="2" borderId="36" applyFont="1" applyNumberFormat="0" applyFill="0" applyBorder="1" applyAlignment="0">
      <alignment horizontal="general" vertical="bottom" textRotation="0" wrapText="false" shrinkToFit="false"/>
    </xf>
    <xf xfId="0" fontId="2" numFmtId="0" fillId="2" borderId="58" applyFont="1" applyNumberFormat="0" applyFill="0" applyBorder="1" applyAlignment="0">
      <alignment horizontal="general" vertical="bottom" textRotation="0" wrapText="false" shrinkToFit="false"/>
    </xf>
    <xf xfId="0" fontId="2" numFmtId="0" fillId="2" borderId="59" applyFont="1" applyNumberFormat="0" applyFill="0" applyBorder="1" applyAlignment="0">
      <alignment horizontal="general" vertical="bottom" textRotation="0" wrapText="false" shrinkToFit="false"/>
    </xf>
    <xf xfId="0" fontId="2" numFmtId="0" fillId="2" borderId="60" applyFont="1" applyNumberFormat="0" applyFill="0" applyBorder="1" applyAlignment="0">
      <alignment horizontal="general" vertical="bottom" textRotation="0" wrapText="false" shrinkToFit="false"/>
    </xf>
    <xf xfId="0" fontId="3" numFmtId="0" fillId="2" borderId="50" applyFont="1" applyNumberFormat="0" applyFill="0" applyBorder="1" applyAlignment="1">
      <alignment horizontal="center" vertical="center" textRotation="0" wrapText="true" shrinkToFit="false"/>
    </xf>
    <xf xfId="0" fontId="2" numFmtId="0" fillId="2" borderId="54" applyFont="1" applyNumberFormat="0" applyFill="0" applyBorder="1" applyAlignment="0">
      <alignment horizontal="general" vertical="bottom" textRotation="0" wrapText="false" shrinkToFit="false"/>
    </xf>
    <xf xfId="0" fontId="2" numFmtId="0" fillId="2" borderId="55" applyFont="1" applyNumberFormat="0" applyFill="0" applyBorder="1" applyAlignment="0">
      <alignment horizontal="general" vertical="bottom" textRotation="0" wrapText="false" shrinkToFit="false"/>
    </xf>
    <xf xfId="0" fontId="2" numFmtId="0" fillId="2" borderId="50" applyFont="1" applyNumberFormat="0" applyFill="0" applyBorder="1" applyAlignment="0">
      <alignment horizontal="general" vertical="bottom" textRotation="0" wrapText="false" shrinkToFit="false"/>
    </xf>
    <xf xfId="0" fontId="2" numFmtId="0" fillId="2" borderId="61" applyFont="1" applyNumberFormat="0" applyFill="0" applyBorder="1" applyAlignment="0">
      <alignment horizontal="general" vertical="bottom" textRotation="0" wrapText="false" shrinkToFit="false"/>
    </xf>
    <xf xfId="0" fontId="2" numFmtId="0" fillId="2" borderId="62" applyFont="1" applyNumberFormat="0" applyFill="0" applyBorder="1" applyAlignment="0">
      <alignment horizontal="general" vertical="bottom" textRotation="0" wrapText="false" shrinkToFit="false"/>
    </xf>
    <xf xfId="0" fontId="2" numFmtId="0" fillId="2" borderId="6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  <pageSetUpPr fitToPage="1"/>
  </sheetPr>
  <dimension ref="A1:AA79"/>
  <sheetViews>
    <sheetView tabSelected="1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5.43" customWidth="true" style="0"/>
    <col min="2" max="2" width="5.43" customWidth="true" style="0"/>
    <col min="3" max="3" width="35.43" customWidth="true" style="0"/>
    <col min="4" max="4" width="1.57" customWidth="true" style="0"/>
    <col min="5" max="5" width="13.57" customWidth="true" style="0"/>
    <col min="6" max="6" width="13.57" customWidth="true" style="0"/>
    <col min="7" max="7" width="13.57" customWidth="true" style="0"/>
    <col min="8" max="8" width="13.57" customWidth="true" style="0"/>
    <col min="9" max="9" width="6.57" customWidth="true" style="0"/>
    <col min="10" max="10" width="17.43" customWidth="true" style="0"/>
    <col min="11" max="11" width="17.43" customWidth="true" style="0"/>
    <col min="12" max="12" width="17.43" customWidth="true" style="0"/>
    <col min="13" max="13" width="6.71" customWidth="true" style="0"/>
    <col min="14" max="14" width="10.57" customWidth="true" style="0"/>
    <col min="15" max="15" width="20.29" customWidth="true" style="0"/>
    <col min="16" max="16" width="17.43" customWidth="true" style="0"/>
    <col min="17" max="17" width="1.14" customWidth="true" style="0"/>
    <col min="18" max="18" width="8.86" customWidth="true" style="0"/>
    <col min="19" max="19" width="22.14" hidden="true" customWidth="true" style="0"/>
    <col min="20" max="20" width="17" hidden="true" customWidth="true" style="0"/>
    <col min="21" max="21" width="9.43" hidden="true" customWidth="true" style="0"/>
    <col min="22" max="22" width="8.71" hidden="true" customWidth="true" style="0"/>
    <col min="23" max="23" width="12.57" hidden="true" customWidth="true" style="0"/>
    <col min="24" max="24" width="9.29" hidden="true" customWidth="true" style="0"/>
    <col min="25" max="25" width="8.43" hidden="true" customWidth="true" style="0"/>
    <col min="26" max="26" width="7.14" hidden="true" customWidth="true" style="0"/>
    <col min="27" max="27" width="8.86" customWidth="true" style="0"/>
  </cols>
  <sheetData>
    <row r="1" spans="1:27" customHeight="1" ht="3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5"/>
      <c r="Y1" s="5"/>
      <c r="Z1" s="5"/>
      <c r="AA1" s="5"/>
    </row>
    <row r="2" spans="1:27" customHeight="1" ht="10.5">
      <c r="A2" s="4"/>
      <c r="B2" s="4"/>
      <c r="C2" s="4"/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5"/>
      <c r="T2" s="5"/>
      <c r="U2" s="5"/>
      <c r="V2" s="5"/>
      <c r="W2" s="5"/>
      <c r="X2" s="5"/>
      <c r="Y2" s="5"/>
      <c r="Z2" s="5"/>
      <c r="AA2" s="5"/>
    </row>
    <row r="3" spans="1:27" customHeight="1" ht="36">
      <c r="A3" s="7" t="s">
        <v>1</v>
      </c>
      <c r="B3" s="8"/>
      <c r="C3" s="9">
        <v>43221</v>
      </c>
      <c r="D3" s="10"/>
      <c r="E3" s="8"/>
      <c r="F3" s="11" t="s">
        <v>2</v>
      </c>
      <c r="G3" s="12"/>
      <c r="H3" s="12"/>
      <c r="I3" s="12"/>
      <c r="J3" s="13"/>
      <c r="K3" s="14"/>
      <c r="L3" s="15"/>
      <c r="M3" s="16" t="s">
        <v>3</v>
      </c>
      <c r="N3" s="15"/>
      <c r="O3" s="17" t="s">
        <v>4</v>
      </c>
      <c r="P3" s="18" t="s">
        <v>5</v>
      </c>
      <c r="Q3" s="4"/>
      <c r="R3" s="4"/>
      <c r="S3" s="5"/>
      <c r="T3" s="5"/>
      <c r="U3" s="5"/>
      <c r="V3" s="5"/>
      <c r="W3" s="5"/>
      <c r="X3" s="5"/>
      <c r="Y3" s="5"/>
      <c r="Z3" s="5"/>
      <c r="AA3" s="5"/>
    </row>
    <row r="4" spans="1:27" customHeight="1" ht="36">
      <c r="A4" s="19" t="s">
        <v>6</v>
      </c>
      <c r="B4" s="20"/>
      <c r="C4" s="21" t="s">
        <v>7</v>
      </c>
      <c r="D4" s="22"/>
      <c r="E4" s="20"/>
      <c r="F4" s="23" t="s">
        <v>8</v>
      </c>
      <c r="G4" s="24"/>
      <c r="H4" s="25" t="s">
        <v>8</v>
      </c>
      <c r="I4" s="24"/>
      <c r="J4" s="26" t="s">
        <v>9</v>
      </c>
      <c r="K4" s="27" t="s">
        <v>10</v>
      </c>
      <c r="L4" s="28"/>
      <c r="M4" s="29" t="str">
        <f>SUM(O4:P4)</f>
        <v>0</v>
      </c>
      <c r="N4" s="28"/>
      <c r="O4" s="30" t="str">
        <f>COUNTA(E13:E27)</f>
        <v>0</v>
      </c>
      <c r="P4" s="31" t="str">
        <f>COUNTA(E28:E43)</f>
        <v>0</v>
      </c>
      <c r="Q4" s="4"/>
      <c r="R4" s="4"/>
      <c r="S4" s="5"/>
      <c r="T4" s="5"/>
      <c r="U4" s="5"/>
      <c r="V4" s="5"/>
      <c r="W4" s="4"/>
      <c r="X4" s="4"/>
      <c r="Y4" s="4"/>
      <c r="Z4" s="4"/>
      <c r="AA4" s="4"/>
    </row>
    <row r="5" spans="1:27" customHeight="1" ht="36">
      <c r="A5" s="19" t="s">
        <v>11</v>
      </c>
      <c r="B5" s="20"/>
      <c r="C5" s="32" t="s">
        <v>12</v>
      </c>
      <c r="D5" s="22"/>
      <c r="E5" s="20"/>
      <c r="F5" s="33"/>
      <c r="G5" s="28"/>
      <c r="H5" s="34"/>
      <c r="I5" s="28"/>
      <c r="J5" s="35"/>
      <c r="K5" s="36" t="s">
        <v>13</v>
      </c>
      <c r="L5" s="37"/>
      <c r="M5" s="38" t="str">
        <f>SUM(S13:S43)*24</f>
        <v>0</v>
      </c>
      <c r="N5" s="37"/>
      <c r="O5" s="39" t="str">
        <f>SUM(S13:S27)*24</f>
        <v>0</v>
      </c>
      <c r="P5" s="40" t="str">
        <f>SUM(S28:S44)*24</f>
        <v>0</v>
      </c>
      <c r="Q5" s="4"/>
      <c r="R5" s="4"/>
      <c r="S5" s="5"/>
      <c r="T5" s="41" t="s">
        <v>14</v>
      </c>
      <c r="U5" s="41" t="str">
        <f>VLOOKUP(C9,$X$13:$Y$1046755,2,0)</f>
        <v>0</v>
      </c>
      <c r="V5" s="5"/>
      <c r="W5" s="4"/>
      <c r="X5" s="4"/>
      <c r="Y5" s="4"/>
      <c r="Z5" s="4"/>
      <c r="AA5" s="4"/>
    </row>
    <row r="6" spans="1:27" customHeight="1" ht="36">
      <c r="A6" s="19" t="s">
        <v>15</v>
      </c>
      <c r="B6" s="20"/>
      <c r="C6" s="42" t="s">
        <v>12</v>
      </c>
      <c r="D6" s="22"/>
      <c r="E6" s="20"/>
      <c r="F6" s="43"/>
      <c r="G6" s="37"/>
      <c r="H6" s="44"/>
      <c r="I6" s="37"/>
      <c r="J6" s="45"/>
      <c r="K6" s="36" t="s">
        <v>16</v>
      </c>
      <c r="L6" s="37"/>
      <c r="M6" s="38" t="str">
        <f>M5-(SUM(V13:V43)*24)</f>
        <v>0</v>
      </c>
      <c r="N6" s="37"/>
      <c r="O6" s="39" t="str">
        <f>O5-(SUM(V13:V27)*24)</f>
        <v>0</v>
      </c>
      <c r="P6" s="40" t="str">
        <f>P5-(SUM(V28:V44)*24)</f>
        <v>0</v>
      </c>
      <c r="Q6" s="4"/>
      <c r="R6" s="4"/>
      <c r="S6" s="5"/>
      <c r="T6" s="5"/>
      <c r="U6" s="5"/>
      <c r="V6" s="5"/>
      <c r="W6" s="4"/>
      <c r="X6" s="4"/>
      <c r="Y6" s="4"/>
      <c r="Z6" s="4"/>
      <c r="AA6" s="4"/>
    </row>
    <row r="7" spans="1:27" customHeight="1" ht="36">
      <c r="A7" s="19" t="s">
        <v>17</v>
      </c>
      <c r="B7" s="20"/>
      <c r="C7" s="42">
        <v>123</v>
      </c>
      <c r="D7" s="22"/>
      <c r="E7" s="20"/>
      <c r="F7" s="46"/>
      <c r="G7" s="47"/>
      <c r="H7" s="48"/>
      <c r="I7" s="47"/>
      <c r="J7" s="49"/>
      <c r="K7" s="50" t="s">
        <v>18</v>
      </c>
      <c r="L7" s="51"/>
      <c r="M7" s="52" t="str">
        <f>(SUM(U13:U43))*24</f>
        <v>0</v>
      </c>
      <c r="N7" s="51"/>
      <c r="O7" s="53" t="str">
        <f>(SUM(U13:U27))*24</f>
        <v>0</v>
      </c>
      <c r="P7" s="54" t="str">
        <f>SUM(U28:U43)*24</f>
        <v>0</v>
      </c>
      <c r="Q7" s="4"/>
      <c r="R7" s="4"/>
      <c r="S7" s="5"/>
      <c r="T7" s="5"/>
      <c r="U7" s="5"/>
      <c r="V7" s="5"/>
      <c r="W7" s="5"/>
      <c r="X7" s="5"/>
      <c r="Y7" s="5"/>
      <c r="Z7" s="5"/>
      <c r="AA7" s="5"/>
    </row>
    <row r="8" spans="1:27" customHeight="1" ht="36">
      <c r="A8" s="19" t="s">
        <v>19</v>
      </c>
      <c r="B8" s="20"/>
      <c r="C8" s="32"/>
      <c r="D8" s="22"/>
      <c r="E8" s="20"/>
      <c r="F8" s="55" t="s">
        <v>20</v>
      </c>
      <c r="G8" s="8"/>
      <c r="H8" s="56" t="str">
        <f>SUM(J5:J7)</f>
        <v>0</v>
      </c>
      <c r="I8" s="10"/>
      <c r="J8" s="8"/>
      <c r="K8" s="55" t="s">
        <v>21</v>
      </c>
      <c r="L8" s="8"/>
      <c r="M8" s="56" t="str">
        <f>SUM(H8:J10)</f>
        <v>0</v>
      </c>
      <c r="N8" s="10"/>
      <c r="O8" s="8"/>
      <c r="P8" s="14"/>
      <c r="Q8" s="4"/>
      <c r="R8" s="4"/>
      <c r="S8" s="57" t="s">
        <v>22</v>
      </c>
      <c r="T8" s="57" t="str">
        <f>MONTH(C3)</f>
        <v>0</v>
      </c>
      <c r="U8" s="57"/>
      <c r="V8" s="57" t="s">
        <v>23</v>
      </c>
      <c r="W8" s="5"/>
      <c r="X8" s="5"/>
      <c r="Y8" s="5"/>
      <c r="Z8" s="5"/>
      <c r="AA8" s="5"/>
    </row>
    <row r="9" spans="1:27" customHeight="1" ht="36">
      <c r="A9" s="19" t="s">
        <v>24</v>
      </c>
      <c r="B9" s="20"/>
      <c r="C9" s="58"/>
      <c r="D9" s="22"/>
      <c r="E9" s="20"/>
      <c r="F9" s="59" t="s">
        <v>25</v>
      </c>
      <c r="G9" s="20"/>
      <c r="H9" s="60" t="str">
        <f>SUM(L13:L43)</f>
        <v>0</v>
      </c>
      <c r="I9" s="22"/>
      <c r="J9" s="20"/>
      <c r="K9" s="59" t="s">
        <v>26</v>
      </c>
      <c r="L9" s="20"/>
      <c r="M9" s="61" t="str">
        <f>SUM(SUMIFS($L$13:$L$43,$I$13:$I$43,"○"),SUMIFS($P$13:$P$43,$M$13:$M$43,"○"),SUM(J5:J7))</f>
        <v>0</v>
      </c>
      <c r="N9" s="22"/>
      <c r="O9" s="20"/>
      <c r="P9" s="62"/>
      <c r="Q9" s="4"/>
      <c r="R9" s="4"/>
      <c r="S9" s="57"/>
      <c r="T9" s="57"/>
      <c r="U9" s="57"/>
      <c r="V9" s="57" t="s">
        <v>27</v>
      </c>
      <c r="W9" s="5"/>
      <c r="X9" s="5"/>
      <c r="Y9" s="5"/>
      <c r="Z9" s="5"/>
      <c r="AA9" s="5"/>
    </row>
    <row r="10" spans="1:27" customHeight="1" ht="36">
      <c r="A10" s="63" t="s">
        <v>28</v>
      </c>
      <c r="B10" s="64"/>
      <c r="C10" s="65"/>
      <c r="D10" s="66"/>
      <c r="E10" s="64"/>
      <c r="F10" s="63" t="s">
        <v>29</v>
      </c>
      <c r="G10" s="64"/>
      <c r="H10" s="67" t="str">
        <f>SUM(P13:P43)</f>
        <v>0</v>
      </c>
      <c r="I10" s="66"/>
      <c r="J10" s="64"/>
      <c r="K10" s="63" t="s">
        <v>30</v>
      </c>
      <c r="L10" s="64"/>
      <c r="M10" s="68" t="str">
        <f>M8-M9</f>
        <v>0</v>
      </c>
      <c r="N10" s="66"/>
      <c r="O10" s="64"/>
      <c r="P10" s="62"/>
      <c r="Q10" s="4"/>
      <c r="R10" s="4"/>
      <c r="S10" s="57" t="s">
        <v>31</v>
      </c>
      <c r="T10" s="57" t="str">
        <f>YEAR(C3)</f>
        <v>0</v>
      </c>
      <c r="U10" s="57" t="s">
        <v>32</v>
      </c>
      <c r="V10" s="5"/>
      <c r="W10" s="5"/>
      <c r="X10" s="5"/>
      <c r="Y10" s="5"/>
      <c r="Z10" s="5"/>
      <c r="AA10" s="5"/>
    </row>
    <row r="11" spans="1:27" customHeight="1" ht="13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spans="1:27" customHeight="1" ht="19.5">
      <c r="A12" s="69" t="s">
        <v>33</v>
      </c>
      <c r="B12" s="70" t="s">
        <v>34</v>
      </c>
      <c r="C12" s="71" t="s">
        <v>35</v>
      </c>
      <c r="D12" s="72"/>
      <c r="E12" s="70" t="s">
        <v>36</v>
      </c>
      <c r="F12" s="70" t="s">
        <v>37</v>
      </c>
      <c r="G12" s="70" t="s">
        <v>38</v>
      </c>
      <c r="H12" s="73" t="s">
        <v>39</v>
      </c>
      <c r="I12" s="74" t="s">
        <v>40</v>
      </c>
      <c r="J12" s="75" t="s">
        <v>41</v>
      </c>
      <c r="K12" s="72"/>
      <c r="L12" s="75" t="s">
        <v>42</v>
      </c>
      <c r="M12" s="74" t="s">
        <v>43</v>
      </c>
      <c r="N12" s="75" t="s">
        <v>44</v>
      </c>
      <c r="O12" s="72"/>
      <c r="P12" s="76" t="s">
        <v>42</v>
      </c>
      <c r="Q12" s="4"/>
      <c r="R12" s="4"/>
      <c r="S12" s="57" t="s">
        <v>45</v>
      </c>
      <c r="T12" s="77">
        <v>0.33333333333333</v>
      </c>
      <c r="U12" s="77">
        <v>0.91666666666667</v>
      </c>
      <c r="V12" s="57"/>
      <c r="W12" s="5"/>
      <c r="X12" s="5"/>
      <c r="Y12" s="5"/>
      <c r="Z12" s="5"/>
      <c r="AA12" s="5"/>
    </row>
    <row r="13" spans="1:27" customHeight="1" ht="45">
      <c r="A13" s="78" t="str">
        <f>C3</f>
        <v>0</v>
      </c>
      <c r="B13" s="79" t="s">
        <v>33</v>
      </c>
      <c r="C13" s="80"/>
      <c r="D13" s="81"/>
      <c r="E13" s="82"/>
      <c r="F13" s="83"/>
      <c r="G13" s="84"/>
      <c r="H13" s="85" t="str">
        <f>IF(E13="","",MAX(0,IFERROR(S13-$T$12,"")))</f>
        <v>0</v>
      </c>
      <c r="I13" s="86"/>
      <c r="J13" s="87"/>
      <c r="K13" s="88"/>
      <c r="L13" s="89"/>
      <c r="M13" s="90"/>
      <c r="N13" s="91"/>
      <c r="O13" s="91"/>
      <c r="P13" s="92"/>
      <c r="Q13" s="4"/>
      <c r="R13" s="4"/>
      <c r="S13" s="77" t="str">
        <f>F13-E13-G13</f>
        <v>0</v>
      </c>
      <c r="T13" s="57">
        <v>1</v>
      </c>
      <c r="U13" s="77" t="str">
        <f>IF(F13&lt;$U$12,0,F13-$U$12)</f>
        <v>0</v>
      </c>
      <c r="V13" s="77" t="str">
        <f>IFERROR(S13-H13,"")</f>
        <v>0</v>
      </c>
      <c r="W13" s="57"/>
      <c r="X13" s="93" t="s">
        <v>46</v>
      </c>
      <c r="Y13" s="5">
        <v>15</v>
      </c>
      <c r="Z13" s="5"/>
      <c r="AA13" s="5"/>
    </row>
    <row r="14" spans="1:27" customHeight="1" ht="45">
      <c r="A14" s="94" t="str">
        <f>A13+1</f>
        <v>0</v>
      </c>
      <c r="B14" s="79" t="s">
        <v>22</v>
      </c>
      <c r="C14" s="80"/>
      <c r="D14" s="81"/>
      <c r="E14" s="82"/>
      <c r="F14" s="83"/>
      <c r="G14" s="84"/>
      <c r="H14" s="85" t="str">
        <f>IF(E14="","",MAX(0,IFERROR(S14-$T$12,"")))</f>
        <v>0</v>
      </c>
      <c r="I14" s="86"/>
      <c r="J14" s="88"/>
      <c r="K14" s="88"/>
      <c r="L14" s="95"/>
      <c r="M14" s="96"/>
      <c r="N14" s="97"/>
      <c r="O14" s="97"/>
      <c r="P14" s="98"/>
      <c r="Q14" s="4"/>
      <c r="R14" s="4"/>
      <c r="S14" s="77" t="str">
        <f>F14-E14-G14</f>
        <v>0</v>
      </c>
      <c r="T14" s="57">
        <v>2</v>
      </c>
      <c r="U14" s="77" t="str">
        <f>IF(F14&lt;$U$12,0,F14-$U$12)</f>
        <v>0</v>
      </c>
      <c r="V14" s="77" t="str">
        <f>IFERROR(S14-H14,"")</f>
        <v>0</v>
      </c>
      <c r="W14" s="77"/>
      <c r="X14" s="93" t="s">
        <v>47</v>
      </c>
      <c r="Y14" s="5">
        <v>15</v>
      </c>
      <c r="Z14" s="5"/>
      <c r="AA14" s="5"/>
    </row>
    <row r="15" spans="1:27" customHeight="1" ht="45">
      <c r="A15" s="94" t="str">
        <f>A14+1</f>
        <v>0</v>
      </c>
      <c r="B15" s="79" t="s">
        <v>48</v>
      </c>
      <c r="C15" s="80"/>
      <c r="D15" s="81"/>
      <c r="E15" s="82"/>
      <c r="F15" s="83"/>
      <c r="G15" s="84"/>
      <c r="H15" s="85" t="str">
        <f>IF(E15="","",MAX(0,IFERROR(S15-$T$12,"")))</f>
        <v>0</v>
      </c>
      <c r="I15" s="86"/>
      <c r="J15" s="88"/>
      <c r="K15" s="88"/>
      <c r="L15" s="95"/>
      <c r="M15" s="99"/>
      <c r="N15" s="97"/>
      <c r="O15" s="97"/>
      <c r="P15" s="98"/>
      <c r="Q15" s="4"/>
      <c r="R15" s="4"/>
      <c r="S15" s="77" t="str">
        <f>F15-E15-G15</f>
        <v>0</v>
      </c>
      <c r="T15" s="57">
        <v>3</v>
      </c>
      <c r="U15" s="77" t="str">
        <f>IF(F15&lt;$U$12,0,F15-$U$12)</f>
        <v>0</v>
      </c>
      <c r="V15" s="77" t="str">
        <f>IFERROR(S15-H15,"")</f>
        <v>0</v>
      </c>
      <c r="W15" s="57"/>
      <c r="X15" s="93" t="s">
        <v>49</v>
      </c>
      <c r="Y15" s="5">
        <v>15</v>
      </c>
      <c r="Z15" s="5"/>
      <c r="AA15" s="5"/>
    </row>
    <row r="16" spans="1:27" customHeight="1" ht="45">
      <c r="A16" s="94" t="str">
        <f>A15+1</f>
        <v>0</v>
      </c>
      <c r="B16" s="100" t="s">
        <v>50</v>
      </c>
      <c r="C16" s="80"/>
      <c r="D16" s="81"/>
      <c r="E16" s="82"/>
      <c r="F16" s="83"/>
      <c r="G16" s="84"/>
      <c r="H16" s="85" t="str">
        <f>IF(E16="","",MAX(0,IFERROR(S16-$T$12,"")))</f>
        <v>0</v>
      </c>
      <c r="I16" s="101"/>
      <c r="J16" s="88"/>
      <c r="K16" s="88"/>
      <c r="L16" s="95"/>
      <c r="M16" s="99"/>
      <c r="N16" s="88"/>
      <c r="O16" s="97"/>
      <c r="P16" s="98"/>
      <c r="Q16" s="4"/>
      <c r="R16" s="4"/>
      <c r="S16" s="77" t="str">
        <f>F16-E16-G16</f>
        <v>0</v>
      </c>
      <c r="T16" s="57">
        <v>4</v>
      </c>
      <c r="U16" s="77" t="str">
        <f>IF(F16&lt;$U$12,0,F16-$U$12)</f>
        <v>0</v>
      </c>
      <c r="V16" s="77" t="str">
        <f>IFERROR(S16-H16,"")</f>
        <v>0</v>
      </c>
      <c r="W16" s="57"/>
      <c r="X16" s="93" t="s">
        <v>51</v>
      </c>
      <c r="Y16" s="5">
        <v>15</v>
      </c>
      <c r="Z16" s="5"/>
      <c r="AA16" s="5"/>
    </row>
    <row r="17" spans="1:27" customHeight="1" ht="45">
      <c r="A17" s="94" t="str">
        <f>A16+1</f>
        <v>0</v>
      </c>
      <c r="B17" s="102" t="s">
        <v>52</v>
      </c>
      <c r="C17" s="80"/>
      <c r="D17" s="81"/>
      <c r="E17" s="82"/>
      <c r="F17" s="83"/>
      <c r="G17" s="84"/>
      <c r="H17" s="85" t="str">
        <f>IF(E17="","",MAX(0,IFERROR(S17-$T$12,"")))</f>
        <v>0</v>
      </c>
      <c r="I17" s="101"/>
      <c r="J17" s="88"/>
      <c r="K17" s="88"/>
      <c r="L17" s="95"/>
      <c r="M17" s="99"/>
      <c r="N17" s="97"/>
      <c r="O17" s="97"/>
      <c r="P17" s="98"/>
      <c r="Q17" s="4"/>
      <c r="R17" s="4"/>
      <c r="S17" s="77" t="str">
        <f>F17-E17-G17</f>
        <v>0</v>
      </c>
      <c r="T17" s="57">
        <v>5</v>
      </c>
      <c r="U17" s="77" t="str">
        <f>IF(F17&lt;$U$12,0,F17-$U$12)</f>
        <v>0</v>
      </c>
      <c r="V17" s="77" t="str">
        <f>IFERROR(S17-H17,"")</f>
        <v>0</v>
      </c>
      <c r="W17" s="57"/>
      <c r="X17" s="93" t="s">
        <v>53</v>
      </c>
      <c r="Y17" s="5">
        <v>15</v>
      </c>
      <c r="Z17" s="5"/>
      <c r="AA17" s="5"/>
    </row>
    <row r="18" spans="1:27" customHeight="1" ht="45">
      <c r="A18" s="94" t="str">
        <f>A17+1</f>
        <v>0</v>
      </c>
      <c r="B18" s="102" t="s">
        <v>54</v>
      </c>
      <c r="C18" s="80"/>
      <c r="D18" s="81"/>
      <c r="E18" s="82"/>
      <c r="F18" s="83"/>
      <c r="G18" s="84"/>
      <c r="H18" s="85" t="str">
        <f>IF(E18="","",MAX(0,IFERROR(S18-$T$12,"")))</f>
        <v>0</v>
      </c>
      <c r="I18" s="86"/>
      <c r="J18" s="88"/>
      <c r="K18" s="97"/>
      <c r="L18" s="95"/>
      <c r="M18" s="99"/>
      <c r="N18" s="97"/>
      <c r="O18" s="97"/>
      <c r="P18" s="98"/>
      <c r="Q18" s="4"/>
      <c r="R18" s="4"/>
      <c r="S18" s="77" t="str">
        <f>F18-E18-G18</f>
        <v>0</v>
      </c>
      <c r="T18" s="57">
        <v>6</v>
      </c>
      <c r="U18" s="77" t="str">
        <f>IF(F18&lt;$U$12,0,F18-$U$12)</f>
        <v>0</v>
      </c>
      <c r="V18" s="77" t="str">
        <f>IFERROR(S18-H18,"")</f>
        <v>0</v>
      </c>
      <c r="W18" s="57"/>
      <c r="X18" s="93" t="s">
        <v>55</v>
      </c>
      <c r="Y18" s="5">
        <v>15</v>
      </c>
      <c r="Z18" s="5"/>
      <c r="AA18" s="5"/>
    </row>
    <row r="19" spans="1:27" customHeight="1" ht="45">
      <c r="A19" s="94" t="str">
        <f>A18+1</f>
        <v>0</v>
      </c>
      <c r="B19" s="102" t="s">
        <v>56</v>
      </c>
      <c r="C19" s="80"/>
      <c r="D19" s="81"/>
      <c r="E19" s="82"/>
      <c r="F19" s="83"/>
      <c r="G19" s="84"/>
      <c r="H19" s="85" t="str">
        <f>IF(E19="","",MAX(0,IFERROR(S19-$T$12,"")))</f>
        <v>0</v>
      </c>
      <c r="I19" s="101"/>
      <c r="J19" s="88"/>
      <c r="K19" s="88"/>
      <c r="L19" s="95"/>
      <c r="M19" s="99"/>
      <c r="N19" s="97"/>
      <c r="O19" s="97"/>
      <c r="P19" s="98"/>
      <c r="Q19" s="4"/>
      <c r="R19" s="4"/>
      <c r="S19" s="77" t="str">
        <f>F19-E19-G19</f>
        <v>0</v>
      </c>
      <c r="T19" s="57">
        <v>7</v>
      </c>
      <c r="U19" s="77" t="str">
        <f>IF(F19&lt;$U$12,0,F19-$U$12)</f>
        <v>0</v>
      </c>
      <c r="V19" s="77" t="str">
        <f>IFERROR(S19-H19,"")</f>
        <v>0</v>
      </c>
      <c r="W19" s="57"/>
      <c r="X19" s="93" t="s">
        <v>57</v>
      </c>
      <c r="Y19" s="5">
        <v>15</v>
      </c>
      <c r="Z19" s="5"/>
      <c r="AA19" s="5"/>
    </row>
    <row r="20" spans="1:27" customHeight="1" ht="45">
      <c r="A20" s="94" t="str">
        <f>A19+1</f>
        <v>0</v>
      </c>
      <c r="B20" s="79" t="s">
        <v>33</v>
      </c>
      <c r="C20" s="80"/>
      <c r="D20" s="81"/>
      <c r="E20" s="82"/>
      <c r="F20" s="83"/>
      <c r="G20" s="84"/>
      <c r="H20" s="85" t="str">
        <f>IF(E20="","",MAX(0,IFERROR(S20-$T$12,"")))</f>
        <v>0</v>
      </c>
      <c r="I20" s="101"/>
      <c r="J20" s="88"/>
      <c r="K20" s="88"/>
      <c r="L20" s="95"/>
      <c r="M20" s="99"/>
      <c r="N20" s="97"/>
      <c r="O20" s="97"/>
      <c r="P20" s="98"/>
      <c r="Q20" s="4"/>
      <c r="R20" s="4"/>
      <c r="S20" s="77" t="str">
        <f>F20-E20-G20</f>
        <v>0</v>
      </c>
      <c r="T20" s="57">
        <v>8</v>
      </c>
      <c r="U20" s="77" t="str">
        <f>IF(F20&lt;$U$12,0,F20-$U$12)</f>
        <v>0</v>
      </c>
      <c r="V20" s="77" t="str">
        <f>IFERROR(S20-H20,"")</f>
        <v>0</v>
      </c>
      <c r="W20" s="57"/>
      <c r="X20" s="93" t="s">
        <v>58</v>
      </c>
      <c r="Y20" s="5">
        <v>15</v>
      </c>
      <c r="Z20" s="5"/>
      <c r="AA20" s="5"/>
    </row>
    <row r="21" spans="1:27" customHeight="1" ht="45">
      <c r="A21" s="94" t="str">
        <f>A20+1</f>
        <v>0</v>
      </c>
      <c r="B21" s="79" t="s">
        <v>22</v>
      </c>
      <c r="C21" s="103"/>
      <c r="D21" s="37"/>
      <c r="E21" s="84"/>
      <c r="F21" s="84"/>
      <c r="G21" s="84"/>
      <c r="H21" s="85" t="str">
        <f>IF(E21="","",MAX(0,IFERROR(S21-$T$12,"")))</f>
        <v>0</v>
      </c>
      <c r="I21" s="86"/>
      <c r="J21" s="88"/>
      <c r="K21" s="88"/>
      <c r="L21" s="95"/>
      <c r="M21" s="99"/>
      <c r="N21" s="97"/>
      <c r="O21" s="97"/>
      <c r="P21" s="98"/>
      <c r="Q21" s="4"/>
      <c r="R21" s="4"/>
      <c r="S21" s="77" t="str">
        <f>F21-E21-G21</f>
        <v>0</v>
      </c>
      <c r="T21" s="57">
        <v>9</v>
      </c>
      <c r="U21" s="77" t="str">
        <f>IF(F21&lt;$U$12,0,F21-$U$12)</f>
        <v>0</v>
      </c>
      <c r="V21" s="77" t="str">
        <f>IFERROR(S21-H21,"")</f>
        <v>0</v>
      </c>
      <c r="W21" s="57"/>
      <c r="X21" s="93" t="s">
        <v>59</v>
      </c>
      <c r="Y21" s="5">
        <v>15</v>
      </c>
      <c r="Z21" s="5"/>
      <c r="AA21" s="5"/>
    </row>
    <row r="22" spans="1:27" customHeight="1" ht="45">
      <c r="A22" s="94" t="str">
        <f>A21+1</f>
        <v>0</v>
      </c>
      <c r="B22" s="79" t="s">
        <v>48</v>
      </c>
      <c r="C22" s="103"/>
      <c r="D22" s="37"/>
      <c r="E22" s="84"/>
      <c r="F22" s="84"/>
      <c r="G22" s="84"/>
      <c r="H22" s="85" t="str">
        <f>IF(E22="","",MAX(0,IFERROR(S22-$T$12,"")))</f>
        <v>0</v>
      </c>
      <c r="I22" s="86"/>
      <c r="J22" s="88"/>
      <c r="K22" s="88"/>
      <c r="L22" s="95"/>
      <c r="M22" s="99"/>
      <c r="N22" s="97"/>
      <c r="O22" s="97"/>
      <c r="P22" s="98"/>
      <c r="Q22" s="4"/>
      <c r="R22" s="4"/>
      <c r="S22" s="77" t="str">
        <f>F22-E22-G22</f>
        <v>0</v>
      </c>
      <c r="T22" s="57">
        <v>10</v>
      </c>
      <c r="U22" s="77" t="str">
        <f>IF(F22&lt;$U$12,0,F22-$U$12)</f>
        <v>0</v>
      </c>
      <c r="V22" s="77" t="str">
        <f>IFERROR(S22-H22,"")</f>
        <v>0</v>
      </c>
      <c r="W22" s="57"/>
      <c r="X22" s="93" t="s">
        <v>60</v>
      </c>
      <c r="Y22" s="5">
        <v>15</v>
      </c>
      <c r="Z22" s="5"/>
      <c r="AA22" s="5"/>
    </row>
    <row r="23" spans="1:27" customHeight="1" ht="45">
      <c r="A23" s="94" t="str">
        <f>A22+1</f>
        <v>0</v>
      </c>
      <c r="B23" s="100" t="s">
        <v>50</v>
      </c>
      <c r="C23" s="103"/>
      <c r="D23" s="37"/>
      <c r="E23" s="84"/>
      <c r="F23" s="84"/>
      <c r="G23" s="84"/>
      <c r="H23" s="85" t="str">
        <f>IF(E23="","",MAX(0,IFERROR(S23-$T$12,"")))</f>
        <v>0</v>
      </c>
      <c r="I23" s="86"/>
      <c r="J23" s="88"/>
      <c r="K23" s="88"/>
      <c r="L23" s="95"/>
      <c r="M23" s="99"/>
      <c r="N23" s="97"/>
      <c r="O23" s="97"/>
      <c r="P23" s="98"/>
      <c r="Q23" s="4"/>
      <c r="R23" s="4"/>
      <c r="S23" s="77" t="str">
        <f>F23-E23-G23</f>
        <v>0</v>
      </c>
      <c r="T23" s="57">
        <v>11</v>
      </c>
      <c r="U23" s="77" t="str">
        <f>IF(F23&lt;$U$12,0,F23-$U$12)</f>
        <v>0</v>
      </c>
      <c r="V23" s="77" t="str">
        <f>IFERROR(S23-H23,"")</f>
        <v>0</v>
      </c>
      <c r="W23" s="57"/>
      <c r="X23" s="93" t="s">
        <v>61</v>
      </c>
      <c r="Y23" s="5">
        <v>15</v>
      </c>
      <c r="Z23" s="5"/>
      <c r="AA23" s="5"/>
    </row>
    <row r="24" spans="1:27" customHeight="1" ht="45">
      <c r="A24" s="94" t="str">
        <f>A23+1</f>
        <v>0</v>
      </c>
      <c r="B24" s="102" t="s">
        <v>52</v>
      </c>
      <c r="C24" s="103"/>
      <c r="D24" s="37"/>
      <c r="E24" s="84"/>
      <c r="F24" s="84"/>
      <c r="G24" s="84"/>
      <c r="H24" s="85" t="str">
        <f>IF(E24="","",MAX(0,IFERROR(S24-$T$12,"")))</f>
        <v>0</v>
      </c>
      <c r="I24" s="86"/>
      <c r="J24" s="88"/>
      <c r="K24" s="88"/>
      <c r="L24" s="95"/>
      <c r="M24" s="99"/>
      <c r="N24" s="97"/>
      <c r="O24" s="97"/>
      <c r="P24" s="98"/>
      <c r="Q24" s="4"/>
      <c r="R24" s="4"/>
      <c r="S24" s="77" t="str">
        <f>F24-E24-G24</f>
        <v>0</v>
      </c>
      <c r="T24" s="57">
        <v>12</v>
      </c>
      <c r="U24" s="77" t="str">
        <f>IF(F24&lt;$U$12,0,F24-$U$12)</f>
        <v>0</v>
      </c>
      <c r="V24" s="77" t="str">
        <f>IFERROR(S24-H24,"")</f>
        <v>0</v>
      </c>
      <c r="W24" s="57"/>
      <c r="X24" s="93" t="s">
        <v>62</v>
      </c>
      <c r="Y24" s="5">
        <v>15</v>
      </c>
      <c r="Z24" s="5"/>
      <c r="AA24" s="5"/>
    </row>
    <row r="25" spans="1:27" customHeight="1" ht="45">
      <c r="A25" s="94" t="str">
        <f>A24+1</f>
        <v>0</v>
      </c>
      <c r="B25" s="102" t="s">
        <v>54</v>
      </c>
      <c r="C25" s="103"/>
      <c r="D25" s="37"/>
      <c r="E25" s="84"/>
      <c r="F25" s="84"/>
      <c r="G25" s="84"/>
      <c r="H25" s="85" t="str">
        <f>IF(E25="","",MAX(0,IFERROR(S25-$T$12,"")))</f>
        <v>0</v>
      </c>
      <c r="I25" s="86"/>
      <c r="J25" s="88"/>
      <c r="K25" s="97"/>
      <c r="L25" s="104"/>
      <c r="M25" s="99"/>
      <c r="N25" s="97"/>
      <c r="O25" s="97"/>
      <c r="P25" s="98"/>
      <c r="Q25" s="4"/>
      <c r="R25" s="4"/>
      <c r="S25" s="77" t="str">
        <f>F25-E25-G25</f>
        <v>0</v>
      </c>
      <c r="T25" s="57">
        <v>13</v>
      </c>
      <c r="U25" s="77" t="str">
        <f>IF(F25&lt;$U$12,0,F25-$U$12)</f>
        <v>0</v>
      </c>
      <c r="V25" s="77" t="str">
        <f>IFERROR(S25-H25,"")</f>
        <v>0</v>
      </c>
      <c r="W25" s="57"/>
      <c r="X25" s="93" t="s">
        <v>63</v>
      </c>
      <c r="Y25" s="5">
        <v>15</v>
      </c>
      <c r="Z25" s="5"/>
      <c r="AA25" s="5"/>
    </row>
    <row r="26" spans="1:27" customHeight="1" ht="45">
      <c r="A26" s="94" t="str">
        <f>A25+1</f>
        <v>0</v>
      </c>
      <c r="B26" s="102" t="s">
        <v>56</v>
      </c>
      <c r="C26" s="80"/>
      <c r="D26" s="81"/>
      <c r="E26" s="82"/>
      <c r="F26" s="83"/>
      <c r="G26" s="84"/>
      <c r="H26" s="85" t="str">
        <f>IF(E26="","",MAX(0,IFERROR(S26-$T$12,"")))</f>
        <v>0</v>
      </c>
      <c r="I26" s="101"/>
      <c r="J26" s="88"/>
      <c r="K26" s="88"/>
      <c r="L26" s="95"/>
      <c r="M26" s="99"/>
      <c r="N26" s="97"/>
      <c r="O26" s="97"/>
      <c r="P26" s="98"/>
      <c r="Q26" s="4"/>
      <c r="R26" s="4"/>
      <c r="S26" s="77" t="str">
        <f>F26-E26-G26</f>
        <v>0</v>
      </c>
      <c r="T26" s="57">
        <v>14</v>
      </c>
      <c r="U26" s="77" t="str">
        <f>IF(F26&lt;$U$12,0,F26-$U$12)</f>
        <v>0</v>
      </c>
      <c r="V26" s="77" t="str">
        <f>IFERROR(S26-H26,"")</f>
        <v>0</v>
      </c>
      <c r="W26" s="57"/>
      <c r="X26" s="93" t="s">
        <v>64</v>
      </c>
      <c r="Y26" s="5">
        <v>5</v>
      </c>
      <c r="Z26" s="5"/>
      <c r="AA26" s="5"/>
    </row>
    <row r="27" spans="1:27" customHeight="1" ht="45">
      <c r="A27" s="94" t="str">
        <f>A26+1</f>
        <v>0</v>
      </c>
      <c r="B27" s="79" t="s">
        <v>33</v>
      </c>
      <c r="C27" s="80"/>
      <c r="D27" s="81"/>
      <c r="E27" s="82"/>
      <c r="F27" s="83"/>
      <c r="G27" s="84"/>
      <c r="H27" s="85" t="str">
        <f>IF(E27="","",MAX(0,IFERROR(S27-$T$12,"")))</f>
        <v>0</v>
      </c>
      <c r="I27" s="86"/>
      <c r="J27" s="88"/>
      <c r="K27" s="88"/>
      <c r="L27" s="95"/>
      <c r="M27" s="99"/>
      <c r="N27" s="97"/>
      <c r="O27" s="97"/>
      <c r="P27" s="98"/>
      <c r="Q27" s="4"/>
      <c r="R27" s="4"/>
      <c r="S27" s="77" t="str">
        <f>F27-E27-G27</f>
        <v>0</v>
      </c>
      <c r="T27" s="57">
        <v>15</v>
      </c>
      <c r="U27" s="77" t="str">
        <f>IF(F27&lt;$U$12,0,F27-$U$12)</f>
        <v>0</v>
      </c>
      <c r="V27" s="77" t="str">
        <f>IFERROR(S27-H27,"")</f>
        <v>0</v>
      </c>
      <c r="W27" s="57"/>
      <c r="X27" s="93" t="s">
        <v>65</v>
      </c>
      <c r="Y27" s="5">
        <v>15</v>
      </c>
      <c r="Z27" s="5"/>
      <c r="AA27" s="5"/>
    </row>
    <row r="28" spans="1:27" customHeight="1" ht="45">
      <c r="A28" s="94" t="str">
        <f>A27+1</f>
        <v>0</v>
      </c>
      <c r="B28" s="79" t="s">
        <v>22</v>
      </c>
      <c r="C28" s="103"/>
      <c r="D28" s="37"/>
      <c r="E28" s="84"/>
      <c r="F28" s="84"/>
      <c r="G28" s="84"/>
      <c r="H28" s="85" t="str">
        <f>IF(E28="","",MAX(0,IFERROR(S28-$T$12,"")))</f>
        <v>0</v>
      </c>
      <c r="I28" s="86"/>
      <c r="J28" s="88"/>
      <c r="K28" s="88"/>
      <c r="L28" s="95"/>
      <c r="M28" s="99"/>
      <c r="N28" s="97"/>
      <c r="O28" s="97"/>
      <c r="P28" s="98"/>
      <c r="Q28" s="4"/>
      <c r="R28" s="4"/>
      <c r="S28" s="77" t="str">
        <f>F28-E28-G28</f>
        <v>0</v>
      </c>
      <c r="T28" s="57">
        <v>16</v>
      </c>
      <c r="U28" s="77" t="str">
        <f>IF(F28&lt;$U$12,0,F28-$U$12)</f>
        <v>0</v>
      </c>
      <c r="V28" s="77" t="str">
        <f>IFERROR(S28-H28,"")</f>
        <v>0</v>
      </c>
      <c r="W28" s="57"/>
      <c r="X28" s="93" t="s">
        <v>66</v>
      </c>
      <c r="Y28" s="5">
        <v>15</v>
      </c>
      <c r="Z28" s="5"/>
      <c r="AA28" s="5"/>
    </row>
    <row r="29" spans="1:27" customHeight="1" ht="45">
      <c r="A29" s="94" t="str">
        <f>A28+1</f>
        <v>0</v>
      </c>
      <c r="B29" s="79" t="s">
        <v>48</v>
      </c>
      <c r="C29" s="103"/>
      <c r="D29" s="37"/>
      <c r="E29" s="84"/>
      <c r="F29" s="84"/>
      <c r="G29" s="84"/>
      <c r="H29" s="85" t="str">
        <f>IF(E29="","",MAX(0,IFERROR(S29-$T$12,"")))</f>
        <v>0</v>
      </c>
      <c r="I29" s="86"/>
      <c r="J29" s="88"/>
      <c r="K29" s="88"/>
      <c r="L29" s="95"/>
      <c r="M29" s="99"/>
      <c r="N29" s="97"/>
      <c r="O29" s="97"/>
      <c r="P29" s="98"/>
      <c r="Q29" s="4"/>
      <c r="R29" s="4"/>
      <c r="S29" s="77" t="str">
        <f>F29-E29-G29</f>
        <v>0</v>
      </c>
      <c r="T29" s="57">
        <v>17</v>
      </c>
      <c r="U29" s="77" t="str">
        <f>IF(F29&lt;$U$12,0,F29-$U$12)</f>
        <v>0</v>
      </c>
      <c r="V29" s="77" t="str">
        <f>IFERROR(S29-H29,"")</f>
        <v>0</v>
      </c>
      <c r="W29" s="57"/>
      <c r="X29" s="93" t="s">
        <v>67</v>
      </c>
      <c r="Y29" s="5">
        <v>15</v>
      </c>
      <c r="Z29" s="5"/>
      <c r="AA29" s="5"/>
    </row>
    <row r="30" spans="1:27" customHeight="1" ht="45">
      <c r="A30" s="94" t="str">
        <f>A29+1</f>
        <v>0</v>
      </c>
      <c r="B30" s="100" t="s">
        <v>50</v>
      </c>
      <c r="C30" s="103"/>
      <c r="D30" s="37"/>
      <c r="E30" s="84"/>
      <c r="F30" s="84"/>
      <c r="G30" s="84"/>
      <c r="H30" s="85" t="str">
        <f>IF(E30="","",MAX(0,IFERROR(S30-$T$12,"")))</f>
        <v>0</v>
      </c>
      <c r="I30" s="86"/>
      <c r="J30" s="88"/>
      <c r="K30" s="88"/>
      <c r="L30" s="95"/>
      <c r="M30" s="99"/>
      <c r="N30" s="97"/>
      <c r="O30" s="97"/>
      <c r="P30" s="98"/>
      <c r="Q30" s="4"/>
      <c r="R30" s="4"/>
      <c r="S30" s="77" t="str">
        <f>F30-E30-G30</f>
        <v>0</v>
      </c>
      <c r="T30" s="57">
        <v>18</v>
      </c>
      <c r="U30" s="77" t="str">
        <f>IF(F30&lt;$U$12,0,F30-$U$12)</f>
        <v>0</v>
      </c>
      <c r="V30" s="77" t="str">
        <f>IFERROR(S30-H30,"")</f>
        <v>0</v>
      </c>
      <c r="W30" s="57"/>
      <c r="X30" s="93" t="s">
        <v>68</v>
      </c>
      <c r="Y30" s="5">
        <v>15</v>
      </c>
      <c r="Z30" s="5"/>
      <c r="AA30" s="5"/>
    </row>
    <row r="31" spans="1:27" customHeight="1" ht="45">
      <c r="A31" s="94" t="str">
        <f>A30+1</f>
        <v>0</v>
      </c>
      <c r="B31" s="102" t="s">
        <v>52</v>
      </c>
      <c r="C31" s="103"/>
      <c r="D31" s="37"/>
      <c r="E31" s="84"/>
      <c r="F31" s="84"/>
      <c r="G31" s="84"/>
      <c r="H31" s="85" t="str">
        <f>IF(E31="","",MAX(0,IFERROR(S31-$T$12,"")))</f>
        <v>0</v>
      </c>
      <c r="I31" s="86"/>
      <c r="J31" s="88"/>
      <c r="K31" s="88"/>
      <c r="L31" s="95"/>
      <c r="M31" s="99"/>
      <c r="N31" s="97"/>
      <c r="O31" s="97"/>
      <c r="P31" s="98"/>
      <c r="Q31" s="4"/>
      <c r="R31" s="4"/>
      <c r="S31" s="77" t="str">
        <f>F31-E31-G31</f>
        <v>0</v>
      </c>
      <c r="T31" s="57">
        <v>19</v>
      </c>
      <c r="U31" s="77" t="str">
        <f>IF(F31&lt;$U$12,0,F31-$U$12)</f>
        <v>0</v>
      </c>
      <c r="V31" s="77" t="str">
        <f>IFERROR(S31-H31,"")</f>
        <v>0</v>
      </c>
      <c r="W31" s="57"/>
      <c r="X31" s="93" t="s">
        <v>69</v>
      </c>
      <c r="Y31" s="5">
        <v>15</v>
      </c>
      <c r="Z31" s="5"/>
      <c r="AA31" s="5"/>
    </row>
    <row r="32" spans="1:27" customHeight="1" ht="45">
      <c r="A32" s="94" t="str">
        <f>A31+1</f>
        <v>0</v>
      </c>
      <c r="B32" s="102" t="s">
        <v>54</v>
      </c>
      <c r="C32" s="103"/>
      <c r="D32" s="37"/>
      <c r="E32" s="84"/>
      <c r="F32" s="84"/>
      <c r="G32" s="84"/>
      <c r="H32" s="85" t="str">
        <f>IF(E32="","",MAX(0,IFERROR(S32-$T$12,"")))</f>
        <v>0</v>
      </c>
      <c r="I32" s="86"/>
      <c r="J32" s="88"/>
      <c r="K32" s="97"/>
      <c r="L32" s="95"/>
      <c r="M32" s="99"/>
      <c r="N32" s="97"/>
      <c r="O32" s="97"/>
      <c r="P32" s="98"/>
      <c r="Q32" s="4"/>
      <c r="R32" s="4"/>
      <c r="S32" s="77" t="str">
        <f>F32-E32-G32</f>
        <v>0</v>
      </c>
      <c r="T32" s="57">
        <v>20</v>
      </c>
      <c r="U32" s="77" t="str">
        <f>IF(F32&lt;$U$12,0,F32-$U$12)</f>
        <v>0</v>
      </c>
      <c r="V32" s="77" t="str">
        <f>IFERROR(S32-H32,"")</f>
        <v>0</v>
      </c>
      <c r="W32" s="57"/>
      <c r="X32" s="93" t="s">
        <v>70</v>
      </c>
      <c r="Y32" s="5">
        <v>15</v>
      </c>
      <c r="Z32" s="5"/>
      <c r="AA32" s="5"/>
    </row>
    <row r="33" spans="1:27" customHeight="1" ht="45">
      <c r="A33" s="94" t="str">
        <f>A32+1</f>
        <v>0</v>
      </c>
      <c r="B33" s="102" t="s">
        <v>56</v>
      </c>
      <c r="C33" s="80"/>
      <c r="D33" s="81"/>
      <c r="E33" s="82"/>
      <c r="F33" s="83"/>
      <c r="G33" s="84"/>
      <c r="H33" s="85" t="str">
        <f>IF(E33="","",MAX(0,IFERROR(S33-$T$12,"")))</f>
        <v>0</v>
      </c>
      <c r="I33" s="101"/>
      <c r="J33" s="88"/>
      <c r="K33" s="88"/>
      <c r="L33" s="95"/>
      <c r="M33" s="99"/>
      <c r="N33" s="97"/>
      <c r="O33" s="97"/>
      <c r="P33" s="98"/>
      <c r="Q33" s="105"/>
      <c r="R33" s="4"/>
      <c r="S33" s="77" t="str">
        <f>F33-E33-G33</f>
        <v>0</v>
      </c>
      <c r="T33" s="57">
        <v>21</v>
      </c>
      <c r="U33" s="77" t="str">
        <f>IF(F33&lt;$U$12,0,F33-$U$12)</f>
        <v>0</v>
      </c>
      <c r="V33" s="77" t="str">
        <f>IFERROR(S33-H33,"")</f>
        <v>0</v>
      </c>
      <c r="W33" s="57"/>
      <c r="X33" s="93" t="s">
        <v>71</v>
      </c>
      <c r="Y33" s="5">
        <v>15</v>
      </c>
      <c r="Z33" s="5"/>
      <c r="AA33" s="5"/>
    </row>
    <row r="34" spans="1:27" customHeight="1" ht="45">
      <c r="A34" s="94" t="str">
        <f>A33+1</f>
        <v>0</v>
      </c>
      <c r="B34" s="79" t="s">
        <v>33</v>
      </c>
      <c r="C34" s="80"/>
      <c r="D34" s="81"/>
      <c r="E34" s="82"/>
      <c r="F34" s="83"/>
      <c r="G34" s="84"/>
      <c r="H34" s="85" t="str">
        <f>IF(E34="","",MAX(0,IFERROR(S34-$T$12,"")))</f>
        <v>0</v>
      </c>
      <c r="I34" s="86"/>
      <c r="J34" s="88"/>
      <c r="K34" s="88"/>
      <c r="L34" s="95"/>
      <c r="M34" s="99"/>
      <c r="N34" s="97"/>
      <c r="O34" s="97"/>
      <c r="P34" s="98"/>
      <c r="Q34" s="105"/>
      <c r="R34" s="4"/>
      <c r="S34" s="77" t="str">
        <f>F34-E34-G34</f>
        <v>0</v>
      </c>
      <c r="T34" s="57">
        <v>22</v>
      </c>
      <c r="U34" s="77" t="str">
        <f>IF(F34&lt;$U$12,0,F34-$U$12)</f>
        <v>0</v>
      </c>
      <c r="V34" s="77" t="str">
        <f>IFERROR(S34-H34,"")</f>
        <v>0</v>
      </c>
      <c r="W34" s="57"/>
      <c r="X34" s="93" t="s">
        <v>72</v>
      </c>
      <c r="Y34" s="5">
        <v>15</v>
      </c>
      <c r="Z34" s="5"/>
      <c r="AA34" s="5"/>
    </row>
    <row r="35" spans="1:27" customHeight="1" ht="45">
      <c r="A35" s="94" t="str">
        <f>A34+1</f>
        <v>0</v>
      </c>
      <c r="B35" s="79" t="s">
        <v>22</v>
      </c>
      <c r="C35" s="103"/>
      <c r="D35" s="37"/>
      <c r="E35" s="84"/>
      <c r="F35" s="84"/>
      <c r="G35" s="84"/>
      <c r="H35" s="85" t="str">
        <f>IF(E35="","",MAX(0,IFERROR(S35-$T$12,"")))</f>
        <v>0</v>
      </c>
      <c r="I35" s="86"/>
      <c r="J35" s="88"/>
      <c r="K35" s="88"/>
      <c r="L35" s="95"/>
      <c r="M35" s="99"/>
      <c r="N35" s="97"/>
      <c r="O35" s="97"/>
      <c r="P35" s="98"/>
      <c r="Q35" s="105"/>
      <c r="R35" s="4"/>
      <c r="S35" s="77" t="str">
        <f>F35-E35-G35</f>
        <v>0</v>
      </c>
      <c r="T35" s="57">
        <v>23</v>
      </c>
      <c r="U35" s="77" t="str">
        <f>IF(F35&lt;$U$12,0,F35-$U$12)</f>
        <v>0</v>
      </c>
      <c r="V35" s="77" t="str">
        <f>IFERROR(S35-H35,"")</f>
        <v>0</v>
      </c>
      <c r="W35" s="57"/>
      <c r="X35" s="93" t="s">
        <v>73</v>
      </c>
      <c r="Y35" s="5">
        <v>15</v>
      </c>
      <c r="Z35" s="5"/>
      <c r="AA35" s="5"/>
    </row>
    <row r="36" spans="1:27" customHeight="1" ht="45">
      <c r="A36" s="94" t="str">
        <f>A35+1</f>
        <v>0</v>
      </c>
      <c r="B36" s="79" t="s">
        <v>48</v>
      </c>
      <c r="C36" s="103"/>
      <c r="D36" s="37"/>
      <c r="E36" s="84"/>
      <c r="F36" s="84"/>
      <c r="G36" s="84"/>
      <c r="H36" s="85" t="str">
        <f>IF(E36="","",MAX(0,IFERROR(S36-$T$12,"")))</f>
        <v>0</v>
      </c>
      <c r="I36" s="86"/>
      <c r="J36" s="88"/>
      <c r="K36" s="88"/>
      <c r="L36" s="95"/>
      <c r="M36" s="99"/>
      <c r="N36" s="97"/>
      <c r="O36" s="97"/>
      <c r="P36" s="98"/>
      <c r="Q36" s="105"/>
      <c r="R36" s="4"/>
      <c r="S36" s="77" t="str">
        <f>F36-E36-G36</f>
        <v>0</v>
      </c>
      <c r="T36" s="57">
        <v>24</v>
      </c>
      <c r="U36" s="77" t="str">
        <f>IF(F36&lt;$U$12,0,F36-$U$12)</f>
        <v>0</v>
      </c>
      <c r="V36" s="77" t="str">
        <f>IFERROR(S36-H36,"")</f>
        <v>0</v>
      </c>
      <c r="W36" s="57"/>
      <c r="X36" s="93" t="s">
        <v>74</v>
      </c>
      <c r="Y36" s="5">
        <v>15</v>
      </c>
      <c r="Z36" s="5"/>
      <c r="AA36" s="5"/>
    </row>
    <row r="37" spans="1:27" customHeight="1" ht="45">
      <c r="A37" s="94" t="str">
        <f>A36+1</f>
        <v>0</v>
      </c>
      <c r="B37" s="100" t="s">
        <v>50</v>
      </c>
      <c r="C37" s="103"/>
      <c r="D37" s="37"/>
      <c r="E37" s="84"/>
      <c r="F37" s="84"/>
      <c r="G37" s="84"/>
      <c r="H37" s="85" t="str">
        <f>IF(E37="","",MAX(0,IFERROR(S37-$T$12,"")))</f>
        <v>0</v>
      </c>
      <c r="I37" s="101"/>
      <c r="J37" s="88"/>
      <c r="K37" s="88"/>
      <c r="L37" s="95"/>
      <c r="M37" s="99"/>
      <c r="N37" s="97"/>
      <c r="O37" s="97"/>
      <c r="P37" s="98"/>
      <c r="Q37" s="105"/>
      <c r="R37" s="4"/>
      <c r="S37" s="77" t="str">
        <f>F37-E37-G37</f>
        <v>0</v>
      </c>
      <c r="T37" s="57">
        <v>25</v>
      </c>
      <c r="U37" s="77" t="str">
        <f>IF(F37&lt;$U$12,0,F37-$U$12)</f>
        <v>0</v>
      </c>
      <c r="V37" s="77" t="str">
        <f>IFERROR(S37-H37,"")</f>
        <v>0</v>
      </c>
      <c r="W37" s="57"/>
      <c r="X37" s="93" t="s">
        <v>75</v>
      </c>
      <c r="Y37" s="5">
        <v>15</v>
      </c>
      <c r="Z37" s="5"/>
      <c r="AA37" s="5"/>
    </row>
    <row r="38" spans="1:27" customHeight="1" ht="45">
      <c r="A38" s="94" t="str">
        <f>A37+1</f>
        <v>0</v>
      </c>
      <c r="B38" s="102" t="s">
        <v>52</v>
      </c>
      <c r="C38" s="103"/>
      <c r="D38" s="37"/>
      <c r="E38" s="84"/>
      <c r="F38" s="84"/>
      <c r="G38" s="84"/>
      <c r="H38" s="85" t="str">
        <f>IF(E38="","",MAX(0,IFERROR(S38-$T$12,"")))</f>
        <v>0</v>
      </c>
      <c r="I38" s="86"/>
      <c r="J38" s="88"/>
      <c r="K38" s="88"/>
      <c r="L38" s="95"/>
      <c r="M38" s="99"/>
      <c r="N38" s="97"/>
      <c r="O38" s="97"/>
      <c r="P38" s="98"/>
      <c r="Q38" s="105"/>
      <c r="R38" s="4"/>
      <c r="S38" s="77" t="str">
        <f>F38-E38-G38</f>
        <v>0</v>
      </c>
      <c r="T38" s="57">
        <v>26</v>
      </c>
      <c r="U38" s="77" t="str">
        <f>IF(F38&lt;$U$12,0,F38-$U$12)</f>
        <v>0</v>
      </c>
      <c r="V38" s="77" t="str">
        <f>IFERROR(S38-H38,"")</f>
        <v>0</v>
      </c>
      <c r="W38" s="57"/>
      <c r="X38" s="93" t="s">
        <v>76</v>
      </c>
      <c r="Y38" s="5">
        <v>15</v>
      </c>
      <c r="Z38" s="5"/>
      <c r="AA38" s="5"/>
    </row>
    <row r="39" spans="1:27" customHeight="1" ht="45">
      <c r="A39" s="94" t="str">
        <f>A38+1</f>
        <v>0</v>
      </c>
      <c r="B39" s="102" t="s">
        <v>54</v>
      </c>
      <c r="C39" s="103"/>
      <c r="D39" s="37"/>
      <c r="E39" s="84"/>
      <c r="F39" s="84"/>
      <c r="G39" s="84"/>
      <c r="H39" s="85" t="str">
        <f>IF(E39="","",MAX(0,IFERROR(S39-$T$12,"")))</f>
        <v>0</v>
      </c>
      <c r="I39" s="86"/>
      <c r="J39" s="88"/>
      <c r="K39" s="97"/>
      <c r="L39" s="104"/>
      <c r="M39" s="99"/>
      <c r="N39" s="97"/>
      <c r="O39" s="97"/>
      <c r="P39" s="98"/>
      <c r="Q39" s="105"/>
      <c r="R39" s="4"/>
      <c r="S39" s="77" t="str">
        <f>F39-E39-G39</f>
        <v>0</v>
      </c>
      <c r="T39" s="57">
        <v>27</v>
      </c>
      <c r="U39" s="77" t="str">
        <f>IF(F39&lt;$U$12,0,F39-$U$12)</f>
        <v>0</v>
      </c>
      <c r="V39" s="77" t="str">
        <f>IFERROR(S39-H39,"")</f>
        <v>0</v>
      </c>
      <c r="W39" s="57"/>
      <c r="X39" s="93" t="s">
        <v>77</v>
      </c>
      <c r="Y39" s="5">
        <v>15</v>
      </c>
      <c r="Z39" s="5"/>
      <c r="AA39" s="5"/>
    </row>
    <row r="40" spans="1:27" customHeight="1" ht="45">
      <c r="A40" s="94" t="str">
        <f>A39+1</f>
        <v>0</v>
      </c>
      <c r="B40" s="102" t="s">
        <v>56</v>
      </c>
      <c r="C40" s="103"/>
      <c r="D40" s="37"/>
      <c r="E40" s="84"/>
      <c r="F40" s="84"/>
      <c r="G40" s="84"/>
      <c r="H40" s="85" t="str">
        <f>IF(E40="","",MAX(0,IFERROR(S40-$T$12,"")))</f>
        <v>0</v>
      </c>
      <c r="I40" s="101"/>
      <c r="J40" s="88"/>
      <c r="K40" s="97"/>
      <c r="L40" s="95"/>
      <c r="M40" s="99"/>
      <c r="N40" s="97"/>
      <c r="O40" s="97"/>
      <c r="P40" s="98"/>
      <c r="Q40" s="105"/>
      <c r="R40" s="4"/>
      <c r="S40" s="77" t="str">
        <f>F40-E40-G40</f>
        <v>0</v>
      </c>
      <c r="T40" s="57">
        <v>28</v>
      </c>
      <c r="U40" s="77" t="str">
        <f>IF(F40&lt;$U$12,0,F40-$U$12)</f>
        <v>0</v>
      </c>
      <c r="V40" s="77" t="str">
        <f>IFERROR(S40-H40,"")</f>
        <v>0</v>
      </c>
      <c r="W40" s="57"/>
      <c r="X40" s="93" t="s">
        <v>78</v>
      </c>
      <c r="Y40" s="5">
        <v>15</v>
      </c>
      <c r="Z40" s="5"/>
      <c r="AA40" s="5"/>
    </row>
    <row r="41" spans="1:27" customHeight="1" ht="45">
      <c r="A41" s="94" t="str">
        <f>A40+1</f>
        <v>0</v>
      </c>
      <c r="B41" s="79" t="s">
        <v>33</v>
      </c>
      <c r="C41" s="103"/>
      <c r="D41" s="37"/>
      <c r="E41" s="84"/>
      <c r="F41" s="84"/>
      <c r="G41" s="84"/>
      <c r="H41" s="85" t="str">
        <f>IF(E41="","",MAX(0,IFERROR(S41-$T$12,"")))</f>
        <v>0</v>
      </c>
      <c r="I41" s="86"/>
      <c r="J41" s="88"/>
      <c r="K41" s="88"/>
      <c r="L41" s="95"/>
      <c r="M41" s="99"/>
      <c r="N41" s="97"/>
      <c r="O41" s="97"/>
      <c r="P41" s="98"/>
      <c r="Q41" s="105"/>
      <c r="R41" s="4"/>
      <c r="S41" s="77" t="str">
        <f>F41-E41-G41</f>
        <v>0</v>
      </c>
      <c r="T41" s="57">
        <v>29</v>
      </c>
      <c r="U41" s="77" t="str">
        <f>IF(F41&lt;$U$12,0,F41-$U$12)</f>
        <v>0</v>
      </c>
      <c r="V41" s="77" t="str">
        <f>IFERROR(S41-H41,"")</f>
        <v>0</v>
      </c>
      <c r="W41" s="57"/>
      <c r="X41" s="93" t="s">
        <v>79</v>
      </c>
      <c r="Y41" s="5">
        <v>15</v>
      </c>
      <c r="Z41" s="5"/>
      <c r="AA41" s="5"/>
    </row>
    <row r="42" spans="1:27" customHeight="1" ht="45">
      <c r="A42" s="94" t="str">
        <f>A41+1</f>
        <v>0</v>
      </c>
      <c r="B42" s="79" t="s">
        <v>22</v>
      </c>
      <c r="C42" s="103"/>
      <c r="D42" s="37"/>
      <c r="E42" s="84"/>
      <c r="F42" s="84"/>
      <c r="G42" s="84"/>
      <c r="H42" s="85" t="str">
        <f>IF(E42="","",MAX(0,IFERROR(S42-$T$12,"")))</f>
        <v>0</v>
      </c>
      <c r="I42" s="86"/>
      <c r="J42" s="88"/>
      <c r="K42" s="88"/>
      <c r="L42" s="95"/>
      <c r="M42" s="99"/>
      <c r="N42" s="97"/>
      <c r="O42" s="97"/>
      <c r="P42" s="98"/>
      <c r="Q42" s="105"/>
      <c r="R42" s="4"/>
      <c r="S42" s="77" t="str">
        <f>F42-E42-G42</f>
        <v>0</v>
      </c>
      <c r="T42" s="57">
        <v>30</v>
      </c>
      <c r="U42" s="77" t="str">
        <f>IF(F42&lt;$U$12,0,F42-$U$12)</f>
        <v>0</v>
      </c>
      <c r="V42" s="77" t="str">
        <f>IFERROR(S42-H42,"")</f>
        <v>0</v>
      </c>
      <c r="W42" s="57"/>
      <c r="X42" s="93" t="s">
        <v>80</v>
      </c>
      <c r="Y42" s="5">
        <v>15</v>
      </c>
      <c r="Z42" s="5"/>
      <c r="AA42" s="5"/>
    </row>
    <row r="43" spans="1:27" customHeight="1" ht="45">
      <c r="A43" s="106" t="str">
        <f>A42+1</f>
        <v>0</v>
      </c>
      <c r="B43" s="107"/>
      <c r="C43" s="108"/>
      <c r="D43" s="109"/>
      <c r="E43" s="110"/>
      <c r="F43" s="111"/>
      <c r="G43" s="110"/>
      <c r="H43" s="112"/>
      <c r="I43" s="113"/>
      <c r="J43" s="114"/>
      <c r="K43" s="114"/>
      <c r="L43" s="114"/>
      <c r="M43" s="115"/>
      <c r="N43" s="114"/>
      <c r="O43" s="114"/>
      <c r="P43" s="116"/>
      <c r="Q43" s="105"/>
      <c r="R43" s="4"/>
      <c r="S43" s="77" t="str">
        <f>F43-E43-G43</f>
        <v>0</v>
      </c>
      <c r="T43" s="57">
        <v>31</v>
      </c>
      <c r="U43" s="77" t="str">
        <f>IF(F43&lt;$U$12,0,F43-$U$12)</f>
        <v>0</v>
      </c>
      <c r="V43" s="77" t="str">
        <f>IFERROR(S43-H43,"")</f>
        <v>0</v>
      </c>
      <c r="W43" s="57"/>
      <c r="X43" s="93" t="s">
        <v>81</v>
      </c>
      <c r="Y43" s="5">
        <v>15</v>
      </c>
      <c r="Z43" s="5"/>
      <c r="AA43" s="5"/>
    </row>
    <row r="44" spans="1:27" customHeight="1" ht="7.5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4"/>
      <c r="S44" s="77"/>
      <c r="T44" s="57"/>
      <c r="U44" s="57"/>
      <c r="V44" s="77"/>
      <c r="W44" s="57"/>
      <c r="X44" s="93" t="s">
        <v>82</v>
      </c>
      <c r="Y44" s="5">
        <v>15</v>
      </c>
      <c r="Z44" s="5"/>
      <c r="AA44" s="5"/>
    </row>
    <row r="45" spans="1:27" customHeight="1" ht="23.25">
      <c r="A45" s="117" t="s">
        <v>83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9" t="s">
        <v>84</v>
      </c>
      <c r="Q45" s="105"/>
      <c r="R45" s="4"/>
      <c r="S45" s="57"/>
      <c r="T45" s="57" t="s">
        <v>85</v>
      </c>
      <c r="U45" s="57" t="s">
        <v>85</v>
      </c>
      <c r="V45" s="57" t="s">
        <v>85</v>
      </c>
      <c r="W45" s="57"/>
      <c r="X45" s="93" t="s">
        <v>86</v>
      </c>
      <c r="Y45" s="5">
        <v>15</v>
      </c>
      <c r="Z45" s="5"/>
      <c r="AA45" s="5"/>
    </row>
    <row r="46" spans="1:27" customHeight="1" ht="23.25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123"/>
      <c r="Q46" s="105"/>
      <c r="R46" s="4"/>
      <c r="S46" s="5" t="s">
        <v>87</v>
      </c>
      <c r="T46" s="5"/>
      <c r="U46" s="5"/>
      <c r="V46" s="5"/>
      <c r="W46" s="5"/>
      <c r="X46" s="93" t="s">
        <v>88</v>
      </c>
      <c r="Y46" s="5">
        <v>15</v>
      </c>
      <c r="Z46" s="5"/>
      <c r="AA46" s="5"/>
    </row>
    <row r="47" spans="1:27" customHeight="1" ht="23.25">
      <c r="A47" s="12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24"/>
      <c r="P47" s="125"/>
      <c r="Q47" s="105"/>
      <c r="R47" s="4"/>
      <c r="S47" s="5" t="s">
        <v>89</v>
      </c>
      <c r="T47" s="5"/>
      <c r="U47" s="5"/>
      <c r="V47" s="5"/>
      <c r="W47" s="5"/>
      <c r="X47" s="93" t="s">
        <v>90</v>
      </c>
      <c r="Y47" s="5">
        <v>15</v>
      </c>
      <c r="Z47" s="5"/>
      <c r="AA47" s="5"/>
    </row>
    <row r="48" spans="1:27" customHeight="1" ht="23.25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8"/>
      <c r="P48" s="128"/>
      <c r="Q48" s="105"/>
      <c r="R48" s="4"/>
      <c r="S48" s="5" t="s">
        <v>91</v>
      </c>
      <c r="T48" s="5"/>
      <c r="U48" s="5"/>
      <c r="V48" s="5"/>
      <c r="W48" s="5"/>
      <c r="X48" s="93" t="s">
        <v>92</v>
      </c>
      <c r="Y48" s="5">
        <v>15</v>
      </c>
      <c r="Z48" s="5"/>
      <c r="AA48" s="5"/>
    </row>
    <row r="49" spans="1:27" customHeight="1" ht="30.75">
      <c r="A49" s="129" t="s">
        <v>93</v>
      </c>
      <c r="B49" s="2"/>
      <c r="C49" s="2"/>
      <c r="D49" s="2"/>
      <c r="E49" s="2"/>
      <c r="F49" s="2"/>
      <c r="G49" s="2"/>
      <c r="H49" s="2"/>
      <c r="I49" s="2"/>
      <c r="J49" s="2"/>
      <c r="K49" s="3"/>
      <c r="L49" s="130" t="s">
        <v>94</v>
      </c>
      <c r="M49" s="2"/>
      <c r="N49" s="2"/>
      <c r="O49" s="2"/>
      <c r="P49" s="3"/>
      <c r="Q49" s="105"/>
      <c r="R49" s="4"/>
      <c r="S49" s="5" t="s">
        <v>95</v>
      </c>
      <c r="T49" s="5"/>
      <c r="U49" s="5"/>
      <c r="V49" s="5"/>
      <c r="W49" s="5"/>
      <c r="X49" s="93" t="s">
        <v>96</v>
      </c>
      <c r="Y49" s="5">
        <v>15</v>
      </c>
      <c r="Z49" s="5"/>
      <c r="AA49" s="5"/>
    </row>
    <row r="50" spans="1:27" customHeight="1" ht="19.5">
      <c r="A50" s="62" t="s">
        <v>97</v>
      </c>
      <c r="K50" s="131"/>
      <c r="L50" s="132" t="s">
        <v>98</v>
      </c>
      <c r="M50" s="28"/>
      <c r="N50" s="133" t="s">
        <v>99</v>
      </c>
      <c r="O50" s="133" t="s">
        <v>100</v>
      </c>
      <c r="P50" s="134" t="s">
        <v>101</v>
      </c>
      <c r="Q50" s="105"/>
      <c r="R50" s="4"/>
      <c r="S50" s="5" t="s">
        <v>102</v>
      </c>
      <c r="T50" s="5"/>
      <c r="U50" s="5"/>
      <c r="V50" s="5"/>
      <c r="W50" s="5"/>
      <c r="X50" s="93" t="s">
        <v>103</v>
      </c>
      <c r="Y50" s="5">
        <v>15</v>
      </c>
      <c r="Z50" s="5"/>
      <c r="AA50" s="5"/>
    </row>
    <row r="51" spans="1:27" customHeight="1" ht="24">
      <c r="A51" s="62" t="s">
        <v>104</v>
      </c>
      <c r="K51" s="131"/>
      <c r="L51" s="135"/>
      <c r="M51" s="51"/>
      <c r="N51" s="136"/>
      <c r="O51" s="136"/>
      <c r="P51" s="137"/>
      <c r="Q51" s="105"/>
      <c r="R51" s="4"/>
      <c r="S51" s="5" t="s">
        <v>105</v>
      </c>
      <c r="T51" s="5"/>
      <c r="U51" s="5"/>
      <c r="V51" s="5"/>
      <c r="W51" s="5"/>
      <c r="X51" s="93" t="s">
        <v>106</v>
      </c>
      <c r="Y51" s="5">
        <v>15</v>
      </c>
      <c r="Z51" s="5"/>
      <c r="AA51" s="5"/>
    </row>
    <row r="52" spans="1:27" customHeight="1" ht="24">
      <c r="A52" s="62" t="s">
        <v>107</v>
      </c>
      <c r="K52" s="131"/>
      <c r="L52" s="138"/>
      <c r="M52" s="139"/>
      <c r="N52" s="140"/>
      <c r="O52" s="140"/>
      <c r="P52" s="141"/>
      <c r="Q52" s="105"/>
      <c r="R52" s="4"/>
      <c r="S52" s="5" t="s">
        <v>108</v>
      </c>
      <c r="T52" s="5"/>
      <c r="U52" s="5"/>
      <c r="V52" s="5"/>
      <c r="W52" s="5"/>
      <c r="X52" s="93" t="s">
        <v>109</v>
      </c>
      <c r="Y52" s="5">
        <v>15</v>
      </c>
      <c r="Z52" s="5"/>
      <c r="AA52" s="5"/>
    </row>
    <row r="53" spans="1:27" customHeight="1" ht="24">
      <c r="A53" s="62"/>
      <c r="K53" s="131"/>
      <c r="L53" s="138"/>
      <c r="M53" s="139"/>
      <c r="N53" s="140"/>
      <c r="O53" s="140"/>
      <c r="P53" s="141"/>
      <c r="Q53" s="105"/>
      <c r="R53" s="4"/>
      <c r="S53" s="5" t="s">
        <v>110</v>
      </c>
      <c r="T53" s="5"/>
      <c r="U53" s="5"/>
      <c r="V53" s="5"/>
      <c r="W53" s="5"/>
      <c r="X53" s="93" t="s">
        <v>111</v>
      </c>
      <c r="Y53" s="5">
        <v>15</v>
      </c>
      <c r="Z53" s="5"/>
      <c r="AA53" s="5"/>
    </row>
    <row r="54" spans="1:27" customHeight="1" ht="24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4"/>
      <c r="L54" s="145"/>
      <c r="M54" s="146"/>
      <c r="N54" s="147"/>
      <c r="O54" s="147"/>
      <c r="P54" s="148"/>
      <c r="Q54" s="105"/>
      <c r="R54" s="4"/>
      <c r="S54" s="5" t="s">
        <v>112</v>
      </c>
      <c r="T54" s="5"/>
      <c r="U54" s="5"/>
      <c r="V54" s="5"/>
      <c r="W54" s="5"/>
      <c r="X54" s="93" t="s">
        <v>113</v>
      </c>
      <c r="Y54" s="5">
        <v>15</v>
      </c>
      <c r="Z54" s="5"/>
      <c r="AA54" s="5"/>
    </row>
    <row r="55" spans="1:27" customHeight="1" ht="24">
      <c r="A55" s="6" t="s">
        <v>114</v>
      </c>
      <c r="Q55" s="4"/>
      <c r="R55" s="4"/>
      <c r="S55" s="5" t="s">
        <v>115</v>
      </c>
      <c r="T55" s="5"/>
      <c r="U55" s="5"/>
      <c r="V55" s="5"/>
      <c r="W55" s="5"/>
      <c r="X55" s="93" t="s">
        <v>116</v>
      </c>
      <c r="Y55" s="5">
        <v>15</v>
      </c>
      <c r="Z55" s="5"/>
      <c r="AA55" s="5"/>
    </row>
    <row r="56" spans="1:27" customHeight="1" ht="33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 t="s">
        <v>117</v>
      </c>
      <c r="T56" s="5"/>
      <c r="U56" s="5"/>
      <c r="V56" s="5"/>
      <c r="W56" s="5"/>
      <c r="X56" s="93" t="s">
        <v>118</v>
      </c>
      <c r="Y56" s="5">
        <v>15</v>
      </c>
      <c r="Z56" s="5"/>
      <c r="AA56" s="5"/>
    </row>
    <row r="57" spans="1:27" customHeight="1" ht="19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 t="s">
        <v>119</v>
      </c>
      <c r="T57" s="5"/>
      <c r="U57" s="5"/>
      <c r="V57" s="5"/>
      <c r="W57" s="5"/>
      <c r="X57" s="93" t="s">
        <v>120</v>
      </c>
      <c r="Y57" s="5">
        <v>15</v>
      </c>
      <c r="Z57" s="5"/>
      <c r="AA57" s="5"/>
    </row>
    <row r="58" spans="1:27" customHeight="1" ht="19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 t="s">
        <v>121</v>
      </c>
      <c r="T58" s="5"/>
      <c r="U58" s="5"/>
      <c r="V58" s="5"/>
      <c r="W58" s="5"/>
      <c r="X58" s="93" t="s">
        <v>122</v>
      </c>
      <c r="Y58" s="5">
        <v>15</v>
      </c>
      <c r="Z58" s="5"/>
      <c r="AA58" s="5"/>
    </row>
    <row r="59" spans="1:27" customHeight="1" ht="19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 t="s">
        <v>123</v>
      </c>
      <c r="T59" s="5"/>
      <c r="U59" s="5"/>
      <c r="V59" s="5"/>
      <c r="W59" s="5"/>
      <c r="X59" s="93" t="s">
        <v>124</v>
      </c>
      <c r="Y59" s="5">
        <v>15</v>
      </c>
      <c r="Z59" s="5"/>
      <c r="AA59" s="5"/>
    </row>
    <row r="60" spans="1:27" customHeight="1" ht="19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 t="s">
        <v>125</v>
      </c>
      <c r="T60" s="5"/>
      <c r="U60" s="5"/>
      <c r="V60" s="5"/>
      <c r="W60" s="5"/>
      <c r="X60" s="93" t="s">
        <v>126</v>
      </c>
      <c r="Y60" s="5">
        <v>15</v>
      </c>
      <c r="Z60" s="5"/>
      <c r="AA60" s="5"/>
    </row>
    <row r="61" spans="1:27" customHeight="1" ht="19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 t="s">
        <v>127</v>
      </c>
      <c r="T61" s="5"/>
      <c r="U61" s="5"/>
      <c r="V61" s="5"/>
      <c r="W61" s="5"/>
      <c r="X61" s="93" t="s">
        <v>128</v>
      </c>
      <c r="Y61" s="5">
        <v>15</v>
      </c>
      <c r="Z61" s="5"/>
      <c r="AA61" s="5"/>
    </row>
    <row r="62" spans="1:27" customHeight="1" ht="19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 t="s">
        <v>129</v>
      </c>
      <c r="T62" s="5"/>
      <c r="U62" s="5"/>
      <c r="V62" s="5"/>
      <c r="W62" s="5"/>
      <c r="X62" s="93" t="s">
        <v>130</v>
      </c>
      <c r="Y62" s="5">
        <v>15</v>
      </c>
      <c r="Z62" s="5"/>
      <c r="AA62" s="5"/>
    </row>
    <row r="63" spans="1:27" customHeight="1" ht="19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 t="s">
        <v>131</v>
      </c>
      <c r="T63" s="5"/>
      <c r="U63" s="5"/>
      <c r="V63" s="5"/>
      <c r="W63" s="5"/>
      <c r="X63" s="93" t="s">
        <v>132</v>
      </c>
      <c r="Y63" s="5">
        <v>15</v>
      </c>
      <c r="Z63" s="5"/>
      <c r="AA63" s="5"/>
    </row>
    <row r="64" spans="1:27" customHeight="1" ht="19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 t="s">
        <v>133</v>
      </c>
      <c r="T64" s="5"/>
      <c r="U64" s="5"/>
      <c r="V64" s="5"/>
      <c r="W64" s="5"/>
      <c r="X64" s="93" t="s">
        <v>134</v>
      </c>
      <c r="Y64" s="5">
        <v>15</v>
      </c>
      <c r="Z64" s="5"/>
      <c r="AA64" s="5"/>
    </row>
    <row r="65" spans="1:27" customHeight="1" ht="19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 t="s">
        <v>135</v>
      </c>
      <c r="T65" s="5"/>
      <c r="U65" s="5"/>
      <c r="V65" s="5"/>
      <c r="W65" s="5"/>
      <c r="X65" s="93" t="s">
        <v>136</v>
      </c>
      <c r="Y65" s="5">
        <v>15</v>
      </c>
      <c r="Z65" s="5"/>
      <c r="AA65" s="5"/>
    </row>
    <row r="66" spans="1:27" customHeight="1" ht="19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 t="s">
        <v>137</v>
      </c>
      <c r="T66" s="5"/>
      <c r="U66" s="5"/>
      <c r="V66" s="5"/>
      <c r="W66" s="5"/>
      <c r="X66" s="93" t="s">
        <v>138</v>
      </c>
      <c r="Y66" s="5">
        <v>15</v>
      </c>
      <c r="Z66" s="5"/>
      <c r="AA66" s="5"/>
    </row>
    <row r="67" spans="1:27" customHeight="1" ht="19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139</v>
      </c>
      <c r="T67" s="5"/>
      <c r="U67" s="5"/>
      <c r="V67" s="5"/>
      <c r="W67" s="5"/>
      <c r="X67" s="93" t="s">
        <v>140</v>
      </c>
      <c r="Y67" s="5">
        <v>15</v>
      </c>
      <c r="Z67" s="5"/>
      <c r="AA67" s="5"/>
    </row>
    <row r="68" spans="1:27" customHeight="1" ht="19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 t="s">
        <v>141</v>
      </c>
      <c r="T68" s="5"/>
      <c r="U68" s="5"/>
      <c r="V68" s="5"/>
      <c r="W68" s="5"/>
      <c r="X68" s="93" t="s">
        <v>142</v>
      </c>
      <c r="Y68" s="5">
        <v>15</v>
      </c>
      <c r="Z68" s="5"/>
      <c r="AA68" s="5"/>
    </row>
    <row r="69" spans="1:27" customHeight="1" ht="19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 t="s">
        <v>143</v>
      </c>
      <c r="T69" s="5"/>
      <c r="U69" s="5"/>
      <c r="V69" s="5"/>
      <c r="W69" s="5"/>
      <c r="X69" s="93" t="s">
        <v>144</v>
      </c>
      <c r="Y69" s="5">
        <v>15</v>
      </c>
      <c r="Z69" s="5"/>
      <c r="AA69" s="5"/>
    </row>
    <row r="70" spans="1:27" customHeight="1" ht="19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 t="s">
        <v>145</v>
      </c>
      <c r="T70" s="5"/>
      <c r="U70" s="5"/>
      <c r="V70" s="5"/>
      <c r="W70" s="5"/>
      <c r="X70" s="93" t="s">
        <v>146</v>
      </c>
      <c r="Y70" s="5">
        <v>15</v>
      </c>
      <c r="Z70" s="5"/>
      <c r="AA70" s="5"/>
    </row>
    <row r="71" spans="1:27" customHeight="1" ht="19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7</v>
      </c>
      <c r="T71" s="5"/>
      <c r="U71" s="5"/>
      <c r="V71" s="5"/>
      <c r="W71" s="5"/>
      <c r="X71" s="93" t="s">
        <v>147</v>
      </c>
      <c r="Y71" s="5">
        <v>15</v>
      </c>
      <c r="Z71" s="5"/>
      <c r="AA71" s="5"/>
    </row>
    <row r="72" spans="1:27" customHeight="1" ht="19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148</v>
      </c>
      <c r="T72" s="5"/>
      <c r="U72" s="5"/>
      <c r="V72" s="5"/>
      <c r="W72" s="5"/>
      <c r="X72" s="93" t="s">
        <v>149</v>
      </c>
      <c r="Y72" s="5">
        <v>15</v>
      </c>
      <c r="Z72" s="5"/>
      <c r="AA72" s="5"/>
    </row>
    <row r="73" spans="1:27" customHeight="1" ht="19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150</v>
      </c>
      <c r="T73" s="5"/>
      <c r="U73" s="5"/>
      <c r="V73" s="5"/>
      <c r="W73" s="5"/>
      <c r="X73" s="93" t="s">
        <v>151</v>
      </c>
      <c r="Y73" s="5">
        <v>15</v>
      </c>
      <c r="Z73" s="5"/>
      <c r="AA73" s="5"/>
    </row>
    <row r="74" spans="1:27" customHeight="1" ht="19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  <c r="U74" s="5"/>
      <c r="V74" s="5"/>
      <c r="W74" s="5"/>
      <c r="X74" s="93" t="s">
        <v>152</v>
      </c>
      <c r="Y74" s="5">
        <v>15</v>
      </c>
      <c r="Z74" s="5"/>
      <c r="AA74" s="5"/>
    </row>
    <row r="75" spans="1:27" customHeight="1" ht="19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  <c r="U75" s="5"/>
      <c r="V75" s="5"/>
      <c r="W75" s="5"/>
      <c r="X75" s="93" t="s">
        <v>153</v>
      </c>
      <c r="Y75" s="5">
        <v>15</v>
      </c>
      <c r="Z75" s="5"/>
      <c r="AA75" s="5"/>
    </row>
    <row r="76" spans="1:27" customHeight="1" ht="19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  <c r="U76" s="5"/>
      <c r="V76" s="5"/>
      <c r="W76" s="5"/>
      <c r="X76" s="93" t="s">
        <v>154</v>
      </c>
      <c r="Y76" s="5">
        <v>15</v>
      </c>
      <c r="Z76" s="5"/>
      <c r="AA76" s="5"/>
    </row>
    <row r="77" spans="1:27" customHeight="1" ht="19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  <c r="U77" s="5"/>
      <c r="V77" s="5"/>
      <c r="W77" s="5"/>
      <c r="X77" s="93" t="s">
        <v>155</v>
      </c>
      <c r="Y77" s="5">
        <v>15</v>
      </c>
      <c r="Z77" s="5"/>
      <c r="AA77" s="5"/>
    </row>
    <row r="78" spans="1:27" customHeight="1" ht="19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  <c r="U78" s="5"/>
      <c r="V78" s="5"/>
      <c r="W78" s="5"/>
      <c r="X78" s="93" t="s">
        <v>156</v>
      </c>
      <c r="Y78" s="5">
        <v>15</v>
      </c>
      <c r="Z78" s="5"/>
      <c r="AA78" s="5"/>
    </row>
    <row r="79" spans="1:27" customHeight="1" ht="19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5"/>
      <c r="AA7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3:J3"/>
    <mergeCell ref="C3:E3"/>
    <mergeCell ref="A1:P1"/>
    <mergeCell ref="H7:I7"/>
    <mergeCell ref="F7:G7"/>
    <mergeCell ref="K3:L3"/>
    <mergeCell ref="K6:L6"/>
    <mergeCell ref="C6:E6"/>
    <mergeCell ref="F6:G6"/>
    <mergeCell ref="C4:E4"/>
    <mergeCell ref="C5:E5"/>
    <mergeCell ref="C8:E8"/>
    <mergeCell ref="F8:G8"/>
    <mergeCell ref="H4:I4"/>
    <mergeCell ref="F4:G4"/>
    <mergeCell ref="H8:J8"/>
    <mergeCell ref="C7:E7"/>
    <mergeCell ref="H6:I6"/>
    <mergeCell ref="C19:D19"/>
    <mergeCell ref="C18:D18"/>
    <mergeCell ref="C15:D15"/>
    <mergeCell ref="C16:D16"/>
    <mergeCell ref="C25:D25"/>
    <mergeCell ref="C24:D24"/>
    <mergeCell ref="C26:D26"/>
    <mergeCell ref="C14:D14"/>
    <mergeCell ref="C21:D21"/>
    <mergeCell ref="C20:D20"/>
    <mergeCell ref="C17:D17"/>
    <mergeCell ref="C22:D22"/>
    <mergeCell ref="C23:D23"/>
    <mergeCell ref="C37:D37"/>
    <mergeCell ref="C38:D38"/>
    <mergeCell ref="C36:D36"/>
    <mergeCell ref="C35:D35"/>
    <mergeCell ref="C40:D40"/>
    <mergeCell ref="C39:D39"/>
    <mergeCell ref="C42:D42"/>
    <mergeCell ref="C43:D43"/>
    <mergeCell ref="C32:D32"/>
    <mergeCell ref="C41:D41"/>
    <mergeCell ref="K10:L10"/>
    <mergeCell ref="M10:O10"/>
    <mergeCell ref="K7:L7"/>
    <mergeCell ref="K8:L8"/>
    <mergeCell ref="H10:J10"/>
    <mergeCell ref="H9:J9"/>
    <mergeCell ref="J12:K12"/>
    <mergeCell ref="N12:O12"/>
    <mergeCell ref="M8:O8"/>
    <mergeCell ref="A7:B7"/>
    <mergeCell ref="A6:B6"/>
    <mergeCell ref="C13:D13"/>
    <mergeCell ref="C9:E9"/>
    <mergeCell ref="C12:D12"/>
    <mergeCell ref="A8:B8"/>
    <mergeCell ref="A9:B9"/>
    <mergeCell ref="A10:B10"/>
    <mergeCell ref="C10:E10"/>
    <mergeCell ref="L51:M54"/>
    <mergeCell ref="N51:N54"/>
    <mergeCell ref="O51:O54"/>
    <mergeCell ref="P51:P54"/>
    <mergeCell ref="A51:K51"/>
    <mergeCell ref="A54:K54"/>
    <mergeCell ref="A55:P55"/>
    <mergeCell ref="A52:K52"/>
    <mergeCell ref="A53:K53"/>
    <mergeCell ref="L50:M50"/>
    <mergeCell ref="L49:P49"/>
    <mergeCell ref="C27:D27"/>
    <mergeCell ref="C28:D28"/>
    <mergeCell ref="H5:I5"/>
    <mergeCell ref="F5:G5"/>
    <mergeCell ref="A5:B5"/>
    <mergeCell ref="A3:B3"/>
    <mergeCell ref="A4:B4"/>
    <mergeCell ref="M3:N3"/>
    <mergeCell ref="M6:N6"/>
    <mergeCell ref="M4:N4"/>
    <mergeCell ref="M5:N5"/>
    <mergeCell ref="M7:N7"/>
    <mergeCell ref="K4:L4"/>
    <mergeCell ref="K5:L5"/>
    <mergeCell ref="K9:L9"/>
    <mergeCell ref="M9:O9"/>
    <mergeCell ref="F10:G10"/>
    <mergeCell ref="F9:G9"/>
    <mergeCell ref="C30:D30"/>
    <mergeCell ref="C29:D29"/>
    <mergeCell ref="C33:D33"/>
    <mergeCell ref="C34:D34"/>
    <mergeCell ref="C31:D31"/>
    <mergeCell ref="A50:K50"/>
    <mergeCell ref="A49:K49"/>
  </mergeCells>
  <dataValidations count="64">
    <dataValidation type="list" allowBlank="1" showDropDown="0" showInputMessage="0" showErrorMessage="1" sqref="C8">
      <formula1>$V$8:$V$9</formula1>
    </dataValidation>
    <dataValidation type="list" allowBlank="1" showDropDown="0" showInputMessage="0" showErrorMessage="1" sqref="I13">
      <formula1>$U$10:$U$11</formula1>
    </dataValidation>
    <dataValidation type="list" allowBlank="1" showDropDown="0" showInputMessage="0" showErrorMessage="1" sqref="I14">
      <formula1>$U$10:$U$11</formula1>
    </dataValidation>
    <dataValidation type="list" allowBlank="1" showDropDown="0" showInputMessage="0" showErrorMessage="1" sqref="I15">
      <formula1>$U$10:$U$11</formula1>
    </dataValidation>
    <dataValidation type="list" allowBlank="1" showDropDown="0" showInputMessage="0" showErrorMessage="1" sqref="I16">
      <formula1>$U$10:$U$11</formula1>
    </dataValidation>
    <dataValidation type="list" allowBlank="1" showDropDown="0" showInputMessage="0" showErrorMessage="1" sqref="I17">
      <formula1>$U$10:$U$11</formula1>
    </dataValidation>
    <dataValidation type="list" allowBlank="1" showDropDown="0" showInputMessage="0" showErrorMessage="1" sqref="I18">
      <formula1>$U$10:$U$11</formula1>
    </dataValidation>
    <dataValidation type="list" allowBlank="1" showDropDown="0" showInputMessage="0" showErrorMessage="1" sqref="I19">
      <formula1>$U$10:$U$11</formula1>
    </dataValidation>
    <dataValidation type="list" allowBlank="1" showDropDown="0" showInputMessage="0" showErrorMessage="1" sqref="I20">
      <formula1>$U$10:$U$11</formula1>
    </dataValidation>
    <dataValidation type="list" allowBlank="1" showDropDown="0" showInputMessage="0" showErrorMessage="1" sqref="I21">
      <formula1>$U$10:$U$11</formula1>
    </dataValidation>
    <dataValidation type="list" allowBlank="1" showDropDown="0" showInputMessage="0" showErrorMessage="1" sqref="I22">
      <formula1>$U$10:$U$11</formula1>
    </dataValidation>
    <dataValidation type="list" allowBlank="1" showDropDown="0" showInputMessage="0" showErrorMessage="1" sqref="I23">
      <formula1>$U$10:$U$11</formula1>
    </dataValidation>
    <dataValidation type="list" allowBlank="1" showDropDown="0" showInputMessage="0" showErrorMessage="1" sqref="I24">
      <formula1>$U$10:$U$11</formula1>
    </dataValidation>
    <dataValidation type="list" allowBlank="1" showDropDown="0" showInputMessage="0" showErrorMessage="1" sqref="I25">
      <formula1>$U$10:$U$11</formula1>
    </dataValidation>
    <dataValidation type="list" allowBlank="1" showDropDown="0" showInputMessage="0" showErrorMessage="1" sqref="I26">
      <formula1>$U$10:$U$11</formula1>
    </dataValidation>
    <dataValidation type="list" allowBlank="1" showDropDown="0" showInputMessage="0" showErrorMessage="1" sqref="I27">
      <formula1>$U$10:$U$11</formula1>
    </dataValidation>
    <dataValidation type="list" allowBlank="1" showDropDown="0" showInputMessage="0" showErrorMessage="1" sqref="I28">
      <formula1>$U$10:$U$11</formula1>
    </dataValidation>
    <dataValidation type="list" allowBlank="1" showDropDown="0" showInputMessage="0" showErrorMessage="1" sqref="I29">
      <formula1>$U$10:$U$11</formula1>
    </dataValidation>
    <dataValidation type="list" allowBlank="1" showDropDown="0" showInputMessage="0" showErrorMessage="1" sqref="I30">
      <formula1>$U$10:$U$11</formula1>
    </dataValidation>
    <dataValidation type="list" allowBlank="1" showDropDown="0" showInputMessage="0" showErrorMessage="1" sqref="I31">
      <formula1>$U$10:$U$11</formula1>
    </dataValidation>
    <dataValidation type="list" allowBlank="1" showDropDown="0" showInputMessage="0" showErrorMessage="1" sqref="I32">
      <formula1>$U$10:$U$11</formula1>
    </dataValidation>
    <dataValidation type="list" allowBlank="1" showDropDown="0" showInputMessage="0" showErrorMessage="1" sqref="I33">
      <formula1>$U$10:$U$11</formula1>
    </dataValidation>
    <dataValidation type="list" allowBlank="1" showDropDown="0" showInputMessage="0" showErrorMessage="1" sqref="I34">
      <formula1>$U$10:$U$11</formula1>
    </dataValidation>
    <dataValidation type="list" allowBlank="1" showDropDown="0" showInputMessage="0" showErrorMessage="1" sqref="I35">
      <formula1>$U$10:$U$11</formula1>
    </dataValidation>
    <dataValidation type="list" allowBlank="1" showDropDown="0" showInputMessage="0" showErrorMessage="1" sqref="I36">
      <formula1>$U$10:$U$11</formula1>
    </dataValidation>
    <dataValidation type="list" allowBlank="1" showDropDown="0" showInputMessage="0" showErrorMessage="1" sqref="I37">
      <formula1>$U$10:$U$11</formula1>
    </dataValidation>
    <dataValidation type="list" allowBlank="1" showDropDown="0" showInputMessage="0" showErrorMessage="1" sqref="I38">
      <formula1>$U$10:$U$11</formula1>
    </dataValidation>
    <dataValidation type="list" allowBlank="1" showDropDown="0" showInputMessage="0" showErrorMessage="1" sqref="I39">
      <formula1>$U$10:$U$11</formula1>
    </dataValidation>
    <dataValidation type="list" allowBlank="1" showDropDown="0" showInputMessage="0" showErrorMessage="1" sqref="I40">
      <formula1>$U$10:$U$11</formula1>
    </dataValidation>
    <dataValidation type="list" allowBlank="1" showDropDown="0" showInputMessage="0" showErrorMessage="1" sqref="I41">
      <formula1>$U$10:$U$11</formula1>
    </dataValidation>
    <dataValidation type="list" allowBlank="1" showDropDown="0" showInputMessage="0" showErrorMessage="1" sqref="I42">
      <formula1>$U$10:$U$11</formula1>
    </dataValidation>
    <dataValidation type="list" allowBlank="1" showDropDown="0" showInputMessage="0" showErrorMessage="1" sqref="I43">
      <formula1>$U$10:$U$11</formula1>
    </dataValidation>
    <dataValidation type="list" allowBlank="1" showDropDown="0" showInputMessage="0" showErrorMessage="1" sqref="M13">
      <formula1>$U$10:$U$11</formula1>
    </dataValidation>
    <dataValidation type="list" allowBlank="1" showDropDown="0" showInputMessage="0" showErrorMessage="1" sqref="M14">
      <formula1>$U$10:$U$11</formula1>
    </dataValidation>
    <dataValidation type="list" allowBlank="1" showDropDown="0" showInputMessage="0" showErrorMessage="1" sqref="M15">
      <formula1>$U$10:$U$11</formula1>
    </dataValidation>
    <dataValidation type="list" allowBlank="1" showDropDown="0" showInputMessage="0" showErrorMessage="1" sqref="M16">
      <formula1>$U$10:$U$11</formula1>
    </dataValidation>
    <dataValidation type="list" allowBlank="1" showDropDown="0" showInputMessage="0" showErrorMessage="1" sqref="M17">
      <formula1>$U$10:$U$11</formula1>
    </dataValidation>
    <dataValidation type="list" allowBlank="1" showDropDown="0" showInputMessage="0" showErrorMessage="1" sqref="M18">
      <formula1>$U$10:$U$11</formula1>
    </dataValidation>
    <dataValidation type="list" allowBlank="1" showDropDown="0" showInputMessage="0" showErrorMessage="1" sqref="M19">
      <formula1>$U$10:$U$11</formula1>
    </dataValidation>
    <dataValidation type="list" allowBlank="1" showDropDown="0" showInputMessage="0" showErrorMessage="1" sqref="M20">
      <formula1>$U$10:$U$11</formula1>
    </dataValidation>
    <dataValidation type="list" allowBlank="1" showDropDown="0" showInputMessage="0" showErrorMessage="1" sqref="M21">
      <formula1>$U$10:$U$11</formula1>
    </dataValidation>
    <dataValidation type="list" allowBlank="1" showDropDown="0" showInputMessage="0" showErrorMessage="1" sqref="M22">
      <formula1>$U$10:$U$11</formula1>
    </dataValidation>
    <dataValidation type="list" allowBlank="1" showDropDown="0" showInputMessage="0" showErrorMessage="1" sqref="M23">
      <formula1>$U$10:$U$11</formula1>
    </dataValidation>
    <dataValidation type="list" allowBlank="1" showDropDown="0" showInputMessage="0" showErrorMessage="1" sqref="M24">
      <formula1>$U$10:$U$11</formula1>
    </dataValidation>
    <dataValidation type="list" allowBlank="1" showDropDown="0" showInputMessage="0" showErrorMessage="1" sqref="M25">
      <formula1>$U$10:$U$11</formula1>
    </dataValidation>
    <dataValidation type="list" allowBlank="1" showDropDown="0" showInputMessage="0" showErrorMessage="1" sqref="M26">
      <formula1>$U$10:$U$11</formula1>
    </dataValidation>
    <dataValidation type="list" allowBlank="1" showDropDown="0" showInputMessage="0" showErrorMessage="1" sqref="M27">
      <formula1>$U$10:$U$11</formula1>
    </dataValidation>
    <dataValidation type="list" allowBlank="1" showDropDown="0" showInputMessage="0" showErrorMessage="1" sqref="M28">
      <formula1>$U$10:$U$11</formula1>
    </dataValidation>
    <dataValidation type="list" allowBlank="1" showDropDown="0" showInputMessage="0" showErrorMessage="1" sqref="M29">
      <formula1>$U$10:$U$11</formula1>
    </dataValidation>
    <dataValidation type="list" allowBlank="1" showDropDown="0" showInputMessage="0" showErrorMessage="1" sqref="M30">
      <formula1>$U$10:$U$11</formula1>
    </dataValidation>
    <dataValidation type="list" allowBlank="1" showDropDown="0" showInputMessage="0" showErrorMessage="1" sqref="M31">
      <formula1>$U$10:$U$11</formula1>
    </dataValidation>
    <dataValidation type="list" allowBlank="1" showDropDown="0" showInputMessage="0" showErrorMessage="1" sqref="M32">
      <formula1>$U$10:$U$11</formula1>
    </dataValidation>
    <dataValidation type="list" allowBlank="1" showDropDown="0" showInputMessage="0" showErrorMessage="1" sqref="M33">
      <formula1>$U$10:$U$11</formula1>
    </dataValidation>
    <dataValidation type="list" allowBlank="1" showDropDown="0" showInputMessage="0" showErrorMessage="1" sqref="M34">
      <formula1>$U$10:$U$11</formula1>
    </dataValidation>
    <dataValidation type="list" allowBlank="1" showDropDown="0" showInputMessage="0" showErrorMessage="1" sqref="M35">
      <formula1>$U$10:$U$11</formula1>
    </dataValidation>
    <dataValidation type="list" allowBlank="1" showDropDown="0" showInputMessage="0" showErrorMessage="1" sqref="M36">
      <formula1>$U$10:$U$11</formula1>
    </dataValidation>
    <dataValidation type="list" allowBlank="1" showDropDown="0" showInputMessage="0" showErrorMessage="1" sqref="M37">
      <formula1>$U$10:$U$11</formula1>
    </dataValidation>
    <dataValidation type="list" allowBlank="1" showDropDown="0" showInputMessage="0" showErrorMessage="1" sqref="M38">
      <formula1>$U$10:$U$11</formula1>
    </dataValidation>
    <dataValidation type="list" allowBlank="1" showDropDown="0" showInputMessage="0" showErrorMessage="1" sqref="M39">
      <formula1>$U$10:$U$11</formula1>
    </dataValidation>
    <dataValidation type="list" allowBlank="1" showDropDown="0" showInputMessage="0" showErrorMessage="1" sqref="M40">
      <formula1>$U$10:$U$11</formula1>
    </dataValidation>
    <dataValidation type="list" allowBlank="1" showDropDown="0" showInputMessage="0" showErrorMessage="1" sqref="M41">
      <formula1>$U$10:$U$11</formula1>
    </dataValidation>
    <dataValidation type="list" allowBlank="1" showDropDown="0" showInputMessage="0" showErrorMessage="1" sqref="M42">
      <formula1>$U$10:$U$11</formula1>
    </dataValidation>
    <dataValidation type="list" allowBlank="1" showDropDown="0" showInputMessage="0" showErrorMessage="1" sqref="M43">
      <formula1>$U$10:$U$11</formula1>
    </dataValidation>
    <dataValidation type="list" allowBlank="1" showDropDown="0" showInputMessage="0" showErrorMessage="1" sqref="C4">
      <formula1>$S$46:$S$73</formula1>
    </dataValidation>
  </dataValidations>
  <printOptions gridLines="true" gridLinesSet="true" horizontalCentered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2018-06-21T11:56:32+09:00</dcterms:created>
  <dcterms:modified xsi:type="dcterms:W3CDTF">2018-06-21T11:56:32+09:00</dcterms:modified>
  <dc:title>Untitled Spreadsheet</dc:title>
  <dc:description/>
  <dc:subject/>
  <cp:keywords/>
  <cp:category/>
</cp:coreProperties>
</file>