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600" windowHeight="7935" activeTab="1"/>
  </bookViews>
  <sheets>
    <sheet name="Revision History" sheetId="5" r:id="rId1"/>
    <sheet name="Test Case Prioritization" sheetId="1" r:id="rId2"/>
    <sheet name="Test Case Analysis" sheetId="2" r:id="rId3"/>
    <sheet name="Automation Estimation" sheetId="3" r:id="rId4"/>
  </sheets>
  <definedNames>
    <definedName name="cause">#REF!</definedName>
    <definedName name="Comments">#REF!</definedName>
    <definedName name="Ltst_TestLog">"'Test log'"</definedName>
    <definedName name="Severity">#REF!</definedName>
    <definedName name="State_of_Origin">#REF!</definedName>
  </definedNames>
  <calcPr calcId="125725"/>
</workbook>
</file>

<file path=xl/calcChain.xml><?xml version="1.0" encoding="utf-8"?>
<calcChain xmlns="http://schemas.openxmlformats.org/spreadsheetml/2006/main">
  <c r="G10" i="3"/>
  <c r="G11"/>
  <c r="G12"/>
  <c r="G15"/>
  <c r="G16"/>
  <c r="G17"/>
  <c r="G18"/>
  <c r="G21"/>
  <c r="G22"/>
  <c r="G23"/>
  <c r="G26"/>
  <c r="G27"/>
  <c r="G28"/>
  <c r="I21" i="2"/>
  <c r="E21"/>
  <c r="I20"/>
  <c r="E20"/>
  <c r="I19"/>
  <c r="E19"/>
  <c r="I18"/>
  <c r="E18"/>
  <c r="I17"/>
  <c r="E17"/>
  <c r="I16"/>
  <c r="E16"/>
  <c r="I15"/>
  <c r="E15"/>
  <c r="I14"/>
  <c r="E14"/>
  <c r="I13"/>
  <c r="E13"/>
  <c r="I12"/>
  <c r="E12"/>
  <c r="I11"/>
  <c r="E11"/>
  <c r="I10"/>
  <c r="E10"/>
  <c r="I9"/>
  <c r="E9"/>
  <c r="I8"/>
  <c r="E8"/>
  <c r="I7"/>
  <c r="E7"/>
  <c r="I6"/>
  <c r="E6"/>
  <c r="F18" i="1"/>
  <c r="D18"/>
  <c r="H18"/>
  <c r="F17"/>
  <c r="D17"/>
  <c r="H17" s="1"/>
  <c r="F16"/>
  <c r="D16"/>
  <c r="H16" s="1"/>
  <c r="F15"/>
  <c r="D15"/>
  <c r="H15" s="1"/>
  <c r="F14"/>
  <c r="D14"/>
  <c r="H14" s="1"/>
  <c r="F13"/>
  <c r="D13"/>
  <c r="F12"/>
  <c r="D12"/>
  <c r="F11"/>
  <c r="D11"/>
  <c r="F10"/>
  <c r="D10"/>
  <c r="H10"/>
  <c r="F9"/>
  <c r="D9"/>
  <c r="H9" s="1"/>
  <c r="F8"/>
  <c r="D8"/>
  <c r="H8" s="1"/>
  <c r="F7"/>
  <c r="D7"/>
  <c r="H7" s="1"/>
  <c r="F6"/>
  <c r="D6"/>
  <c r="H6" s="1"/>
  <c r="G30" i="3" l="1"/>
  <c r="G32" s="1"/>
  <c r="G34" s="1"/>
  <c r="H11" i="1"/>
  <c r="H12"/>
  <c r="H13"/>
</calcChain>
</file>

<file path=xl/sharedStrings.xml><?xml version="1.0" encoding="utf-8"?>
<sst xmlns="http://schemas.openxmlformats.org/spreadsheetml/2006/main" count="87" uniqueCount="68">
  <si>
    <t>Priority</t>
  </si>
  <si>
    <t>Priority Rating</t>
  </si>
  <si>
    <t>Total</t>
  </si>
  <si>
    <t>High</t>
  </si>
  <si>
    <t>Note: Please Edit Yellow color cells with actual values</t>
  </si>
  <si>
    <t>Data Sets</t>
  </si>
  <si>
    <t>Variable Data Columns</t>
  </si>
  <si>
    <t>Test Data Complexity</t>
  </si>
  <si>
    <t>No. Of Action Steps</t>
  </si>
  <si>
    <t>No. Of Verification Steps</t>
  </si>
  <si>
    <t>Automation Complexity</t>
  </si>
  <si>
    <t>Valid Login</t>
  </si>
  <si>
    <t>Medium</t>
  </si>
  <si>
    <t>Invalid Login</t>
  </si>
  <si>
    <t>Simple</t>
  </si>
  <si>
    <t>Valid Username</t>
  </si>
  <si>
    <t>Invalid Username</t>
  </si>
  <si>
    <t>Components of Test Automation Development</t>
  </si>
  <si>
    <t>Description</t>
  </si>
  <si>
    <t>Units</t>
  </si>
  <si>
    <t>Test Case Analysis</t>
  </si>
  <si>
    <t>Complex</t>
  </si>
  <si>
    <t>Framework Design</t>
  </si>
  <si>
    <t>Generic Function identification and development, creating folder structure etc.</t>
  </si>
  <si>
    <t>Application specific functions Identification</t>
  </si>
  <si>
    <t>Documentation such as framework, guidelines</t>
  </si>
  <si>
    <t>Automation Development</t>
  </si>
  <si>
    <t>Per Script Activities</t>
  </si>
  <si>
    <t>Test Data Development</t>
  </si>
  <si>
    <t>Total Number of Person Days</t>
  </si>
  <si>
    <t>We consider 10 percent of total time required for Automation development and Test data development for review and unit testing.</t>
  </si>
  <si>
    <t>Automation Complexity
(Easy-5, Tough-1)</t>
  </si>
  <si>
    <t>Low</t>
  </si>
  <si>
    <t>Defect Rating</t>
  </si>
  <si>
    <t>Critical</t>
  </si>
  <si>
    <t>Manual Execution Efforts (Hrs) (1 and Above)</t>
  </si>
  <si>
    <t>Test Case Resulted in Defect</t>
  </si>
  <si>
    <t>Manual Test Case ID</t>
  </si>
  <si>
    <t>Test Case Prioritization</t>
  </si>
  <si>
    <t>Version</t>
  </si>
  <si>
    <t>Date</t>
  </si>
  <si>
    <t>Reviewed By</t>
  </si>
  <si>
    <t>Initial Draft</t>
  </si>
  <si>
    <t>Test Case ID</t>
  </si>
  <si>
    <t>Complexity Based Automation Estimation</t>
  </si>
  <si>
    <t>S No.</t>
  </si>
  <si>
    <t>Complexity</t>
  </si>
  <si>
    <t>Days</t>
  </si>
  <si>
    <t>KT/Requirement Analysis</t>
  </si>
  <si>
    <t>To understand the application and to analyze the manual test cases  that have to be converted for automation</t>
  </si>
  <si>
    <t>Test Automation Plan</t>
  </si>
  <si>
    <t xml:space="preserve">To create the Automation Test Plan </t>
  </si>
  <si>
    <t>Refer to Test Case Analysis Sheet</t>
  </si>
  <si>
    <t>Framework Implementation</t>
  </si>
  <si>
    <t>Per Person Days</t>
  </si>
  <si>
    <t>One Time Activity</t>
  </si>
  <si>
    <t>Total number of person days (considering 10 % Buffer)</t>
  </si>
  <si>
    <t>Synechron</t>
  </si>
  <si>
    <t>Version History</t>
  </si>
  <si>
    <t>Author</t>
  </si>
  <si>
    <t>Name</t>
  </si>
  <si>
    <t>QA CoE</t>
  </si>
  <si>
    <t>Activities:
1. Object Repository creation
2. Script Development
3. Integration / Execution</t>
  </si>
  <si>
    <t xml:space="preserve">Activities:
1. Test data creation
</t>
  </si>
  <si>
    <t>Test Case Review
Activities:
1. Peer Review
2. Unit Testing</t>
  </si>
  <si>
    <t>Automation Estimation</t>
  </si>
  <si>
    <t>Final version after review</t>
  </si>
  <si>
    <t>Venu M.S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</si>
</sst>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409]mmmm\ d\,\ yyyy;@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u/>
      <sz val="9.9"/>
      <color theme="10"/>
      <name val="Calibri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sz val="28"/>
      <name val="Arial"/>
      <family val="2"/>
    </font>
    <font>
      <sz val="22"/>
      <name val="Arial"/>
      <family val="2"/>
    </font>
    <font>
      <sz val="12"/>
      <color rgb="FF4F81BD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365F9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1F497D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</cellStyleXfs>
  <cellXfs count="71">
    <xf numFmtId="0" fontId="0" fillId="0" borderId="0" xfId="0"/>
    <xf numFmtId="0" fontId="6" fillId="0" borderId="0" xfId="10"/>
    <xf numFmtId="0" fontId="1" fillId="0" borderId="0" xfId="10" applyFont="1"/>
    <xf numFmtId="0" fontId="13" fillId="0" borderId="0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left" vertical="center"/>
    </xf>
    <xf numFmtId="0" fontId="14" fillId="0" borderId="0" xfId="0" applyFont="1" applyFill="1"/>
    <xf numFmtId="0" fontId="1" fillId="0" borderId="0" xfId="1" applyFont="1" applyFill="1"/>
    <xf numFmtId="0" fontId="15" fillId="0" borderId="0" xfId="7" applyFont="1" applyFill="1" applyBorder="1"/>
    <xf numFmtId="0" fontId="1" fillId="0" borderId="1" xfId="1" applyFont="1" applyFill="1" applyBorder="1" applyAlignment="1">
      <alignment horizontal="center"/>
    </xf>
    <xf numFmtId="0" fontId="17" fillId="8" borderId="1" xfId="1" applyFont="1" applyFill="1" applyBorder="1" applyAlignment="1">
      <alignment horizontal="center" vertical="center" wrapText="1"/>
    </xf>
    <xf numFmtId="0" fontId="1" fillId="3" borderId="1" xfId="3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center" vertical="top"/>
    </xf>
    <xf numFmtId="0" fontId="1" fillId="3" borderId="1" xfId="1" applyFont="1" applyFill="1" applyBorder="1"/>
    <xf numFmtId="0" fontId="1" fillId="3" borderId="1" xfId="1" applyFont="1" applyFill="1" applyBorder="1" applyAlignment="1">
      <alignment horizontal="center"/>
    </xf>
    <xf numFmtId="0" fontId="1" fillId="0" borderId="0" xfId="3" applyFont="1" applyFill="1"/>
    <xf numFmtId="0" fontId="4" fillId="0" borderId="0" xfId="4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left" vertical="center"/>
    </xf>
    <xf numFmtId="0" fontId="4" fillId="0" borderId="0" xfId="0" applyFont="1" applyFill="1"/>
    <xf numFmtId="0" fontId="4" fillId="0" borderId="0" xfId="0" applyFont="1"/>
    <xf numFmtId="0" fontId="18" fillId="0" borderId="0" xfId="7" applyFont="1" applyFill="1" applyBorder="1"/>
    <xf numFmtId="0" fontId="18" fillId="5" borderId="0" xfId="7" applyFont="1" applyFill="1" applyBorder="1"/>
    <xf numFmtId="0" fontId="1" fillId="4" borderId="1" xfId="3" applyFont="1" applyFill="1" applyBorder="1"/>
    <xf numFmtId="0" fontId="1" fillId="2" borderId="1" xfId="3" applyFont="1" applyFill="1" applyBorder="1" applyAlignment="1">
      <alignment horizontal="center" vertical="top"/>
    </xf>
    <xf numFmtId="0" fontId="1" fillId="0" borderId="1" xfId="3" applyFont="1" applyBorder="1"/>
    <xf numFmtId="0" fontId="1" fillId="0" borderId="0" xfId="3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6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left" vertical="center"/>
    </xf>
    <xf numFmtId="0" fontId="18" fillId="0" borderId="0" xfId="7" applyFont="1" applyFill="1"/>
    <xf numFmtId="0" fontId="1" fillId="0" borderId="1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vertical="top"/>
    </xf>
    <xf numFmtId="0" fontId="1" fillId="0" borderId="1" xfId="5" applyFont="1" applyFill="1" applyBorder="1" applyAlignment="1">
      <alignment horizontal="left" vertical="top"/>
    </xf>
    <xf numFmtId="164" fontId="1" fillId="0" borderId="1" xfId="5" applyNumberFormat="1" applyFont="1" applyFill="1" applyBorder="1" applyAlignment="1">
      <alignment horizontal="left" vertical="top"/>
    </xf>
    <xf numFmtId="1" fontId="1" fillId="0" borderId="1" xfId="5" applyNumberFormat="1" applyFont="1" applyFill="1" applyBorder="1" applyAlignment="1">
      <alignment horizontal="left" vertical="top"/>
    </xf>
    <xf numFmtId="0" fontId="4" fillId="0" borderId="1" xfId="5" applyFont="1" applyFill="1" applyBorder="1" applyAlignment="1">
      <alignment horizontal="left" vertical="top" wrapText="1"/>
    </xf>
    <xf numFmtId="0" fontId="4" fillId="0" borderId="1" xfId="5" applyFont="1" applyFill="1" applyBorder="1" applyAlignment="1">
      <alignment horizontal="left" vertical="top" textRotation="90" wrapText="1"/>
    </xf>
    <xf numFmtId="0" fontId="17" fillId="8" borderId="1" xfId="3" applyFont="1" applyFill="1" applyBorder="1" applyAlignment="1">
      <alignment horizontal="center"/>
    </xf>
    <xf numFmtId="0" fontId="1" fillId="2" borderId="1" xfId="3" applyFont="1" applyFill="1" applyBorder="1" applyAlignment="1">
      <alignment horizontal="left" vertical="top"/>
    </xf>
    <xf numFmtId="0" fontId="17" fillId="8" borderId="1" xfId="5" applyFont="1" applyFill="1" applyBorder="1" applyAlignment="1">
      <alignment horizontal="center" vertical="center" wrapText="1"/>
    </xf>
    <xf numFmtId="0" fontId="17" fillId="8" borderId="1" xfId="5" applyFont="1" applyFill="1" applyBorder="1" applyAlignment="1">
      <alignment horizontal="center" textRotation="90" wrapText="1"/>
    </xf>
    <xf numFmtId="0" fontId="1" fillId="3" borderId="1" xfId="5" applyFont="1" applyFill="1" applyBorder="1" applyAlignment="1">
      <alignment horizontal="left" vertical="top" wrapText="1"/>
    </xf>
    <xf numFmtId="2" fontId="1" fillId="0" borderId="1" xfId="5" applyNumberFormat="1" applyFont="1" applyFill="1" applyBorder="1" applyAlignment="1">
      <alignment horizontal="left" vertical="top"/>
    </xf>
    <xf numFmtId="0" fontId="4" fillId="0" borderId="1" xfId="0" applyFont="1" applyFill="1" applyBorder="1"/>
    <xf numFmtId="0" fontId="7" fillId="0" borderId="0" xfId="10" applyFont="1" applyAlignment="1">
      <alignment horizontal="center"/>
    </xf>
    <xf numFmtId="0" fontId="8" fillId="0" borderId="0" xfId="10" applyFont="1" applyAlignment="1">
      <alignment horizontal="center"/>
    </xf>
    <xf numFmtId="0" fontId="9" fillId="0" borderId="0" xfId="10" applyFont="1" applyAlignment="1">
      <alignment horizontal="center"/>
    </xf>
    <xf numFmtId="0" fontId="1" fillId="0" borderId="4" xfId="1" applyFont="1" applyFill="1" applyBorder="1" applyAlignment="1">
      <alignment horizontal="center" vertical="top"/>
    </xf>
    <xf numFmtId="0" fontId="1" fillId="0" borderId="3" xfId="1" applyFont="1" applyFill="1" applyBorder="1" applyAlignment="1">
      <alignment horizontal="center" vertical="top"/>
    </xf>
    <xf numFmtId="0" fontId="1" fillId="0" borderId="2" xfId="1" applyFont="1" applyFill="1" applyBorder="1" applyAlignment="1">
      <alignment horizontal="center" vertical="top"/>
    </xf>
    <xf numFmtId="0" fontId="16" fillId="7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2" fontId="1" fillId="0" borderId="1" xfId="5" applyNumberFormat="1" applyFont="1" applyFill="1" applyBorder="1" applyAlignment="1">
      <alignment horizontal="left" vertical="top"/>
    </xf>
    <xf numFmtId="0" fontId="1" fillId="0" borderId="1" xfId="5" applyFont="1" applyFill="1" applyBorder="1" applyAlignment="1">
      <alignment horizontal="left" vertical="top"/>
    </xf>
    <xf numFmtId="0" fontId="20" fillId="0" borderId="1" xfId="5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left" vertical="top"/>
    </xf>
    <xf numFmtId="0" fontId="16" fillId="7" borderId="1" xfId="0" applyFont="1" applyFill="1" applyBorder="1" applyAlignment="1">
      <alignment horizontal="center" wrapText="1"/>
    </xf>
    <xf numFmtId="0" fontId="19" fillId="0" borderId="1" xfId="9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left"/>
    </xf>
    <xf numFmtId="0" fontId="11" fillId="6" borderId="5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165" fontId="12" fillId="0" borderId="6" xfId="0" applyNumberFormat="1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1" fillId="6" borderId="8" xfId="0" applyFont="1" applyFill="1" applyBorder="1" applyAlignment="1">
      <alignment horizontal="left"/>
    </xf>
    <xf numFmtId="0" fontId="12" fillId="0" borderId="9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</cellXfs>
  <cellStyles count="12">
    <cellStyle name="0,0_x000d__x000a_NA_x000d__x000a_" xfId="11"/>
    <cellStyle name="Hyperlink" xfId="9" builtinId="8"/>
    <cellStyle name="Normal" xfId="0" builtinId="0"/>
    <cellStyle name="Normal 2" xfId="1"/>
    <cellStyle name="Normal 2 2" xfId="2"/>
    <cellStyle name="Normal 2 3" xfId="4"/>
    <cellStyle name="Normal 2 4" xfId="6"/>
    <cellStyle name="Normal 3" xfId="3"/>
    <cellStyle name="Normal 4" xfId="5"/>
    <cellStyle name="Normal 5" xfId="8"/>
    <cellStyle name="Normal 6" xfId="10"/>
    <cellStyle name="Normal_Requirement Document" xfId="7"/>
  </cellStyles>
  <dxfs count="0"/>
  <tableStyles count="0" defaultTableStyle="TableStyleMedium9" defaultPivotStyle="PivotStyleLight16"/>
  <colors>
    <mruColors>
      <color rgb="FFFFFF99"/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8"/>
  <sheetViews>
    <sheetView workbookViewId="0">
      <selection activeCell="B10" sqref="B10:E18"/>
    </sheetView>
  </sheetViews>
  <sheetFormatPr defaultRowHeight="12.75"/>
  <cols>
    <col min="1" max="1" width="9.140625" style="1"/>
    <col min="2" max="2" width="16.7109375" style="1" customWidth="1"/>
    <col min="3" max="3" width="18.5703125" style="1" customWidth="1"/>
    <col min="4" max="4" width="17.28515625" style="1" customWidth="1"/>
    <col min="5" max="5" width="32.140625" style="1" customWidth="1"/>
    <col min="6" max="16384" width="9.140625" style="1"/>
  </cols>
  <sheetData>
    <row r="2" spans="2:5" ht="20.25">
      <c r="B2" s="44" t="s">
        <v>57</v>
      </c>
      <c r="C2" s="44"/>
      <c r="D2" s="44"/>
      <c r="E2" s="44"/>
    </row>
    <row r="3" spans="2:5">
      <c r="B3" s="2"/>
      <c r="C3" s="2"/>
      <c r="D3" s="2"/>
      <c r="E3" s="2"/>
    </row>
    <row r="4" spans="2:5" ht="34.5">
      <c r="B4" s="45" t="s">
        <v>65</v>
      </c>
      <c r="C4" s="45"/>
      <c r="D4" s="45"/>
      <c r="E4" s="45"/>
    </row>
    <row r="5" spans="2:5">
      <c r="B5" s="2"/>
      <c r="C5" s="2"/>
      <c r="D5" s="2"/>
      <c r="E5" s="2"/>
    </row>
    <row r="6" spans="2:5" ht="27">
      <c r="B6" s="46"/>
      <c r="C6" s="46"/>
      <c r="D6" s="46"/>
      <c r="E6" s="46"/>
    </row>
    <row r="10" spans="2:5" ht="15.75">
      <c r="B10" s="61" t="s">
        <v>58</v>
      </c>
      <c r="C10" s="61"/>
      <c r="D10"/>
      <c r="E10"/>
    </row>
    <row r="11" spans="2:5" ht="20.25" customHeight="1" thickBot="1">
      <c r="B11" s="62" t="s">
        <v>40</v>
      </c>
      <c r="C11" s="63" t="s">
        <v>39</v>
      </c>
      <c r="D11" s="63" t="s">
        <v>59</v>
      </c>
      <c r="E11" s="63" t="s">
        <v>18</v>
      </c>
    </row>
    <row r="12" spans="2:5" ht="13.5" thickBot="1">
      <c r="B12" s="64">
        <v>41236</v>
      </c>
      <c r="C12" s="65">
        <v>0.1</v>
      </c>
      <c r="D12" s="65" t="s">
        <v>61</v>
      </c>
      <c r="E12" s="65" t="s">
        <v>42</v>
      </c>
    </row>
    <row r="13" spans="2:5" ht="13.5" thickBot="1">
      <c r="B13" s="64">
        <v>41237</v>
      </c>
      <c r="C13" s="65">
        <v>1</v>
      </c>
      <c r="D13" s="65" t="s">
        <v>61</v>
      </c>
      <c r="E13" s="65" t="s">
        <v>66</v>
      </c>
    </row>
    <row r="14" spans="2:5" ht="15">
      <c r="B14" s="66"/>
      <c r="C14" s="66"/>
      <c r="D14" s="66"/>
      <c r="E14" s="66"/>
    </row>
    <row r="15" spans="2:5" ht="15">
      <c r="B15" s="66"/>
      <c r="C15" s="66"/>
      <c r="D15" s="66"/>
      <c r="E15" s="66"/>
    </row>
    <row r="16" spans="2:5" ht="20.25" customHeight="1">
      <c r="B16" s="61" t="s">
        <v>41</v>
      </c>
      <c r="C16" s="61"/>
      <c r="D16" s="66"/>
      <c r="E16" s="66"/>
    </row>
    <row r="17" spans="2:5" ht="13.5" thickBot="1">
      <c r="B17" s="62" t="s">
        <v>40</v>
      </c>
      <c r="C17" s="67" t="s">
        <v>60</v>
      </c>
      <c r="D17" s="67"/>
      <c r="E17" s="67"/>
    </row>
    <row r="18" spans="2:5" ht="13.5" thickBot="1">
      <c r="B18" s="64">
        <v>41237</v>
      </c>
      <c r="C18" s="68" t="s">
        <v>67</v>
      </c>
      <c r="D18" s="69"/>
      <c r="E18" s="70"/>
    </row>
  </sheetData>
  <mergeCells count="7">
    <mergeCell ref="C18:E18"/>
    <mergeCell ref="C17:E17"/>
    <mergeCell ref="B2:E2"/>
    <mergeCell ref="B4:E4"/>
    <mergeCell ref="B6:E6"/>
    <mergeCell ref="B10:C10"/>
    <mergeCell ref="B16:C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2"/>
  <sheetViews>
    <sheetView tabSelected="1" workbookViewId="0">
      <selection activeCell="A14" sqref="A14"/>
    </sheetView>
  </sheetViews>
  <sheetFormatPr defaultRowHeight="14.25"/>
  <cols>
    <col min="1" max="1" width="32.5703125" style="5" customWidth="1"/>
    <col min="2" max="2" width="21.5703125" style="5" customWidth="1"/>
    <col min="3" max="3" width="8.140625" style="5" customWidth="1"/>
    <col min="4" max="4" width="8.42578125" style="5" customWidth="1"/>
    <col min="5" max="5" width="21.7109375" style="5" customWidth="1"/>
    <col min="6" max="6" width="14.28515625" style="5" bestFit="1" customWidth="1"/>
    <col min="7" max="7" width="19.140625" style="5" customWidth="1"/>
    <col min="8" max="8" width="9.28515625" style="5" customWidth="1"/>
    <col min="9" max="16384" width="9.140625" style="5"/>
  </cols>
  <sheetData>
    <row r="1" spans="1:14" ht="23.25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s="7" customFormat="1" ht="15">
      <c r="A3" s="50" t="s">
        <v>38</v>
      </c>
      <c r="B3" s="50"/>
      <c r="C3" s="50"/>
      <c r="D3" s="50"/>
      <c r="E3" s="50"/>
      <c r="F3" s="50"/>
      <c r="G3" s="50"/>
      <c r="H3" s="50"/>
    </row>
    <row r="4" spans="1:1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38.25">
      <c r="A5" s="9" t="s">
        <v>37</v>
      </c>
      <c r="B5" s="9" t="s">
        <v>35</v>
      </c>
      <c r="C5" s="9" t="s">
        <v>0</v>
      </c>
      <c r="D5" s="9" t="s">
        <v>1</v>
      </c>
      <c r="E5" s="9" t="s">
        <v>36</v>
      </c>
      <c r="F5" s="9" t="s">
        <v>33</v>
      </c>
      <c r="G5" s="9" t="s">
        <v>31</v>
      </c>
      <c r="H5" s="9" t="s">
        <v>2</v>
      </c>
      <c r="I5" s="6"/>
      <c r="J5" s="6"/>
      <c r="K5" s="6"/>
      <c r="L5" s="6"/>
      <c r="M5" s="6"/>
      <c r="N5" s="6"/>
    </row>
    <row r="6" spans="1:14">
      <c r="A6" s="10" t="s">
        <v>11</v>
      </c>
      <c r="B6" s="11">
        <v>1</v>
      </c>
      <c r="C6" s="11" t="s">
        <v>3</v>
      </c>
      <c r="D6" s="8">
        <f>IF(C6="High",3,IF(C6="Medium",2,IF(C6="Low",1,"")))</f>
        <v>3</v>
      </c>
      <c r="E6" s="11" t="s">
        <v>34</v>
      </c>
      <c r="F6" s="8">
        <f>IF(E6="Critical",4,IF(E6="High",3,IF(E6="Medium",2,IF(E6="Low",1,""))))</f>
        <v>4</v>
      </c>
      <c r="G6" s="13">
        <v>5</v>
      </c>
      <c r="H6" s="8">
        <f>SUM(G6,F6,D6,B6)</f>
        <v>13</v>
      </c>
      <c r="I6" s="6"/>
      <c r="J6" s="6"/>
      <c r="K6" s="6"/>
      <c r="L6" s="6"/>
      <c r="M6" s="6"/>
      <c r="N6" s="6"/>
    </row>
    <row r="7" spans="1:14">
      <c r="A7" s="10" t="s">
        <v>13</v>
      </c>
      <c r="B7" s="11"/>
      <c r="C7" s="11" t="s">
        <v>12</v>
      </c>
      <c r="D7" s="8">
        <f t="shared" ref="D7:D18" si="0">IF(C7="High",3,IF(C7="Medium",2,IF(C7="Low",1,"")))</f>
        <v>2</v>
      </c>
      <c r="E7" s="11"/>
      <c r="F7" s="8" t="str">
        <f t="shared" ref="F7:F18" si="1">IF(E7="Critical",4,IF(E7="High",3,IF(E7="Medium",2,IF(E7="Low",1,""))))</f>
        <v/>
      </c>
      <c r="G7" s="12"/>
      <c r="H7" s="8">
        <f t="shared" ref="H7:H18" si="2">SUM(G7,F7,D7,B7)</f>
        <v>2</v>
      </c>
      <c r="I7" s="6"/>
      <c r="J7" s="6"/>
      <c r="K7" s="6"/>
      <c r="L7" s="6"/>
      <c r="M7" s="6"/>
      <c r="N7" s="6"/>
    </row>
    <row r="8" spans="1:14">
      <c r="A8" s="10" t="s">
        <v>15</v>
      </c>
      <c r="B8" s="12"/>
      <c r="C8" s="12" t="s">
        <v>32</v>
      </c>
      <c r="D8" s="8">
        <f t="shared" si="0"/>
        <v>1</v>
      </c>
      <c r="E8" s="12"/>
      <c r="F8" s="8" t="str">
        <f t="shared" si="1"/>
        <v/>
      </c>
      <c r="G8" s="12"/>
      <c r="H8" s="8">
        <f t="shared" si="2"/>
        <v>1</v>
      </c>
      <c r="I8" s="6"/>
      <c r="J8" s="6"/>
      <c r="K8" s="6"/>
      <c r="L8" s="6"/>
      <c r="M8" s="6"/>
      <c r="N8" s="6"/>
    </row>
    <row r="9" spans="1:14">
      <c r="A9" s="10" t="s">
        <v>16</v>
      </c>
      <c r="B9" s="12"/>
      <c r="C9" s="12"/>
      <c r="D9" s="8" t="str">
        <f t="shared" si="0"/>
        <v/>
      </c>
      <c r="E9" s="12"/>
      <c r="F9" s="8" t="str">
        <f t="shared" si="1"/>
        <v/>
      </c>
      <c r="G9" s="12"/>
      <c r="H9" s="8">
        <f t="shared" si="2"/>
        <v>0</v>
      </c>
      <c r="I9" s="6"/>
      <c r="J9" s="6"/>
      <c r="K9" s="6"/>
      <c r="L9" s="6"/>
      <c r="M9" s="6"/>
      <c r="N9" s="6"/>
    </row>
    <row r="10" spans="1:14">
      <c r="A10" s="12"/>
      <c r="B10" s="12"/>
      <c r="C10" s="12"/>
      <c r="D10" s="8" t="str">
        <f t="shared" si="0"/>
        <v/>
      </c>
      <c r="E10" s="12"/>
      <c r="F10" s="8" t="str">
        <f t="shared" si="1"/>
        <v/>
      </c>
      <c r="G10" s="12"/>
      <c r="H10" s="8">
        <f t="shared" si="2"/>
        <v>0</v>
      </c>
      <c r="I10" s="6"/>
      <c r="J10" s="6"/>
      <c r="K10" s="6"/>
      <c r="L10" s="6"/>
      <c r="M10" s="6"/>
      <c r="N10" s="6"/>
    </row>
    <row r="11" spans="1:14">
      <c r="A11" s="12"/>
      <c r="B11" s="12"/>
      <c r="C11" s="12"/>
      <c r="D11" s="8" t="str">
        <f t="shared" si="0"/>
        <v/>
      </c>
      <c r="E11" s="12"/>
      <c r="F11" s="8" t="str">
        <f t="shared" si="1"/>
        <v/>
      </c>
      <c r="G11" s="12"/>
      <c r="H11" s="8">
        <f t="shared" si="2"/>
        <v>0</v>
      </c>
      <c r="I11" s="6"/>
      <c r="J11" s="6"/>
      <c r="K11" s="6"/>
      <c r="L11" s="6"/>
      <c r="M11" s="6"/>
      <c r="N11" s="6"/>
    </row>
    <row r="12" spans="1:14">
      <c r="A12" s="12"/>
      <c r="B12" s="12"/>
      <c r="C12" s="12"/>
      <c r="D12" s="8" t="str">
        <f t="shared" si="0"/>
        <v/>
      </c>
      <c r="E12" s="12"/>
      <c r="F12" s="8" t="str">
        <f t="shared" si="1"/>
        <v/>
      </c>
      <c r="G12" s="12"/>
      <c r="H12" s="8">
        <f t="shared" si="2"/>
        <v>0</v>
      </c>
      <c r="I12" s="6"/>
      <c r="J12" s="6"/>
      <c r="K12" s="6"/>
      <c r="L12" s="6"/>
      <c r="M12" s="6"/>
      <c r="N12" s="6"/>
    </row>
    <row r="13" spans="1:14">
      <c r="A13" s="12"/>
      <c r="B13" s="12"/>
      <c r="C13" s="12"/>
      <c r="D13" s="8" t="str">
        <f t="shared" si="0"/>
        <v/>
      </c>
      <c r="E13" s="12"/>
      <c r="F13" s="8" t="str">
        <f t="shared" si="1"/>
        <v/>
      </c>
      <c r="G13" s="12"/>
      <c r="H13" s="8">
        <f t="shared" si="2"/>
        <v>0</v>
      </c>
      <c r="I13" s="6"/>
      <c r="J13" s="6"/>
      <c r="K13" s="6"/>
      <c r="L13" s="6"/>
      <c r="M13" s="6"/>
      <c r="N13" s="6"/>
    </row>
    <row r="14" spans="1:14">
      <c r="A14" s="12"/>
      <c r="B14" s="12"/>
      <c r="C14" s="12"/>
      <c r="D14" s="8" t="str">
        <f t="shared" si="0"/>
        <v/>
      </c>
      <c r="E14" s="12"/>
      <c r="F14" s="8" t="str">
        <f t="shared" si="1"/>
        <v/>
      </c>
      <c r="G14" s="12"/>
      <c r="H14" s="8">
        <f t="shared" si="2"/>
        <v>0</v>
      </c>
      <c r="I14" s="6"/>
      <c r="J14" s="6"/>
      <c r="K14" s="6"/>
      <c r="L14" s="6"/>
      <c r="M14" s="6"/>
      <c r="N14" s="6"/>
    </row>
    <row r="15" spans="1:14">
      <c r="A15" s="12"/>
      <c r="B15" s="12"/>
      <c r="C15" s="12"/>
      <c r="D15" s="8" t="str">
        <f t="shared" si="0"/>
        <v/>
      </c>
      <c r="E15" s="12"/>
      <c r="F15" s="8" t="str">
        <f t="shared" si="1"/>
        <v/>
      </c>
      <c r="G15" s="12"/>
      <c r="H15" s="8">
        <f t="shared" si="2"/>
        <v>0</v>
      </c>
      <c r="I15" s="6"/>
      <c r="J15" s="6"/>
      <c r="K15" s="6"/>
      <c r="L15" s="6"/>
      <c r="M15" s="6"/>
      <c r="N15" s="6"/>
    </row>
    <row r="16" spans="1:14">
      <c r="A16" s="12"/>
      <c r="B16" s="12"/>
      <c r="C16" s="12"/>
      <c r="D16" s="8" t="str">
        <f t="shared" si="0"/>
        <v/>
      </c>
      <c r="E16" s="12"/>
      <c r="F16" s="8" t="str">
        <f t="shared" si="1"/>
        <v/>
      </c>
      <c r="G16" s="12"/>
      <c r="H16" s="8">
        <f t="shared" si="2"/>
        <v>0</v>
      </c>
      <c r="I16" s="6"/>
      <c r="J16" s="6"/>
      <c r="K16" s="6"/>
      <c r="L16" s="6"/>
      <c r="M16" s="6"/>
      <c r="N16" s="6"/>
    </row>
    <row r="17" spans="1:14">
      <c r="A17" s="12"/>
      <c r="B17" s="12"/>
      <c r="C17" s="12"/>
      <c r="D17" s="8" t="str">
        <f t="shared" si="0"/>
        <v/>
      </c>
      <c r="E17" s="12"/>
      <c r="F17" s="8" t="str">
        <f t="shared" si="1"/>
        <v/>
      </c>
      <c r="G17" s="12"/>
      <c r="H17" s="8">
        <f t="shared" si="2"/>
        <v>0</v>
      </c>
      <c r="I17" s="6"/>
      <c r="J17" s="6"/>
      <c r="K17" s="6"/>
      <c r="L17" s="6"/>
      <c r="M17" s="6"/>
      <c r="N17" s="6"/>
    </row>
    <row r="18" spans="1:14">
      <c r="A18" s="12"/>
      <c r="B18" s="12"/>
      <c r="C18" s="12"/>
      <c r="D18" s="8" t="str">
        <f t="shared" si="0"/>
        <v/>
      </c>
      <c r="E18" s="12"/>
      <c r="F18" s="8" t="str">
        <f t="shared" si="1"/>
        <v/>
      </c>
      <c r="G18" s="12"/>
      <c r="H18" s="8">
        <f t="shared" si="2"/>
        <v>0</v>
      </c>
      <c r="I18" s="6"/>
      <c r="J18" s="6"/>
      <c r="K18" s="6"/>
      <c r="L18" s="6"/>
      <c r="M18" s="6"/>
      <c r="N18" s="6"/>
    </row>
    <row r="19" spans="1: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 s="47" t="s">
        <v>4</v>
      </c>
      <c r="B21" s="48"/>
      <c r="C21" s="48"/>
      <c r="D21" s="48"/>
      <c r="E21" s="48"/>
      <c r="F21" s="48"/>
      <c r="G21" s="48"/>
      <c r="H21" s="49"/>
      <c r="I21" s="6"/>
      <c r="J21" s="6"/>
      <c r="K21" s="6"/>
      <c r="L21" s="6"/>
      <c r="M21" s="6"/>
      <c r="N21" s="6"/>
    </row>
    <row r="22" spans="1: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</sheetData>
  <mergeCells count="2">
    <mergeCell ref="A21:H21"/>
    <mergeCell ref="A3:H3"/>
  </mergeCells>
  <dataValidations count="3">
    <dataValidation type="list" allowBlank="1" showInputMessage="1" showErrorMessage="1" sqref="C6:C18">
      <formula1>"High,Medium,Low"</formula1>
    </dataValidation>
    <dataValidation type="list" allowBlank="1" showInputMessage="1" showErrorMessage="1" sqref="E6:E18">
      <formula1>"Critical,High,Medium,Low"</formula1>
    </dataValidation>
    <dataValidation type="list" allowBlank="1" showInputMessage="1" showErrorMessage="1" sqref="G6:G18">
      <formula1>"1,2,3,4,5"</formula1>
    </dataValidation>
  </dataValidation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2.75"/>
  <cols>
    <col min="1" max="1" width="22.42578125" style="18" customWidth="1"/>
    <col min="2" max="2" width="0.85546875" style="18" customWidth="1"/>
    <col min="3" max="3" width="10.140625" style="18" bestFit="1" customWidth="1"/>
    <col min="4" max="4" width="23.42578125" style="18" bestFit="1" customWidth="1"/>
    <col min="5" max="5" width="22" style="18" bestFit="1" customWidth="1"/>
    <col min="6" max="6" width="0.85546875" style="18" customWidth="1"/>
    <col min="7" max="7" width="20.42578125" style="18" bestFit="1" customWidth="1"/>
    <col min="8" max="8" width="25.5703125" style="18" bestFit="1" customWidth="1"/>
    <col min="9" max="9" width="24.7109375" style="18" bestFit="1" customWidth="1"/>
    <col min="10" max="16384" width="9.140625" style="18"/>
  </cols>
  <sheetData>
    <row r="1" spans="1:15" s="17" customFormat="1" ht="27" customHeight="1">
      <c r="A1" s="15"/>
      <c r="B1" s="15"/>
      <c r="C1" s="15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7"/>
      <c r="O2" s="17"/>
    </row>
    <row r="3" spans="1:15" s="20" customFormat="1" ht="15">
      <c r="A3" s="51" t="s">
        <v>20</v>
      </c>
      <c r="B3" s="51"/>
      <c r="C3" s="51"/>
      <c r="D3" s="51"/>
      <c r="E3" s="51"/>
      <c r="F3" s="51"/>
      <c r="G3" s="51"/>
      <c r="H3" s="51"/>
      <c r="I3" s="51"/>
      <c r="J3" s="19"/>
      <c r="K3" s="19"/>
      <c r="L3" s="19"/>
      <c r="M3" s="19"/>
      <c r="N3" s="19"/>
      <c r="O3" s="19"/>
    </row>
    <row r="4" spans="1:15" s="17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s="26" customFormat="1">
      <c r="A5" s="37" t="s">
        <v>43</v>
      </c>
      <c r="B5" s="37"/>
      <c r="C5" s="37" t="s">
        <v>5</v>
      </c>
      <c r="D5" s="37" t="s">
        <v>6</v>
      </c>
      <c r="E5" s="37" t="s">
        <v>7</v>
      </c>
      <c r="F5" s="37"/>
      <c r="G5" s="37" t="s">
        <v>8</v>
      </c>
      <c r="H5" s="37" t="s">
        <v>9</v>
      </c>
      <c r="I5" s="37" t="s">
        <v>10</v>
      </c>
      <c r="J5" s="24"/>
      <c r="K5" s="24"/>
      <c r="L5" s="24"/>
      <c r="M5" s="24"/>
      <c r="N5" s="25"/>
      <c r="O5" s="25"/>
    </row>
    <row r="6" spans="1:15">
      <c r="A6" s="38" t="s">
        <v>11</v>
      </c>
      <c r="B6" s="21"/>
      <c r="C6" s="22">
        <v>4</v>
      </c>
      <c r="D6" s="22">
        <v>30</v>
      </c>
      <c r="E6" s="23" t="str">
        <f>IF(AND(TRIM(C6)="",TRIM(D6)=""),"",(IF((C6*D6)&lt;50,"Simple",(IF(((C6*D6)&lt;100),"Medium",(IF(((C6*D6)&lt;151),"Complex","Divide Further")))))))</f>
        <v>Complex</v>
      </c>
      <c r="F6" s="21"/>
      <c r="G6" s="22">
        <v>4</v>
      </c>
      <c r="H6" s="22">
        <v>10</v>
      </c>
      <c r="I6" s="23" t="str">
        <f>IF(AND(TRIM(G6)="",TRIM(H6)=""),"",IF((G6+(H6*2))&lt;20,"Simple",(IF((G6+(H6*2))&lt;35,"Medium",(IF((G6+(H6*2))&lt;51,"Complex","Divide Further"))))))</f>
        <v>Medium</v>
      </c>
      <c r="J6" s="14"/>
      <c r="K6" s="14"/>
      <c r="L6" s="14"/>
      <c r="M6" s="14"/>
      <c r="N6" s="17"/>
      <c r="O6" s="17"/>
    </row>
    <row r="7" spans="1:15">
      <c r="A7" s="38" t="s">
        <v>13</v>
      </c>
      <c r="B7" s="21"/>
      <c r="C7" s="22">
        <v>5</v>
      </c>
      <c r="D7" s="22">
        <v>4</v>
      </c>
      <c r="E7" s="23" t="str">
        <f t="shared" ref="E7:E21" si="0">IF(AND(TRIM(C7)="",TRIM(D7)=""),"",(IF((C7*D7)&lt;50,"Simple",(IF(((C7*D7)&lt;100),"Medium",(IF(((C7*D7)&lt;151),"Complex","Divide Further")))))))</f>
        <v>Simple</v>
      </c>
      <c r="F7" s="21"/>
      <c r="G7" s="22">
        <v>4</v>
      </c>
      <c r="H7" s="22">
        <v>2</v>
      </c>
      <c r="I7" s="23" t="str">
        <f t="shared" ref="I7:I21" si="1">IF(AND(TRIM(G7)="",TRIM(H7)=""),"",IF((G7+(H7*2))&lt;20,"Simple",(IF((G7+(H7*2))&lt;35,"Medium",(IF((G7+(H7*2))&lt;51,"Complex","Divide Further"))))))</f>
        <v>Simple</v>
      </c>
      <c r="J7" s="14"/>
      <c r="K7" s="14"/>
      <c r="L7" s="14"/>
      <c r="M7" s="14"/>
      <c r="N7" s="17"/>
      <c r="O7" s="17"/>
    </row>
    <row r="8" spans="1:15">
      <c r="A8" s="38" t="s">
        <v>15</v>
      </c>
      <c r="B8" s="21"/>
      <c r="C8" s="22">
        <v>2</v>
      </c>
      <c r="D8" s="22">
        <v>3</v>
      </c>
      <c r="E8" s="23" t="str">
        <f t="shared" si="0"/>
        <v>Simple</v>
      </c>
      <c r="F8" s="21"/>
      <c r="G8" s="22">
        <v>3</v>
      </c>
      <c r="H8" s="22">
        <v>10</v>
      </c>
      <c r="I8" s="23" t="str">
        <f t="shared" si="1"/>
        <v>Medium</v>
      </c>
      <c r="J8" s="14"/>
      <c r="K8" s="14"/>
      <c r="L8" s="14"/>
      <c r="M8" s="14"/>
      <c r="N8" s="17"/>
      <c r="O8" s="17"/>
    </row>
    <row r="9" spans="1:15">
      <c r="A9" s="38" t="s">
        <v>16</v>
      </c>
      <c r="B9" s="21"/>
      <c r="C9" s="22">
        <v>2</v>
      </c>
      <c r="D9" s="22">
        <v>3</v>
      </c>
      <c r="E9" s="23" t="str">
        <f t="shared" si="0"/>
        <v>Simple</v>
      </c>
      <c r="F9" s="21"/>
      <c r="G9" s="22">
        <v>3</v>
      </c>
      <c r="H9" s="22">
        <v>20</v>
      </c>
      <c r="I9" s="23" t="str">
        <f t="shared" si="1"/>
        <v>Complex</v>
      </c>
      <c r="J9" s="14"/>
      <c r="K9" s="14"/>
      <c r="L9" s="14"/>
      <c r="M9" s="14"/>
      <c r="N9" s="17"/>
      <c r="O9" s="17"/>
    </row>
    <row r="10" spans="1:15">
      <c r="A10" s="38"/>
      <c r="B10" s="21"/>
      <c r="C10" s="22"/>
      <c r="D10" s="22"/>
      <c r="E10" s="23" t="str">
        <f t="shared" si="0"/>
        <v/>
      </c>
      <c r="F10" s="21"/>
      <c r="G10" s="22"/>
      <c r="H10" s="22"/>
      <c r="I10" s="23" t="str">
        <f t="shared" si="1"/>
        <v/>
      </c>
      <c r="J10" s="14"/>
      <c r="K10" s="14"/>
      <c r="L10" s="14"/>
      <c r="M10" s="14"/>
      <c r="N10" s="17"/>
      <c r="O10" s="17"/>
    </row>
    <row r="11" spans="1:15">
      <c r="A11" s="38"/>
      <c r="B11" s="21"/>
      <c r="C11" s="22"/>
      <c r="D11" s="22"/>
      <c r="E11" s="23" t="str">
        <f t="shared" si="0"/>
        <v/>
      </c>
      <c r="F11" s="21"/>
      <c r="G11" s="22"/>
      <c r="H11" s="22"/>
      <c r="I11" s="23" t="str">
        <f t="shared" si="1"/>
        <v/>
      </c>
      <c r="J11" s="14"/>
      <c r="K11" s="14"/>
      <c r="L11" s="14"/>
      <c r="M11" s="14"/>
      <c r="N11" s="17"/>
      <c r="O11" s="17"/>
    </row>
    <row r="12" spans="1:15">
      <c r="A12" s="38"/>
      <c r="B12" s="21"/>
      <c r="C12" s="22"/>
      <c r="D12" s="22"/>
      <c r="E12" s="23" t="str">
        <f t="shared" si="0"/>
        <v/>
      </c>
      <c r="F12" s="21"/>
      <c r="G12" s="22"/>
      <c r="H12" s="22"/>
      <c r="I12" s="23" t="str">
        <f t="shared" si="1"/>
        <v/>
      </c>
      <c r="J12" s="14"/>
      <c r="K12" s="14"/>
      <c r="L12" s="14"/>
      <c r="M12" s="14"/>
      <c r="N12" s="17"/>
      <c r="O12" s="17"/>
    </row>
    <row r="13" spans="1:15">
      <c r="A13" s="38"/>
      <c r="B13" s="21"/>
      <c r="C13" s="22"/>
      <c r="D13" s="22"/>
      <c r="E13" s="23" t="str">
        <f t="shared" si="0"/>
        <v/>
      </c>
      <c r="F13" s="21"/>
      <c r="G13" s="22"/>
      <c r="H13" s="22"/>
      <c r="I13" s="23" t="str">
        <f t="shared" si="1"/>
        <v/>
      </c>
      <c r="J13" s="14"/>
      <c r="K13" s="14"/>
      <c r="L13" s="14"/>
      <c r="M13" s="14"/>
      <c r="N13" s="17"/>
      <c r="O13" s="17"/>
    </row>
    <row r="14" spans="1:15">
      <c r="A14" s="38"/>
      <c r="B14" s="21"/>
      <c r="C14" s="22"/>
      <c r="D14" s="22"/>
      <c r="E14" s="23" t="str">
        <f t="shared" si="0"/>
        <v/>
      </c>
      <c r="F14" s="21"/>
      <c r="G14" s="22"/>
      <c r="H14" s="22"/>
      <c r="I14" s="23" t="str">
        <f t="shared" si="1"/>
        <v/>
      </c>
      <c r="J14" s="14"/>
      <c r="K14" s="14"/>
      <c r="L14" s="14"/>
      <c r="M14" s="14"/>
      <c r="N14" s="17"/>
      <c r="O14" s="17"/>
    </row>
    <row r="15" spans="1:15">
      <c r="A15" s="38"/>
      <c r="B15" s="21"/>
      <c r="C15" s="22"/>
      <c r="D15" s="22"/>
      <c r="E15" s="23" t="str">
        <f t="shared" si="0"/>
        <v/>
      </c>
      <c r="F15" s="21"/>
      <c r="G15" s="22"/>
      <c r="H15" s="22"/>
      <c r="I15" s="23" t="str">
        <f t="shared" si="1"/>
        <v/>
      </c>
      <c r="J15" s="14"/>
      <c r="K15" s="14"/>
      <c r="L15" s="14"/>
      <c r="M15" s="14"/>
      <c r="N15" s="17"/>
      <c r="O15" s="17"/>
    </row>
    <row r="16" spans="1:15">
      <c r="A16" s="38"/>
      <c r="B16" s="21"/>
      <c r="C16" s="22"/>
      <c r="D16" s="22"/>
      <c r="E16" s="23" t="str">
        <f t="shared" si="0"/>
        <v/>
      </c>
      <c r="F16" s="21"/>
      <c r="G16" s="22"/>
      <c r="H16" s="22"/>
      <c r="I16" s="23" t="str">
        <f t="shared" si="1"/>
        <v/>
      </c>
      <c r="J16" s="14"/>
      <c r="K16" s="14"/>
      <c r="L16" s="14"/>
      <c r="M16" s="14"/>
      <c r="N16" s="17"/>
      <c r="O16" s="17"/>
    </row>
    <row r="17" spans="1:15">
      <c r="A17" s="38"/>
      <c r="B17" s="21"/>
      <c r="C17" s="22"/>
      <c r="D17" s="22"/>
      <c r="E17" s="23" t="str">
        <f t="shared" si="0"/>
        <v/>
      </c>
      <c r="F17" s="21"/>
      <c r="G17" s="22"/>
      <c r="H17" s="22"/>
      <c r="I17" s="23" t="str">
        <f t="shared" si="1"/>
        <v/>
      </c>
      <c r="J17" s="14"/>
      <c r="K17" s="14"/>
      <c r="L17" s="14"/>
      <c r="M17" s="14"/>
      <c r="N17" s="17"/>
      <c r="O17" s="17"/>
    </row>
    <row r="18" spans="1:15">
      <c r="A18" s="38"/>
      <c r="B18" s="21"/>
      <c r="C18" s="22"/>
      <c r="D18" s="22"/>
      <c r="E18" s="23" t="str">
        <f t="shared" si="0"/>
        <v/>
      </c>
      <c r="F18" s="21"/>
      <c r="G18" s="22"/>
      <c r="H18" s="22"/>
      <c r="I18" s="23" t="str">
        <f t="shared" si="1"/>
        <v/>
      </c>
      <c r="J18" s="14"/>
      <c r="K18" s="14"/>
      <c r="L18" s="14"/>
      <c r="M18" s="14"/>
      <c r="N18" s="17"/>
      <c r="O18" s="17"/>
    </row>
    <row r="19" spans="1:15">
      <c r="A19" s="38"/>
      <c r="B19" s="21"/>
      <c r="C19" s="22"/>
      <c r="D19" s="22"/>
      <c r="E19" s="23" t="str">
        <f t="shared" si="0"/>
        <v/>
      </c>
      <c r="F19" s="21"/>
      <c r="G19" s="22"/>
      <c r="H19" s="22"/>
      <c r="I19" s="23" t="str">
        <f t="shared" si="1"/>
        <v/>
      </c>
      <c r="J19" s="14"/>
      <c r="K19" s="14"/>
      <c r="L19" s="14"/>
      <c r="M19" s="14"/>
      <c r="N19" s="17"/>
      <c r="O19" s="17"/>
    </row>
    <row r="20" spans="1:15">
      <c r="A20" s="38"/>
      <c r="B20" s="21"/>
      <c r="C20" s="22"/>
      <c r="D20" s="22"/>
      <c r="E20" s="23" t="str">
        <f t="shared" si="0"/>
        <v/>
      </c>
      <c r="F20" s="21"/>
      <c r="G20" s="22"/>
      <c r="H20" s="22"/>
      <c r="I20" s="23" t="str">
        <f t="shared" si="1"/>
        <v/>
      </c>
      <c r="J20" s="14"/>
      <c r="K20" s="14"/>
      <c r="L20" s="14"/>
      <c r="M20" s="14"/>
      <c r="N20" s="17"/>
      <c r="O20" s="17"/>
    </row>
    <row r="21" spans="1:15">
      <c r="A21" s="38"/>
      <c r="B21" s="21"/>
      <c r="C21" s="22"/>
      <c r="D21" s="22"/>
      <c r="E21" s="23" t="str">
        <f t="shared" si="0"/>
        <v/>
      </c>
      <c r="F21" s="21"/>
      <c r="G21" s="22"/>
      <c r="H21" s="22"/>
      <c r="I21" s="23" t="str">
        <f t="shared" si="1"/>
        <v/>
      </c>
      <c r="J21" s="14"/>
      <c r="K21" s="14"/>
      <c r="L21" s="14"/>
      <c r="M21" s="14"/>
      <c r="N21" s="17"/>
      <c r="O21" s="17"/>
    </row>
    <row r="22" spans="1:15" s="17" customForma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5">
      <c r="A23" s="47" t="s">
        <v>4</v>
      </c>
      <c r="B23" s="48"/>
      <c r="C23" s="48"/>
      <c r="D23" s="48"/>
      <c r="E23" s="48"/>
      <c r="F23" s="48"/>
      <c r="G23" s="48"/>
      <c r="H23" s="48"/>
      <c r="I23" s="49"/>
      <c r="J23" s="14"/>
      <c r="K23" s="14"/>
      <c r="L23" s="14"/>
      <c r="M23" s="14"/>
      <c r="N23" s="17"/>
      <c r="O23" s="17"/>
    </row>
    <row r="24" spans="1: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7"/>
      <c r="O24" s="17"/>
    </row>
    <row r="25" spans="1: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7"/>
      <c r="O25" s="17"/>
    </row>
    <row r="26" spans="1: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7"/>
      <c r="O26" s="17"/>
    </row>
    <row r="27" spans="1: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</sheetData>
  <mergeCells count="2">
    <mergeCell ref="A23:I23"/>
    <mergeCell ref="A3:I3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H6" sqref="H6:H34"/>
    </sheetView>
  </sheetViews>
  <sheetFormatPr defaultRowHeight="12.75"/>
  <cols>
    <col min="1" max="1" width="7.140625" style="17" bestFit="1" customWidth="1"/>
    <col min="2" max="2" width="43.5703125" style="17" customWidth="1"/>
    <col min="3" max="3" width="8.85546875" style="17" bestFit="1" customWidth="1"/>
    <col min="4" max="4" width="6.7109375" style="17" bestFit="1" customWidth="1"/>
    <col min="5" max="5" width="39.85546875" style="17" customWidth="1"/>
    <col min="6" max="6" width="7.42578125" style="17" customWidth="1"/>
    <col min="7" max="7" width="9.140625" style="17"/>
    <col min="8" max="8" width="7.85546875" style="17" customWidth="1"/>
    <col min="9" max="9" width="9.140625" style="17" customWidth="1"/>
    <col min="10" max="16384" width="9.140625" style="17"/>
  </cols>
  <sheetData>
    <row r="1" spans="1:15">
      <c r="A1" s="27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3" spans="1:15" s="29" customFormat="1" ht="19.5" customHeight="1">
      <c r="A3" s="58" t="s">
        <v>44</v>
      </c>
      <c r="B3" s="58"/>
      <c r="C3" s="58"/>
      <c r="D3" s="58"/>
      <c r="E3" s="58"/>
      <c r="F3" s="58"/>
      <c r="G3" s="58"/>
    </row>
    <row r="5" spans="1:15" ht="80.25">
      <c r="A5" s="39" t="s">
        <v>45</v>
      </c>
      <c r="B5" s="39" t="s">
        <v>17</v>
      </c>
      <c r="C5" s="40" t="s">
        <v>46</v>
      </c>
      <c r="D5" s="40" t="s">
        <v>54</v>
      </c>
      <c r="E5" s="39" t="s">
        <v>18</v>
      </c>
      <c r="F5" s="40" t="s">
        <v>19</v>
      </c>
      <c r="G5" s="40" t="s">
        <v>47</v>
      </c>
    </row>
    <row r="6" spans="1:15" ht="38.25">
      <c r="A6" s="35">
        <v>1</v>
      </c>
      <c r="B6" s="35" t="s">
        <v>48</v>
      </c>
      <c r="C6" s="36"/>
      <c r="D6" s="30"/>
      <c r="E6" s="30" t="s">
        <v>49</v>
      </c>
      <c r="F6" s="30"/>
      <c r="G6" s="41">
        <v>1</v>
      </c>
      <c r="H6" s="60" t="s">
        <v>55</v>
      </c>
    </row>
    <row r="7" spans="1:15">
      <c r="A7" s="30"/>
      <c r="B7" s="30"/>
      <c r="C7" s="30"/>
      <c r="D7" s="30"/>
      <c r="E7" s="30"/>
      <c r="F7" s="30"/>
      <c r="G7" s="30"/>
      <c r="H7" s="60"/>
    </row>
    <row r="8" spans="1:15">
      <c r="A8" s="35">
        <v>2</v>
      </c>
      <c r="B8" s="35" t="s">
        <v>50</v>
      </c>
      <c r="C8" s="36"/>
      <c r="D8" s="30"/>
      <c r="E8" s="30" t="s">
        <v>51</v>
      </c>
      <c r="F8" s="30"/>
      <c r="G8" s="41">
        <v>2</v>
      </c>
      <c r="H8" s="60"/>
    </row>
    <row r="9" spans="1:15">
      <c r="A9" s="31"/>
      <c r="B9" s="32"/>
      <c r="C9" s="32"/>
      <c r="D9" s="32"/>
      <c r="E9" s="32"/>
      <c r="F9" s="32"/>
      <c r="G9" s="32"/>
      <c r="H9" s="60"/>
      <c r="I9" s="14"/>
      <c r="J9" s="14"/>
      <c r="K9" s="14"/>
      <c r="L9" s="14"/>
      <c r="M9" s="14"/>
      <c r="N9" s="14"/>
    </row>
    <row r="10" spans="1:15">
      <c r="A10" s="57">
        <v>3</v>
      </c>
      <c r="B10" s="32" t="s">
        <v>20</v>
      </c>
      <c r="C10" s="32" t="s">
        <v>14</v>
      </c>
      <c r="D10" s="32">
        <v>30</v>
      </c>
      <c r="E10" s="59" t="s">
        <v>52</v>
      </c>
      <c r="F10" s="41">
        <v>100</v>
      </c>
      <c r="G10" s="42">
        <f>F10/D10</f>
        <v>3.3333333333333335</v>
      </c>
      <c r="H10" s="60"/>
      <c r="I10" s="14"/>
      <c r="J10" s="14"/>
      <c r="K10" s="14"/>
      <c r="L10" s="14"/>
      <c r="M10" s="14"/>
      <c r="N10" s="14"/>
    </row>
    <row r="11" spans="1:15">
      <c r="A11" s="57"/>
      <c r="B11" s="32"/>
      <c r="C11" s="32" t="s">
        <v>12</v>
      </c>
      <c r="D11" s="32">
        <v>20</v>
      </c>
      <c r="E11" s="59"/>
      <c r="F11" s="41">
        <v>100</v>
      </c>
      <c r="G11" s="42">
        <f>F11/D11</f>
        <v>5</v>
      </c>
      <c r="H11" s="60"/>
      <c r="I11" s="14"/>
      <c r="J11" s="14"/>
      <c r="K11" s="14"/>
      <c r="L11" s="14"/>
      <c r="M11" s="14"/>
      <c r="N11" s="14"/>
    </row>
    <row r="12" spans="1:15">
      <c r="A12" s="57"/>
      <c r="B12" s="32"/>
      <c r="C12" s="32" t="s">
        <v>21</v>
      </c>
      <c r="D12" s="32">
        <v>10</v>
      </c>
      <c r="E12" s="59"/>
      <c r="F12" s="41">
        <v>100</v>
      </c>
      <c r="G12" s="42">
        <f>F12/D12</f>
        <v>10</v>
      </c>
      <c r="H12" s="60"/>
      <c r="I12" s="14"/>
      <c r="J12" s="14"/>
      <c r="K12" s="14"/>
      <c r="L12" s="14"/>
      <c r="M12" s="14"/>
      <c r="N12" s="14"/>
    </row>
    <row r="13" spans="1:15">
      <c r="A13" s="31"/>
      <c r="B13" s="32"/>
      <c r="C13" s="32"/>
      <c r="D13" s="32"/>
      <c r="E13" s="32"/>
      <c r="F13" s="32"/>
      <c r="G13" s="32"/>
      <c r="H13" s="60"/>
      <c r="I13" s="14"/>
      <c r="J13" s="14"/>
      <c r="K13" s="14"/>
      <c r="L13" s="14"/>
      <c r="M13" s="14"/>
      <c r="N13" s="14"/>
    </row>
    <row r="14" spans="1:15">
      <c r="A14" s="57">
        <v>4</v>
      </c>
      <c r="B14" s="32" t="s">
        <v>22</v>
      </c>
      <c r="C14" s="32"/>
      <c r="D14" s="32"/>
      <c r="E14" s="30"/>
      <c r="F14" s="32"/>
      <c r="G14" s="32"/>
      <c r="H14" s="60"/>
      <c r="I14" s="14"/>
      <c r="J14" s="14"/>
      <c r="K14" s="14"/>
      <c r="L14" s="14"/>
      <c r="M14" s="14"/>
      <c r="N14" s="14"/>
    </row>
    <row r="15" spans="1:15" ht="25.5">
      <c r="A15" s="57"/>
      <c r="B15" s="30" t="s">
        <v>23</v>
      </c>
      <c r="C15" s="32"/>
      <c r="D15" s="41">
        <v>3</v>
      </c>
      <c r="E15" s="32"/>
      <c r="F15" s="32"/>
      <c r="G15" s="32">
        <f>D15</f>
        <v>3</v>
      </c>
      <c r="H15" s="60"/>
      <c r="I15" s="14"/>
      <c r="J15" s="14"/>
      <c r="K15" s="14"/>
      <c r="L15" s="14"/>
      <c r="M15" s="14"/>
      <c r="N15" s="14"/>
    </row>
    <row r="16" spans="1:15">
      <c r="A16" s="57"/>
      <c r="B16" s="32" t="s">
        <v>24</v>
      </c>
      <c r="C16" s="32"/>
      <c r="D16" s="41">
        <v>3</v>
      </c>
      <c r="E16" s="32"/>
      <c r="F16" s="32"/>
      <c r="G16" s="32">
        <f>D16</f>
        <v>3</v>
      </c>
      <c r="H16" s="60"/>
      <c r="I16" s="14"/>
      <c r="J16" s="14"/>
      <c r="K16" s="14"/>
      <c r="L16" s="14"/>
      <c r="M16" s="14"/>
      <c r="N16" s="14"/>
    </row>
    <row r="17" spans="1:14">
      <c r="A17" s="57"/>
      <c r="B17" s="43" t="s">
        <v>53</v>
      </c>
      <c r="C17" s="32"/>
      <c r="D17" s="41">
        <v>3</v>
      </c>
      <c r="E17" s="32"/>
      <c r="F17" s="32"/>
      <c r="G17" s="32">
        <f>D17</f>
        <v>3</v>
      </c>
      <c r="H17" s="60"/>
      <c r="I17" s="14"/>
      <c r="J17" s="14"/>
      <c r="K17" s="14"/>
      <c r="L17" s="14"/>
      <c r="M17" s="14"/>
      <c r="N17" s="14"/>
    </row>
    <row r="18" spans="1:14">
      <c r="A18" s="57"/>
      <c r="B18" s="32" t="s">
        <v>25</v>
      </c>
      <c r="C18" s="32"/>
      <c r="D18" s="41">
        <v>3</v>
      </c>
      <c r="E18" s="32"/>
      <c r="F18" s="32"/>
      <c r="G18" s="32">
        <f>D18</f>
        <v>3</v>
      </c>
      <c r="H18" s="60"/>
      <c r="I18" s="14"/>
      <c r="J18" s="14"/>
      <c r="K18" s="14"/>
      <c r="L18" s="14"/>
      <c r="M18" s="14"/>
      <c r="N18" s="14"/>
    </row>
    <row r="19" spans="1:14">
      <c r="A19" s="31"/>
      <c r="B19" s="32"/>
      <c r="C19" s="32"/>
      <c r="D19" s="32"/>
      <c r="E19" s="32"/>
      <c r="F19" s="32"/>
      <c r="G19" s="32"/>
      <c r="H19" s="32"/>
      <c r="I19" s="14"/>
      <c r="J19" s="14"/>
      <c r="K19" s="14"/>
      <c r="L19" s="14"/>
      <c r="M19" s="14"/>
      <c r="N19" s="14"/>
    </row>
    <row r="20" spans="1:14">
      <c r="A20" s="53">
        <v>5</v>
      </c>
      <c r="B20" s="32" t="s">
        <v>26</v>
      </c>
      <c r="C20" s="32"/>
      <c r="D20" s="32"/>
      <c r="E20" s="30"/>
      <c r="F20" s="32"/>
      <c r="G20" s="32"/>
      <c r="H20" s="56" t="s">
        <v>27</v>
      </c>
      <c r="I20" s="14"/>
      <c r="J20" s="14"/>
      <c r="K20" s="14"/>
      <c r="L20" s="14"/>
      <c r="M20" s="14"/>
      <c r="N20" s="14"/>
    </row>
    <row r="21" spans="1:14">
      <c r="A21" s="57"/>
      <c r="B21" s="55" t="s">
        <v>62</v>
      </c>
      <c r="C21" s="32" t="s">
        <v>14</v>
      </c>
      <c r="D21" s="32">
        <v>1</v>
      </c>
      <c r="E21" s="59" t="s">
        <v>52</v>
      </c>
      <c r="F21" s="41">
        <v>100</v>
      </c>
      <c r="G21" s="42">
        <f>F21/D21</f>
        <v>100</v>
      </c>
      <c r="H21" s="56"/>
      <c r="I21" s="14"/>
      <c r="J21" s="14"/>
      <c r="K21" s="14"/>
      <c r="L21" s="14"/>
      <c r="M21" s="14"/>
      <c r="N21" s="14"/>
    </row>
    <row r="22" spans="1:14">
      <c r="A22" s="57"/>
      <c r="B22" s="53"/>
      <c r="C22" s="32" t="s">
        <v>12</v>
      </c>
      <c r="D22" s="33">
        <v>0.5</v>
      </c>
      <c r="E22" s="59"/>
      <c r="F22" s="41">
        <v>100</v>
      </c>
      <c r="G22" s="42">
        <f t="shared" ref="G22:G23" si="0">F22/D22</f>
        <v>200</v>
      </c>
      <c r="H22" s="56"/>
      <c r="I22" s="14"/>
      <c r="J22" s="14"/>
      <c r="K22" s="14"/>
      <c r="L22" s="14"/>
      <c r="M22" s="14"/>
      <c r="N22" s="14"/>
    </row>
    <row r="23" spans="1:14">
      <c r="A23" s="57"/>
      <c r="B23" s="53"/>
      <c r="C23" s="32" t="s">
        <v>21</v>
      </c>
      <c r="D23" s="33">
        <v>0.25</v>
      </c>
      <c r="E23" s="59"/>
      <c r="F23" s="41">
        <v>100</v>
      </c>
      <c r="G23" s="42">
        <f t="shared" si="0"/>
        <v>400</v>
      </c>
      <c r="H23" s="56"/>
      <c r="I23" s="14"/>
      <c r="J23" s="14"/>
      <c r="K23" s="14"/>
      <c r="L23" s="14"/>
      <c r="M23" s="14"/>
      <c r="N23" s="14"/>
    </row>
    <row r="24" spans="1:14">
      <c r="A24" s="31"/>
      <c r="B24" s="32"/>
      <c r="C24" s="32"/>
      <c r="D24" s="32"/>
      <c r="E24" s="32"/>
      <c r="F24" s="32"/>
      <c r="G24" s="32"/>
      <c r="H24" s="56"/>
      <c r="I24" s="14"/>
      <c r="J24" s="14"/>
      <c r="K24" s="14"/>
      <c r="L24" s="14"/>
      <c r="M24" s="14"/>
      <c r="N24" s="14"/>
    </row>
    <row r="25" spans="1:14">
      <c r="A25" s="53">
        <v>6</v>
      </c>
      <c r="B25" s="32" t="s">
        <v>28</v>
      </c>
      <c r="C25" s="32"/>
      <c r="D25" s="34"/>
      <c r="E25" s="30"/>
      <c r="F25" s="32"/>
      <c r="G25" s="42"/>
      <c r="H25" s="56"/>
      <c r="I25" s="14"/>
      <c r="J25" s="14"/>
      <c r="K25" s="14"/>
      <c r="L25" s="14"/>
      <c r="M25" s="14"/>
      <c r="N25" s="14"/>
    </row>
    <row r="26" spans="1:14">
      <c r="A26" s="53"/>
      <c r="B26" s="55" t="s">
        <v>63</v>
      </c>
      <c r="C26" s="32" t="s">
        <v>14</v>
      </c>
      <c r="D26" s="33">
        <v>3</v>
      </c>
      <c r="E26" s="59" t="s">
        <v>52</v>
      </c>
      <c r="F26" s="41">
        <v>100</v>
      </c>
      <c r="G26" s="42">
        <f t="shared" ref="G26:G28" si="1">F26/D26</f>
        <v>33.333333333333336</v>
      </c>
      <c r="H26" s="56"/>
      <c r="I26" s="14"/>
      <c r="J26" s="14"/>
      <c r="K26" s="14"/>
      <c r="L26" s="14"/>
      <c r="M26" s="14"/>
      <c r="N26" s="14"/>
    </row>
    <row r="27" spans="1:14">
      <c r="A27" s="53"/>
      <c r="B27" s="53"/>
      <c r="C27" s="32" t="s">
        <v>12</v>
      </c>
      <c r="D27" s="33">
        <v>2</v>
      </c>
      <c r="E27" s="59"/>
      <c r="F27" s="41">
        <v>100</v>
      </c>
      <c r="G27" s="42">
        <f t="shared" si="1"/>
        <v>50</v>
      </c>
      <c r="H27" s="56"/>
      <c r="I27" s="14"/>
      <c r="J27" s="14"/>
      <c r="K27" s="14"/>
      <c r="L27" s="14"/>
      <c r="M27" s="14"/>
      <c r="N27" s="14"/>
    </row>
    <row r="28" spans="1:14">
      <c r="A28" s="53"/>
      <c r="B28" s="53"/>
      <c r="C28" s="32" t="s">
        <v>21</v>
      </c>
      <c r="D28" s="33">
        <v>1</v>
      </c>
      <c r="E28" s="59"/>
      <c r="F28" s="41">
        <v>100</v>
      </c>
      <c r="G28" s="42">
        <f t="shared" si="1"/>
        <v>100</v>
      </c>
      <c r="H28" s="56"/>
      <c r="I28" s="14"/>
      <c r="J28" s="14"/>
      <c r="K28" s="14"/>
      <c r="L28" s="14"/>
      <c r="M28" s="14"/>
      <c r="N28" s="14"/>
    </row>
    <row r="29" spans="1:14">
      <c r="A29" s="31"/>
      <c r="B29" s="32"/>
      <c r="C29" s="32"/>
      <c r="D29" s="32"/>
      <c r="E29" s="32"/>
      <c r="F29" s="32"/>
      <c r="G29" s="32"/>
      <c r="H29" s="56"/>
      <c r="I29" s="14"/>
      <c r="J29" s="14"/>
      <c r="K29" s="14"/>
      <c r="L29" s="14"/>
      <c r="M29" s="14"/>
      <c r="N29" s="14"/>
    </row>
    <row r="30" spans="1:14" ht="51">
      <c r="A30" s="32">
        <v>7</v>
      </c>
      <c r="B30" s="30" t="s">
        <v>64</v>
      </c>
      <c r="C30" s="32"/>
      <c r="D30" s="34"/>
      <c r="E30" s="30" t="s">
        <v>30</v>
      </c>
      <c r="F30" s="32"/>
      <c r="G30" s="42">
        <f>SUM(G21:G23,G26,G27,G28)/10</f>
        <v>88.333333333333343</v>
      </c>
      <c r="H30" s="56"/>
      <c r="I30" s="14"/>
      <c r="J30" s="14"/>
      <c r="K30" s="14"/>
      <c r="L30" s="14"/>
      <c r="M30" s="14"/>
      <c r="N30" s="14"/>
    </row>
    <row r="31" spans="1:14">
      <c r="A31" s="31"/>
      <c r="B31" s="32"/>
      <c r="C31" s="32"/>
      <c r="D31" s="32"/>
      <c r="E31" s="32"/>
      <c r="F31" s="32"/>
      <c r="G31" s="32"/>
      <c r="H31" s="32"/>
      <c r="I31" s="14"/>
      <c r="J31" s="14"/>
      <c r="K31" s="14"/>
      <c r="L31" s="14"/>
      <c r="M31" s="14"/>
      <c r="N31" s="14"/>
    </row>
    <row r="32" spans="1:14">
      <c r="A32" s="31"/>
      <c r="B32" s="32"/>
      <c r="C32" s="32"/>
      <c r="D32" s="32"/>
      <c r="E32" s="32" t="s">
        <v>29</v>
      </c>
      <c r="F32" s="32"/>
      <c r="G32" s="42">
        <f>SUM(G6:G31)</f>
        <v>1005.0000000000001</v>
      </c>
      <c r="H32" s="52"/>
      <c r="I32" s="14"/>
      <c r="J32" s="14"/>
      <c r="K32" s="14"/>
      <c r="L32" s="14"/>
      <c r="M32" s="14"/>
      <c r="N32" s="14"/>
    </row>
    <row r="33" spans="1:14">
      <c r="A33" s="31"/>
      <c r="B33" s="32"/>
      <c r="C33" s="32"/>
      <c r="D33" s="32"/>
      <c r="E33" s="32"/>
      <c r="F33" s="32"/>
      <c r="G33" s="32"/>
      <c r="H33" s="53"/>
      <c r="I33" s="14"/>
      <c r="J33" s="14"/>
      <c r="K33" s="14"/>
      <c r="L33" s="14"/>
      <c r="M33" s="14"/>
      <c r="N33" s="14"/>
    </row>
    <row r="34" spans="1:14" ht="25.5">
      <c r="A34" s="31"/>
      <c r="B34" s="32"/>
      <c r="C34" s="32"/>
      <c r="D34" s="32"/>
      <c r="E34" s="30" t="s">
        <v>56</v>
      </c>
      <c r="F34" s="32"/>
      <c r="G34" s="42">
        <f>G32+(G32/100)</f>
        <v>1015.0500000000001</v>
      </c>
      <c r="H34" s="53"/>
      <c r="I34" s="14"/>
      <c r="J34" s="14"/>
      <c r="K34" s="14"/>
      <c r="L34" s="14"/>
      <c r="M34" s="14"/>
      <c r="N34" s="14"/>
    </row>
    <row r="35" spans="1: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>
      <c r="A36" s="54" t="s">
        <v>4</v>
      </c>
      <c r="B36" s="54"/>
      <c r="C36" s="54"/>
      <c r="D36" s="54"/>
      <c r="E36" s="54"/>
      <c r="F36" s="54"/>
      <c r="G36" s="54"/>
      <c r="H36" s="14"/>
      <c r="I36" s="14"/>
      <c r="J36" s="14"/>
      <c r="K36" s="14"/>
      <c r="L36" s="14"/>
      <c r="M36" s="14"/>
      <c r="N36" s="14"/>
    </row>
    <row r="37" spans="1: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</sheetData>
  <mergeCells count="14">
    <mergeCell ref="A3:G3"/>
    <mergeCell ref="E10:E12"/>
    <mergeCell ref="E21:E23"/>
    <mergeCell ref="E26:E28"/>
    <mergeCell ref="H6:H18"/>
    <mergeCell ref="A14:A18"/>
    <mergeCell ref="A10:A12"/>
    <mergeCell ref="H32:H34"/>
    <mergeCell ref="A36:G36"/>
    <mergeCell ref="B21:B23"/>
    <mergeCell ref="B26:B28"/>
    <mergeCell ref="H20:H30"/>
    <mergeCell ref="A25:A28"/>
    <mergeCell ref="A20:A23"/>
  </mergeCells>
  <hyperlinks>
    <hyperlink ref="E10:E12" location="'Test Case Analysis'!A1" display="Refer to Test Case Analysis Sheet"/>
    <hyperlink ref="E21:E23" location="'Test Case Analysis'!A1" display="Refer to Test Case Analysis Sheet"/>
    <hyperlink ref="E26:E28" location="'Test Case Analysis'!A1" display="Refer to Test Case Analysis Sheet"/>
  </hyperlink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Test Case Prioritization</vt:lpstr>
      <vt:lpstr>Test Case Analysis</vt:lpstr>
      <vt:lpstr>Automation Estimation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NiveditaJ</cp:lastModifiedBy>
  <cp:lastPrinted>2010-12-14T08:27:05Z</cp:lastPrinted>
  <dcterms:created xsi:type="dcterms:W3CDTF">2010-12-13T17:34:14Z</dcterms:created>
  <dcterms:modified xsi:type="dcterms:W3CDTF">2013-09-20T07:13:19Z</dcterms:modified>
</cp:coreProperties>
</file>