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obert.ruzitschka/Desktop/"/>
    </mc:Choice>
  </mc:AlternateContent>
  <xr:revisionPtr revIDLastSave="0" documentId="13_ncr:1_{677D564E-C829-9F43-9B9C-902764C393DC}" xr6:coauthVersionLast="47" xr6:coauthVersionMax="47" xr10:uidLastSave="{00000000-0000-0000-0000-000000000000}"/>
  <bookViews>
    <workbookView xWindow="0" yWindow="760" windowWidth="30240" windowHeight="18880" activeTab="2" xr2:uid="{A8C56899-27C8-4706-A814-ADF98FFE622C}"/>
  </bookViews>
  <sheets>
    <sheet name="Overview" sheetId="2" r:id="rId1"/>
    <sheet name="Helper data for overview" sheetId="6" state="hidden" r:id="rId2"/>
    <sheet name="Assessment" sheetId="3" r:id="rId3"/>
  </sheets>
  <definedNames>
    <definedName name="_xlnm._FilterDatabase" localSheetId="2" hidden="1">Assessment!$A$1:$M$1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5" i="6" l="1"/>
  <c r="I35" i="6"/>
  <c r="J35" i="6"/>
  <c r="K35" i="6"/>
  <c r="L35" i="6"/>
  <c r="A35" i="6"/>
  <c r="B35" i="6"/>
  <c r="C35" i="6"/>
  <c r="D35" i="6"/>
  <c r="E35" i="6"/>
  <c r="H4" i="6"/>
  <c r="I4" i="6"/>
  <c r="J4" i="6"/>
  <c r="K4" i="6"/>
  <c r="L4" i="6"/>
  <c r="H5" i="6"/>
  <c r="I5" i="6"/>
  <c r="J5" i="6"/>
  <c r="K5" i="6"/>
  <c r="L5" i="6"/>
  <c r="H6" i="6"/>
  <c r="I6" i="6"/>
  <c r="J6" i="6"/>
  <c r="K6" i="6"/>
  <c r="L6" i="6"/>
  <c r="H7" i="6"/>
  <c r="I7" i="6"/>
  <c r="J7" i="6"/>
  <c r="K7" i="6"/>
  <c r="L7" i="6"/>
  <c r="H8" i="6"/>
  <c r="I8" i="6"/>
  <c r="J8" i="6"/>
  <c r="K8" i="6"/>
  <c r="L8" i="6"/>
  <c r="H9" i="6"/>
  <c r="I9" i="6"/>
  <c r="J9" i="6"/>
  <c r="K9" i="6"/>
  <c r="L9" i="6"/>
  <c r="H10" i="6"/>
  <c r="I10" i="6"/>
  <c r="J10" i="6"/>
  <c r="K10" i="6"/>
  <c r="L10" i="6"/>
  <c r="H11" i="6"/>
  <c r="I11" i="6"/>
  <c r="J11" i="6"/>
  <c r="K11" i="6"/>
  <c r="L11" i="6"/>
  <c r="H12" i="6"/>
  <c r="I12" i="6"/>
  <c r="J12" i="6"/>
  <c r="K12" i="6"/>
  <c r="L12" i="6"/>
  <c r="H13" i="6"/>
  <c r="I13" i="6"/>
  <c r="J13" i="6"/>
  <c r="K13" i="6"/>
  <c r="L13" i="6"/>
  <c r="H14" i="6"/>
  <c r="I14" i="6"/>
  <c r="J14" i="6"/>
  <c r="K14" i="6"/>
  <c r="L14" i="6"/>
  <c r="H15" i="6"/>
  <c r="I15" i="6"/>
  <c r="J15" i="6"/>
  <c r="K15" i="6"/>
  <c r="L15" i="6"/>
  <c r="H16" i="6"/>
  <c r="I16" i="6"/>
  <c r="J16" i="6"/>
  <c r="K16" i="6"/>
  <c r="L16" i="6"/>
  <c r="H17" i="6"/>
  <c r="I17" i="6"/>
  <c r="J17" i="6"/>
  <c r="K17" i="6"/>
  <c r="L17" i="6"/>
  <c r="H18" i="6"/>
  <c r="I18" i="6"/>
  <c r="J18" i="6"/>
  <c r="K18" i="6"/>
  <c r="L18" i="6"/>
  <c r="H19" i="6"/>
  <c r="I19" i="6"/>
  <c r="J19" i="6"/>
  <c r="K19" i="6"/>
  <c r="L19" i="6"/>
  <c r="H20" i="6"/>
  <c r="I20" i="6"/>
  <c r="J20" i="6"/>
  <c r="K20" i="6"/>
  <c r="L20" i="6"/>
  <c r="H21" i="6"/>
  <c r="I21" i="6"/>
  <c r="J21" i="6"/>
  <c r="K21" i="6"/>
  <c r="L21" i="6"/>
  <c r="H22" i="6"/>
  <c r="I22" i="6"/>
  <c r="J22" i="6"/>
  <c r="K22" i="6"/>
  <c r="L22" i="6"/>
  <c r="H23" i="6"/>
  <c r="I23" i="6"/>
  <c r="J23" i="6"/>
  <c r="K23" i="6"/>
  <c r="L23" i="6"/>
  <c r="H24" i="6"/>
  <c r="I24" i="6"/>
  <c r="J24" i="6"/>
  <c r="K24" i="6"/>
  <c r="L24" i="6"/>
  <c r="H25" i="6"/>
  <c r="I25" i="6"/>
  <c r="J25" i="6"/>
  <c r="K25" i="6"/>
  <c r="L25" i="6"/>
  <c r="H26" i="6"/>
  <c r="I26" i="6"/>
  <c r="J26" i="6"/>
  <c r="K26" i="6"/>
  <c r="L26" i="6"/>
  <c r="H27" i="6"/>
  <c r="I27" i="6"/>
  <c r="J27" i="6"/>
  <c r="K27" i="6"/>
  <c r="L27" i="6"/>
  <c r="H28" i="6"/>
  <c r="I28" i="6"/>
  <c r="J28" i="6"/>
  <c r="K28" i="6"/>
  <c r="L28" i="6"/>
  <c r="H29" i="6"/>
  <c r="I29" i="6"/>
  <c r="J29" i="6"/>
  <c r="K29" i="6"/>
  <c r="L29" i="6"/>
  <c r="H30" i="6"/>
  <c r="I30" i="6"/>
  <c r="J30" i="6"/>
  <c r="K30" i="6"/>
  <c r="L30" i="6"/>
  <c r="H31" i="6"/>
  <c r="I31" i="6"/>
  <c r="J31" i="6"/>
  <c r="K31" i="6"/>
  <c r="L31" i="6"/>
  <c r="H32" i="6"/>
  <c r="I32" i="6"/>
  <c r="J32" i="6"/>
  <c r="K32" i="6"/>
  <c r="L32" i="6"/>
  <c r="H33" i="6"/>
  <c r="I33" i="6"/>
  <c r="J33" i="6"/>
  <c r="K33" i="6"/>
  <c r="L33" i="6"/>
  <c r="H34" i="6"/>
  <c r="I34" i="6"/>
  <c r="J34" i="6"/>
  <c r="K34" i="6"/>
  <c r="L34" i="6"/>
  <c r="A4" i="6"/>
  <c r="B4" i="6"/>
  <c r="C4" i="6"/>
  <c r="D4" i="6"/>
  <c r="E4" i="6"/>
  <c r="A5" i="6"/>
  <c r="B5" i="6"/>
  <c r="C5" i="6"/>
  <c r="D5" i="6"/>
  <c r="E5" i="6"/>
  <c r="A6" i="6"/>
  <c r="B6" i="6"/>
  <c r="C6" i="6"/>
  <c r="D6" i="6"/>
  <c r="E6" i="6"/>
  <c r="A7" i="6"/>
  <c r="B7" i="6"/>
  <c r="C7" i="6"/>
  <c r="D7" i="6"/>
  <c r="E7" i="6"/>
  <c r="A8" i="6"/>
  <c r="B8" i="6"/>
  <c r="C8" i="6"/>
  <c r="D8" i="6"/>
  <c r="F32" i="2" s="1"/>
  <c r="E8" i="6"/>
  <c r="A9" i="6"/>
  <c r="B9" i="6"/>
  <c r="C9" i="6"/>
  <c r="D9" i="6"/>
  <c r="F33" i="2" s="1"/>
  <c r="E9" i="6"/>
  <c r="A10" i="6"/>
  <c r="B10" i="6"/>
  <c r="C10" i="6"/>
  <c r="D10" i="6"/>
  <c r="E10" i="6"/>
  <c r="A11" i="6"/>
  <c r="B11" i="6"/>
  <c r="C11" i="6"/>
  <c r="D11" i="6"/>
  <c r="E11" i="6"/>
  <c r="A12" i="6"/>
  <c r="B12" i="6"/>
  <c r="C12" i="6"/>
  <c r="D12" i="6"/>
  <c r="E12" i="6"/>
  <c r="A13" i="6"/>
  <c r="B13" i="6"/>
  <c r="C13" i="6"/>
  <c r="D13" i="6"/>
  <c r="E13" i="6"/>
  <c r="A14" i="6"/>
  <c r="B14" i="6"/>
  <c r="C14" i="6"/>
  <c r="D14" i="6"/>
  <c r="E14" i="6"/>
  <c r="A15" i="6"/>
  <c r="B15" i="6"/>
  <c r="C15" i="6"/>
  <c r="D15" i="6"/>
  <c r="E15" i="6"/>
  <c r="A16" i="6"/>
  <c r="B16" i="6"/>
  <c r="C16" i="6"/>
  <c r="D16" i="6"/>
  <c r="F40" i="2" s="1"/>
  <c r="E16" i="6"/>
  <c r="A17" i="6"/>
  <c r="B17" i="6"/>
  <c r="C17" i="6"/>
  <c r="D17" i="6"/>
  <c r="F41" i="2" s="1"/>
  <c r="E17" i="6"/>
  <c r="A18" i="6"/>
  <c r="B18" i="6"/>
  <c r="C18" i="6"/>
  <c r="D18" i="6"/>
  <c r="E18" i="6"/>
  <c r="A19" i="6"/>
  <c r="B19" i="6"/>
  <c r="C19" i="6"/>
  <c r="D19" i="6"/>
  <c r="E19" i="6"/>
  <c r="A20" i="6"/>
  <c r="B20" i="6"/>
  <c r="C20" i="6"/>
  <c r="D20" i="6"/>
  <c r="E20" i="6"/>
  <c r="A21" i="6"/>
  <c r="B21" i="6"/>
  <c r="C21" i="6"/>
  <c r="D21" i="6"/>
  <c r="E21" i="6"/>
  <c r="A22" i="6"/>
  <c r="B22" i="6"/>
  <c r="C22" i="6"/>
  <c r="D22" i="6"/>
  <c r="E22" i="6"/>
  <c r="A23" i="6"/>
  <c r="B23" i="6"/>
  <c r="C23" i="6"/>
  <c r="D23" i="6"/>
  <c r="E23" i="6"/>
  <c r="A24" i="6"/>
  <c r="B24" i="6"/>
  <c r="C24" i="6"/>
  <c r="D24" i="6"/>
  <c r="F48" i="2" s="1"/>
  <c r="E24" i="6"/>
  <c r="A25" i="6"/>
  <c r="B25" i="6"/>
  <c r="C25" i="6"/>
  <c r="D25" i="6"/>
  <c r="F49" i="2" s="1"/>
  <c r="E25" i="6"/>
  <c r="A26" i="6"/>
  <c r="B26" i="6"/>
  <c r="C26" i="6"/>
  <c r="D26" i="6"/>
  <c r="E26" i="6"/>
  <c r="A27" i="6"/>
  <c r="B27" i="6"/>
  <c r="C27" i="6"/>
  <c r="D27" i="6"/>
  <c r="E27" i="6"/>
  <c r="A28" i="6"/>
  <c r="B28" i="6"/>
  <c r="C28" i="6"/>
  <c r="D28" i="6"/>
  <c r="E28" i="6"/>
  <c r="A29" i="6"/>
  <c r="B29" i="6"/>
  <c r="C29" i="6"/>
  <c r="D29" i="6"/>
  <c r="E29" i="6"/>
  <c r="A30" i="6"/>
  <c r="B30" i="6"/>
  <c r="C30" i="6"/>
  <c r="D30" i="6"/>
  <c r="E30" i="6"/>
  <c r="A31" i="6"/>
  <c r="B31" i="6"/>
  <c r="C31" i="6"/>
  <c r="D31" i="6"/>
  <c r="E31" i="6"/>
  <c r="A32" i="6"/>
  <c r="B32" i="6"/>
  <c r="C32" i="6"/>
  <c r="D32" i="6"/>
  <c r="F56" i="2" s="1"/>
  <c r="E32" i="6"/>
  <c r="A33" i="6"/>
  <c r="B33" i="6"/>
  <c r="C33" i="6"/>
  <c r="D33" i="6"/>
  <c r="F57" i="2" s="1"/>
  <c r="E33" i="6"/>
  <c r="A34" i="6"/>
  <c r="B34" i="6"/>
  <c r="C34" i="6"/>
  <c r="D34" i="6"/>
  <c r="E34" i="6"/>
  <c r="E3" i="6"/>
  <c r="P28" i="2"/>
  <c r="F58" i="2" l="1"/>
  <c r="F42" i="2"/>
  <c r="F34" i="2"/>
  <c r="F50" i="2"/>
  <c r="F53" i="2"/>
  <c r="F45" i="2"/>
  <c r="F37" i="2"/>
  <c r="F29" i="2"/>
  <c r="F51" i="2"/>
  <c r="F43" i="2"/>
  <c r="F35" i="2"/>
  <c r="Q28" i="2"/>
  <c r="Q54" i="2"/>
  <c r="Q46" i="2"/>
  <c r="Q30" i="2"/>
  <c r="Q57" i="2"/>
  <c r="Q49" i="2"/>
  <c r="Q41" i="2"/>
  <c r="Q33" i="2"/>
  <c r="Q52" i="2"/>
  <c r="Q44" i="2"/>
  <c r="Q36" i="2"/>
  <c r="R28" i="2"/>
  <c r="S56" i="2"/>
  <c r="Q55" i="2"/>
  <c r="Q47" i="2"/>
  <c r="Q39" i="2"/>
  <c r="Q31" i="2"/>
  <c r="Q50" i="2"/>
  <c r="Q42" i="2"/>
  <c r="Q34" i="2"/>
  <c r="Q58" i="2"/>
  <c r="Q53" i="2"/>
  <c r="Q45" i="2"/>
  <c r="Q37" i="2"/>
  <c r="Q29" i="2"/>
  <c r="S48" i="2"/>
  <c r="S40" i="2"/>
  <c r="S32" i="2"/>
  <c r="R51" i="2"/>
  <c r="R43" i="2"/>
  <c r="R35" i="2"/>
  <c r="Q38" i="2"/>
  <c r="F54" i="2"/>
  <c r="F46" i="2"/>
  <c r="F38" i="2"/>
  <c r="F30" i="2"/>
  <c r="R56" i="2"/>
  <c r="S53" i="2"/>
  <c r="Q51" i="2"/>
  <c r="R48" i="2"/>
  <c r="S45" i="2"/>
  <c r="Q43" i="2"/>
  <c r="R40" i="2"/>
  <c r="S37" i="2"/>
  <c r="Q35" i="2"/>
  <c r="R32" i="2"/>
  <c r="S29" i="2"/>
  <c r="S58" i="2"/>
  <c r="Q56" i="2"/>
  <c r="R53" i="2"/>
  <c r="S50" i="2"/>
  <c r="Q48" i="2"/>
  <c r="R45" i="2"/>
  <c r="S42" i="2"/>
  <c r="Q40" i="2"/>
  <c r="R37" i="2"/>
  <c r="S34" i="2"/>
  <c r="Q32" i="2"/>
  <c r="R29" i="2"/>
  <c r="F52" i="2"/>
  <c r="F44" i="2"/>
  <c r="F36" i="2"/>
  <c r="F28" i="2"/>
  <c r="R58" i="2"/>
  <c r="S55" i="2"/>
  <c r="R50" i="2"/>
  <c r="S47" i="2"/>
  <c r="R42" i="2"/>
  <c r="S39" i="2"/>
  <c r="R34" i="2"/>
  <c r="S31" i="2"/>
  <c r="F55" i="2"/>
  <c r="F47" i="2"/>
  <c r="F39" i="2"/>
  <c r="F31" i="2"/>
  <c r="R55" i="2"/>
  <c r="S52" i="2"/>
  <c r="R47" i="2"/>
  <c r="S44" i="2"/>
  <c r="R39" i="2"/>
  <c r="S36" i="2"/>
  <c r="R31" i="2"/>
  <c r="S28" i="2"/>
  <c r="S59" i="2"/>
  <c r="S57" i="2"/>
  <c r="R52" i="2"/>
  <c r="S49" i="2"/>
  <c r="R44" i="2"/>
  <c r="S41" i="2"/>
  <c r="R36" i="2"/>
  <c r="S33" i="2"/>
  <c r="R57" i="2"/>
  <c r="S54" i="2"/>
  <c r="R49" i="2"/>
  <c r="S46" i="2"/>
  <c r="R41" i="2"/>
  <c r="S38" i="2"/>
  <c r="R33" i="2"/>
  <c r="S30" i="2"/>
  <c r="R54" i="2"/>
  <c r="S51" i="2"/>
  <c r="R46" i="2"/>
  <c r="S43" i="2"/>
  <c r="R38" i="2"/>
  <c r="S35" i="2"/>
  <c r="R30" i="2"/>
  <c r="D59" i="2"/>
  <c r="Q59" i="2"/>
  <c r="R59" i="2"/>
  <c r="F59" i="2"/>
  <c r="E59" i="2"/>
  <c r="D49" i="2"/>
  <c r="D41" i="2"/>
  <c r="D33" i="2"/>
  <c r="E57" i="2"/>
  <c r="D46" i="2"/>
  <c r="D32" i="2"/>
  <c r="E49" i="2"/>
  <c r="E41" i="2"/>
  <c r="D38" i="2"/>
  <c r="E33" i="2"/>
  <c r="D30" i="2"/>
  <c r="D55" i="2"/>
  <c r="E50" i="2"/>
  <c r="D47" i="2"/>
  <c r="E42" i="2"/>
  <c r="D39" i="2"/>
  <c r="E34" i="2"/>
  <c r="D31" i="2"/>
  <c r="E58" i="2"/>
  <c r="D58" i="2"/>
  <c r="D43" i="2"/>
  <c r="D54" i="2"/>
  <c r="E55" i="2"/>
  <c r="D52" i="2"/>
  <c r="E47" i="2"/>
  <c r="D44" i="2"/>
  <c r="E39" i="2"/>
  <c r="D36" i="2"/>
  <c r="E31" i="2"/>
  <c r="D28" i="2"/>
  <c r="E53" i="2"/>
  <c r="D50" i="2"/>
  <c r="E45" i="2"/>
  <c r="D42" i="2"/>
  <c r="E37" i="2"/>
  <c r="D34" i="2"/>
  <c r="E29" i="2"/>
  <c r="E56" i="2"/>
  <c r="D53" i="2"/>
  <c r="E48" i="2"/>
  <c r="D45" i="2"/>
  <c r="E40" i="2"/>
  <c r="D37" i="2"/>
  <c r="E32" i="2"/>
  <c r="D29" i="2"/>
  <c r="D56" i="2"/>
  <c r="E51" i="2"/>
  <c r="D48" i="2"/>
  <c r="E43" i="2"/>
  <c r="D40" i="2"/>
  <c r="E35" i="2"/>
  <c r="E54" i="2"/>
  <c r="D51" i="2"/>
  <c r="E46" i="2"/>
  <c r="E38" i="2"/>
  <c r="D35" i="2"/>
  <c r="E30" i="2"/>
  <c r="D57" i="2"/>
  <c r="E52" i="2"/>
  <c r="E44" i="2"/>
  <c r="E36" i="2"/>
  <c r="E28" i="2"/>
  <c r="P44" i="2" l="1"/>
  <c r="H3" i="6"/>
  <c r="I3" i="6"/>
  <c r="J3" i="6"/>
  <c r="K3" i="6"/>
  <c r="L3" i="6"/>
  <c r="P59" i="2"/>
  <c r="P58" i="2"/>
  <c r="P57" i="2"/>
  <c r="P56" i="2"/>
  <c r="P55" i="2"/>
  <c r="P54" i="2"/>
  <c r="P53" i="2"/>
  <c r="P52" i="2"/>
  <c r="P51" i="2"/>
  <c r="P50" i="2"/>
  <c r="P49" i="2"/>
  <c r="P48" i="2"/>
  <c r="P47" i="2"/>
  <c r="P46" i="2"/>
  <c r="P45" i="2"/>
  <c r="P43" i="2"/>
  <c r="P42" i="2"/>
  <c r="P41" i="2"/>
  <c r="P40" i="2"/>
  <c r="P39" i="2"/>
  <c r="P38" i="2"/>
  <c r="P37" i="2"/>
  <c r="P36" i="2"/>
  <c r="P35" i="2"/>
  <c r="P34" i="2"/>
  <c r="P33" i="2"/>
  <c r="P32" i="2"/>
  <c r="P31" i="2"/>
  <c r="P30" i="2"/>
  <c r="P29" i="2"/>
  <c r="P27" i="2"/>
  <c r="O55" i="2"/>
  <c r="O45" i="2"/>
  <c r="O36" i="2"/>
  <c r="O27" i="2"/>
  <c r="A3" i="6"/>
  <c r="D3" i="6"/>
  <c r="S27" i="2" l="1"/>
  <c r="R27" i="2"/>
  <c r="Q27" i="2"/>
  <c r="C3" i="6"/>
  <c r="E27" i="2" s="1"/>
  <c r="B3" i="6"/>
  <c r="F27" i="2" l="1"/>
  <c r="D27" i="2"/>
  <c r="D19" i="2" l="1"/>
  <c r="E19" i="2"/>
  <c r="F19" i="2"/>
  <c r="D21" i="2" l="1"/>
  <c r="F20" i="2"/>
  <c r="F21" i="2"/>
  <c r="E21" i="2"/>
  <c r="E22" i="2"/>
  <c r="F22" i="2"/>
  <c r="E20" i="2"/>
  <c r="D22" i="2"/>
  <c r="D20" i="2"/>
</calcChain>
</file>

<file path=xl/sharedStrings.xml><?xml version="1.0" encoding="utf-8"?>
<sst xmlns="http://schemas.openxmlformats.org/spreadsheetml/2006/main" count="357" uniqueCount="249">
  <si>
    <t>Product</t>
  </si>
  <si>
    <t>Interview partner</t>
  </si>
  <si>
    <t>Interviewer</t>
  </si>
  <si>
    <t>Date of interview</t>
  </si>
  <si>
    <t>Start time</t>
  </si>
  <si>
    <t>End time</t>
  </si>
  <si>
    <t>Applications in the product</t>
  </si>
  <si>
    <t>Baseline questions</t>
  </si>
  <si>
    <t>min</t>
  </si>
  <si>
    <t>average</t>
  </si>
  <si>
    <t>max</t>
  </si>
  <si>
    <t>Lead time to deliver a feature</t>
  </si>
  <si>
    <t>Monthly number of deployments</t>
  </si>
  <si>
    <t>Time to repair a production incident</t>
  </si>
  <si>
    <t>Amount of prod incidents after go-live</t>
  </si>
  <si>
    <t>Overview for team session</t>
  </si>
  <si>
    <t>CRAWL</t>
  </si>
  <si>
    <t>WALK</t>
  </si>
  <si>
    <t>RUN</t>
  </si>
  <si>
    <t>CI/CD Automation</t>
  </si>
  <si>
    <t>DevOps Approach</t>
  </si>
  <si>
    <t>Test Automation</t>
  </si>
  <si>
    <t>Test Approach</t>
  </si>
  <si>
    <t>Team session</t>
  </si>
  <si>
    <t>Target level</t>
  </si>
  <si>
    <t>Code</t>
  </si>
  <si>
    <t>Code quality</t>
  </si>
  <si>
    <t>Pipeline</t>
  </si>
  <si>
    <t>Pipeline confidence</t>
  </si>
  <si>
    <t>Security in the pipeline</t>
  </si>
  <si>
    <t>Environment ownership</t>
  </si>
  <si>
    <t>Operations</t>
  </si>
  <si>
    <t>Monitoring</t>
  </si>
  <si>
    <t>Incident management</t>
  </si>
  <si>
    <t>Quality</t>
  </si>
  <si>
    <t>Development process</t>
  </si>
  <si>
    <t>Team</t>
  </si>
  <si>
    <t>Skills</t>
  </si>
  <si>
    <t>Test Process</t>
  </si>
  <si>
    <t>Test Planning &amp; Control</t>
  </si>
  <si>
    <t>Test Analysis &amp; Design</t>
  </si>
  <si>
    <t>Test Impl. &amp; Exec.</t>
  </si>
  <si>
    <t>²</t>
  </si>
  <si>
    <t>Test Data</t>
  </si>
  <si>
    <t>Test Environment</t>
  </si>
  <si>
    <t>Test Doubles</t>
  </si>
  <si>
    <t>Test Documentation</t>
  </si>
  <si>
    <t>Test Guild contribution</t>
  </si>
  <si>
    <t>Test Skills</t>
  </si>
  <si>
    <t>TA Process</t>
  </si>
  <si>
    <t>TA Design</t>
  </si>
  <si>
    <t>TA Development</t>
  </si>
  <si>
    <t>TA Execution</t>
  </si>
  <si>
    <t xml:space="preserve">TA Skills </t>
  </si>
  <si>
    <t>² Test Implementation means the finalization of designed test cases by adding concrete test data</t>
  </si>
  <si>
    <t>HELPER DATA for "Team-session"</t>
  </si>
  <si>
    <t>HELPER DATA for "target level"</t>
  </si>
  <si>
    <t>-</t>
  </si>
  <si>
    <t>TOTAL #</t>
  </si>
  <si>
    <t>Category</t>
  </si>
  <si>
    <t>Team-session #1</t>
  </si>
  <si>
    <t>Comment during Team-Session</t>
  </si>
  <si>
    <t>Examples/Hints for Questions</t>
  </si>
  <si>
    <t>T.-s. #2</t>
  </si>
  <si>
    <t>T.-s. #3</t>
  </si>
  <si>
    <t>T.-s. #4</t>
  </si>
  <si>
    <t>Comment for target level</t>
  </si>
  <si>
    <t>CI/CD</t>
  </si>
  <si>
    <t>Engineers push their code changes to a code repository every day. Code changes are visible for the whole team (ideally for whole company). Build artifacts are stored and managed in an artifact repository.</t>
  </si>
  <si>
    <t>Not only source code is managed but also configuration data. Infrastructure is partly described and treated as code (e.g. containerization, etc.).</t>
  </si>
  <si>
    <t>Infrastructure (compute instances, databases, network (network connections, load balancers, firewalls, etc.), container orchestration, other used services) is completely defined in code. If a platform is used, all services not provided by the platform are also managed via code.</t>
  </si>
  <si>
    <t>The team has a common agreement how code should look like (coding guidelines are available and up to date). Automated tools to assure coding guidelines (linters, etc.) may be used.</t>
  </si>
  <si>
    <r>
      <t xml:space="preserve">Quality metrics are provided </t>
    </r>
    <r>
      <rPr>
        <sz val="11"/>
        <color theme="1"/>
        <rFont val="Calibri"/>
        <family val="2"/>
        <scheme val="minor"/>
      </rPr>
      <t>automatically by static code analysis and are provided as part of the build process. Metrics are available to the whole team (ideally for whole company).</t>
    </r>
  </si>
  <si>
    <t>The team continuously tries to improve the code base based on feedback received via KPI measurement. Refactoring and fixing technical debt is a standard activity.</t>
  </si>
  <si>
    <t>Tooling is used to run the automated steps and partially to orchestrate build, integration, test and deploy (e.g. SQC). Builds are not left broken and code is not committed on a broken build.</t>
  </si>
  <si>
    <t>All changes to the production system are rolled out via the pipeline, production systems are not changed via manual interaction any more.</t>
  </si>
  <si>
    <t>Pipeline provides repeatability. Installation process works repeatedly.</t>
  </si>
  <si>
    <t>Pipeline provides quality.  Automated quality controls are in place, manual testing is required to achieve confidence.</t>
  </si>
  <si>
    <t>Pipeline provides confidence. Pipeline set-up ensures functional and non-functional quality in an automated way.</t>
  </si>
  <si>
    <t>Code is scanned for Security breaches (SAST, secrets management).</t>
  </si>
  <si>
    <t>Dependencies are analysed for vulnerabilities (SCA) and continuously removed.</t>
  </si>
  <si>
    <t>Deployed application is Security tested (DAST).</t>
  </si>
  <si>
    <r>
      <t xml:space="preserve">Although deployment </t>
    </r>
    <r>
      <rPr>
        <sz val="11"/>
        <color theme="1"/>
        <rFont val="Calibri"/>
        <family val="2"/>
        <scheme val="minor"/>
      </rPr>
      <t>is automated via a script, there still are some manual steps involved (e.g. ticket creation, script execution, manual configuration).</t>
    </r>
  </si>
  <si>
    <t>Pipeline is the only way to change something.</t>
  </si>
  <si>
    <t>Separated  dev and test environment that allow teams to quickly test new code are readily available and under control of the team.</t>
  </si>
  <si>
    <t>There are no dependencies on other teams if dev or test environments need to be changed/reconfigured/etc. Infrastructure dependencies are ok. Middleware dependencies are not ok. Like WM platform, DBs, etc.</t>
  </si>
  <si>
    <r>
      <t xml:space="preserve">Cost optimization through environment optimization, e.g. discard or shut down of unused environments, </t>
    </r>
    <r>
      <rPr>
        <sz val="11"/>
        <color theme="1"/>
        <rFont val="Calibri"/>
        <family val="2"/>
        <scheme val="minor"/>
      </rPr>
      <t>is done by the team.</t>
    </r>
  </si>
  <si>
    <t>Preconfigured and separated dev/test/prod environments are available.</t>
  </si>
  <si>
    <r>
      <t>Environments can be automatically provisioned and can be setup any time from the team</t>
    </r>
    <r>
      <rPr>
        <strike/>
        <sz val="11"/>
        <color theme="1"/>
        <rFont val="Calibri"/>
        <family val="2"/>
        <scheme val="minor"/>
      </rPr>
      <t xml:space="preserve"> </t>
    </r>
    <r>
      <rPr>
        <sz val="11"/>
        <color theme="1"/>
        <rFont val="Calibri"/>
        <family val="2"/>
        <scheme val="minor"/>
      </rPr>
      <t>in less than three days.</t>
    </r>
  </si>
  <si>
    <t>Hardware resources can be added/removed/changed on demand in a self-service manner. Environments, including configuration and data can be rolled out and torn down immediately.</t>
  </si>
  <si>
    <t>DevOps</t>
  </si>
  <si>
    <t>There is a well defined and monitored policy to hand over new software releases to a dedicated operations team. This may be implemented e.g. via a ticketing system.</t>
  </si>
  <si>
    <t>People responsible to 'run' the software are part of the product team (maybe collocated, included in all daily activities).</t>
  </si>
  <si>
    <t>All/most team members have the necessary skills to handle at least basic operational tasks and are part of the team that covers stand by duties.</t>
  </si>
  <si>
    <t>Team relies on another team to access production systems.</t>
  </si>
  <si>
    <t>Access to production systems is available to the team but only to selected team members that have a specific role (note that role assignment does not need to be static).</t>
  </si>
  <si>
    <t xml:space="preserve">The team should be able to fix any production incidents and keep the application in a healthy state. If the team uses a external platform (like e.g. Merlin) it needs the proper permissions and skills to fix incidents without being blocked by a platform dependency. </t>
  </si>
  <si>
    <t>Access to data required for incident analysis is available but requires some manual steps involving external staff (e.g. a request to R-IT to provide specific log files).</t>
  </si>
  <si>
    <t>The team has full access to all system information that is required for operational tasks including incident management and fixes. No external staff needs to be involved.</t>
  </si>
  <si>
    <t>The team openly shares operational KPIs and indicators about system health to the public (e.g. by providing screens visible to everybody or a shared web site that gives access to operational KPIs, "operational radiators").</t>
  </si>
  <si>
    <t>A separated Ops team monitors production systems. The product team does not have production system health information.</t>
  </si>
  <si>
    <t>In case of production issues, the product team is automatically alerted.</t>
  </si>
  <si>
    <t>Monitoring/log data is continuously analysed for patterns that may predict issues with system health and potential issues are tackled before wide ranging system problems occur.</t>
  </si>
  <si>
    <t>Incident Management</t>
  </si>
  <si>
    <r>
      <t xml:space="preserve">A well defined process is in place that explains what steps are taken in case of incidents. It clarifies responsibilities and is well known to the whole team. </t>
    </r>
    <r>
      <rPr>
        <sz val="11"/>
        <color theme="1"/>
        <rFont val="Calibri"/>
        <family val="2"/>
        <scheme val="minor"/>
      </rPr>
      <t>Findings after incidents are taken into the backlog with high priority.</t>
    </r>
  </si>
  <si>
    <t>Incidents fixes are covered with tests that assure that the incident won't reappear.
Blameless post-mortems are conducted.</t>
  </si>
  <si>
    <t>The team has established a culture of continuous improvement where failures are seen as a chance to improve. Team as a whole takes ownership.</t>
  </si>
  <si>
    <t>Release Cycle</t>
  </si>
  <si>
    <t>Releases are delivered at least every 3 months.</t>
  </si>
  <si>
    <t>Releases are delivered at least monthly.</t>
  </si>
  <si>
    <t>Every feature (user story/epic) is continuously put into production.</t>
  </si>
  <si>
    <t>In case of production issues, release can be rolled back within 1 day.</t>
  </si>
  <si>
    <t>Mean time to repair (roll forward via pipeline) is less than 1 day.</t>
  </si>
  <si>
    <t>Mean time to repair (roll forward via pipeline) is less than 2 hours using the pipeline.</t>
  </si>
  <si>
    <t>Release Impact</t>
  </si>
  <si>
    <t>Releases are organized with involved persons outside of business hours to ensure no impact on other teams.</t>
  </si>
  <si>
    <t>Release is seen as a no-risk event and can be done during business hours. No special precautions are necessary for a release.</t>
  </si>
  <si>
    <t>Releases are routine. No roll backs, always roll forward. The pipeline is so mature that critical fixes can be rolled out short term.</t>
  </si>
  <si>
    <t>Releases are planned at a regular cycle. Release cycles are aligned with the Ops team and other teams if required.</t>
  </si>
  <si>
    <t>Release is done by the team itself. Minimal downtime may be possible and needs alignment with other teams.</t>
  </si>
  <si>
    <t>No other teams are impacted by a release as the architecture allows releases without downtime.</t>
  </si>
  <si>
    <t>External reviews for quality and compliance are done before a release.</t>
  </si>
  <si>
    <t>All code changes are reviewed, this is part of the regular commit process. Another way to review may also be pair programming.</t>
  </si>
  <si>
    <t>Code is reviewed by community, e.g. as part of a InnerSource project.</t>
  </si>
  <si>
    <t>The team proactively improves the code. Refactoring is a standard practice for the team.</t>
  </si>
  <si>
    <t>Technical debt is actively monitored and managed. It get's prioritized accordingly in the backlog. This requires expertise from the PO and the whole team.</t>
  </si>
  <si>
    <t>Approximately 20% of time on average to work on technical debt and improvements. This is an overall industry best practice. May also include automation tasks and improvements to the pipeline.</t>
  </si>
  <si>
    <t>Long-living branches (more than two weeks) are used for development.</t>
  </si>
  <si>
    <r>
      <rPr>
        <sz val="11"/>
        <color theme="1"/>
        <rFont val="Calibri"/>
        <family val="2"/>
        <scheme val="minor"/>
      </rPr>
      <t>Short-lived feature branches (1 week) based on user stories; Trunk is always buildable and could be released.</t>
    </r>
  </si>
  <si>
    <t>Changes are merged at least daily to trunk/master. Every commit to trunk triggers a build and automated tests. The team assures that trunk/master can always be released.</t>
  </si>
  <si>
    <t>Teams are created based on project requirements and dissolved afterwards.</t>
  </si>
  <si>
    <t xml:space="preserve">A long-lived product team is in place. More than 50% of the team members are fully dedicated. </t>
  </si>
  <si>
    <t>All relevant team members are fully dedicated.</t>
  </si>
  <si>
    <t>Dedicated team members are a key part of agile product teams to assure learning, good communication, commitment, ownership</t>
  </si>
  <si>
    <t>Part of the team is not integrated in RBI's team collaboration, e.g. external vendors.</t>
  </si>
  <si>
    <t>All team members are integrated in hybrid mode.</t>
  </si>
  <si>
    <t>All team members sit together - either physically by co-location or by using mature collaboration suites (e.g. tele-presence) and regular physical meetings fostering trust and social interaction. Non co-located teams are well balanced in regards to size and cross functional skills.</t>
  </si>
  <si>
    <t xml:space="preserve">The team consists of individual experts. Knowledge sharing is unstructured and informal. </t>
  </si>
  <si>
    <t>The team actively shares knowledge within the team and outside of it.  The team members are organized in chapters and actively participate in guilds and communities.</t>
  </si>
  <si>
    <t>Experiences and improvements are actively shared with communities and other tribes. 
E.g. making code available (InnerSource, OpenSource) or providing tools and platforms to other tribes for usage.</t>
  </si>
  <si>
    <t>The product team covers the key skills, some skills have to be shared with other teams.</t>
  </si>
  <si>
    <t>Certain skills require access to an expert - one team member that carries the knowledge. Expert's knowledge is not fully shared within the team (silo).</t>
  </si>
  <si>
    <t>All relevant skills are covered within the team (business, architecture, operations, InfoSec, …). Cross-functional and cross-component skills are within the team, the team works on a complete feature, across all components and disciplines (analysis, programming, testing, etc.).</t>
  </si>
  <si>
    <t>Onboarding is an ad-hoc process done together with the team members.</t>
  </si>
  <si>
    <t>A consistent training process for new team members is in place. A network of coaches and learning guides supports all team members in continuously assessing and improving skills.</t>
  </si>
  <si>
    <t>A consistent training process is in place for all team members, covering required skills inside the organization and, additionally, covering customer, stakeholders and interfaces to other organizational units. Team members act as learning guides and/or are part of the expert network.</t>
  </si>
  <si>
    <t>A product/skill matrix is defined and visible for everybody.</t>
  </si>
  <si>
    <t>Technology- and skill development aligned on basis of the product/skill matrix. T-shaped skills emerge.</t>
  </si>
  <si>
    <t>All team members have T-shaped skills, team members consistently perform other functions than their main skill and continuously broaden their capabilities.</t>
  </si>
  <si>
    <t>Testing</t>
  </si>
  <si>
    <t>The documented test process exists and is used.</t>
  </si>
  <si>
    <t>The test process according to the process framework (e.g. ITPF, TPI, TMM, SPICE, etc.) is used.</t>
  </si>
  <si>
    <t>Used test process is based on the process framework and optimized to address the actual need of the product team.</t>
  </si>
  <si>
    <t>The test strategy is developed based on the company's test policy and is documented in the (master) test plan.</t>
  </si>
  <si>
    <t>The test strategy is documented for each stream/product in a dedicated test plan.</t>
  </si>
  <si>
    <t>The test strategy is documented for each iteration in a dedicated iteration test plan.</t>
  </si>
  <si>
    <t>Controlling and adjustment of the test strategy is ad hoc.</t>
  </si>
  <si>
    <t>Controlling and adjustment of the test strategy is regularly done during a test planning session by the testers.</t>
  </si>
  <si>
    <t>Controlling and adjustment of the test strategy is regularly done during a test planning session by the whole team.</t>
  </si>
  <si>
    <t>Product risks are defined at project start and covered by the test strategy.</t>
  </si>
  <si>
    <t>Product risk and test strategy are managed for each release over the whole product lifecycle.</t>
  </si>
  <si>
    <t>Product risk and test strategy are continuously managed over the iteration.</t>
  </si>
  <si>
    <t>Examples for product risks taken from a data-oriented team: 
-Poor data integrity: data types and matching data between different reports (due to e.g. data migration issues, data conversion problems, data transport problems, violation of data standards)
-Insufficient data quality in terms of correctness or completeness within the product team scope (due to e.g. data migration issues, data conversion problems, functionality issues, data transport problems, violation of data standards, issues in test approach)
-Insufficient data quality in terms of correctness or completeness from the source systems
-Bad Accessibility (e.g. UI functionality is reachable)
-(Too) slow System recovery - e.g. cannot be done in the required time
-Scalability not sufficient (e.g. onboarding of another data source creates additional load and system cannot deal with it)
-Bad usability 
-Bad performance
-Insufficient Security</t>
  </si>
  <si>
    <t>Release decision is documented and is based on the test summary report.</t>
  </si>
  <si>
    <t>Quality metrics and trends are tracked and, together with test results, drive the release decisions.</t>
  </si>
  <si>
    <t>Release decision is a team decision which is based on quality metrics and trends.</t>
  </si>
  <si>
    <t xml:space="preserve">Examples for metrics: 
- number of remaining defects per criticality; 
- number of tests passed/failed/blocked/not executed/"N/A" grouped by business features; 
- regression test execution automation time or other performance figures; </t>
  </si>
  <si>
    <t>Test specifications are derived from documented test strategy for at least functional requirements.</t>
  </si>
  <si>
    <t>Test specifications for non-functional requirements (security and/or performance) are available.</t>
  </si>
  <si>
    <t>Test specifications for extended non-functional requirements (interoperability, etc.) are available.</t>
  </si>
  <si>
    <t>Test specifications are created based on (implicit and explicit) acceptance criteria.</t>
  </si>
  <si>
    <t>Exploratory tests are additionally used to test new or changed features and the insight is used for designing new tests.</t>
  </si>
  <si>
    <t>Different types of test specifications are constantly evaluated and improved.</t>
  </si>
  <si>
    <t>Test specifications for new features are sufficiently described and stored in a test management tool.</t>
  </si>
  <si>
    <t>Test specifications for new features are designed as part of the iteration and design is finished once development finishes.</t>
  </si>
  <si>
    <t>Test specifications for new features are created during story elaboration before the iteration starts.</t>
  </si>
  <si>
    <r>
      <rPr>
        <sz val="11"/>
        <rFont val="Calibri"/>
        <family val="2"/>
      </rPr>
      <t xml:space="preserve">Regression tests cover the T1 test scenarios from the end-user perspective. Tests are stored in a test management tool.
</t>
    </r>
    <r>
      <rPr>
        <b/>
        <sz val="11"/>
        <rFont val="Calibri"/>
        <family val="2"/>
      </rPr>
      <t xml:space="preserve">Note: </t>
    </r>
    <r>
      <rPr>
        <sz val="11"/>
        <rFont val="Calibri"/>
        <family val="2"/>
      </rPr>
      <t>For data-oriented teams, we see all use-cases as T1, because the data can be either complete and correct or not .</t>
    </r>
  </si>
  <si>
    <r>
      <rPr>
        <sz val="11"/>
        <rFont val="Calibri"/>
        <family val="2"/>
      </rPr>
      <t xml:space="preserve">Regression tests cover T1-T5 test scenarios from the end-user perspective.
</t>
    </r>
    <r>
      <rPr>
        <b/>
        <sz val="11"/>
        <rFont val="Calibri"/>
        <family val="2"/>
      </rPr>
      <t xml:space="preserve">Note: </t>
    </r>
    <r>
      <rPr>
        <sz val="11"/>
        <rFont val="Calibri"/>
        <family val="2"/>
      </rPr>
      <t>For data-oriented teams, we see all use-cases as T1, because the data can be either complete and correct or not.</t>
    </r>
  </si>
  <si>
    <r>
      <rPr>
        <sz val="11"/>
        <rFont val="Calibri"/>
        <family val="2"/>
      </rPr>
      <t xml:space="preserve">Regression tests cover more than only use case scenarios from the end-user perspective: e.g. technical test, security, health check, performance.
</t>
    </r>
    <r>
      <rPr>
        <b/>
        <sz val="11"/>
        <rFont val="Calibri"/>
        <family val="2"/>
      </rPr>
      <t xml:space="preserve">Note: </t>
    </r>
    <r>
      <rPr>
        <sz val="11"/>
        <rFont val="Calibri"/>
        <family val="2"/>
      </rPr>
      <t>For data-oriented teams the regression test covers mainly the quality of the data: e.g. data completeness, data correctness, accuracy, timeliness; described in detail in ISO25000.</t>
    </r>
  </si>
  <si>
    <t>Test will be implemented and executed at least by the testers.</t>
  </si>
  <si>
    <t>Test will be implemented and executed NOT only by the testers.</t>
  </si>
  <si>
    <t>Test will be implemented and executed by the whole team.</t>
  </si>
  <si>
    <t>Regression tests are executed per release.</t>
  </si>
  <si>
    <t>Regression tests are executed per iteration.</t>
  </si>
  <si>
    <t>Regression tests are executed after each change or on daily basis.</t>
  </si>
  <si>
    <t>Functional tests and penetration tests (depending on criticality) are implemented and executed.</t>
  </si>
  <si>
    <t>Non-functional tests for security and performance are implemented and executed.</t>
  </si>
  <si>
    <t>Extended non-functional tests are implemented and executed.</t>
  </si>
  <si>
    <t>Test data is defined in a central place in a document or tool.</t>
  </si>
  <si>
    <t>Test data is completely available electronically and can be re-created or transferred to test environments with low manual effort (minutes, not hours).</t>
  </si>
  <si>
    <t>Test data is available as code.</t>
  </si>
  <si>
    <t>Test data must be masked according to "DataMasking-Cheatsheet". If masking is needed, the data is masked and documented accordingly in data masking overview.</t>
  </si>
  <si>
    <t>Synthetic test data is used where usefully applicable. Alternatively, an automated procedure exists to create/re-create masked test data from production.</t>
  </si>
  <si>
    <t>Dedicated test data is used for test automation (regression) to allow independency from other tests and also to contain only necessary data. Manual tests use different test data sets.</t>
  </si>
  <si>
    <t>Test environments exist and can be used for multiple test stages.</t>
  </si>
  <si>
    <t>Dedicated environment for each test stage (ST, SIT, UAT, …) is available.</t>
  </si>
  <si>
    <t>Ad-hoc test environments (on-demand) are used (Build-Deploy-Test-Destroy).</t>
  </si>
  <si>
    <t>Team knows what test doubles are and how they can be used.</t>
  </si>
  <si>
    <t>Dependencies (e.g. to other systems) are mocked on local workstation (local used and local managed).</t>
  </si>
  <si>
    <t>Dependencies (e.g. to other systems) are mocked on shared test environments (centralized used and local managed).</t>
  </si>
  <si>
    <t>Test doubles is the superset of mocks and stubs. For an intro, read here: https://en.wikipedia.org/wiki/Test_double</t>
  </si>
  <si>
    <t>Minimum deliverables are available and also up to date at end of the iteration.</t>
  </si>
  <si>
    <t>Minimum deliverables are continuously maintained, versioned and the delta between the versions is retrievable.</t>
  </si>
  <si>
    <t>Team members (esp. with test focus) have the needed skills and experience.</t>
  </si>
  <si>
    <t>Trainings for test methods are available, essentials of test methodology are well known in the team and knowledge is spread in the team.</t>
  </si>
  <si>
    <t>Testing skills are continuously evaluated and - if needed - support (COP, trainings, literature) is available to enhance the testing skills.</t>
  </si>
  <si>
    <t>Test automation strategy exists ad hoc.</t>
  </si>
  <si>
    <t>Test automation strategy is documented and part of the test plan.</t>
  </si>
  <si>
    <t>Test automation strategy is done with each iteration and updated regularly.</t>
  </si>
  <si>
    <t>Test automation design is done by testers.</t>
  </si>
  <si>
    <t>Test automation design is done NOT only by the testers.</t>
  </si>
  <si>
    <t>Test automation design is done by the whole team.</t>
  </si>
  <si>
    <t>Prioritization on "what to automate" is done based on gut-feeling (e.g. based on experience).</t>
  </si>
  <si>
    <t>Prioritization on "what to automate" is a team activity with techniques like "Test automation poker", "AutomateTheRightThings", "Risk-based".</t>
  </si>
  <si>
    <t>Test design prioritization is additionally based on data and/or machine learning (e.g. test gap analysis, test impact analysis, etc.).</t>
  </si>
  <si>
    <t>Test automation development is done by testers.</t>
  </si>
  <si>
    <t>Test automation development is done NOT only by the testers.</t>
  </si>
  <si>
    <t>Test automation development is done by the whole team.</t>
  </si>
  <si>
    <t>Test automation tickets are visible in the backlog and part of the DoR.</t>
  </si>
  <si>
    <t>Test automation tickets get continuously implemented and are part of the iterations.</t>
  </si>
  <si>
    <t>Implementation of test automation is reflected in the DoD.</t>
  </si>
  <si>
    <t>Test automation execution is done locally and is not part of the pipeline.</t>
  </si>
  <si>
    <t>Test automation execution is part of the pipeline and gets triggered after an event (e.g. scheduled, manually triggered).</t>
  </si>
  <si>
    <t>Test automation gets executed after any deployment event.</t>
  </si>
  <si>
    <t>Test automation test cases are not grouped into suites - always full regression.</t>
  </si>
  <si>
    <t>Test automation test cases are grouped and at least Smoke test are defined.</t>
  </si>
  <si>
    <t>Test automation test cases are grouped into test suites and can be executed based on the related code change.</t>
  </si>
  <si>
    <t>Team members have the needed skills and experience to develop test automation.</t>
  </si>
  <si>
    <t>Trainings for test automation frameworks are available and knowledge is spread in the team.</t>
  </si>
  <si>
    <t>Build Automation</t>
  </si>
  <si>
    <t>Deployment Automation</t>
  </si>
  <si>
    <t>Versioning and builds are automated via scripts but there is no pipeline in place.</t>
  </si>
  <si>
    <t>Builds, versioning, and unit test are automated and done centrally.</t>
  </si>
  <si>
    <t>Deployment is fully automated, including database and configuraiton changes</t>
  </si>
  <si>
    <t>Build artifacts are stored centrally, Software Bill of Material is available and artifacts are signed.</t>
  </si>
  <si>
    <t>Engineering KPIs</t>
  </si>
  <si>
    <t>The Engineering KPIs (DORA metrics) are collected quarterly</t>
  </si>
  <si>
    <t>The Engineering KPIs collected contiuously and are used to track improvements</t>
  </si>
  <si>
    <t>"yournamegoeshere"</t>
  </si>
  <si>
    <t>"in case of multiple systems"</t>
  </si>
  <si>
    <t>Engineering KPIs are collected automatically</t>
  </si>
  <si>
    <t xml:space="preserve"> Company's test policy minimum deliverables, are available.</t>
  </si>
  <si>
    <t>Test Community contribution</t>
  </si>
  <si>
    <t xml:space="preserve">Team passively joins the testing community events </t>
  </si>
  <si>
    <t>Team actively participates in the community events (Takes over moderator/co-moderator in the meetings multiple times per year, shares knowledge/experience).</t>
  </si>
  <si>
    <t>Team actively takes over tasks in the community (Tool evaluations, speaks on conferences, organizes/runs community sessions)</t>
  </si>
  <si>
    <t>A single pipeline is used to ship changes from development to production (e.g. GitHub). Team is alerted and pipeline is fixed immediately, if errors occur (broken build, test failed, infra problems).</t>
  </si>
  <si>
    <t>Test automation skills are continuously evaluated and, if needed, support (Community, trainings, literature) is available to enhance the test automation skills.</t>
  </si>
  <si>
    <t>E.g. GitOps would be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</si>
</sst>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rgb="FF9C0006"/>
      <name val="Calibri"/>
      <family val="2"/>
      <scheme val="minor"/>
    </font>
    <font>
      <b/>
      <sz val="11"/>
      <name val="Calibri"/>
      <family val="2"/>
      <scheme val="minor"/>
    </font>
    <font>
      <sz val="11"/>
      <name val="Calibri"/>
      <family val="2"/>
      <scheme val="minor"/>
    </font>
    <font>
      <sz val="11"/>
      <name val="Calibri"/>
      <family val="2"/>
    </font>
    <font>
      <b/>
      <sz val="11"/>
      <name val="Calibri"/>
      <family val="2"/>
    </font>
    <font>
      <strike/>
      <sz val="11"/>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C7CE"/>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3" fillId="4" borderId="0" applyNumberFormat="0" applyBorder="0" applyAlignment="0" applyProtection="0"/>
  </cellStyleXfs>
  <cellXfs count="68">
    <xf numFmtId="0" fontId="0" fillId="0" borderId="0" xfId="0"/>
    <xf numFmtId="0" fontId="0" fillId="0" borderId="1" xfId="0" applyBorder="1" applyAlignment="1">
      <alignment vertical="top"/>
    </xf>
    <xf numFmtId="0" fontId="2" fillId="2" borderId="1" xfId="0" applyFont="1" applyFill="1" applyBorder="1"/>
    <xf numFmtId="0" fontId="0" fillId="2" borderId="1" xfId="0" applyFill="1" applyBorder="1"/>
    <xf numFmtId="0" fontId="2" fillId="2"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right"/>
    </xf>
    <xf numFmtId="9" fontId="0" fillId="0" borderId="1" xfId="1" applyFont="1" applyBorder="1" applyAlignment="1">
      <alignment horizontal="right"/>
    </xf>
    <xf numFmtId="9" fontId="0" fillId="0" borderId="1" xfId="1" applyFont="1" applyBorder="1"/>
    <xf numFmtId="0" fontId="2" fillId="0" borderId="4" xfId="0" applyFont="1" applyBorder="1" applyAlignment="1">
      <alignment horizontal="center"/>
    </xf>
    <xf numFmtId="0" fontId="2" fillId="0" borderId="2" xfId="0" applyFont="1" applyBorder="1"/>
    <xf numFmtId="0" fontId="2" fillId="0" borderId="3" xfId="0" applyFont="1" applyBorder="1"/>
    <xf numFmtId="16" fontId="4" fillId="3" borderId="1" xfId="0" quotePrefix="1" applyNumberFormat="1" applyFont="1" applyFill="1" applyBorder="1" applyAlignment="1">
      <alignment horizontal="left" vertical="center" wrapText="1" indent="1"/>
    </xf>
    <xf numFmtId="0" fontId="4" fillId="3" borderId="1" xfId="0" quotePrefix="1"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5" fillId="0" borderId="0" xfId="0" applyFont="1" applyAlignment="1">
      <alignment horizontal="left" vertical="center" indent="1"/>
    </xf>
    <xf numFmtId="0" fontId="2" fillId="2" borderId="1" xfId="0" applyFont="1" applyFill="1" applyBorder="1" applyAlignment="1">
      <alignment horizontal="left" vertical="center" indent="1"/>
    </xf>
    <xf numFmtId="0" fontId="2" fillId="2" borderId="1" xfId="0" applyFont="1" applyFill="1" applyBorder="1" applyAlignment="1">
      <alignment horizontal="left" vertical="center" wrapText="1" indent="1"/>
    </xf>
    <xf numFmtId="0" fontId="4" fillId="2" borderId="1" xfId="0" quotePrefix="1" applyFont="1" applyFill="1" applyBorder="1" applyAlignment="1">
      <alignment horizontal="left" vertical="center" wrapText="1" indent="1"/>
    </xf>
    <xf numFmtId="0" fontId="5" fillId="5" borderId="1" xfId="0" applyFont="1" applyFill="1" applyBorder="1" applyAlignment="1">
      <alignment horizontal="left" vertical="center" wrapText="1" indent="1"/>
    </xf>
    <xf numFmtId="0" fontId="5" fillId="0" borderId="1" xfId="0" applyFont="1" applyBorder="1" applyAlignment="1">
      <alignment horizontal="left" vertical="center" indent="1"/>
    </xf>
    <xf numFmtId="0" fontId="5" fillId="0" borderId="1" xfId="0" applyFont="1" applyBorder="1" applyAlignment="1">
      <alignment horizontal="left" vertical="center" wrapText="1" indent="1"/>
    </xf>
    <xf numFmtId="0" fontId="5" fillId="0" borderId="1" xfId="2" applyFont="1" applyFill="1" applyBorder="1" applyAlignment="1">
      <alignment horizontal="left" vertical="center" indent="1"/>
    </xf>
    <xf numFmtId="0" fontId="5" fillId="0" borderId="0" xfId="0" applyFont="1" applyAlignment="1">
      <alignment horizontal="left" vertical="center" wrapText="1" indent="1"/>
    </xf>
    <xf numFmtId="0" fontId="0" fillId="0" borderId="0" xfId="0" applyAlignment="1">
      <alignment horizontal="left" vertical="center" indent="1"/>
    </xf>
    <xf numFmtId="0" fontId="0" fillId="5" borderId="1" xfId="0" applyFill="1" applyBorder="1" applyAlignment="1">
      <alignment horizontal="left" vertical="center" wrapText="1" indent="1"/>
    </xf>
    <xf numFmtId="0" fontId="0" fillId="0" borderId="0" xfId="0" applyAlignment="1">
      <alignment vertical="center"/>
    </xf>
    <xf numFmtId="0" fontId="2" fillId="0" borderId="2" xfId="0" applyFont="1" applyBorder="1" applyAlignment="1">
      <alignment vertical="top"/>
    </xf>
    <xf numFmtId="0" fontId="2" fillId="0" borderId="3" xfId="0" applyFont="1" applyBorder="1" applyAlignment="1">
      <alignment vertical="top"/>
    </xf>
    <xf numFmtId="0" fontId="9" fillId="2" borderId="1" xfId="0" applyFont="1" applyFill="1" applyBorder="1" applyAlignment="1">
      <alignment horizontal="center"/>
    </xf>
    <xf numFmtId="0" fontId="0" fillId="0" borderId="2" xfId="0" applyBorder="1"/>
    <xf numFmtId="0" fontId="0" fillId="0" borderId="3" xfId="0" applyBorder="1"/>
    <xf numFmtId="0" fontId="2" fillId="0" borderId="11" xfId="0" applyFont="1" applyBorder="1"/>
    <xf numFmtId="0" fontId="4" fillId="3" borderId="1" xfId="0" applyFont="1" applyFill="1" applyBorder="1" applyAlignment="1">
      <alignment horizontal="left" vertical="top" wrapText="1" indent="1"/>
    </xf>
    <xf numFmtId="0" fontId="6" fillId="5" borderId="1" xfId="0" applyFont="1" applyFill="1" applyBorder="1" applyAlignment="1">
      <alignment horizontal="left" vertical="center" wrapText="1" indent="1"/>
    </xf>
    <xf numFmtId="0" fontId="2" fillId="0" borderId="10" xfId="0" applyFont="1" applyBorder="1" applyAlignment="1">
      <alignment horizontal="center" vertical="center" textRotation="90"/>
    </xf>
    <xf numFmtId="0" fontId="2" fillId="0" borderId="2" xfId="0" applyFont="1" applyBorder="1" applyAlignment="1">
      <alignment horizontal="left"/>
    </xf>
    <xf numFmtId="0" fontId="2" fillId="0" borderId="3" xfId="0" applyFont="1" applyBorder="1" applyAlignment="1">
      <alignment horizontal="left"/>
    </xf>
    <xf numFmtId="0" fontId="2" fillId="0" borderId="5" xfId="0" applyFont="1" applyBorder="1" applyAlignment="1">
      <alignment horizontal="center" vertical="center" textRotation="90"/>
    </xf>
    <xf numFmtId="0" fontId="2" fillId="0" borderId="10" xfId="0" applyFont="1" applyBorder="1" applyAlignment="1">
      <alignment horizontal="center" vertical="center" textRotation="90"/>
    </xf>
    <xf numFmtId="0" fontId="2" fillId="0" borderId="7" xfId="0" applyFont="1" applyBorder="1" applyAlignment="1">
      <alignment horizontal="center" vertical="center" textRotation="90"/>
    </xf>
    <xf numFmtId="0" fontId="2" fillId="2" borderId="2" xfId="0" applyFont="1" applyFill="1" applyBorder="1" applyAlignment="1">
      <alignment horizontal="left"/>
    </xf>
    <xf numFmtId="0" fontId="2" fillId="2" borderId="3" xfId="0" applyFont="1" applyFill="1" applyBorder="1" applyAlignment="1">
      <alignment horizontal="left"/>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2" xfId="0" applyFont="1" applyBorder="1"/>
    <xf numFmtId="0" fontId="2" fillId="0" borderId="3" xfId="0" applyFont="1" applyBorder="1"/>
    <xf numFmtId="0" fontId="0" fillId="0" borderId="2" xfId="0" applyBorder="1" applyAlignment="1">
      <alignment horizontal="center"/>
    </xf>
    <xf numFmtId="0" fontId="0" fillId="0" borderId="11" xfId="0" applyBorder="1" applyAlignment="1">
      <alignment horizontal="center"/>
    </xf>
    <xf numFmtId="0" fontId="0" fillId="0" borderId="3" xfId="0" applyBorder="1" applyAlignment="1">
      <alignment horizontal="center"/>
    </xf>
    <xf numFmtId="0" fontId="0" fillId="0" borderId="2" xfId="0" applyBorder="1" applyAlignment="1">
      <alignment horizontal="center" vertical="top" wrapText="1"/>
    </xf>
    <xf numFmtId="0" fontId="0" fillId="0" borderId="11" xfId="0" applyBorder="1" applyAlignment="1">
      <alignment horizontal="center" vertical="top" wrapText="1"/>
    </xf>
    <xf numFmtId="0" fontId="0" fillId="0" borderId="3" xfId="0" applyBorder="1" applyAlignment="1">
      <alignment horizontal="center" vertical="top" wrapText="1"/>
    </xf>
    <xf numFmtId="0" fontId="2" fillId="2" borderId="2" xfId="0" applyFont="1" applyFill="1" applyBorder="1" applyAlignment="1">
      <alignment horizontal="center"/>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2" xfId="0" applyFill="1" applyBorder="1" applyAlignment="1">
      <alignment horizontal="center"/>
    </xf>
    <xf numFmtId="0" fontId="0" fillId="2" borderId="11" xfId="0" applyFill="1" applyBorder="1" applyAlignment="1">
      <alignment horizontal="center"/>
    </xf>
    <xf numFmtId="0" fontId="0" fillId="2" borderId="3" xfId="0" applyFill="1" applyBorder="1" applyAlignment="1">
      <alignment horizontal="center"/>
    </xf>
    <xf numFmtId="164" fontId="0" fillId="0" borderId="2" xfId="0" applyNumberFormat="1" applyBorder="1" applyAlignment="1">
      <alignment horizontal="center"/>
    </xf>
    <xf numFmtId="164" fontId="0" fillId="0" borderId="11" xfId="0" applyNumberFormat="1" applyBorder="1" applyAlignment="1">
      <alignment horizontal="center"/>
    </xf>
    <xf numFmtId="164" fontId="0" fillId="0" borderId="3" xfId="0" applyNumberFormat="1" applyBorder="1" applyAlignment="1">
      <alignment horizontal="center"/>
    </xf>
    <xf numFmtId="20" fontId="0" fillId="0" borderId="2" xfId="0" applyNumberFormat="1" applyBorder="1" applyAlignment="1">
      <alignment horizontal="center"/>
    </xf>
    <xf numFmtId="20" fontId="0" fillId="0" borderId="11" xfId="0" applyNumberFormat="1" applyBorder="1" applyAlignment="1">
      <alignment horizontal="center"/>
    </xf>
    <xf numFmtId="20" fontId="0" fillId="0" borderId="3" xfId="0" applyNumberFormat="1"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cellXfs>
  <cellStyles count="3">
    <cellStyle name="Bad" xfId="2" builtinId="27"/>
    <cellStyle name="Normal" xfId="0" builtinId="0"/>
    <cellStyle name="Per cent" xfId="1" builtinId="5"/>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2C39F-9DF3-44A5-9474-265877A54291}">
  <dimension ref="A2:S66"/>
  <sheetViews>
    <sheetView topLeftCell="B15" zoomScaleNormal="100" workbookViewId="0">
      <selection activeCell="I29" sqref="I29"/>
    </sheetView>
  </sheetViews>
  <sheetFormatPr baseColWidth="10" defaultColWidth="8.6640625" defaultRowHeight="15" x14ac:dyDescent="0.2"/>
  <cols>
    <col min="1" max="1" width="4.6640625" hidden="1" customWidth="1"/>
    <col min="2" max="2" width="3.5" customWidth="1"/>
    <col min="3" max="3" width="22.5" customWidth="1"/>
    <col min="4" max="4" width="5.6640625" customWidth="1"/>
    <col min="5" max="5" width="5.5" customWidth="1"/>
    <col min="6" max="6" width="5.33203125" customWidth="1"/>
    <col min="15" max="15" width="3.5" customWidth="1"/>
    <col min="16" max="16" width="22.5" customWidth="1"/>
    <col min="17" max="19" width="5.33203125" customWidth="1"/>
  </cols>
  <sheetData>
    <row r="2" spans="2:8" x14ac:dyDescent="0.2">
      <c r="B2" s="2" t="s">
        <v>0</v>
      </c>
      <c r="C2" s="3"/>
      <c r="D2" s="56" t="s">
        <v>238</v>
      </c>
      <c r="E2" s="57"/>
      <c r="F2" s="57"/>
      <c r="G2" s="58"/>
    </row>
    <row r="3" spans="2:8" x14ac:dyDescent="0.2">
      <c r="B3" s="36" t="s">
        <v>1</v>
      </c>
      <c r="C3" s="37"/>
      <c r="D3" s="47"/>
      <c r="E3" s="48"/>
      <c r="F3" s="48"/>
      <c r="G3" s="49"/>
    </row>
    <row r="4" spans="2:8" x14ac:dyDescent="0.2">
      <c r="B4" s="36" t="s">
        <v>2</v>
      </c>
      <c r="C4" s="37"/>
      <c r="D4" s="47"/>
      <c r="E4" s="48"/>
      <c r="F4" s="48"/>
      <c r="G4" s="49"/>
    </row>
    <row r="5" spans="2:8" x14ac:dyDescent="0.2">
      <c r="B5" s="36" t="s">
        <v>3</v>
      </c>
      <c r="C5" s="37"/>
      <c r="D5" s="59">
        <v>45392</v>
      </c>
      <c r="E5" s="60"/>
      <c r="F5" s="60"/>
      <c r="G5" s="61"/>
    </row>
    <row r="6" spans="2:8" x14ac:dyDescent="0.2">
      <c r="B6" s="36" t="s">
        <v>4</v>
      </c>
      <c r="C6" s="37"/>
      <c r="D6" s="62"/>
      <c r="E6" s="63"/>
      <c r="F6" s="63"/>
      <c r="G6" s="64"/>
    </row>
    <row r="7" spans="2:8" x14ac:dyDescent="0.2">
      <c r="B7" s="36" t="s">
        <v>5</v>
      </c>
      <c r="C7" s="37"/>
      <c r="D7" s="47"/>
      <c r="E7" s="48"/>
      <c r="F7" s="48"/>
      <c r="G7" s="49"/>
    </row>
    <row r="8" spans="2:8" x14ac:dyDescent="0.2">
      <c r="B8" s="43" t="s">
        <v>6</v>
      </c>
      <c r="C8" s="44"/>
      <c r="D8" s="50" t="s">
        <v>239</v>
      </c>
      <c r="E8" s="51"/>
      <c r="F8" s="51"/>
      <c r="G8" s="52"/>
    </row>
    <row r="11" spans="2:8" x14ac:dyDescent="0.2">
      <c r="B11" s="53" t="s">
        <v>7</v>
      </c>
      <c r="C11" s="54"/>
      <c r="D11" s="54"/>
      <c r="E11" s="55"/>
      <c r="F11" s="4" t="s">
        <v>8</v>
      </c>
      <c r="G11" s="4" t="s">
        <v>9</v>
      </c>
      <c r="H11" s="4" t="s">
        <v>10</v>
      </c>
    </row>
    <row r="12" spans="2:8" x14ac:dyDescent="0.2">
      <c r="B12" s="27" t="s">
        <v>11</v>
      </c>
      <c r="C12" s="28"/>
      <c r="D12" s="30"/>
      <c r="E12" s="31"/>
      <c r="F12" s="6"/>
      <c r="G12" s="6"/>
      <c r="H12" s="6"/>
    </row>
    <row r="13" spans="2:8" x14ac:dyDescent="0.2">
      <c r="B13" s="10" t="s">
        <v>12</v>
      </c>
      <c r="C13" s="32"/>
      <c r="D13" s="32"/>
      <c r="E13" s="11"/>
      <c r="F13" s="6"/>
      <c r="G13" s="6"/>
      <c r="H13" s="6"/>
    </row>
    <row r="14" spans="2:8" x14ac:dyDescent="0.2">
      <c r="B14" s="10" t="s">
        <v>13</v>
      </c>
      <c r="C14" s="32"/>
      <c r="D14" s="32"/>
      <c r="E14" s="11"/>
      <c r="F14" s="6"/>
      <c r="G14" s="6"/>
      <c r="H14" s="6"/>
    </row>
    <row r="15" spans="2:8" x14ac:dyDescent="0.2">
      <c r="B15" s="10" t="s">
        <v>14</v>
      </c>
      <c r="C15" s="32"/>
      <c r="D15" s="32"/>
      <c r="E15" s="11"/>
      <c r="F15" s="6"/>
      <c r="G15" s="6"/>
      <c r="H15" s="6"/>
    </row>
    <row r="16" spans="2:8" x14ac:dyDescent="0.2">
      <c r="D16" s="5"/>
      <c r="E16" s="5"/>
      <c r="F16" s="5"/>
    </row>
    <row r="17" spans="1:19" x14ac:dyDescent="0.2">
      <c r="D17" s="5"/>
      <c r="E17" s="5"/>
      <c r="F17" s="5"/>
    </row>
    <row r="18" spans="1:19" x14ac:dyDescent="0.2">
      <c r="B18" s="41" t="s">
        <v>15</v>
      </c>
      <c r="C18" s="42"/>
      <c r="D18" s="29" t="s">
        <v>16</v>
      </c>
      <c r="E18" s="29" t="s">
        <v>17</v>
      </c>
      <c r="F18" s="29" t="s">
        <v>18</v>
      </c>
    </row>
    <row r="19" spans="1:19" x14ac:dyDescent="0.2">
      <c r="B19" s="43" t="s">
        <v>19</v>
      </c>
      <c r="C19" s="44"/>
      <c r="D19" s="7">
        <f>SUMIF($A$27:$A$59,B19,D$27:D$59)/COUNTIFS($A$27:$A$59,B19)</f>
        <v>0</v>
      </c>
      <c r="E19" s="7">
        <f>SUMIF($A$27:$A$59,B19,E$27:E$59)/COUNTIFS($A$27:$A$59,B19)</f>
        <v>0</v>
      </c>
      <c r="F19" s="7">
        <f>SUMIF($A$27:$A$59,B19,F$27:F$59)/COUNTIFS($A$27:$A$59,B19)</f>
        <v>0</v>
      </c>
    </row>
    <row r="20" spans="1:19" x14ac:dyDescent="0.2">
      <c r="B20" s="36" t="s">
        <v>20</v>
      </c>
      <c r="C20" s="37"/>
      <c r="D20" s="7">
        <f>SUMIF($A$27:$A$59,B20,D$27:D$59)/COUNTIFS($A$27:$A$59,B20)</f>
        <v>0</v>
      </c>
      <c r="E20" s="7">
        <f>SUMIF($A$27:$A$59,B20,E$27:E$59)/COUNTIFS($A$27:$A$59,B20)</f>
        <v>0</v>
      </c>
      <c r="F20" s="7">
        <f>SUMIF($A$27:$A$59,B20,F$27:F$59)/COUNTIFS($A$27:$A$59,B20)</f>
        <v>0</v>
      </c>
    </row>
    <row r="21" spans="1:19" x14ac:dyDescent="0.2">
      <c r="B21" s="45" t="s">
        <v>21</v>
      </c>
      <c r="C21" s="46"/>
      <c r="D21" s="7">
        <f>SUMIF($A$27:$A$59,B21,D$27:D$59)/COUNTIFS($A$27:$A$59,B21)</f>
        <v>0</v>
      </c>
      <c r="E21" s="7">
        <f>SUMIF($A$27:$A$59,B21,E$27:E$59)/COUNTIFS($A$27:$A$59,B21)</f>
        <v>0</v>
      </c>
      <c r="F21" s="7">
        <f>SUMIF($A$27:$A$59,B21,F$27:F$59)/COUNTIFS($A$27:$A$59,B21)</f>
        <v>0</v>
      </c>
    </row>
    <row r="22" spans="1:19" x14ac:dyDescent="0.2">
      <c r="B22" s="45" t="s">
        <v>22</v>
      </c>
      <c r="C22" s="46"/>
      <c r="D22" s="7">
        <f>SUMIF($A$27:$A$59,B22,D$27:D$59)/COUNTIFS($A$27:$A$59,B22)</f>
        <v>0</v>
      </c>
      <c r="E22" s="7">
        <f>SUMIF($A$27:$A$59,B22,E$27:E$59)/COUNTIFS($A$27:$A$59,B22)</f>
        <v>0</v>
      </c>
      <c r="F22" s="7">
        <f>SUMIF($A$27:$A$59,B22,F$27:F$59)/COUNTIFS($A$27:$A$59,B22)</f>
        <v>0</v>
      </c>
    </row>
    <row r="23" spans="1:19" x14ac:dyDescent="0.2">
      <c r="D23" s="5"/>
      <c r="E23" s="5"/>
      <c r="F23" s="5"/>
      <c r="Q23" s="5"/>
      <c r="R23" s="5"/>
      <c r="S23" s="5"/>
    </row>
    <row r="24" spans="1:19" x14ac:dyDescent="0.2">
      <c r="D24" s="5"/>
      <c r="E24" s="5"/>
      <c r="F24" s="5"/>
      <c r="Q24" s="5"/>
      <c r="R24" s="5"/>
      <c r="S24" s="5"/>
    </row>
    <row r="25" spans="1:19" x14ac:dyDescent="0.2">
      <c r="D25" s="53" t="s">
        <v>23</v>
      </c>
      <c r="E25" s="54"/>
      <c r="F25" s="55"/>
      <c r="Q25" s="53" t="s">
        <v>24</v>
      </c>
      <c r="R25" s="54"/>
      <c r="S25" s="55"/>
    </row>
    <row r="26" spans="1:19" x14ac:dyDescent="0.2">
      <c r="B26" s="30"/>
      <c r="C26" s="31"/>
      <c r="D26" s="29" t="s">
        <v>16</v>
      </c>
      <c r="E26" s="29" t="s">
        <v>17</v>
      </c>
      <c r="F26" s="29" t="s">
        <v>18</v>
      </c>
      <c r="G26" s="9"/>
      <c r="O26" s="30"/>
      <c r="P26" s="31"/>
      <c r="Q26" s="29" t="s">
        <v>16</v>
      </c>
      <c r="R26" s="29" t="s">
        <v>17</v>
      </c>
      <c r="S26" s="29" t="s">
        <v>18</v>
      </c>
    </row>
    <row r="27" spans="1:19" x14ac:dyDescent="0.2">
      <c r="A27" t="s">
        <v>19</v>
      </c>
      <c r="B27" s="38" t="s">
        <v>19</v>
      </c>
      <c r="C27" s="1" t="s">
        <v>25</v>
      </c>
      <c r="D27" s="8">
        <f>IF('Helper data for overview'!E3=0,0,('Helper data for overview'!B3+'Helper data for overview'!C3+'Helper data for overview'!D3)/'Helper data for overview'!$E3)</f>
        <v>0</v>
      </c>
      <c r="E27" s="8">
        <f>IF('Helper data for overview'!E3=0,0,('Helper data for overview'!C3+'Helper data for overview'!D3)/'Helper data for overview'!$E3)</f>
        <v>0</v>
      </c>
      <c r="F27" s="8">
        <f>IF('Helper data for overview'!E3=0,0,'Helper data for overview'!D3/'Helper data for overview'!$E3)</f>
        <v>0</v>
      </c>
      <c r="O27" s="38" t="str">
        <f>B27</f>
        <v>CI/CD Automation</v>
      </c>
      <c r="P27" s="1" t="str">
        <f>C27</f>
        <v>Code</v>
      </c>
      <c r="Q27" s="8">
        <f>IF('Helper data for overview'!$L3=0,0,('Helper data for overview'!$I3+'Helper data for overview'!$J3+'Helper data for overview'!$K3)/'Helper data for overview'!$L3)</f>
        <v>0</v>
      </c>
      <c r="R27" s="8">
        <f>IF('Helper data for overview'!$L3=0,0,('Helper data for overview'!$J3+'Helper data for overview'!$K3)/'Helper data for overview'!$L3)</f>
        <v>0</v>
      </c>
      <c r="S27" s="8">
        <f>IF('Helper data for overview'!$L3=0,0,'Helper data for overview'!$K3/'Helper data for overview'!$L3)</f>
        <v>0</v>
      </c>
    </row>
    <row r="28" spans="1:19" x14ac:dyDescent="0.2">
      <c r="A28" t="s">
        <v>20</v>
      </c>
      <c r="B28" s="39"/>
      <c r="C28" s="1" t="s">
        <v>35</v>
      </c>
      <c r="D28" s="8">
        <f>IF('Helper data for overview'!E4=0,0,('Helper data for overview'!B4+'Helper data for overview'!C4+'Helper data for overview'!D4)/'Helper data for overview'!$E4)</f>
        <v>0</v>
      </c>
      <c r="E28" s="8">
        <f>IF('Helper data for overview'!E4=0,0,('Helper data for overview'!C4+'Helper data for overview'!D4)/'Helper data for overview'!$E4)</f>
        <v>0</v>
      </c>
      <c r="F28" s="8">
        <f>IF('Helper data for overview'!E4=0,0,'Helper data for overview'!D4/'Helper data for overview'!$E4)</f>
        <v>0</v>
      </c>
      <c r="O28" s="39"/>
      <c r="P28" s="1" t="str">
        <f t="shared" ref="P28" si="0">C28</f>
        <v>Development process</v>
      </c>
      <c r="Q28" s="8">
        <f>IF('Helper data for overview'!$L4=0,0,('Helper data for overview'!$I4+'Helper data for overview'!$J4+'Helper data for overview'!$K4)/'Helper data for overview'!$L4)</f>
        <v>0</v>
      </c>
      <c r="R28" s="8">
        <f>IF('Helper data for overview'!$L4=0,0,('Helper data for overview'!$J4+'Helper data for overview'!$K4)/'Helper data for overview'!$L4)</f>
        <v>0</v>
      </c>
      <c r="S28" s="8">
        <f>IF('Helper data for overview'!$L4=0,0,'Helper data for overview'!$K4/'Helper data for overview'!$L4)</f>
        <v>0</v>
      </c>
    </row>
    <row r="29" spans="1:19" x14ac:dyDescent="0.2">
      <c r="A29" t="s">
        <v>19</v>
      </c>
      <c r="B29" s="39"/>
      <c r="C29" s="1" t="s">
        <v>26</v>
      </c>
      <c r="D29" s="8">
        <f>IF('Helper data for overview'!E5=0,0,('Helper data for overview'!B5+'Helper data for overview'!C5+'Helper data for overview'!D5)/'Helper data for overview'!$E5)</f>
        <v>0</v>
      </c>
      <c r="E29" s="8">
        <f>IF('Helper data for overview'!E5=0,0,('Helper data for overview'!C5+'Helper data for overview'!D5)/'Helper data for overview'!$E5)</f>
        <v>0</v>
      </c>
      <c r="F29" s="8">
        <f>IF('Helper data for overview'!E5=0,0,'Helper data for overview'!D5/'Helper data for overview'!$E5)</f>
        <v>0</v>
      </c>
      <c r="O29" s="39"/>
      <c r="P29" s="1" t="str">
        <f t="shared" ref="P29:P59" si="1">C29</f>
        <v>Code quality</v>
      </c>
      <c r="Q29" s="8">
        <f>IF('Helper data for overview'!$L5=0,0,('Helper data for overview'!$I5+'Helper data for overview'!$J5+'Helper data for overview'!$K5)/'Helper data for overview'!$L5)</f>
        <v>0</v>
      </c>
      <c r="R29" s="8">
        <f>IF('Helper data for overview'!$L5=0,0,('Helper data for overview'!$J5+'Helper data for overview'!$K5)/'Helper data for overview'!$L5)</f>
        <v>0</v>
      </c>
      <c r="S29" s="8">
        <f>IF('Helper data for overview'!$L5=0,0,'Helper data for overview'!$K5/'Helper data for overview'!$L5)</f>
        <v>0</v>
      </c>
    </row>
    <row r="30" spans="1:19" x14ac:dyDescent="0.2">
      <c r="A30" t="s">
        <v>19</v>
      </c>
      <c r="B30" s="39"/>
      <c r="C30" s="1" t="s">
        <v>229</v>
      </c>
      <c r="D30" s="8">
        <f>IF('Helper data for overview'!E6=0,0,('Helper data for overview'!B6+'Helper data for overview'!C6+'Helper data for overview'!D6)/'Helper data for overview'!$E6)</f>
        <v>0</v>
      </c>
      <c r="E30" s="8">
        <f>IF('Helper data for overview'!E6=0,0,('Helper data for overview'!C6+'Helper data for overview'!D6)/'Helper data for overview'!$E6)</f>
        <v>0</v>
      </c>
      <c r="F30" s="8">
        <f>IF('Helper data for overview'!E6=0,0,'Helper data for overview'!D6/'Helper data for overview'!$E6)</f>
        <v>0</v>
      </c>
      <c r="O30" s="39"/>
      <c r="P30" s="1" t="str">
        <f t="shared" si="1"/>
        <v>Build Automation</v>
      </c>
      <c r="Q30" s="8">
        <f>IF('Helper data for overview'!$L6=0,0,('Helper data for overview'!$I6+'Helper data for overview'!$J6+'Helper data for overview'!$K6)/'Helper data for overview'!$L6)</f>
        <v>0</v>
      </c>
      <c r="R30" s="8">
        <f>IF('Helper data for overview'!$L6=0,0,('Helper data for overview'!$J6+'Helper data for overview'!$K6)/'Helper data for overview'!$L6)</f>
        <v>0</v>
      </c>
      <c r="S30" s="8">
        <f>IF('Helper data for overview'!$L6=0,0,'Helper data for overview'!$K6/'Helper data for overview'!$L6)</f>
        <v>0</v>
      </c>
    </row>
    <row r="31" spans="1:19" x14ac:dyDescent="0.2">
      <c r="A31" t="s">
        <v>19</v>
      </c>
      <c r="B31" s="39"/>
      <c r="C31" s="1" t="s">
        <v>27</v>
      </c>
      <c r="D31" s="8">
        <f>IF('Helper data for overview'!E7=0,0,('Helper data for overview'!B7+'Helper data for overview'!C7+'Helper data for overview'!D7)/'Helper data for overview'!$E7)</f>
        <v>0</v>
      </c>
      <c r="E31" s="8">
        <f>IF('Helper data for overview'!E7=0,0,('Helper data for overview'!C7+'Helper data for overview'!D7)/'Helper data for overview'!$E7)</f>
        <v>0</v>
      </c>
      <c r="F31" s="8">
        <f>IF('Helper data for overview'!E7=0,0,'Helper data for overview'!D7/'Helper data for overview'!$E7)</f>
        <v>0</v>
      </c>
      <c r="O31" s="39"/>
      <c r="P31" s="1" t="str">
        <f t="shared" si="1"/>
        <v>Pipeline</v>
      </c>
      <c r="Q31" s="8">
        <f>IF('Helper data for overview'!$L7=0,0,('Helper data for overview'!$I7+'Helper data for overview'!$J7+'Helper data for overview'!$K7)/'Helper data for overview'!$L7)</f>
        <v>0</v>
      </c>
      <c r="R31" s="8">
        <f>IF('Helper data for overview'!$L7=0,0,('Helper data for overview'!$J7+'Helper data for overview'!$K7)/'Helper data for overview'!$L7)</f>
        <v>0</v>
      </c>
      <c r="S31" s="8">
        <f>IF('Helper data for overview'!$L7=0,0,'Helper data for overview'!$K7/'Helper data for overview'!$L7)</f>
        <v>0</v>
      </c>
    </row>
    <row r="32" spans="1:19" x14ac:dyDescent="0.2">
      <c r="A32" t="s">
        <v>19</v>
      </c>
      <c r="B32" s="39"/>
      <c r="C32" s="1" t="s">
        <v>28</v>
      </c>
      <c r="D32" s="8">
        <f>IF('Helper data for overview'!E8=0,0,('Helper data for overview'!B8+'Helper data for overview'!C8+'Helper data for overview'!D8)/'Helper data for overview'!$E8)</f>
        <v>0</v>
      </c>
      <c r="E32" s="8">
        <f>IF('Helper data for overview'!E8=0,0,('Helper data for overview'!C8+'Helper data for overview'!D8)/'Helper data for overview'!$E8)</f>
        <v>0</v>
      </c>
      <c r="F32" s="8">
        <f>IF('Helper data for overview'!E8=0,0,'Helper data for overview'!D8/'Helper data for overview'!$E8)</f>
        <v>0</v>
      </c>
      <c r="O32" s="39"/>
      <c r="P32" s="1" t="str">
        <f t="shared" si="1"/>
        <v>Pipeline confidence</v>
      </c>
      <c r="Q32" s="8">
        <f>IF('Helper data for overview'!$L8=0,0,('Helper data for overview'!$I8+'Helper data for overview'!$J8+'Helper data for overview'!$K8)/'Helper data for overview'!$L8)</f>
        <v>0</v>
      </c>
      <c r="R32" s="8">
        <f>IF('Helper data for overview'!$L8=0,0,('Helper data for overview'!$J8+'Helper data for overview'!$K8)/'Helper data for overview'!$L8)</f>
        <v>0</v>
      </c>
      <c r="S32" s="8">
        <f>IF('Helper data for overview'!$L8=0,0,'Helper data for overview'!$K8/'Helper data for overview'!$L8)</f>
        <v>0</v>
      </c>
    </row>
    <row r="33" spans="1:19" x14ac:dyDescent="0.2">
      <c r="A33" t="s">
        <v>19</v>
      </c>
      <c r="B33" s="39"/>
      <c r="C33" s="1" t="s">
        <v>29</v>
      </c>
      <c r="D33" s="8">
        <f>IF('Helper data for overview'!E9=0,0,('Helper data for overview'!B9+'Helper data for overview'!C9+'Helper data for overview'!D9)/'Helper data for overview'!$E9)</f>
        <v>0</v>
      </c>
      <c r="E33" s="8">
        <f>IF('Helper data for overview'!E9=0,0,('Helper data for overview'!C9+'Helper data for overview'!D9)/'Helper data for overview'!$E9)</f>
        <v>0</v>
      </c>
      <c r="F33" s="8">
        <f>IF('Helper data for overview'!E9=0,0,'Helper data for overview'!D9/'Helper data for overview'!$E9)</f>
        <v>0</v>
      </c>
      <c r="O33" s="39"/>
      <c r="P33" s="1" t="str">
        <f t="shared" si="1"/>
        <v>Security in the pipeline</v>
      </c>
      <c r="Q33" s="8">
        <f>IF('Helper data for overview'!$L9=0,0,('Helper data for overview'!$I9+'Helper data for overview'!$J9+'Helper data for overview'!$K9)/'Helper data for overview'!$L9)</f>
        <v>0</v>
      </c>
      <c r="R33" s="8">
        <f>IF('Helper data for overview'!$L9=0,0,('Helper data for overview'!$J9+'Helper data for overview'!$K9)/'Helper data for overview'!$L9)</f>
        <v>0</v>
      </c>
      <c r="S33" s="8">
        <f>IF('Helper data for overview'!$L9=0,0,'Helper data for overview'!$K9/'Helper data for overview'!$L9)</f>
        <v>0</v>
      </c>
    </row>
    <row r="34" spans="1:19" x14ac:dyDescent="0.2">
      <c r="A34" t="s">
        <v>19</v>
      </c>
      <c r="B34" s="39"/>
      <c r="C34" s="1" t="s">
        <v>230</v>
      </c>
      <c r="D34" s="8">
        <f>IF('Helper data for overview'!E10=0,0,('Helper data for overview'!B10+'Helper data for overview'!C10+'Helper data for overview'!D10)/'Helper data for overview'!$E10)</f>
        <v>0</v>
      </c>
      <c r="E34" s="8">
        <f>IF('Helper data for overview'!E10=0,0,('Helper data for overview'!C10+'Helper data for overview'!D10)/'Helper data for overview'!$E10)</f>
        <v>0</v>
      </c>
      <c r="F34" s="8">
        <f>IF('Helper data for overview'!E10=0,0,'Helper data for overview'!D10/'Helper data for overview'!$E10)</f>
        <v>0</v>
      </c>
      <c r="O34" s="39"/>
      <c r="P34" s="1" t="str">
        <f t="shared" si="1"/>
        <v>Deployment Automation</v>
      </c>
      <c r="Q34" s="8">
        <f>IF('Helper data for overview'!$L10=0,0,('Helper data for overview'!$I10+'Helper data for overview'!$J10+'Helper data for overview'!$K10)/'Helper data for overview'!$L10)</f>
        <v>0</v>
      </c>
      <c r="R34" s="8">
        <f>IF('Helper data for overview'!$L10=0,0,('Helper data for overview'!$J10+'Helper data for overview'!$K10)/'Helper data for overview'!$L10)</f>
        <v>0</v>
      </c>
      <c r="S34" s="8">
        <f>IF('Helper data for overview'!$L10=0,0,'Helper data for overview'!$K10/'Helper data for overview'!$L10)</f>
        <v>0</v>
      </c>
    </row>
    <row r="35" spans="1:19" x14ac:dyDescent="0.2">
      <c r="A35" t="s">
        <v>19</v>
      </c>
      <c r="B35" s="39"/>
      <c r="C35" s="1" t="s">
        <v>30</v>
      </c>
      <c r="D35" s="8">
        <f>IF('Helper data for overview'!E11=0,0,('Helper data for overview'!B11+'Helper data for overview'!C11+'Helper data for overview'!D11)/'Helper data for overview'!$E11)</f>
        <v>0</v>
      </c>
      <c r="E35" s="8">
        <f>IF('Helper data for overview'!E11=0,0,('Helper data for overview'!C11+'Helper data for overview'!D11)/'Helper data for overview'!$E11)</f>
        <v>0</v>
      </c>
      <c r="F35" s="8">
        <f>IF('Helper data for overview'!E11=0,0,'Helper data for overview'!D11/'Helper data for overview'!$E11)</f>
        <v>0</v>
      </c>
      <c r="O35" s="39"/>
      <c r="P35" s="1" t="str">
        <f t="shared" si="1"/>
        <v>Environment ownership</v>
      </c>
      <c r="Q35" s="8">
        <f>IF('Helper data for overview'!$L11=0,0,('Helper data for overview'!$I11+'Helper data for overview'!$J11+'Helper data for overview'!$K11)/'Helper data for overview'!$L11)</f>
        <v>0</v>
      </c>
      <c r="R35" s="8">
        <f>IF('Helper data for overview'!$L11=0,0,('Helper data for overview'!$J11+'Helper data for overview'!$K11)/'Helper data for overview'!$L11)</f>
        <v>0</v>
      </c>
      <c r="S35" s="8">
        <f>IF('Helper data for overview'!$L11=0,0,'Helper data for overview'!$K11/'Helper data for overview'!$L11)</f>
        <v>0</v>
      </c>
    </row>
    <row r="36" spans="1:19" ht="15" customHeight="1" x14ac:dyDescent="0.2">
      <c r="A36" t="s">
        <v>20</v>
      </c>
      <c r="B36" s="38" t="s">
        <v>20</v>
      </c>
      <c r="C36" s="1" t="s">
        <v>31</v>
      </c>
      <c r="D36" s="8">
        <f>IF('Helper data for overview'!E12=0,0,('Helper data for overview'!B12+'Helper data for overview'!C12+'Helper data for overview'!D12)/'Helper data for overview'!$E12)</f>
        <v>0</v>
      </c>
      <c r="E36" s="8">
        <f>IF('Helper data for overview'!E12=0,0,('Helper data for overview'!C12+'Helper data for overview'!D12)/'Helper data for overview'!$E12)</f>
        <v>0</v>
      </c>
      <c r="F36" s="8">
        <f>IF('Helper data for overview'!E12=0,0,'Helper data for overview'!D12/'Helper data for overview'!$E12)</f>
        <v>0</v>
      </c>
      <c r="O36" s="38" t="str">
        <f>B36</f>
        <v>DevOps Approach</v>
      </c>
      <c r="P36" s="1" t="str">
        <f t="shared" si="1"/>
        <v>Operations</v>
      </c>
      <c r="Q36" s="8">
        <f>IF('Helper data for overview'!$L12=0,0,('Helper data for overview'!$I12+'Helper data for overview'!$J12+'Helper data for overview'!$K12)/'Helper data for overview'!$L12)</f>
        <v>0</v>
      </c>
      <c r="R36" s="8">
        <f>IF('Helper data for overview'!$L12=0,0,('Helper data for overview'!$J12+'Helper data for overview'!$K12)/'Helper data for overview'!$L12)</f>
        <v>0</v>
      </c>
      <c r="S36" s="8">
        <f>IF('Helper data for overview'!$L12=0,0,'Helper data for overview'!$K12/'Helper data for overview'!$L12)</f>
        <v>0</v>
      </c>
    </row>
    <row r="37" spans="1:19" x14ac:dyDescent="0.2">
      <c r="A37" t="s">
        <v>20</v>
      </c>
      <c r="B37" s="39"/>
      <c r="C37" s="1" t="s">
        <v>32</v>
      </c>
      <c r="D37" s="8">
        <f>IF('Helper data for overview'!E13=0,0,('Helper data for overview'!B13+'Helper data for overview'!C13+'Helper data for overview'!D13)/'Helper data for overview'!$E13)</f>
        <v>0</v>
      </c>
      <c r="E37" s="8">
        <f>IF('Helper data for overview'!E13=0,0,('Helper data for overview'!C13+'Helper data for overview'!D13)/'Helper data for overview'!$E13)</f>
        <v>0</v>
      </c>
      <c r="F37" s="8">
        <f>IF('Helper data for overview'!E13=0,0,'Helper data for overview'!D13/'Helper data for overview'!$E13)</f>
        <v>0</v>
      </c>
      <c r="O37" s="39"/>
      <c r="P37" s="1" t="str">
        <f t="shared" si="1"/>
        <v>Monitoring</v>
      </c>
      <c r="Q37" s="8">
        <f>IF('Helper data for overview'!$L13=0,0,('Helper data for overview'!$I13+'Helper data for overview'!$J13+'Helper data for overview'!$K13)/'Helper data for overview'!$L13)</f>
        <v>0</v>
      </c>
      <c r="R37" s="8">
        <f>IF('Helper data for overview'!$L13=0,0,('Helper data for overview'!$J13+'Helper data for overview'!$K13)/'Helper data for overview'!$L13)</f>
        <v>0</v>
      </c>
      <c r="S37" s="8">
        <f>IF('Helper data for overview'!$L13=0,0,'Helper data for overview'!$K13/'Helper data for overview'!$L13)</f>
        <v>0</v>
      </c>
    </row>
    <row r="38" spans="1:19" x14ac:dyDescent="0.2">
      <c r="A38" t="s">
        <v>20</v>
      </c>
      <c r="B38" s="39"/>
      <c r="C38" s="1" t="s">
        <v>33</v>
      </c>
      <c r="D38" s="8">
        <f>IF('Helper data for overview'!E14=0,0,('Helper data for overview'!B14+'Helper data for overview'!C14+'Helper data for overview'!D14)/'Helper data for overview'!$E14)</f>
        <v>0</v>
      </c>
      <c r="E38" s="8">
        <f>IF('Helper data for overview'!E14=0,0,('Helper data for overview'!C14+'Helper data for overview'!D14)/'Helper data for overview'!$E14)</f>
        <v>0</v>
      </c>
      <c r="F38" s="8">
        <f>IF('Helper data for overview'!E14=0,0,'Helper data for overview'!D14/'Helper data for overview'!$E14)</f>
        <v>0</v>
      </c>
      <c r="O38" s="39"/>
      <c r="P38" s="1" t="str">
        <f t="shared" si="1"/>
        <v>Incident management</v>
      </c>
      <c r="Q38" s="8">
        <f>IF('Helper data for overview'!$L14=0,0,('Helper data for overview'!$I14+'Helper data for overview'!$J14+'Helper data for overview'!$K14)/'Helper data for overview'!$L14)</f>
        <v>0</v>
      </c>
      <c r="R38" s="8">
        <f>IF('Helper data for overview'!$L14=0,0,('Helper data for overview'!$J14+'Helper data for overview'!$K14)/'Helper data for overview'!$L14)</f>
        <v>0</v>
      </c>
      <c r="S38" s="8">
        <f>IF('Helper data for overview'!$L14=0,0,'Helper data for overview'!$K14/'Helper data for overview'!$L14)</f>
        <v>0</v>
      </c>
    </row>
    <row r="39" spans="1:19" x14ac:dyDescent="0.2">
      <c r="A39" t="s">
        <v>20</v>
      </c>
      <c r="B39" s="39"/>
      <c r="C39" s="1" t="s">
        <v>107</v>
      </c>
      <c r="D39" s="8">
        <f>IF('Helper data for overview'!E15=0,0,('Helper data for overview'!B15+'Helper data for overview'!C15+'Helper data for overview'!D15)/'Helper data for overview'!$E15)</f>
        <v>0</v>
      </c>
      <c r="E39" s="8">
        <f>IF('Helper data for overview'!E15=0,0,('Helper data for overview'!C15+'Helper data for overview'!D15)/'Helper data for overview'!$E15)</f>
        <v>0</v>
      </c>
      <c r="F39" s="8">
        <f>IF('Helper data for overview'!E15=0,0,'Helper data for overview'!D15/'Helper data for overview'!$E15)</f>
        <v>0</v>
      </c>
      <c r="O39" s="39"/>
      <c r="P39" s="1" t="str">
        <f t="shared" si="1"/>
        <v>Release Cycle</v>
      </c>
      <c r="Q39" s="8">
        <f>IF('Helper data for overview'!$L15=0,0,('Helper data for overview'!$I15+'Helper data for overview'!$J15+'Helper data for overview'!$K15)/'Helper data for overview'!$L15)</f>
        <v>0</v>
      </c>
      <c r="R39" s="8">
        <f>IF('Helper data for overview'!$L15=0,0,('Helper data for overview'!$J15+'Helper data for overview'!$K15)/'Helper data for overview'!$L15)</f>
        <v>0</v>
      </c>
      <c r="S39" s="8">
        <f>IF('Helper data for overview'!$L15=0,0,'Helper data for overview'!$K15/'Helper data for overview'!$L15)</f>
        <v>0</v>
      </c>
    </row>
    <row r="40" spans="1:19" x14ac:dyDescent="0.2">
      <c r="A40" t="s">
        <v>20</v>
      </c>
      <c r="B40" s="39"/>
      <c r="C40" s="1" t="s">
        <v>114</v>
      </c>
      <c r="D40" s="8">
        <f>IF('Helper data for overview'!E16=0,0,('Helper data for overview'!B16+'Helper data for overview'!C16+'Helper data for overview'!D16)/'Helper data for overview'!$E16)</f>
        <v>0</v>
      </c>
      <c r="E40" s="8">
        <f>IF('Helper data for overview'!E16=0,0,('Helper data for overview'!C16+'Helper data for overview'!D16)/'Helper data for overview'!$E16)</f>
        <v>0</v>
      </c>
      <c r="F40" s="8">
        <f>IF('Helper data for overview'!E16=0,0,'Helper data for overview'!D16/'Helper data for overview'!$E16)</f>
        <v>0</v>
      </c>
      <c r="O40" s="39"/>
      <c r="P40" s="1" t="str">
        <f t="shared" si="1"/>
        <v>Release Impact</v>
      </c>
      <c r="Q40" s="8">
        <f>IF('Helper data for overview'!$L16=0,0,('Helper data for overview'!$I16+'Helper data for overview'!$J16+'Helper data for overview'!$K16)/'Helper data for overview'!$L16)</f>
        <v>0</v>
      </c>
      <c r="R40" s="8">
        <f>IF('Helper data for overview'!$L16=0,0,('Helper data for overview'!$J16+'Helper data for overview'!$K16)/'Helper data for overview'!$L16)</f>
        <v>0</v>
      </c>
      <c r="S40" s="8">
        <f>IF('Helper data for overview'!$L16=0,0,'Helper data for overview'!$K16/'Helper data for overview'!$L16)</f>
        <v>0</v>
      </c>
    </row>
    <row r="41" spans="1:19" x14ac:dyDescent="0.2">
      <c r="A41" t="s">
        <v>20</v>
      </c>
      <c r="B41" s="39"/>
      <c r="C41" s="1" t="s">
        <v>34</v>
      </c>
      <c r="D41" s="8">
        <f>IF('Helper data for overview'!E17=0,0,('Helper data for overview'!B17+'Helper data for overview'!C17+'Helper data for overview'!D17)/'Helper data for overview'!$E17)</f>
        <v>0</v>
      </c>
      <c r="E41" s="8">
        <f>IF('Helper data for overview'!E17=0,0,('Helper data for overview'!C17+'Helper data for overview'!D17)/'Helper data for overview'!$E17)</f>
        <v>0</v>
      </c>
      <c r="F41" s="8">
        <f>IF('Helper data for overview'!E17=0,0,'Helper data for overview'!D17/'Helper data for overview'!$E17)</f>
        <v>0</v>
      </c>
      <c r="O41" s="39"/>
      <c r="P41" s="1" t="str">
        <f t="shared" si="1"/>
        <v>Quality</v>
      </c>
      <c r="Q41" s="8">
        <f>IF('Helper data for overview'!$L17=0,0,('Helper data for overview'!$I17+'Helper data for overview'!$J17+'Helper data for overview'!$K17)/'Helper data for overview'!$L17)</f>
        <v>0</v>
      </c>
      <c r="R41" s="8">
        <f>IF('Helper data for overview'!$L17=0,0,('Helper data for overview'!$J17+'Helper data for overview'!$K17)/'Helper data for overview'!$L17)</f>
        <v>0</v>
      </c>
      <c r="S41" s="8">
        <f>IF('Helper data for overview'!$L17=0,0,'Helper data for overview'!$K17/'Helper data for overview'!$L17)</f>
        <v>0</v>
      </c>
    </row>
    <row r="42" spans="1:19" x14ac:dyDescent="0.2">
      <c r="A42" t="s">
        <v>20</v>
      </c>
      <c r="B42" s="39"/>
      <c r="C42" s="1" t="s">
        <v>36</v>
      </c>
      <c r="D42" s="8">
        <f>IF('Helper data for overview'!E18=0,0,('Helper data for overview'!B18+'Helper data for overview'!C18+'Helper data for overview'!D18)/'Helper data for overview'!$E18)</f>
        <v>0</v>
      </c>
      <c r="E42" s="8">
        <f>IF('Helper data for overview'!E18=0,0,('Helper data for overview'!C18+'Helper data for overview'!D18)/'Helper data for overview'!$E18)</f>
        <v>0</v>
      </c>
      <c r="F42" s="8">
        <f>IF('Helper data for overview'!E18=0,0,'Helper data for overview'!D18/'Helper data for overview'!$E18)</f>
        <v>0</v>
      </c>
      <c r="H42" s="26"/>
      <c r="O42" s="39"/>
      <c r="P42" s="1" t="str">
        <f t="shared" si="1"/>
        <v>Team</v>
      </c>
      <c r="Q42" s="8">
        <f>IF('Helper data for overview'!$L18=0,0,('Helper data for overview'!$I18+'Helper data for overview'!$J18+'Helper data for overview'!$K18)/'Helper data for overview'!$L18)</f>
        <v>0</v>
      </c>
      <c r="R42" s="8">
        <f>IF('Helper data for overview'!$L18=0,0,('Helper data for overview'!$J18+'Helper data for overview'!$K18)/'Helper data for overview'!$L18)</f>
        <v>0</v>
      </c>
      <c r="S42" s="8">
        <f>IF('Helper data for overview'!$L18=0,0,'Helper data for overview'!$K18/'Helper data for overview'!$L18)</f>
        <v>0</v>
      </c>
    </row>
    <row r="43" spans="1:19" x14ac:dyDescent="0.2">
      <c r="A43" t="s">
        <v>20</v>
      </c>
      <c r="B43" s="39"/>
      <c r="C43" s="1" t="s">
        <v>37</v>
      </c>
      <c r="D43" s="8">
        <f>IF('Helper data for overview'!E19=0,0,('Helper data for overview'!B19+'Helper data for overview'!C19+'Helper data for overview'!D19)/'Helper data for overview'!$E19)</f>
        <v>0</v>
      </c>
      <c r="E43" s="8">
        <f>IF('Helper data for overview'!E19=0,0,('Helper data for overview'!C19+'Helper data for overview'!D19)/'Helper data for overview'!$E19)</f>
        <v>0</v>
      </c>
      <c r="F43" s="8">
        <f>IF('Helper data for overview'!E19=0,0,'Helper data for overview'!D19/'Helper data for overview'!$E19)</f>
        <v>0</v>
      </c>
      <c r="O43" s="40"/>
      <c r="P43" s="1" t="str">
        <f t="shared" si="1"/>
        <v>Skills</v>
      </c>
      <c r="Q43" s="8">
        <f>IF('Helper data for overview'!$L19=0,0,('Helper data for overview'!$I19+'Helper data for overview'!$J19+'Helper data for overview'!$K19)/'Helper data for overview'!$L19)</f>
        <v>0</v>
      </c>
      <c r="R43" s="8">
        <f>IF('Helper data for overview'!$L19=0,0,('Helper data for overview'!$J19+'Helper data for overview'!$K19)/'Helper data for overview'!$L19)</f>
        <v>0</v>
      </c>
      <c r="S43" s="8">
        <f>IF('Helper data for overview'!$L19=0,0,'Helper data for overview'!$K19/'Helper data for overview'!$L19)</f>
        <v>0</v>
      </c>
    </row>
    <row r="44" spans="1:19" x14ac:dyDescent="0.2">
      <c r="B44" s="40"/>
      <c r="C44" s="1" t="s">
        <v>235</v>
      </c>
      <c r="D44" s="8">
        <f>IF('Helper data for overview'!E20=0,0,('Helper data for overview'!B20+'Helper data for overview'!C20+'Helper data for overview'!D20)/'Helper data for overview'!$E20)</f>
        <v>0</v>
      </c>
      <c r="E44" s="8">
        <f>IF('Helper data for overview'!E20=0,0,('Helper data for overview'!C20+'Helper data for overview'!D20)/'Helper data for overview'!$E20)</f>
        <v>0</v>
      </c>
      <c r="F44" s="8">
        <f>IF('Helper data for overview'!E20=0,0,'Helper data for overview'!D20/'Helper data for overview'!$E20)</f>
        <v>0</v>
      </c>
      <c r="O44" s="35"/>
      <c r="P44" s="1" t="str">
        <f t="shared" si="1"/>
        <v>Engineering KPIs</v>
      </c>
      <c r="Q44" s="8">
        <f>IF('Helper data for overview'!$L20=0,0,('Helper data for overview'!$I20+'Helper data for overview'!$J20+'Helper data for overview'!$K20)/'Helper data for overview'!$L20)</f>
        <v>0</v>
      </c>
      <c r="R44" s="8">
        <f>IF('Helper data for overview'!$L20=0,0,('Helper data for overview'!$J20+'Helper data for overview'!$K20)/'Helper data for overview'!$L20)</f>
        <v>0</v>
      </c>
      <c r="S44" s="8">
        <f>IF('Helper data for overview'!$L20=0,0,'Helper data for overview'!$K20/'Helper data for overview'!$L20)</f>
        <v>0</v>
      </c>
    </row>
    <row r="45" spans="1:19" ht="15" customHeight="1" x14ac:dyDescent="0.2">
      <c r="A45" t="s">
        <v>22</v>
      </c>
      <c r="B45" s="38" t="s">
        <v>22</v>
      </c>
      <c r="C45" s="1" t="s">
        <v>38</v>
      </c>
      <c r="D45" s="8">
        <f>IF('Helper data for overview'!E21=0,0,('Helper data for overview'!B21+'Helper data for overview'!C21+'Helper data for overview'!D21)/'Helper data for overview'!$E21)</f>
        <v>0</v>
      </c>
      <c r="E45" s="8">
        <f>IF('Helper data for overview'!E21=0,0,('Helper data for overview'!C21+'Helper data for overview'!D21)/'Helper data for overview'!$E21)</f>
        <v>0</v>
      </c>
      <c r="F45" s="8">
        <f>IF('Helper data for overview'!E21=0,0,'Helper data for overview'!D21/'Helper data for overview'!$E21)</f>
        <v>0</v>
      </c>
      <c r="O45" s="38" t="str">
        <f>B45</f>
        <v>Test Approach</v>
      </c>
      <c r="P45" s="1" t="str">
        <f t="shared" si="1"/>
        <v>Test Process</v>
      </c>
      <c r="Q45" s="8">
        <f>IF('Helper data for overview'!$L21=0,0,('Helper data for overview'!$I21+'Helper data for overview'!$J21+'Helper data for overview'!$K21)/'Helper data for overview'!$L21)</f>
        <v>0</v>
      </c>
      <c r="R45" s="8">
        <f>IF('Helper data for overview'!$L21=0,0,('Helper data for overview'!$J21+'Helper data for overview'!$K21)/'Helper data for overview'!$L21)</f>
        <v>0</v>
      </c>
      <c r="S45" s="8">
        <f>IF('Helper data for overview'!$L21=0,0,'Helper data for overview'!$K21/'Helper data for overview'!$L21)</f>
        <v>0</v>
      </c>
    </row>
    <row r="46" spans="1:19" x14ac:dyDescent="0.2">
      <c r="A46" t="s">
        <v>22</v>
      </c>
      <c r="B46" s="39"/>
      <c r="C46" s="1" t="s">
        <v>39</v>
      </c>
      <c r="D46" s="8">
        <f>IF('Helper data for overview'!E22=0,0,('Helper data for overview'!B22+'Helper data for overview'!C22+'Helper data for overview'!D22)/'Helper data for overview'!$E22)</f>
        <v>0</v>
      </c>
      <c r="E46" s="8">
        <f>IF('Helper data for overview'!E22=0,0,('Helper data for overview'!C22+'Helper data for overview'!D22)/'Helper data for overview'!$E22)</f>
        <v>0</v>
      </c>
      <c r="F46" s="8">
        <f>IF('Helper data for overview'!E22=0,0,'Helper data for overview'!D22/'Helper data for overview'!$E22)</f>
        <v>0</v>
      </c>
      <c r="O46" s="39"/>
      <c r="P46" s="1" t="str">
        <f t="shared" si="1"/>
        <v>Test Planning &amp; Control</v>
      </c>
      <c r="Q46" s="8">
        <f>IF('Helper data for overview'!$L22=0,0,('Helper data for overview'!$I22+'Helper data for overview'!$J22+'Helper data for overview'!$K22)/'Helper data for overview'!$L22)</f>
        <v>0</v>
      </c>
      <c r="R46" s="8">
        <f>IF('Helper data for overview'!$L22=0,0,('Helper data for overview'!$J22+'Helper data for overview'!$K22)/'Helper data for overview'!$L22)</f>
        <v>0</v>
      </c>
      <c r="S46" s="8">
        <f>IF('Helper data for overview'!$L22=0,0,'Helper data for overview'!$K22/'Helper data for overview'!$L22)</f>
        <v>0</v>
      </c>
    </row>
    <row r="47" spans="1:19" x14ac:dyDescent="0.2">
      <c r="A47" t="s">
        <v>22</v>
      </c>
      <c r="B47" s="39"/>
      <c r="C47" s="1" t="s">
        <v>40</v>
      </c>
      <c r="D47" s="8">
        <f>IF('Helper data for overview'!E23=0,0,('Helper data for overview'!B23+'Helper data for overview'!C23+'Helper data for overview'!D23)/'Helper data for overview'!$E23)</f>
        <v>0</v>
      </c>
      <c r="E47" s="8">
        <f>IF('Helper data for overview'!E23=0,0,('Helper data for overview'!C23+'Helper data for overview'!D23)/'Helper data for overview'!$E23)</f>
        <v>0</v>
      </c>
      <c r="F47" s="8">
        <f>IF('Helper data for overview'!E23=0,0,'Helper data for overview'!D23/'Helper data for overview'!$E23)</f>
        <v>0</v>
      </c>
      <c r="O47" s="39"/>
      <c r="P47" s="1" t="str">
        <f t="shared" si="1"/>
        <v>Test Analysis &amp; Design</v>
      </c>
      <c r="Q47" s="8">
        <f>IF('Helper data for overview'!$L23=0,0,('Helper data for overview'!$I23+'Helper data for overview'!$J23+'Helper data for overview'!$K23)/'Helper data for overview'!$L23)</f>
        <v>0</v>
      </c>
      <c r="R47" s="8">
        <f>IF('Helper data for overview'!$L23=0,0,('Helper data for overview'!$J23+'Helper data for overview'!$K23)/'Helper data for overview'!$L23)</f>
        <v>0</v>
      </c>
      <c r="S47" s="8">
        <f>IF('Helper data for overview'!$L23=0,0,'Helper data for overview'!$K23/'Helper data for overview'!$L23)</f>
        <v>0</v>
      </c>
    </row>
    <row r="48" spans="1:19" x14ac:dyDescent="0.2">
      <c r="A48" t="s">
        <v>22</v>
      </c>
      <c r="B48" s="39"/>
      <c r="C48" s="1" t="s">
        <v>41</v>
      </c>
      <c r="D48" s="8">
        <f>IF('Helper data for overview'!E24=0,0,('Helper data for overview'!B24+'Helper data for overview'!C24+'Helper data for overview'!D24)/'Helper data for overview'!$E24)</f>
        <v>0</v>
      </c>
      <c r="E48" s="8">
        <f>IF('Helper data for overview'!E24=0,0,('Helper data for overview'!C24+'Helper data for overview'!D24)/'Helper data for overview'!$E24)</f>
        <v>0</v>
      </c>
      <c r="F48" s="8">
        <f>IF('Helper data for overview'!E24=0,0,'Helper data for overview'!D24/'Helper data for overview'!$E24)</f>
        <v>0</v>
      </c>
      <c r="G48" t="s">
        <v>42</v>
      </c>
      <c r="O48" s="39"/>
      <c r="P48" s="1" t="str">
        <f t="shared" si="1"/>
        <v>Test Impl. &amp; Exec.</v>
      </c>
      <c r="Q48" s="8">
        <f>IF('Helper data for overview'!$L24=0,0,('Helper data for overview'!$I24+'Helper data for overview'!$J24+'Helper data for overview'!$K24)/'Helper data for overview'!$L24)</f>
        <v>0</v>
      </c>
      <c r="R48" s="8">
        <f>IF('Helper data for overview'!$L24=0,0,('Helper data for overview'!$J24+'Helper data for overview'!$K24)/'Helper data for overview'!$L24)</f>
        <v>0</v>
      </c>
      <c r="S48" s="8">
        <f>IF('Helper data for overview'!$L24=0,0,'Helper data for overview'!$K24/'Helper data for overview'!$L24)</f>
        <v>0</v>
      </c>
    </row>
    <row r="49" spans="1:19" x14ac:dyDescent="0.2">
      <c r="A49" t="s">
        <v>22</v>
      </c>
      <c r="B49" s="39"/>
      <c r="C49" s="1" t="s">
        <v>43</v>
      </c>
      <c r="D49" s="8">
        <f>IF('Helper data for overview'!E25=0,0,('Helper data for overview'!B25+'Helper data for overview'!C25+'Helper data for overview'!D25)/'Helper data for overview'!$E25)</f>
        <v>0</v>
      </c>
      <c r="E49" s="8">
        <f>IF('Helper data for overview'!E25=0,0,('Helper data for overview'!C25+'Helper data for overview'!D25)/'Helper data for overview'!$E25)</f>
        <v>0</v>
      </c>
      <c r="F49" s="8">
        <f>IF('Helper data for overview'!E25=0,0,'Helper data for overview'!D25/'Helper data for overview'!$E25)</f>
        <v>0</v>
      </c>
      <c r="O49" s="39"/>
      <c r="P49" s="1" t="str">
        <f t="shared" si="1"/>
        <v>Test Data</v>
      </c>
      <c r="Q49" s="8">
        <f>IF('Helper data for overview'!$L25=0,0,('Helper data for overview'!$I25+'Helper data for overview'!$J25+'Helper data for overview'!$K25)/'Helper data for overview'!$L25)</f>
        <v>0</v>
      </c>
      <c r="R49" s="8">
        <f>IF('Helper data for overview'!$L25=0,0,('Helper data for overview'!$J25+'Helper data for overview'!$K25)/'Helper data for overview'!$L25)</f>
        <v>0</v>
      </c>
      <c r="S49" s="8">
        <f>IF('Helper data for overview'!$L25=0,0,'Helper data for overview'!$K25/'Helper data for overview'!$L25)</f>
        <v>0</v>
      </c>
    </row>
    <row r="50" spans="1:19" x14ac:dyDescent="0.2">
      <c r="A50" t="s">
        <v>22</v>
      </c>
      <c r="B50" s="39"/>
      <c r="C50" s="1" t="s">
        <v>44</v>
      </c>
      <c r="D50" s="8">
        <f>IF('Helper data for overview'!E26=0,0,('Helper data for overview'!B26+'Helper data for overview'!C26+'Helper data for overview'!D26)/'Helper data for overview'!$E26)</f>
        <v>0</v>
      </c>
      <c r="E50" s="8">
        <f>IF('Helper data for overview'!E26=0,0,('Helper data for overview'!C26+'Helper data for overview'!D26)/'Helper data for overview'!$E26)</f>
        <v>0</v>
      </c>
      <c r="F50" s="8">
        <f>IF('Helper data for overview'!E26=0,0,'Helper data for overview'!D26/'Helper data for overview'!$E26)</f>
        <v>0</v>
      </c>
      <c r="O50" s="39"/>
      <c r="P50" s="1" t="str">
        <f t="shared" si="1"/>
        <v>Test Environment</v>
      </c>
      <c r="Q50" s="8">
        <f>IF('Helper data for overview'!$L26=0,0,('Helper data for overview'!$I26+'Helper data for overview'!$J26+'Helper data for overview'!$K26)/'Helper data for overview'!$L26)</f>
        <v>0</v>
      </c>
      <c r="R50" s="8">
        <f>IF('Helper data for overview'!$L26=0,0,('Helper data for overview'!$J26+'Helper data for overview'!$K26)/'Helper data for overview'!$L26)</f>
        <v>0</v>
      </c>
      <c r="S50" s="8">
        <f>IF('Helper data for overview'!$L26=0,0,'Helper data for overview'!$K26/'Helper data for overview'!$L26)</f>
        <v>0</v>
      </c>
    </row>
    <row r="51" spans="1:19" x14ac:dyDescent="0.2">
      <c r="A51" t="s">
        <v>22</v>
      </c>
      <c r="B51" s="39"/>
      <c r="C51" s="1" t="s">
        <v>45</v>
      </c>
      <c r="D51" s="8">
        <f>IF('Helper data for overview'!E27=0,0,('Helper data for overview'!B27+'Helper data for overview'!C27+'Helper data for overview'!D27)/'Helper data for overview'!$E27)</f>
        <v>0</v>
      </c>
      <c r="E51" s="8">
        <f>IF('Helper data for overview'!E27=0,0,('Helper data for overview'!C27+'Helper data for overview'!D27)/'Helper data for overview'!$E27)</f>
        <v>0</v>
      </c>
      <c r="F51" s="8">
        <f>IF('Helper data for overview'!E27=0,0,'Helper data for overview'!D27/'Helper data for overview'!$E27)</f>
        <v>0</v>
      </c>
      <c r="O51" s="39"/>
      <c r="P51" s="1" t="str">
        <f t="shared" si="1"/>
        <v>Test Doubles</v>
      </c>
      <c r="Q51" s="8">
        <f>IF('Helper data for overview'!$L27=0,0,('Helper data for overview'!$I27+'Helper data for overview'!$J27+'Helper data for overview'!$K27)/'Helper data for overview'!$L27)</f>
        <v>0</v>
      </c>
      <c r="R51" s="8">
        <f>IF('Helper data for overview'!$L27=0,0,('Helper data for overview'!$J27+'Helper data for overview'!$K27)/'Helper data for overview'!$L27)</f>
        <v>0</v>
      </c>
      <c r="S51" s="8">
        <f>IF('Helper data for overview'!$L27=0,0,'Helper data for overview'!$K27/'Helper data for overview'!$L27)</f>
        <v>0</v>
      </c>
    </row>
    <row r="52" spans="1:19" x14ac:dyDescent="0.2">
      <c r="A52" t="s">
        <v>22</v>
      </c>
      <c r="B52" s="39"/>
      <c r="C52" s="1" t="s">
        <v>46</v>
      </c>
      <c r="D52" s="8">
        <f>IF('Helper data for overview'!E28=0,0,('Helper data for overview'!B28+'Helper data for overview'!C28+'Helper data for overview'!D28)/'Helper data for overview'!$E28)</f>
        <v>0</v>
      </c>
      <c r="E52" s="8">
        <f>IF('Helper data for overview'!E28=0,0,('Helper data for overview'!C28+'Helper data for overview'!D28)/'Helper data for overview'!$E28)</f>
        <v>0</v>
      </c>
      <c r="F52" s="8">
        <f>IF('Helper data for overview'!E28=0,0,'Helper data for overview'!D28/'Helper data for overview'!$E28)</f>
        <v>0</v>
      </c>
      <c r="O52" s="39"/>
      <c r="P52" s="1" t="str">
        <f t="shared" si="1"/>
        <v>Test Documentation</v>
      </c>
      <c r="Q52" s="8">
        <f>IF('Helper data for overview'!$L28=0,0,('Helper data for overview'!$I28+'Helper data for overview'!$J28+'Helper data for overview'!$K28)/'Helper data for overview'!$L28)</f>
        <v>0</v>
      </c>
      <c r="R52" s="8">
        <f>IF('Helper data for overview'!$L28=0,0,('Helper data for overview'!$J28+'Helper data for overview'!$K28)/'Helper data for overview'!$L28)</f>
        <v>0</v>
      </c>
      <c r="S52" s="8">
        <f>IF('Helper data for overview'!$L28=0,0,'Helper data for overview'!$K28/'Helper data for overview'!$L28)</f>
        <v>0</v>
      </c>
    </row>
    <row r="53" spans="1:19" x14ac:dyDescent="0.2">
      <c r="A53" t="s">
        <v>22</v>
      </c>
      <c r="B53" s="39"/>
      <c r="C53" s="1" t="s">
        <v>47</v>
      </c>
      <c r="D53" s="8">
        <f>IF('Helper data for overview'!E29=0,0,('Helper data for overview'!B29+'Helper data for overview'!C29+'Helper data for overview'!D29)/'Helper data for overview'!$E29)</f>
        <v>0</v>
      </c>
      <c r="E53" s="8">
        <f>IF('Helper data for overview'!E29=0,0,('Helper data for overview'!C29+'Helper data for overview'!D29)/'Helper data for overview'!$E29)</f>
        <v>0</v>
      </c>
      <c r="F53" s="8">
        <f>IF('Helper data for overview'!E29=0,0,'Helper data for overview'!D29/'Helper data for overview'!$E29)</f>
        <v>0</v>
      </c>
      <c r="O53" s="39"/>
      <c r="P53" s="1" t="str">
        <f t="shared" si="1"/>
        <v>Test Guild contribution</v>
      </c>
      <c r="Q53" s="8">
        <f>IF('Helper data for overview'!$L29=0,0,('Helper data for overview'!$I29+'Helper data for overview'!$J29+'Helper data for overview'!$K29)/'Helper data for overview'!$L29)</f>
        <v>0</v>
      </c>
      <c r="R53" s="8">
        <f>IF('Helper data for overview'!$L29=0,0,('Helper data for overview'!$J29+'Helper data for overview'!$K29)/'Helper data for overview'!$L29)</f>
        <v>0</v>
      </c>
      <c r="S53" s="8">
        <f>IF('Helper data for overview'!$L29=0,0,'Helper data for overview'!$K29/'Helper data for overview'!$L29)</f>
        <v>0</v>
      </c>
    </row>
    <row r="54" spans="1:19" x14ac:dyDescent="0.2">
      <c r="A54" t="s">
        <v>22</v>
      </c>
      <c r="B54" s="40"/>
      <c r="C54" s="1" t="s">
        <v>48</v>
      </c>
      <c r="D54" s="8">
        <f>IF('Helper data for overview'!E30=0,0,('Helper data for overview'!B30+'Helper data for overview'!C30+'Helper data for overview'!D30)/'Helper data for overview'!$E30)</f>
        <v>0</v>
      </c>
      <c r="E54" s="8">
        <f>IF('Helper data for overview'!E30=0,0,('Helper data for overview'!C30+'Helper data for overview'!D30)/'Helper data for overview'!$E30)</f>
        <v>0</v>
      </c>
      <c r="F54" s="8">
        <f>IF('Helper data for overview'!E30=0,0,'Helper data for overview'!D30/'Helper data for overview'!$E30)</f>
        <v>0</v>
      </c>
      <c r="O54" s="40"/>
      <c r="P54" s="1" t="str">
        <f t="shared" si="1"/>
        <v>Test Skills</v>
      </c>
      <c r="Q54" s="8">
        <f>IF('Helper data for overview'!$L30=0,0,('Helper data for overview'!$I30+'Helper data for overview'!$J30+'Helper data for overview'!$K30)/'Helper data for overview'!$L30)</f>
        <v>0</v>
      </c>
      <c r="R54" s="8">
        <f>IF('Helper data for overview'!$L30=0,0,('Helper data for overview'!$J30+'Helper data for overview'!$K30)/'Helper data for overview'!$L30)</f>
        <v>0</v>
      </c>
      <c r="S54" s="8">
        <f>IF('Helper data for overview'!$L30=0,0,'Helper data for overview'!$K30/'Helper data for overview'!$L30)</f>
        <v>0</v>
      </c>
    </row>
    <row r="55" spans="1:19" ht="15" customHeight="1" x14ac:dyDescent="0.2">
      <c r="A55" t="s">
        <v>21</v>
      </c>
      <c r="B55" s="38" t="s">
        <v>21</v>
      </c>
      <c r="C55" s="1" t="s">
        <v>49</v>
      </c>
      <c r="D55" s="8">
        <f>IF('Helper data for overview'!E31=0,0,('Helper data for overview'!B31+'Helper data for overview'!C31+'Helper data for overview'!D31)/'Helper data for overview'!$E31)</f>
        <v>0</v>
      </c>
      <c r="E55" s="8">
        <f>IF('Helper data for overview'!E31=0,0,('Helper data for overview'!C31+'Helper data for overview'!D31)/'Helper data for overview'!$E31)</f>
        <v>0</v>
      </c>
      <c r="F55" s="8">
        <f>IF('Helper data for overview'!E31=0,0,'Helper data for overview'!D31/'Helper data for overview'!$E31)</f>
        <v>0</v>
      </c>
      <c r="O55" s="38" t="str">
        <f>B55</f>
        <v>Test Automation</v>
      </c>
      <c r="P55" s="1" t="str">
        <f t="shared" si="1"/>
        <v>TA Process</v>
      </c>
      <c r="Q55" s="8">
        <f>IF('Helper data for overview'!$L31=0,0,('Helper data for overview'!$I31+'Helper data for overview'!$J31+'Helper data for overview'!$K31)/'Helper data for overview'!$L31)</f>
        <v>0</v>
      </c>
      <c r="R55" s="8">
        <f>IF('Helper data for overview'!$L31=0,0,('Helper data for overview'!$J31+'Helper data for overview'!$K31)/'Helper data for overview'!$L31)</f>
        <v>0</v>
      </c>
      <c r="S55" s="8">
        <f>IF('Helper data for overview'!$L31=0,0,'Helper data for overview'!$K31/'Helper data for overview'!$L31)</f>
        <v>0</v>
      </c>
    </row>
    <row r="56" spans="1:19" x14ac:dyDescent="0.2">
      <c r="A56" t="s">
        <v>21</v>
      </c>
      <c r="B56" s="39"/>
      <c r="C56" s="1" t="s">
        <v>50</v>
      </c>
      <c r="D56" s="8">
        <f>IF('Helper data for overview'!E32=0,0,('Helper data for overview'!B32+'Helper data for overview'!C32+'Helper data for overview'!D32)/'Helper data for overview'!$E32)</f>
        <v>0</v>
      </c>
      <c r="E56" s="8">
        <f>IF('Helper data for overview'!E32=0,0,('Helper data for overview'!C32+'Helper data for overview'!D32)/'Helper data for overview'!$E32)</f>
        <v>0</v>
      </c>
      <c r="F56" s="8">
        <f>IF('Helper data for overview'!E32=0,0,'Helper data for overview'!D32/'Helper data for overview'!$E32)</f>
        <v>0</v>
      </c>
      <c r="O56" s="39"/>
      <c r="P56" s="1" t="str">
        <f t="shared" si="1"/>
        <v>TA Design</v>
      </c>
      <c r="Q56" s="8">
        <f>IF('Helper data for overview'!$L32=0,0,('Helper data for overview'!$I32+'Helper data for overview'!$J32+'Helper data for overview'!$K32)/'Helper data for overview'!$L32)</f>
        <v>0</v>
      </c>
      <c r="R56" s="8">
        <f>IF('Helper data for overview'!$L32=0,0,('Helper data for overview'!$J32+'Helper data for overview'!$K32)/'Helper data for overview'!$L32)</f>
        <v>0</v>
      </c>
      <c r="S56" s="8">
        <f>IF('Helper data for overview'!$L32=0,0,'Helper data for overview'!$K32/'Helper data for overview'!$L32)</f>
        <v>0</v>
      </c>
    </row>
    <row r="57" spans="1:19" x14ac:dyDescent="0.2">
      <c r="A57" t="s">
        <v>21</v>
      </c>
      <c r="B57" s="39"/>
      <c r="C57" s="1" t="s">
        <v>51</v>
      </c>
      <c r="D57" s="8">
        <f>IF('Helper data for overview'!E33=0,0,('Helper data for overview'!B33+'Helper data for overview'!C33+'Helper data for overview'!D33)/'Helper data for overview'!$E33)</f>
        <v>0</v>
      </c>
      <c r="E57" s="8">
        <f>IF('Helper data for overview'!E33=0,0,('Helper data for overview'!C33+'Helper data for overview'!D33)/'Helper data for overview'!$E33)</f>
        <v>0</v>
      </c>
      <c r="F57" s="8">
        <f>IF('Helper data for overview'!E33=0,0,'Helper data for overview'!D33/'Helper data for overview'!$E33)</f>
        <v>0</v>
      </c>
      <c r="O57" s="39"/>
      <c r="P57" s="1" t="str">
        <f t="shared" si="1"/>
        <v>TA Development</v>
      </c>
      <c r="Q57" s="8">
        <f>IF('Helper data for overview'!$L33=0,0,('Helper data for overview'!$I33+'Helper data for overview'!$J33+'Helper data for overview'!$K33)/'Helper data for overview'!$L33)</f>
        <v>0</v>
      </c>
      <c r="R57" s="8">
        <f>IF('Helper data for overview'!$L33=0,0,('Helper data for overview'!$J33+'Helper data for overview'!$K33)/'Helper data for overview'!$L33)</f>
        <v>0</v>
      </c>
      <c r="S57" s="8">
        <f>IF('Helper data for overview'!$L33=0,0,'Helper data for overview'!$K33/'Helper data for overview'!$L33)</f>
        <v>0</v>
      </c>
    </row>
    <row r="58" spans="1:19" x14ac:dyDescent="0.2">
      <c r="A58" t="s">
        <v>21</v>
      </c>
      <c r="B58" s="39"/>
      <c r="C58" s="1" t="s">
        <v>52</v>
      </c>
      <c r="D58" s="8">
        <f>IF('Helper data for overview'!E34=0,0,('Helper data for overview'!B34+'Helper data for overview'!C34+'Helper data for overview'!D34)/'Helper data for overview'!$E34)</f>
        <v>0</v>
      </c>
      <c r="E58" s="8">
        <f>IF('Helper data for overview'!E34=0,0,('Helper data for overview'!C34+'Helper data for overview'!D34)/'Helper data for overview'!$E34)</f>
        <v>0</v>
      </c>
      <c r="F58" s="8">
        <f>IF('Helper data for overview'!E34=0,0,'Helper data for overview'!D34/'Helper data for overview'!$E34)</f>
        <v>0</v>
      </c>
      <c r="O58" s="39"/>
      <c r="P58" s="1" t="str">
        <f t="shared" si="1"/>
        <v>TA Execution</v>
      </c>
      <c r="Q58" s="8">
        <f>IF('Helper data for overview'!$L34=0,0,('Helper data for overview'!$I34+'Helper data for overview'!$J34+'Helper data for overview'!$K34)/'Helper data for overview'!$L34)</f>
        <v>0</v>
      </c>
      <c r="R58" s="8">
        <f>IF('Helper data for overview'!$L34=0,0,('Helper data for overview'!$J34+'Helper data for overview'!$K34)/'Helper data for overview'!$L34)</f>
        <v>0</v>
      </c>
      <c r="S58" s="8">
        <f>IF('Helper data for overview'!$L34=0,0,'Helper data for overview'!$K34/'Helper data for overview'!$L34)</f>
        <v>0</v>
      </c>
    </row>
    <row r="59" spans="1:19" x14ac:dyDescent="0.2">
      <c r="A59" t="s">
        <v>21</v>
      </c>
      <c r="B59" s="40"/>
      <c r="C59" s="1" t="s">
        <v>53</v>
      </c>
      <c r="D59" s="8">
        <f>IF('Helper data for overview'!E35=0,0,('Helper data for overview'!B35+'Helper data for overview'!C35+'Helper data for overview'!D35)/'Helper data for overview'!$E35)</f>
        <v>0</v>
      </c>
      <c r="E59" s="8">
        <f>IF('Helper data for overview'!E35=0,0,('Helper data for overview'!C35+'Helper data for overview'!D35)/'Helper data for overview'!$E35)</f>
        <v>0</v>
      </c>
      <c r="F59" s="8">
        <f>IF('Helper data for overview'!E35=0,0,'Helper data for overview'!D35/'Helper data for overview'!$E35)</f>
        <v>0</v>
      </c>
      <c r="O59" s="40"/>
      <c r="P59" s="1" t="str">
        <f t="shared" si="1"/>
        <v xml:space="preserve">TA Skills </v>
      </c>
      <c r="Q59" s="8">
        <f>IF('Helper data for overview'!$L35=0,0,('Helper data for overview'!$I35+'Helper data for overview'!$J35+'Helper data for overview'!$K35)/'Helper data for overview'!$L35)</f>
        <v>0</v>
      </c>
      <c r="R59" s="8">
        <f>IF('Helper data for overview'!$L35=0,0,('Helper data for overview'!$J35+'Helper data for overview'!$K35)/'Helper data for overview'!$L35)</f>
        <v>0</v>
      </c>
      <c r="S59" s="8">
        <f>IF('Helper data for overview'!$L35=0,0,'Helper data for overview'!$K35/'Helper data for overview'!$L35)</f>
        <v>0</v>
      </c>
    </row>
    <row r="66" spans="2:2" x14ac:dyDescent="0.2">
      <c r="B66" t="s">
        <v>54</v>
      </c>
    </row>
  </sheetData>
  <mergeCells count="29">
    <mergeCell ref="O27:O35"/>
    <mergeCell ref="O36:O43"/>
    <mergeCell ref="O45:O54"/>
    <mergeCell ref="O55:O59"/>
    <mergeCell ref="Q25:S25"/>
    <mergeCell ref="D2:G2"/>
    <mergeCell ref="D3:G3"/>
    <mergeCell ref="D4:G4"/>
    <mergeCell ref="D5:G5"/>
    <mergeCell ref="D6:G6"/>
    <mergeCell ref="D7:G7"/>
    <mergeCell ref="D8:G8"/>
    <mergeCell ref="B11:E11"/>
    <mergeCell ref="B27:B35"/>
    <mergeCell ref="B8:C8"/>
    <mergeCell ref="B7:C7"/>
    <mergeCell ref="D25:F25"/>
    <mergeCell ref="B45:B54"/>
    <mergeCell ref="B55:B59"/>
    <mergeCell ref="B18:C18"/>
    <mergeCell ref="B19:C19"/>
    <mergeCell ref="B20:C20"/>
    <mergeCell ref="B21:C21"/>
    <mergeCell ref="B22:C22"/>
    <mergeCell ref="B3:C3"/>
    <mergeCell ref="B4:C4"/>
    <mergeCell ref="B5:C5"/>
    <mergeCell ref="B6:C6"/>
    <mergeCell ref="B36:B44"/>
  </mergeCells>
  <conditionalFormatting sqref="D27:F59 Q27:S59">
    <cfRule type="colorScale" priority="14">
      <colorScale>
        <cfvo type="num" val="0"/>
        <cfvo type="num" val="0.5"/>
        <cfvo type="num" val="1"/>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86FB4-CF9C-4801-B7D1-B41D71121773}">
  <dimension ref="A1:L35"/>
  <sheetViews>
    <sheetView workbookViewId="0">
      <selection activeCell="E35" sqref="E35"/>
    </sheetView>
  </sheetViews>
  <sheetFormatPr baseColWidth="10" defaultColWidth="8.6640625" defaultRowHeight="15" x14ac:dyDescent="0.2"/>
  <sheetData>
    <row r="1" spans="1:12" ht="16" thickBot="1" x14ac:dyDescent="0.25">
      <c r="B1" s="65" t="s">
        <v>55</v>
      </c>
      <c r="C1" s="66"/>
      <c r="D1" s="66"/>
      <c r="E1" s="67"/>
      <c r="I1" s="65" t="s">
        <v>56</v>
      </c>
      <c r="J1" s="66"/>
      <c r="K1" s="66"/>
      <c r="L1" s="67"/>
    </row>
    <row r="2" spans="1:12" x14ac:dyDescent="0.2">
      <c r="A2" s="5" t="s">
        <v>57</v>
      </c>
      <c r="B2" t="s">
        <v>16</v>
      </c>
      <c r="C2" t="s">
        <v>17</v>
      </c>
      <c r="D2" t="s">
        <v>18</v>
      </c>
      <c r="E2" t="s">
        <v>58</v>
      </c>
      <c r="H2" s="5" t="s">
        <v>57</v>
      </c>
      <c r="I2" t="s">
        <v>16</v>
      </c>
      <c r="J2" t="s">
        <v>17</v>
      </c>
      <c r="K2" t="s">
        <v>18</v>
      </c>
      <c r="L2" t="s">
        <v>58</v>
      </c>
    </row>
    <row r="3" spans="1:12" x14ac:dyDescent="0.2">
      <c r="A3">
        <f>COUNTIFS(Assessment!$E:$E,"-",Assessment!$A:$A,Overview!C27)</f>
        <v>0</v>
      </c>
      <c r="B3">
        <f>COUNTIFS(Assessment!$E:$E,"C",Assessment!$A:$A,Overview!C27)</f>
        <v>0</v>
      </c>
      <c r="C3">
        <f>COUNTIFS(Assessment!$E:$E,"W",Assessment!$A:$A,Overview!C27)</f>
        <v>0</v>
      </c>
      <c r="D3">
        <f>COUNTIFS(Assessment!$E:$E,"R",Assessment!$A:$A,Overview!C27)</f>
        <v>0</v>
      </c>
      <c r="E3">
        <f>COUNTIFS(Assessment!$A:$A,Overview!C27)</f>
        <v>1</v>
      </c>
      <c r="H3">
        <f>COUNTIFS(Assessment!$L:$L,"-",Assessment!$A:$A,Overview!C27)</f>
        <v>0</v>
      </c>
      <c r="I3">
        <f>COUNTIFS(Assessment!$L:$L,"C",Assessment!$A:$A,Overview!C27)</f>
        <v>0</v>
      </c>
      <c r="J3">
        <f>COUNTIFS(Assessment!$L:$L,"W",Assessment!$A:$A,Overview!C27)</f>
        <v>0</v>
      </c>
      <c r="K3">
        <f>COUNTIFS(Assessment!$L:$L,"R",Assessment!$A:$A,Overview!C27)</f>
        <v>0</v>
      </c>
      <c r="L3">
        <f>COUNTIFS(Assessment!$A:$A,Overview!C27)</f>
        <v>1</v>
      </c>
    </row>
    <row r="4" spans="1:12" x14ac:dyDescent="0.2">
      <c r="A4">
        <f>COUNTIFS(Assessment!$E:$E,"-",Assessment!$A:$A,Overview!C28)</f>
        <v>0</v>
      </c>
      <c r="B4">
        <f>COUNTIFS(Assessment!$E:$E,"C",Assessment!$A:$A,Overview!C28)</f>
        <v>0</v>
      </c>
      <c r="C4">
        <f>COUNTIFS(Assessment!$E:$E,"W",Assessment!$A:$A,Overview!C28)</f>
        <v>0</v>
      </c>
      <c r="D4">
        <f>COUNTIFS(Assessment!$E:$E,"R",Assessment!$A:$A,Overview!C28)</f>
        <v>0</v>
      </c>
      <c r="E4">
        <f>COUNTIFS(Assessment!$A:$A,Overview!C28)</f>
        <v>1</v>
      </c>
      <c r="H4">
        <f>COUNTIFS(Assessment!$L:$L,"-",Assessment!$A:$A,Overview!C28)</f>
        <v>0</v>
      </c>
      <c r="I4">
        <f>COUNTIFS(Assessment!$L:$L,"C",Assessment!$A:$A,Overview!C28)</f>
        <v>0</v>
      </c>
      <c r="J4">
        <f>COUNTIFS(Assessment!$L:$L,"W",Assessment!$A:$A,Overview!C28)</f>
        <v>0</v>
      </c>
      <c r="K4">
        <f>COUNTIFS(Assessment!$L:$L,"R",Assessment!$A:$A,Overview!C28)</f>
        <v>0</v>
      </c>
      <c r="L4">
        <f>COUNTIFS(Assessment!$A:$A,Overview!C28)</f>
        <v>1</v>
      </c>
    </row>
    <row r="5" spans="1:12" x14ac:dyDescent="0.2">
      <c r="A5">
        <f>COUNTIFS(Assessment!$E:$E,"-",Assessment!$A:$A,Overview!C29)</f>
        <v>0</v>
      </c>
      <c r="B5">
        <f>COUNTIFS(Assessment!$E:$E,"C",Assessment!$A:$A,Overview!C29)</f>
        <v>0</v>
      </c>
      <c r="C5">
        <f>COUNTIFS(Assessment!$E:$E,"W",Assessment!$A:$A,Overview!C29)</f>
        <v>0</v>
      </c>
      <c r="D5">
        <f>COUNTIFS(Assessment!$E:$E,"R",Assessment!$A:$A,Overview!C29)</f>
        <v>0</v>
      </c>
      <c r="E5">
        <f>COUNTIFS(Assessment!$A:$A,Overview!C29)</f>
        <v>1</v>
      </c>
      <c r="H5">
        <f>COUNTIFS(Assessment!$L:$L,"-",Assessment!$A:$A,Overview!C29)</f>
        <v>0</v>
      </c>
      <c r="I5">
        <f>COUNTIFS(Assessment!$L:$L,"C",Assessment!$A:$A,Overview!C29)</f>
        <v>0</v>
      </c>
      <c r="J5">
        <f>COUNTIFS(Assessment!$L:$L,"W",Assessment!$A:$A,Overview!C29)</f>
        <v>0</v>
      </c>
      <c r="K5">
        <f>COUNTIFS(Assessment!$L:$L,"R",Assessment!$A:$A,Overview!C29)</f>
        <v>0</v>
      </c>
      <c r="L5">
        <f>COUNTIFS(Assessment!$A:$A,Overview!C29)</f>
        <v>1</v>
      </c>
    </row>
    <row r="6" spans="1:12" x14ac:dyDescent="0.2">
      <c r="A6">
        <f>COUNTIFS(Assessment!$E:$E,"-",Assessment!$A:$A,Overview!C30)</f>
        <v>0</v>
      </c>
      <c r="B6">
        <f>COUNTIFS(Assessment!$E:$E,"C",Assessment!$A:$A,Overview!C30)</f>
        <v>0</v>
      </c>
      <c r="C6">
        <f>COUNTIFS(Assessment!$E:$E,"W",Assessment!$A:$A,Overview!C30)</f>
        <v>0</v>
      </c>
      <c r="D6">
        <f>COUNTIFS(Assessment!$E:$E,"R",Assessment!$A:$A,Overview!C30)</f>
        <v>0</v>
      </c>
      <c r="E6">
        <f>COUNTIFS(Assessment!$A:$A,Overview!C30)</f>
        <v>1</v>
      </c>
      <c r="H6">
        <f>COUNTIFS(Assessment!$L:$L,"-",Assessment!$A:$A,Overview!C30)</f>
        <v>0</v>
      </c>
      <c r="I6">
        <f>COUNTIFS(Assessment!$L:$L,"C",Assessment!$A:$A,Overview!C30)</f>
        <v>0</v>
      </c>
      <c r="J6">
        <f>COUNTIFS(Assessment!$L:$L,"W",Assessment!$A:$A,Overview!C30)</f>
        <v>0</v>
      </c>
      <c r="K6">
        <f>COUNTIFS(Assessment!$L:$L,"R",Assessment!$A:$A,Overview!C30)</f>
        <v>0</v>
      </c>
      <c r="L6">
        <f>COUNTIFS(Assessment!$A:$A,Overview!C30)</f>
        <v>1</v>
      </c>
    </row>
    <row r="7" spans="1:12" x14ac:dyDescent="0.2">
      <c r="A7">
        <f>COUNTIFS(Assessment!$E:$E,"-",Assessment!$A:$A,Overview!C31)</f>
        <v>0</v>
      </c>
      <c r="B7">
        <f>COUNTIFS(Assessment!$E:$E,"C",Assessment!$A:$A,Overview!C31)</f>
        <v>0</v>
      </c>
      <c r="C7">
        <f>COUNTIFS(Assessment!$E:$E,"W",Assessment!$A:$A,Overview!C31)</f>
        <v>0</v>
      </c>
      <c r="D7">
        <f>COUNTIFS(Assessment!$E:$E,"R",Assessment!$A:$A,Overview!C31)</f>
        <v>0</v>
      </c>
      <c r="E7">
        <f>COUNTIFS(Assessment!$A:$A,Overview!C31)</f>
        <v>1</v>
      </c>
      <c r="H7">
        <f>COUNTIFS(Assessment!$L:$L,"-",Assessment!$A:$A,Overview!C31)</f>
        <v>0</v>
      </c>
      <c r="I7">
        <f>COUNTIFS(Assessment!$L:$L,"C",Assessment!$A:$A,Overview!C31)</f>
        <v>0</v>
      </c>
      <c r="J7">
        <f>COUNTIFS(Assessment!$L:$L,"W",Assessment!$A:$A,Overview!C31)</f>
        <v>0</v>
      </c>
      <c r="K7">
        <f>COUNTIFS(Assessment!$L:$L,"R",Assessment!$A:$A,Overview!C31)</f>
        <v>0</v>
      </c>
      <c r="L7">
        <f>COUNTIFS(Assessment!$A:$A,Overview!C31)</f>
        <v>1</v>
      </c>
    </row>
    <row r="8" spans="1:12" x14ac:dyDescent="0.2">
      <c r="A8">
        <f>COUNTIFS(Assessment!$E:$E,"-",Assessment!$A:$A,Overview!C32)</f>
        <v>0</v>
      </c>
      <c r="B8">
        <f>COUNTIFS(Assessment!$E:$E,"C",Assessment!$A:$A,Overview!C32)</f>
        <v>0</v>
      </c>
      <c r="C8">
        <f>COUNTIFS(Assessment!$E:$E,"W",Assessment!$A:$A,Overview!C32)</f>
        <v>0</v>
      </c>
      <c r="D8">
        <f>COUNTIFS(Assessment!$E:$E,"R",Assessment!$A:$A,Overview!C32)</f>
        <v>0</v>
      </c>
      <c r="E8">
        <f>COUNTIFS(Assessment!$A:$A,Overview!C32)</f>
        <v>1</v>
      </c>
      <c r="H8">
        <f>COUNTIFS(Assessment!$L:$L,"-",Assessment!$A:$A,Overview!C32)</f>
        <v>0</v>
      </c>
      <c r="I8">
        <f>COUNTIFS(Assessment!$L:$L,"C",Assessment!$A:$A,Overview!C32)</f>
        <v>0</v>
      </c>
      <c r="J8">
        <f>COUNTIFS(Assessment!$L:$L,"W",Assessment!$A:$A,Overview!C32)</f>
        <v>0</v>
      </c>
      <c r="K8">
        <f>COUNTIFS(Assessment!$L:$L,"R",Assessment!$A:$A,Overview!C32)</f>
        <v>0</v>
      </c>
      <c r="L8">
        <f>COUNTIFS(Assessment!$A:$A,Overview!C32)</f>
        <v>1</v>
      </c>
    </row>
    <row r="9" spans="1:12" x14ac:dyDescent="0.2">
      <c r="A9">
        <f>COUNTIFS(Assessment!$E:$E,"-",Assessment!$A:$A,Overview!C33)</f>
        <v>0</v>
      </c>
      <c r="B9">
        <f>COUNTIFS(Assessment!$E:$E,"C",Assessment!$A:$A,Overview!C33)</f>
        <v>0</v>
      </c>
      <c r="C9">
        <f>COUNTIFS(Assessment!$E:$E,"W",Assessment!$A:$A,Overview!C33)</f>
        <v>0</v>
      </c>
      <c r="D9">
        <f>COUNTIFS(Assessment!$E:$E,"R",Assessment!$A:$A,Overview!C33)</f>
        <v>0</v>
      </c>
      <c r="E9">
        <f>COUNTIFS(Assessment!$A:$A,Overview!C33)</f>
        <v>1</v>
      </c>
      <c r="H9">
        <f>COUNTIFS(Assessment!$L:$L,"-",Assessment!$A:$A,Overview!C33)</f>
        <v>0</v>
      </c>
      <c r="I9">
        <f>COUNTIFS(Assessment!$L:$L,"C",Assessment!$A:$A,Overview!C33)</f>
        <v>0</v>
      </c>
      <c r="J9">
        <f>COUNTIFS(Assessment!$L:$L,"W",Assessment!$A:$A,Overview!C33)</f>
        <v>0</v>
      </c>
      <c r="K9">
        <f>COUNTIFS(Assessment!$L:$L,"R",Assessment!$A:$A,Overview!C33)</f>
        <v>0</v>
      </c>
      <c r="L9">
        <f>COUNTIFS(Assessment!$A:$A,Overview!C33)</f>
        <v>1</v>
      </c>
    </row>
    <row r="10" spans="1:12" x14ac:dyDescent="0.2">
      <c r="A10">
        <f>COUNTIFS(Assessment!$E:$E,"-",Assessment!$A:$A,Overview!C34)</f>
        <v>0</v>
      </c>
      <c r="B10">
        <f>COUNTIFS(Assessment!$E:$E,"C",Assessment!$A:$A,Overview!C34)</f>
        <v>0</v>
      </c>
      <c r="C10">
        <f>COUNTIFS(Assessment!$E:$E,"W",Assessment!$A:$A,Overview!C34)</f>
        <v>0</v>
      </c>
      <c r="D10">
        <f>COUNTIFS(Assessment!$E:$E,"R",Assessment!$A:$A,Overview!C34)</f>
        <v>0</v>
      </c>
      <c r="E10">
        <f>COUNTIFS(Assessment!$A:$A,Overview!C34)</f>
        <v>1</v>
      </c>
      <c r="H10">
        <f>COUNTIFS(Assessment!$L:$L,"-",Assessment!$A:$A,Overview!C34)</f>
        <v>0</v>
      </c>
      <c r="I10">
        <f>COUNTIFS(Assessment!$L:$L,"C",Assessment!$A:$A,Overview!C34)</f>
        <v>0</v>
      </c>
      <c r="J10">
        <f>COUNTIFS(Assessment!$L:$L,"W",Assessment!$A:$A,Overview!C34)</f>
        <v>0</v>
      </c>
      <c r="K10">
        <f>COUNTIFS(Assessment!$L:$L,"R",Assessment!$A:$A,Overview!C34)</f>
        <v>0</v>
      </c>
      <c r="L10">
        <f>COUNTIFS(Assessment!$A:$A,Overview!C34)</f>
        <v>1</v>
      </c>
    </row>
    <row r="11" spans="1:12" x14ac:dyDescent="0.2">
      <c r="A11">
        <f>COUNTIFS(Assessment!$E:$E,"-",Assessment!$A:$A,Overview!C35)</f>
        <v>0</v>
      </c>
      <c r="B11">
        <f>COUNTIFS(Assessment!$E:$E,"C",Assessment!$A:$A,Overview!C35)</f>
        <v>0</v>
      </c>
      <c r="C11">
        <f>COUNTIFS(Assessment!$E:$E,"W",Assessment!$A:$A,Overview!C35)</f>
        <v>0</v>
      </c>
      <c r="D11">
        <f>COUNTIFS(Assessment!$E:$E,"R",Assessment!$A:$A,Overview!C35)</f>
        <v>0</v>
      </c>
      <c r="E11">
        <f>COUNTIFS(Assessment!$A:$A,Overview!C35)</f>
        <v>2</v>
      </c>
      <c r="H11">
        <f>COUNTIFS(Assessment!$L:$L,"-",Assessment!$A:$A,Overview!C35)</f>
        <v>0</v>
      </c>
      <c r="I11">
        <f>COUNTIFS(Assessment!$L:$L,"C",Assessment!$A:$A,Overview!C35)</f>
        <v>0</v>
      </c>
      <c r="J11">
        <f>COUNTIFS(Assessment!$L:$L,"W",Assessment!$A:$A,Overview!C35)</f>
        <v>0</v>
      </c>
      <c r="K11">
        <f>COUNTIFS(Assessment!$L:$L,"R",Assessment!$A:$A,Overview!C35)</f>
        <v>0</v>
      </c>
      <c r="L11">
        <f>COUNTIFS(Assessment!$A:$A,Overview!C35)</f>
        <v>2</v>
      </c>
    </row>
    <row r="12" spans="1:12" x14ac:dyDescent="0.2">
      <c r="A12">
        <f>COUNTIFS(Assessment!$E:$E,"-",Assessment!$A:$A,Overview!C36)</f>
        <v>0</v>
      </c>
      <c r="B12">
        <f>COUNTIFS(Assessment!$E:$E,"C",Assessment!$A:$A,Overview!C36)</f>
        <v>0</v>
      </c>
      <c r="C12">
        <f>COUNTIFS(Assessment!$E:$E,"W",Assessment!$A:$A,Overview!C36)</f>
        <v>0</v>
      </c>
      <c r="D12">
        <f>COUNTIFS(Assessment!$E:$E,"R",Assessment!$A:$A,Overview!C36)</f>
        <v>0</v>
      </c>
      <c r="E12">
        <f>COUNTIFS(Assessment!$A:$A,Overview!C36)</f>
        <v>2</v>
      </c>
      <c r="H12">
        <f>COUNTIFS(Assessment!$L:$L,"-",Assessment!$A:$A,Overview!C36)</f>
        <v>0</v>
      </c>
      <c r="I12">
        <f>COUNTIFS(Assessment!$L:$L,"C",Assessment!$A:$A,Overview!C36)</f>
        <v>0</v>
      </c>
      <c r="J12">
        <f>COUNTIFS(Assessment!$L:$L,"W",Assessment!$A:$A,Overview!C36)</f>
        <v>0</v>
      </c>
      <c r="K12">
        <f>COUNTIFS(Assessment!$L:$L,"R",Assessment!$A:$A,Overview!C36)</f>
        <v>0</v>
      </c>
      <c r="L12">
        <f>COUNTIFS(Assessment!$A:$A,Overview!C36)</f>
        <v>2</v>
      </c>
    </row>
    <row r="13" spans="1:12" x14ac:dyDescent="0.2">
      <c r="A13">
        <f>COUNTIFS(Assessment!$E:$E,"-",Assessment!$A:$A,Overview!C37)</f>
        <v>0</v>
      </c>
      <c r="B13">
        <f>COUNTIFS(Assessment!$E:$E,"C",Assessment!$A:$A,Overview!C37)</f>
        <v>0</v>
      </c>
      <c r="C13">
        <f>COUNTIFS(Assessment!$E:$E,"W",Assessment!$A:$A,Overview!C37)</f>
        <v>0</v>
      </c>
      <c r="D13">
        <f>COUNTIFS(Assessment!$E:$E,"R",Assessment!$A:$A,Overview!C37)</f>
        <v>0</v>
      </c>
      <c r="E13">
        <f>COUNTIFS(Assessment!$A:$A,Overview!C37)</f>
        <v>2</v>
      </c>
      <c r="H13">
        <f>COUNTIFS(Assessment!$L:$L,"-",Assessment!$A:$A,Overview!C37)</f>
        <v>0</v>
      </c>
      <c r="I13">
        <f>COUNTIFS(Assessment!$L:$L,"C",Assessment!$A:$A,Overview!C37)</f>
        <v>0</v>
      </c>
      <c r="J13">
        <f>COUNTIFS(Assessment!$L:$L,"W",Assessment!$A:$A,Overview!C37)</f>
        <v>0</v>
      </c>
      <c r="K13">
        <f>COUNTIFS(Assessment!$L:$L,"R",Assessment!$A:$A,Overview!C37)</f>
        <v>0</v>
      </c>
      <c r="L13">
        <f>COUNTIFS(Assessment!$A:$A,Overview!C37)</f>
        <v>2</v>
      </c>
    </row>
    <row r="14" spans="1:12" x14ac:dyDescent="0.2">
      <c r="A14">
        <f>COUNTIFS(Assessment!$E:$E,"-",Assessment!$A:$A,Overview!C38)</f>
        <v>0</v>
      </c>
      <c r="B14">
        <f>COUNTIFS(Assessment!$E:$E,"C",Assessment!$A:$A,Overview!C38)</f>
        <v>0</v>
      </c>
      <c r="C14">
        <f>COUNTIFS(Assessment!$E:$E,"W",Assessment!$A:$A,Overview!C38)</f>
        <v>0</v>
      </c>
      <c r="D14">
        <f>COUNTIFS(Assessment!$E:$E,"R",Assessment!$A:$A,Overview!C38)</f>
        <v>0</v>
      </c>
      <c r="E14">
        <f>COUNTIFS(Assessment!$A:$A,Overview!C38)</f>
        <v>1</v>
      </c>
      <c r="H14">
        <f>COUNTIFS(Assessment!$L:$L,"-",Assessment!$A:$A,Overview!C38)</f>
        <v>0</v>
      </c>
      <c r="I14">
        <f>COUNTIFS(Assessment!$L:$L,"C",Assessment!$A:$A,Overview!C38)</f>
        <v>0</v>
      </c>
      <c r="J14">
        <f>COUNTIFS(Assessment!$L:$L,"W",Assessment!$A:$A,Overview!C38)</f>
        <v>0</v>
      </c>
      <c r="K14">
        <f>COUNTIFS(Assessment!$L:$L,"R",Assessment!$A:$A,Overview!C38)</f>
        <v>0</v>
      </c>
      <c r="L14">
        <f>COUNTIFS(Assessment!$A:$A,Overview!C38)</f>
        <v>1</v>
      </c>
    </row>
    <row r="15" spans="1:12" x14ac:dyDescent="0.2">
      <c r="A15">
        <f>COUNTIFS(Assessment!$E:$E,"-",Assessment!$A:$A,Overview!C39)</f>
        <v>0</v>
      </c>
      <c r="B15">
        <f>COUNTIFS(Assessment!$E:$E,"C",Assessment!$A:$A,Overview!C39)</f>
        <v>0</v>
      </c>
      <c r="C15">
        <f>COUNTIFS(Assessment!$E:$E,"W",Assessment!$A:$A,Overview!C39)</f>
        <v>0</v>
      </c>
      <c r="D15">
        <f>COUNTIFS(Assessment!$E:$E,"R",Assessment!$A:$A,Overview!C39)</f>
        <v>0</v>
      </c>
      <c r="E15">
        <f>COUNTIFS(Assessment!$A:$A,Overview!C39)</f>
        <v>2</v>
      </c>
      <c r="H15">
        <f>COUNTIFS(Assessment!$L:$L,"-",Assessment!$A:$A,Overview!C39)</f>
        <v>0</v>
      </c>
      <c r="I15">
        <f>COUNTIFS(Assessment!$L:$L,"C",Assessment!$A:$A,Overview!C39)</f>
        <v>0</v>
      </c>
      <c r="J15">
        <f>COUNTIFS(Assessment!$L:$L,"W",Assessment!$A:$A,Overview!C39)</f>
        <v>0</v>
      </c>
      <c r="K15">
        <f>COUNTIFS(Assessment!$L:$L,"R",Assessment!$A:$A,Overview!C39)</f>
        <v>0</v>
      </c>
      <c r="L15">
        <f>COUNTIFS(Assessment!$A:$A,Overview!C39)</f>
        <v>2</v>
      </c>
    </row>
    <row r="16" spans="1:12" x14ac:dyDescent="0.2">
      <c r="A16">
        <f>COUNTIFS(Assessment!$E:$E,"-",Assessment!$A:$A,Overview!C40)</f>
        <v>0</v>
      </c>
      <c r="B16">
        <f>COUNTIFS(Assessment!$E:$E,"C",Assessment!$A:$A,Overview!C40)</f>
        <v>0</v>
      </c>
      <c r="C16">
        <f>COUNTIFS(Assessment!$E:$E,"W",Assessment!$A:$A,Overview!C40)</f>
        <v>0</v>
      </c>
      <c r="D16">
        <f>COUNTIFS(Assessment!$E:$E,"R",Assessment!$A:$A,Overview!C40)</f>
        <v>0</v>
      </c>
      <c r="E16">
        <f>COUNTIFS(Assessment!$A:$A,Overview!C40)</f>
        <v>2</v>
      </c>
      <c r="H16">
        <f>COUNTIFS(Assessment!$L:$L,"-",Assessment!$A:$A,Overview!C40)</f>
        <v>0</v>
      </c>
      <c r="I16">
        <f>COUNTIFS(Assessment!$L:$L,"C",Assessment!$A:$A,Overview!C40)</f>
        <v>0</v>
      </c>
      <c r="J16">
        <f>COUNTIFS(Assessment!$L:$L,"W",Assessment!$A:$A,Overview!C40)</f>
        <v>0</v>
      </c>
      <c r="K16">
        <f>COUNTIFS(Assessment!$L:$L,"R",Assessment!$A:$A,Overview!C40)</f>
        <v>0</v>
      </c>
      <c r="L16">
        <f>COUNTIFS(Assessment!$A:$A,Overview!C40)</f>
        <v>2</v>
      </c>
    </row>
    <row r="17" spans="1:12" x14ac:dyDescent="0.2">
      <c r="A17">
        <f>COUNTIFS(Assessment!$E:$E,"-",Assessment!$A:$A,Overview!C41)</f>
        <v>0</v>
      </c>
      <c r="B17">
        <f>COUNTIFS(Assessment!$E:$E,"C",Assessment!$A:$A,Overview!C41)</f>
        <v>0</v>
      </c>
      <c r="C17">
        <f>COUNTIFS(Assessment!$E:$E,"W",Assessment!$A:$A,Overview!C41)</f>
        <v>0</v>
      </c>
      <c r="D17">
        <f>COUNTIFS(Assessment!$E:$E,"R",Assessment!$A:$A,Overview!C41)</f>
        <v>0</v>
      </c>
      <c r="E17">
        <f>COUNTIFS(Assessment!$A:$A,Overview!C41)</f>
        <v>2</v>
      </c>
      <c r="H17">
        <f>COUNTIFS(Assessment!$L:$L,"-",Assessment!$A:$A,Overview!C41)</f>
        <v>0</v>
      </c>
      <c r="I17">
        <f>COUNTIFS(Assessment!$L:$L,"C",Assessment!$A:$A,Overview!C41)</f>
        <v>0</v>
      </c>
      <c r="J17">
        <f>COUNTIFS(Assessment!$L:$L,"W",Assessment!$A:$A,Overview!C41)</f>
        <v>0</v>
      </c>
      <c r="K17">
        <f>COUNTIFS(Assessment!$L:$L,"R",Assessment!$A:$A,Overview!C41)</f>
        <v>0</v>
      </c>
      <c r="L17">
        <f>COUNTIFS(Assessment!$A:$A,Overview!C41)</f>
        <v>2</v>
      </c>
    </row>
    <row r="18" spans="1:12" x14ac:dyDescent="0.2">
      <c r="A18">
        <f>COUNTIFS(Assessment!$E:$E,"-",Assessment!$A:$A,Overview!C42)</f>
        <v>0</v>
      </c>
      <c r="B18">
        <f>COUNTIFS(Assessment!$E:$E,"C",Assessment!$A:$A,Overview!C42)</f>
        <v>0</v>
      </c>
      <c r="C18">
        <f>COUNTIFS(Assessment!$E:$E,"W",Assessment!$A:$A,Overview!C42)</f>
        <v>0</v>
      </c>
      <c r="D18">
        <f>COUNTIFS(Assessment!$E:$E,"R",Assessment!$A:$A,Overview!C42)</f>
        <v>0</v>
      </c>
      <c r="E18">
        <f>COUNTIFS(Assessment!$A:$A,Overview!C42)</f>
        <v>3</v>
      </c>
      <c r="H18">
        <f>COUNTIFS(Assessment!$L:$L,"-",Assessment!$A:$A,Overview!C42)</f>
        <v>0</v>
      </c>
      <c r="I18">
        <f>COUNTIFS(Assessment!$L:$L,"C",Assessment!$A:$A,Overview!C42)</f>
        <v>0</v>
      </c>
      <c r="J18">
        <f>COUNTIFS(Assessment!$L:$L,"W",Assessment!$A:$A,Overview!C42)</f>
        <v>0</v>
      </c>
      <c r="K18">
        <f>COUNTIFS(Assessment!$L:$L,"R",Assessment!$A:$A,Overview!C42)</f>
        <v>0</v>
      </c>
      <c r="L18">
        <f>COUNTIFS(Assessment!$A:$A,Overview!C42)</f>
        <v>3</v>
      </c>
    </row>
    <row r="19" spans="1:12" x14ac:dyDescent="0.2">
      <c r="A19">
        <f>COUNTIFS(Assessment!$E:$E,"-",Assessment!$A:$A,Overview!C43)</f>
        <v>0</v>
      </c>
      <c r="B19">
        <f>COUNTIFS(Assessment!$E:$E,"C",Assessment!$A:$A,Overview!C43)</f>
        <v>0</v>
      </c>
      <c r="C19">
        <f>COUNTIFS(Assessment!$E:$E,"W",Assessment!$A:$A,Overview!C43)</f>
        <v>0</v>
      </c>
      <c r="D19">
        <f>COUNTIFS(Assessment!$E:$E,"R",Assessment!$A:$A,Overview!C43)</f>
        <v>0</v>
      </c>
      <c r="E19">
        <f>COUNTIFS(Assessment!$A:$A,Overview!C43)</f>
        <v>3</v>
      </c>
      <c r="H19">
        <f>COUNTIFS(Assessment!$L:$L,"-",Assessment!$A:$A,Overview!C43)</f>
        <v>0</v>
      </c>
      <c r="I19">
        <f>COUNTIFS(Assessment!$L:$L,"C",Assessment!$A:$A,Overview!C43)</f>
        <v>0</v>
      </c>
      <c r="J19">
        <f>COUNTIFS(Assessment!$L:$L,"W",Assessment!$A:$A,Overview!C43)</f>
        <v>0</v>
      </c>
      <c r="K19">
        <f>COUNTIFS(Assessment!$L:$L,"R",Assessment!$A:$A,Overview!C43)</f>
        <v>0</v>
      </c>
      <c r="L19">
        <f>COUNTIFS(Assessment!$A:$A,Overview!C43)</f>
        <v>3</v>
      </c>
    </row>
    <row r="20" spans="1:12" x14ac:dyDescent="0.2">
      <c r="A20">
        <f>COUNTIFS(Assessment!$E:$E,"-",Assessment!$A:$A,Overview!C44)</f>
        <v>0</v>
      </c>
      <c r="B20">
        <f>COUNTIFS(Assessment!$E:$E,"C",Assessment!$A:$A,Overview!C44)</f>
        <v>0</v>
      </c>
      <c r="C20">
        <f>COUNTIFS(Assessment!$E:$E,"W",Assessment!$A:$A,Overview!C44)</f>
        <v>0</v>
      </c>
      <c r="D20">
        <f>COUNTIFS(Assessment!$E:$E,"R",Assessment!$A:$A,Overview!C44)</f>
        <v>0</v>
      </c>
      <c r="E20">
        <f>COUNTIFS(Assessment!$A:$A,Overview!C44)</f>
        <v>1</v>
      </c>
      <c r="H20">
        <f>COUNTIFS(Assessment!$L:$L,"-",Assessment!$A:$A,Overview!C44)</f>
        <v>0</v>
      </c>
      <c r="I20">
        <f>COUNTIFS(Assessment!$L:$L,"C",Assessment!$A:$A,Overview!C44)</f>
        <v>0</v>
      </c>
      <c r="J20">
        <f>COUNTIFS(Assessment!$L:$L,"W",Assessment!$A:$A,Overview!C44)</f>
        <v>0</v>
      </c>
      <c r="K20">
        <f>COUNTIFS(Assessment!$L:$L,"R",Assessment!$A:$A,Overview!C44)</f>
        <v>0</v>
      </c>
      <c r="L20">
        <f>COUNTIFS(Assessment!$A:$A,Overview!C44)</f>
        <v>1</v>
      </c>
    </row>
    <row r="21" spans="1:12" x14ac:dyDescent="0.2">
      <c r="A21">
        <f>COUNTIFS(Assessment!$E:$E,"-",Assessment!$A:$A,Overview!C45)</f>
        <v>0</v>
      </c>
      <c r="B21">
        <f>COUNTIFS(Assessment!$E:$E,"C",Assessment!$A:$A,Overview!C45)</f>
        <v>0</v>
      </c>
      <c r="C21">
        <f>COUNTIFS(Assessment!$E:$E,"W",Assessment!$A:$A,Overview!C45)</f>
        <v>0</v>
      </c>
      <c r="D21">
        <f>COUNTIFS(Assessment!$E:$E,"R",Assessment!$A:$A,Overview!C45)</f>
        <v>0</v>
      </c>
      <c r="E21">
        <f>COUNTIFS(Assessment!$A:$A,Overview!C45)</f>
        <v>1</v>
      </c>
      <c r="H21">
        <f>COUNTIFS(Assessment!$L:$L,"-",Assessment!$A:$A,Overview!C45)</f>
        <v>0</v>
      </c>
      <c r="I21">
        <f>COUNTIFS(Assessment!$L:$L,"C",Assessment!$A:$A,Overview!C45)</f>
        <v>0</v>
      </c>
      <c r="J21">
        <f>COUNTIFS(Assessment!$L:$L,"W",Assessment!$A:$A,Overview!C45)</f>
        <v>0</v>
      </c>
      <c r="K21">
        <f>COUNTIFS(Assessment!$L:$L,"R",Assessment!$A:$A,Overview!C45)</f>
        <v>0</v>
      </c>
      <c r="L21">
        <f>COUNTIFS(Assessment!$A:$A,Overview!C45)</f>
        <v>1</v>
      </c>
    </row>
    <row r="22" spans="1:12" x14ac:dyDescent="0.2">
      <c r="A22">
        <f>COUNTIFS(Assessment!$E:$E,"-",Assessment!$A:$A,Overview!C46)</f>
        <v>0</v>
      </c>
      <c r="B22">
        <f>COUNTIFS(Assessment!$E:$E,"C",Assessment!$A:$A,Overview!C46)</f>
        <v>0</v>
      </c>
      <c r="C22">
        <f>COUNTIFS(Assessment!$E:$E,"W",Assessment!$A:$A,Overview!C46)</f>
        <v>0</v>
      </c>
      <c r="D22">
        <f>COUNTIFS(Assessment!$E:$E,"R",Assessment!$A:$A,Overview!C46)</f>
        <v>0</v>
      </c>
      <c r="E22">
        <f>COUNTIFS(Assessment!$A:$A,Overview!C46)</f>
        <v>4</v>
      </c>
      <c r="H22">
        <f>COUNTIFS(Assessment!$L:$L,"-",Assessment!$A:$A,Overview!C46)</f>
        <v>0</v>
      </c>
      <c r="I22">
        <f>COUNTIFS(Assessment!$L:$L,"C",Assessment!$A:$A,Overview!C46)</f>
        <v>0</v>
      </c>
      <c r="J22">
        <f>COUNTIFS(Assessment!$L:$L,"W",Assessment!$A:$A,Overview!C46)</f>
        <v>0</v>
      </c>
      <c r="K22">
        <f>COUNTIFS(Assessment!$L:$L,"R",Assessment!$A:$A,Overview!C46)</f>
        <v>0</v>
      </c>
      <c r="L22">
        <f>COUNTIFS(Assessment!$A:$A,Overview!C46)</f>
        <v>4</v>
      </c>
    </row>
    <row r="23" spans="1:12" x14ac:dyDescent="0.2">
      <c r="A23">
        <f>COUNTIFS(Assessment!$E:$E,"-",Assessment!$A:$A,Overview!C47)</f>
        <v>0</v>
      </c>
      <c r="B23">
        <f>COUNTIFS(Assessment!$E:$E,"C",Assessment!$A:$A,Overview!C47)</f>
        <v>0</v>
      </c>
      <c r="C23">
        <f>COUNTIFS(Assessment!$E:$E,"W",Assessment!$A:$A,Overview!C47)</f>
        <v>0</v>
      </c>
      <c r="D23">
        <f>COUNTIFS(Assessment!$E:$E,"R",Assessment!$A:$A,Overview!C47)</f>
        <v>0</v>
      </c>
      <c r="E23">
        <f>COUNTIFS(Assessment!$A:$A,Overview!C47)</f>
        <v>4</v>
      </c>
      <c r="H23">
        <f>COUNTIFS(Assessment!$L:$L,"-",Assessment!$A:$A,Overview!C47)</f>
        <v>0</v>
      </c>
      <c r="I23">
        <f>COUNTIFS(Assessment!$L:$L,"C",Assessment!$A:$A,Overview!C47)</f>
        <v>0</v>
      </c>
      <c r="J23">
        <f>COUNTIFS(Assessment!$L:$L,"W",Assessment!$A:$A,Overview!C47)</f>
        <v>0</v>
      </c>
      <c r="K23">
        <f>COUNTIFS(Assessment!$L:$L,"R",Assessment!$A:$A,Overview!C47)</f>
        <v>0</v>
      </c>
      <c r="L23">
        <f>COUNTIFS(Assessment!$A:$A,Overview!C47)</f>
        <v>4</v>
      </c>
    </row>
    <row r="24" spans="1:12" x14ac:dyDescent="0.2">
      <c r="A24">
        <f>COUNTIFS(Assessment!$E:$E,"-",Assessment!$A:$A,Overview!C48)</f>
        <v>0</v>
      </c>
      <c r="B24">
        <f>COUNTIFS(Assessment!$E:$E,"C",Assessment!$A:$A,Overview!C48)</f>
        <v>0</v>
      </c>
      <c r="C24">
        <f>COUNTIFS(Assessment!$E:$E,"W",Assessment!$A:$A,Overview!C48)</f>
        <v>0</v>
      </c>
      <c r="D24">
        <f>COUNTIFS(Assessment!$E:$E,"R",Assessment!$A:$A,Overview!C48)</f>
        <v>0</v>
      </c>
      <c r="E24">
        <f>COUNTIFS(Assessment!$A:$A,Overview!C48)</f>
        <v>3</v>
      </c>
      <c r="H24">
        <f>COUNTIFS(Assessment!$L:$L,"-",Assessment!$A:$A,Overview!C48)</f>
        <v>0</v>
      </c>
      <c r="I24">
        <f>COUNTIFS(Assessment!$L:$L,"C",Assessment!$A:$A,Overview!C48)</f>
        <v>0</v>
      </c>
      <c r="J24">
        <f>COUNTIFS(Assessment!$L:$L,"W",Assessment!$A:$A,Overview!C48)</f>
        <v>0</v>
      </c>
      <c r="K24">
        <f>COUNTIFS(Assessment!$L:$L,"R",Assessment!$A:$A,Overview!C48)</f>
        <v>0</v>
      </c>
      <c r="L24">
        <f>COUNTIFS(Assessment!$A:$A,Overview!C48)</f>
        <v>3</v>
      </c>
    </row>
    <row r="25" spans="1:12" x14ac:dyDescent="0.2">
      <c r="A25">
        <f>COUNTIFS(Assessment!$E:$E,"-",Assessment!$A:$A,Overview!C49)</f>
        <v>0</v>
      </c>
      <c r="B25">
        <f>COUNTIFS(Assessment!$E:$E,"C",Assessment!$A:$A,Overview!C49)</f>
        <v>0</v>
      </c>
      <c r="C25">
        <f>COUNTIFS(Assessment!$E:$E,"W",Assessment!$A:$A,Overview!C49)</f>
        <v>0</v>
      </c>
      <c r="D25">
        <f>COUNTIFS(Assessment!$E:$E,"R",Assessment!$A:$A,Overview!C49)</f>
        <v>0</v>
      </c>
      <c r="E25">
        <f>COUNTIFS(Assessment!$A:$A,Overview!C49)</f>
        <v>2</v>
      </c>
      <c r="H25">
        <f>COUNTIFS(Assessment!$L:$L,"-",Assessment!$A:$A,Overview!C49)</f>
        <v>0</v>
      </c>
      <c r="I25">
        <f>COUNTIFS(Assessment!$L:$L,"C",Assessment!$A:$A,Overview!C49)</f>
        <v>0</v>
      </c>
      <c r="J25">
        <f>COUNTIFS(Assessment!$L:$L,"W",Assessment!$A:$A,Overview!C49)</f>
        <v>0</v>
      </c>
      <c r="K25">
        <f>COUNTIFS(Assessment!$L:$L,"R",Assessment!$A:$A,Overview!C49)</f>
        <v>0</v>
      </c>
      <c r="L25">
        <f>COUNTIFS(Assessment!$A:$A,Overview!C49)</f>
        <v>2</v>
      </c>
    </row>
    <row r="26" spans="1:12" x14ac:dyDescent="0.2">
      <c r="A26">
        <f>COUNTIFS(Assessment!$E:$E,"-",Assessment!$A:$A,Overview!C50)</f>
        <v>0</v>
      </c>
      <c r="B26">
        <f>COUNTIFS(Assessment!$E:$E,"C",Assessment!$A:$A,Overview!C50)</f>
        <v>0</v>
      </c>
      <c r="C26">
        <f>COUNTIFS(Assessment!$E:$E,"W",Assessment!$A:$A,Overview!C50)</f>
        <v>0</v>
      </c>
      <c r="D26">
        <f>COUNTIFS(Assessment!$E:$E,"R",Assessment!$A:$A,Overview!C50)</f>
        <v>0</v>
      </c>
      <c r="E26">
        <f>COUNTIFS(Assessment!$A:$A,Overview!C50)</f>
        <v>1</v>
      </c>
      <c r="H26">
        <f>COUNTIFS(Assessment!$L:$L,"-",Assessment!$A:$A,Overview!C50)</f>
        <v>0</v>
      </c>
      <c r="I26">
        <f>COUNTIFS(Assessment!$L:$L,"C",Assessment!$A:$A,Overview!C50)</f>
        <v>0</v>
      </c>
      <c r="J26">
        <f>COUNTIFS(Assessment!$L:$L,"W",Assessment!$A:$A,Overview!C50)</f>
        <v>0</v>
      </c>
      <c r="K26">
        <f>COUNTIFS(Assessment!$L:$L,"R",Assessment!$A:$A,Overview!C50)</f>
        <v>0</v>
      </c>
      <c r="L26">
        <f>COUNTIFS(Assessment!$A:$A,Overview!C50)</f>
        <v>1</v>
      </c>
    </row>
    <row r="27" spans="1:12" x14ac:dyDescent="0.2">
      <c r="A27">
        <f>COUNTIFS(Assessment!$E:$E,"-",Assessment!$A:$A,Overview!C51)</f>
        <v>0</v>
      </c>
      <c r="B27">
        <f>COUNTIFS(Assessment!$E:$E,"C",Assessment!$A:$A,Overview!C51)</f>
        <v>0</v>
      </c>
      <c r="C27">
        <f>COUNTIFS(Assessment!$E:$E,"W",Assessment!$A:$A,Overview!C51)</f>
        <v>0</v>
      </c>
      <c r="D27">
        <f>COUNTIFS(Assessment!$E:$E,"R",Assessment!$A:$A,Overview!C51)</f>
        <v>0</v>
      </c>
      <c r="E27">
        <f>COUNTIFS(Assessment!$A:$A,Overview!C51)</f>
        <v>1</v>
      </c>
      <c r="H27">
        <f>COUNTIFS(Assessment!$L:$L,"-",Assessment!$A:$A,Overview!C51)</f>
        <v>0</v>
      </c>
      <c r="I27">
        <f>COUNTIFS(Assessment!$L:$L,"C",Assessment!$A:$A,Overview!C51)</f>
        <v>0</v>
      </c>
      <c r="J27">
        <f>COUNTIFS(Assessment!$L:$L,"W",Assessment!$A:$A,Overview!C51)</f>
        <v>0</v>
      </c>
      <c r="K27">
        <f>COUNTIFS(Assessment!$L:$L,"R",Assessment!$A:$A,Overview!C51)</f>
        <v>0</v>
      </c>
      <c r="L27">
        <f>COUNTIFS(Assessment!$A:$A,Overview!C51)</f>
        <v>1</v>
      </c>
    </row>
    <row r="28" spans="1:12" x14ac:dyDescent="0.2">
      <c r="A28">
        <f>COUNTIFS(Assessment!$E:$E,"-",Assessment!$A:$A,Overview!C52)</f>
        <v>0</v>
      </c>
      <c r="B28">
        <f>COUNTIFS(Assessment!$E:$E,"C",Assessment!$A:$A,Overview!C52)</f>
        <v>0</v>
      </c>
      <c r="C28">
        <f>COUNTIFS(Assessment!$E:$E,"W",Assessment!$A:$A,Overview!C52)</f>
        <v>0</v>
      </c>
      <c r="D28">
        <f>COUNTIFS(Assessment!$E:$E,"R",Assessment!$A:$A,Overview!C52)</f>
        <v>0</v>
      </c>
      <c r="E28">
        <f>COUNTIFS(Assessment!$A:$A,Overview!C52)</f>
        <v>1</v>
      </c>
      <c r="H28">
        <f>COUNTIFS(Assessment!$L:$L,"-",Assessment!$A:$A,Overview!C52)</f>
        <v>0</v>
      </c>
      <c r="I28">
        <f>COUNTIFS(Assessment!$L:$L,"C",Assessment!$A:$A,Overview!C52)</f>
        <v>0</v>
      </c>
      <c r="J28">
        <f>COUNTIFS(Assessment!$L:$L,"W",Assessment!$A:$A,Overview!C52)</f>
        <v>0</v>
      </c>
      <c r="K28">
        <f>COUNTIFS(Assessment!$L:$L,"R",Assessment!$A:$A,Overview!C52)</f>
        <v>0</v>
      </c>
      <c r="L28">
        <f>COUNTIFS(Assessment!$A:$A,Overview!C52)</f>
        <v>1</v>
      </c>
    </row>
    <row r="29" spans="1:12" x14ac:dyDescent="0.2">
      <c r="A29">
        <f>COUNTIFS(Assessment!$E:$E,"-",Assessment!$A:$A,Overview!C53)</f>
        <v>0</v>
      </c>
      <c r="B29">
        <f>COUNTIFS(Assessment!$E:$E,"C",Assessment!$A:$A,Overview!C53)</f>
        <v>0</v>
      </c>
      <c r="C29">
        <f>COUNTIFS(Assessment!$E:$E,"W",Assessment!$A:$A,Overview!C53)</f>
        <v>0</v>
      </c>
      <c r="D29">
        <f>COUNTIFS(Assessment!$E:$E,"R",Assessment!$A:$A,Overview!C53)</f>
        <v>0</v>
      </c>
      <c r="E29">
        <f>COUNTIFS(Assessment!$A:$A,Overview!C53)</f>
        <v>0</v>
      </c>
      <c r="H29">
        <f>COUNTIFS(Assessment!$L:$L,"-",Assessment!$A:$A,Overview!C53)</f>
        <v>0</v>
      </c>
      <c r="I29">
        <f>COUNTIFS(Assessment!$L:$L,"C",Assessment!$A:$A,Overview!C53)</f>
        <v>0</v>
      </c>
      <c r="J29">
        <f>COUNTIFS(Assessment!$L:$L,"W",Assessment!$A:$A,Overview!C53)</f>
        <v>0</v>
      </c>
      <c r="K29">
        <f>COUNTIFS(Assessment!$L:$L,"R",Assessment!$A:$A,Overview!C53)</f>
        <v>0</v>
      </c>
      <c r="L29">
        <f>COUNTIFS(Assessment!$A:$A,Overview!C53)</f>
        <v>0</v>
      </c>
    </row>
    <row r="30" spans="1:12" x14ac:dyDescent="0.2">
      <c r="A30">
        <f>COUNTIFS(Assessment!$E:$E,"-",Assessment!$A:$A,Overview!C54)</f>
        <v>0</v>
      </c>
      <c r="B30">
        <f>COUNTIFS(Assessment!$E:$E,"C",Assessment!$A:$A,Overview!C54)</f>
        <v>0</v>
      </c>
      <c r="C30">
        <f>COUNTIFS(Assessment!$E:$E,"W",Assessment!$A:$A,Overview!C54)</f>
        <v>0</v>
      </c>
      <c r="D30">
        <f>COUNTIFS(Assessment!$E:$E,"R",Assessment!$A:$A,Overview!C54)</f>
        <v>0</v>
      </c>
      <c r="E30">
        <f>COUNTIFS(Assessment!$A:$A,Overview!C54)</f>
        <v>1</v>
      </c>
      <c r="H30">
        <f>COUNTIFS(Assessment!$L:$L,"-",Assessment!$A:$A,Overview!C54)</f>
        <v>0</v>
      </c>
      <c r="I30">
        <f>COUNTIFS(Assessment!$L:$L,"C",Assessment!$A:$A,Overview!C54)</f>
        <v>0</v>
      </c>
      <c r="J30">
        <f>COUNTIFS(Assessment!$L:$L,"W",Assessment!$A:$A,Overview!C54)</f>
        <v>0</v>
      </c>
      <c r="K30">
        <f>COUNTIFS(Assessment!$L:$L,"R",Assessment!$A:$A,Overview!C54)</f>
        <v>0</v>
      </c>
      <c r="L30">
        <f>COUNTIFS(Assessment!$A:$A,Overview!C54)</f>
        <v>1</v>
      </c>
    </row>
    <row r="31" spans="1:12" x14ac:dyDescent="0.2">
      <c r="A31">
        <f>COUNTIFS(Assessment!$E:$E,"-",Assessment!$A:$A,Overview!C55)</f>
        <v>0</v>
      </c>
      <c r="B31">
        <f>COUNTIFS(Assessment!$E:$E,"C",Assessment!$A:$A,Overview!C55)</f>
        <v>0</v>
      </c>
      <c r="C31">
        <f>COUNTIFS(Assessment!$E:$E,"W",Assessment!$A:$A,Overview!C55)</f>
        <v>0</v>
      </c>
      <c r="D31">
        <f>COUNTIFS(Assessment!$E:$E,"R",Assessment!$A:$A,Overview!C55)</f>
        <v>0</v>
      </c>
      <c r="E31">
        <f>COUNTIFS(Assessment!$A:$A,Overview!C55)</f>
        <v>1</v>
      </c>
      <c r="H31">
        <f>COUNTIFS(Assessment!$L:$L,"-",Assessment!$A:$A,Overview!C55)</f>
        <v>0</v>
      </c>
      <c r="I31">
        <f>COUNTIFS(Assessment!$L:$L,"C",Assessment!$A:$A,Overview!C55)</f>
        <v>0</v>
      </c>
      <c r="J31">
        <f>COUNTIFS(Assessment!$L:$L,"W",Assessment!$A:$A,Overview!C55)</f>
        <v>0</v>
      </c>
      <c r="K31">
        <f>COUNTIFS(Assessment!$L:$L,"R",Assessment!$A:$A,Overview!C55)</f>
        <v>0</v>
      </c>
      <c r="L31">
        <f>COUNTIFS(Assessment!$A:$A,Overview!C55)</f>
        <v>1</v>
      </c>
    </row>
    <row r="32" spans="1:12" x14ac:dyDescent="0.2">
      <c r="A32">
        <f>COUNTIFS(Assessment!$E:$E,"-",Assessment!$A:$A,Overview!C56)</f>
        <v>0</v>
      </c>
      <c r="B32">
        <f>COUNTIFS(Assessment!$E:$E,"C",Assessment!$A:$A,Overview!C56)</f>
        <v>0</v>
      </c>
      <c r="C32">
        <f>COUNTIFS(Assessment!$E:$E,"W",Assessment!$A:$A,Overview!C56)</f>
        <v>0</v>
      </c>
      <c r="D32">
        <f>COUNTIFS(Assessment!$E:$E,"R",Assessment!$A:$A,Overview!C56)</f>
        <v>0</v>
      </c>
      <c r="E32">
        <f>COUNTIFS(Assessment!$A:$A,Overview!C56)</f>
        <v>2</v>
      </c>
      <c r="H32">
        <f>COUNTIFS(Assessment!$L:$L,"-",Assessment!$A:$A,Overview!C56)</f>
        <v>0</v>
      </c>
      <c r="I32">
        <f>COUNTIFS(Assessment!$L:$L,"C",Assessment!$A:$A,Overview!C56)</f>
        <v>0</v>
      </c>
      <c r="J32">
        <f>COUNTIFS(Assessment!$L:$L,"W",Assessment!$A:$A,Overview!C56)</f>
        <v>0</v>
      </c>
      <c r="K32">
        <f>COUNTIFS(Assessment!$L:$L,"R",Assessment!$A:$A,Overview!C56)</f>
        <v>0</v>
      </c>
      <c r="L32">
        <f>COUNTIFS(Assessment!$A:$A,Overview!C56)</f>
        <v>2</v>
      </c>
    </row>
    <row r="33" spans="1:12" x14ac:dyDescent="0.2">
      <c r="A33">
        <f>COUNTIFS(Assessment!$E:$E,"-",Assessment!$A:$A,Overview!C57)</f>
        <v>0</v>
      </c>
      <c r="B33">
        <f>COUNTIFS(Assessment!$E:$E,"C",Assessment!$A:$A,Overview!C57)</f>
        <v>0</v>
      </c>
      <c r="C33">
        <f>COUNTIFS(Assessment!$E:$E,"W",Assessment!$A:$A,Overview!C57)</f>
        <v>0</v>
      </c>
      <c r="D33">
        <f>COUNTIFS(Assessment!$E:$E,"R",Assessment!$A:$A,Overview!C57)</f>
        <v>0</v>
      </c>
      <c r="E33">
        <f>COUNTIFS(Assessment!$A:$A,Overview!C57)</f>
        <v>2</v>
      </c>
      <c r="H33">
        <f>COUNTIFS(Assessment!$L:$L,"-",Assessment!$A:$A,Overview!C57)</f>
        <v>0</v>
      </c>
      <c r="I33">
        <f>COUNTIFS(Assessment!$L:$L,"C",Assessment!$A:$A,Overview!C57)</f>
        <v>0</v>
      </c>
      <c r="J33">
        <f>COUNTIFS(Assessment!$L:$L,"W",Assessment!$A:$A,Overview!C57)</f>
        <v>0</v>
      </c>
      <c r="K33">
        <f>COUNTIFS(Assessment!$L:$L,"R",Assessment!$A:$A,Overview!C57)</f>
        <v>0</v>
      </c>
      <c r="L33">
        <f>COUNTIFS(Assessment!$A:$A,Overview!C57)</f>
        <v>2</v>
      </c>
    </row>
    <row r="34" spans="1:12" x14ac:dyDescent="0.2">
      <c r="A34">
        <f>COUNTIFS(Assessment!$E:$E,"-",Assessment!$A:$A,Overview!C58)</f>
        <v>0</v>
      </c>
      <c r="B34">
        <f>COUNTIFS(Assessment!$E:$E,"C",Assessment!$A:$A,Overview!C58)</f>
        <v>0</v>
      </c>
      <c r="C34">
        <f>COUNTIFS(Assessment!$E:$E,"W",Assessment!$A:$A,Overview!C58)</f>
        <v>0</v>
      </c>
      <c r="D34">
        <f>COUNTIFS(Assessment!$E:$E,"R",Assessment!$A:$A,Overview!C58)</f>
        <v>0</v>
      </c>
      <c r="E34">
        <f>COUNTIFS(Assessment!$A:$A,Overview!C58)</f>
        <v>2</v>
      </c>
      <c r="H34">
        <f>COUNTIFS(Assessment!$L:$L,"-",Assessment!$A:$A,Overview!C58)</f>
        <v>0</v>
      </c>
      <c r="I34">
        <f>COUNTIFS(Assessment!$L:$L,"C",Assessment!$A:$A,Overview!C58)</f>
        <v>0</v>
      </c>
      <c r="J34">
        <f>COUNTIFS(Assessment!$L:$L,"W",Assessment!$A:$A,Overview!C58)</f>
        <v>0</v>
      </c>
      <c r="K34">
        <f>COUNTIFS(Assessment!$L:$L,"R",Assessment!$A:$A,Overview!C58)</f>
        <v>0</v>
      </c>
      <c r="L34">
        <f>COUNTIFS(Assessment!$A:$A,Overview!C58)</f>
        <v>2</v>
      </c>
    </row>
    <row r="35" spans="1:12" x14ac:dyDescent="0.2">
      <c r="A35">
        <f>COUNTIFS(Assessment!$E:$E,"-",Assessment!$A:$A,Overview!C59)</f>
        <v>0</v>
      </c>
      <c r="B35">
        <f>COUNTIFS(Assessment!$E:$E,"C",Assessment!$A:$A,Overview!C59)</f>
        <v>0</v>
      </c>
      <c r="C35">
        <f>COUNTIFS(Assessment!$E:$E,"W",Assessment!$A:$A,Overview!C59)</f>
        <v>0</v>
      </c>
      <c r="D35">
        <f>COUNTIFS(Assessment!$E:$E,"R",Assessment!$A:$A,Overview!C59)</f>
        <v>0</v>
      </c>
      <c r="E35">
        <f>COUNTIFS(Assessment!$A:$A,Overview!C59)</f>
        <v>1</v>
      </c>
      <c r="H35">
        <f>COUNTIFS(Assessment!$L:$L,"-",Assessment!$A:$A,Overview!C59)</f>
        <v>0</v>
      </c>
      <c r="I35">
        <f>COUNTIFS(Assessment!$L:$L,"C",Assessment!$A:$A,Overview!C59)</f>
        <v>0</v>
      </c>
      <c r="J35">
        <f>COUNTIFS(Assessment!$L:$L,"W",Assessment!$A:$A,Overview!C59)</f>
        <v>0</v>
      </c>
      <c r="K35">
        <f>COUNTIFS(Assessment!$L:$L,"R",Assessment!$A:$A,Overview!C59)</f>
        <v>0</v>
      </c>
      <c r="L35">
        <f>COUNTIFS(Assessment!$A:$A,Overview!C59)</f>
        <v>1</v>
      </c>
    </row>
  </sheetData>
  <mergeCells count="2">
    <mergeCell ref="B1:E1"/>
    <mergeCell ref="I1:L1"/>
  </mergeCells>
  <conditionalFormatting sqref="E3:E35">
    <cfRule type="cellIs" dxfId="1" priority="9" operator="equal">
      <formula>0</formula>
    </cfRule>
  </conditionalFormatting>
  <conditionalFormatting sqref="L3:L35">
    <cfRule type="cellIs" dxfId="0" priority="8" operator="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3D77D-0629-4B6A-ADE5-E5E1832E6E32}">
  <dimension ref="A1:M61"/>
  <sheetViews>
    <sheetView tabSelected="1" zoomScale="130" zoomScaleNormal="130" workbookViewId="0">
      <pane ySplit="1" topLeftCell="A27" activePane="bottomLeft" state="frozen"/>
      <selection activeCell="A7" sqref="A7"/>
      <selection pane="bottomLeft" activeCell="G49" sqref="G49"/>
    </sheetView>
  </sheetViews>
  <sheetFormatPr baseColWidth="10" defaultColWidth="9.1640625" defaultRowHeight="15" x14ac:dyDescent="0.2"/>
  <cols>
    <col min="1" max="1" width="14.6640625" style="24" customWidth="1"/>
    <col min="2" max="2" width="51.6640625" style="23" bestFit="1" customWidth="1"/>
    <col min="3" max="3" width="61.83203125" style="23" customWidth="1"/>
    <col min="4" max="4" width="59.1640625" style="23" customWidth="1"/>
    <col min="5" max="5" width="14.83203125" style="15" customWidth="1"/>
    <col min="6" max="6" width="29.1640625" style="23" customWidth="1"/>
    <col min="7" max="7" width="30.5" style="23" customWidth="1"/>
    <col min="8" max="11" width="6.5" style="15" bestFit="1" customWidth="1"/>
    <col min="12" max="12" width="9.5" style="15" customWidth="1"/>
    <col min="13" max="13" width="19.6640625" style="15" customWidth="1"/>
    <col min="14" max="16384" width="9.1640625" style="15"/>
  </cols>
  <sheetData>
    <row r="1" spans="1:13" ht="32" x14ac:dyDescent="0.2">
      <c r="A1" s="12" t="s">
        <v>59</v>
      </c>
      <c r="B1" s="12" t="s">
        <v>16</v>
      </c>
      <c r="C1" s="13" t="s">
        <v>17</v>
      </c>
      <c r="D1" s="13" t="s">
        <v>18</v>
      </c>
      <c r="E1" s="33" t="s">
        <v>60</v>
      </c>
      <c r="F1" s="33" t="s">
        <v>61</v>
      </c>
      <c r="G1" s="33" t="s">
        <v>62</v>
      </c>
      <c r="H1" s="14" t="s">
        <v>63</v>
      </c>
      <c r="I1" s="14" t="s">
        <v>64</v>
      </c>
      <c r="J1" s="14" t="s">
        <v>65</v>
      </c>
      <c r="K1" s="14"/>
      <c r="L1" s="33" t="s">
        <v>24</v>
      </c>
      <c r="M1" s="33" t="s">
        <v>66</v>
      </c>
    </row>
    <row r="2" spans="1:13" x14ac:dyDescent="0.2">
      <c r="A2" s="16" t="s">
        <v>67</v>
      </c>
      <c r="B2" s="16"/>
      <c r="C2" s="16"/>
      <c r="D2" s="17"/>
      <c r="E2" s="18"/>
      <c r="F2" s="18"/>
      <c r="G2" s="18"/>
      <c r="H2" s="18"/>
      <c r="I2" s="18"/>
      <c r="J2" s="18"/>
      <c r="K2" s="18"/>
      <c r="L2" s="18"/>
      <c r="M2" s="18"/>
    </row>
    <row r="3" spans="1:13" ht="64" x14ac:dyDescent="0.2">
      <c r="A3" s="12" t="s">
        <v>25</v>
      </c>
      <c r="B3" s="25" t="s">
        <v>68</v>
      </c>
      <c r="C3" s="25" t="s">
        <v>69</v>
      </c>
      <c r="D3" s="25" t="s">
        <v>70</v>
      </c>
      <c r="E3" s="20"/>
      <c r="F3" s="21"/>
      <c r="G3" s="21"/>
      <c r="H3" s="20"/>
      <c r="I3" s="20"/>
      <c r="J3" s="20"/>
      <c r="K3" s="18"/>
      <c r="L3" s="20"/>
      <c r="M3" s="20"/>
    </row>
    <row r="4" spans="1:13" ht="48" x14ac:dyDescent="0.2">
      <c r="A4" s="12" t="s">
        <v>35</v>
      </c>
      <c r="B4" s="25" t="s">
        <v>127</v>
      </c>
      <c r="C4" s="25" t="s">
        <v>128</v>
      </c>
      <c r="D4" s="25" t="s">
        <v>129</v>
      </c>
      <c r="E4" s="20"/>
      <c r="F4" s="21"/>
      <c r="G4" s="21"/>
      <c r="H4" s="20"/>
      <c r="I4" s="20"/>
      <c r="J4" s="20"/>
      <c r="K4" s="18"/>
      <c r="L4" s="20"/>
      <c r="M4" s="20"/>
    </row>
    <row r="5" spans="1:13" ht="48" x14ac:dyDescent="0.2">
      <c r="A5" s="12" t="s">
        <v>26</v>
      </c>
      <c r="B5" s="25" t="s">
        <v>71</v>
      </c>
      <c r="C5" s="25" t="s">
        <v>72</v>
      </c>
      <c r="D5" s="25" t="s">
        <v>73</v>
      </c>
      <c r="E5" s="20"/>
      <c r="F5" s="21"/>
      <c r="G5" s="21"/>
      <c r="H5" s="20"/>
      <c r="I5" s="20"/>
      <c r="J5" s="20"/>
      <c r="K5" s="18"/>
      <c r="L5" s="20"/>
      <c r="M5" s="20"/>
    </row>
    <row r="6" spans="1:13" ht="32" x14ac:dyDescent="0.2">
      <c r="A6" s="12" t="s">
        <v>229</v>
      </c>
      <c r="B6" s="25" t="s">
        <v>231</v>
      </c>
      <c r="C6" s="25" t="s">
        <v>232</v>
      </c>
      <c r="D6" s="25" t="s">
        <v>234</v>
      </c>
      <c r="E6" s="20"/>
      <c r="F6" s="21"/>
      <c r="G6" s="21"/>
      <c r="H6" s="20"/>
      <c r="I6" s="20"/>
      <c r="J6" s="20"/>
      <c r="K6" s="18"/>
      <c r="L6" s="20"/>
      <c r="M6" s="20"/>
    </row>
    <row r="7" spans="1:13" ht="48" x14ac:dyDescent="0.2">
      <c r="A7" s="12" t="s">
        <v>27</v>
      </c>
      <c r="B7" s="25" t="s">
        <v>74</v>
      </c>
      <c r="C7" s="25" t="s">
        <v>246</v>
      </c>
      <c r="D7" s="25" t="s">
        <v>75</v>
      </c>
      <c r="E7" s="20"/>
      <c r="F7" s="21"/>
      <c r="G7" s="21" t="s">
        <v>248</v>
      </c>
      <c r="H7" s="20"/>
      <c r="I7" s="20"/>
      <c r="J7" s="20"/>
      <c r="K7" s="18"/>
      <c r="L7" s="20"/>
      <c r="M7" s="20"/>
    </row>
    <row r="8" spans="1:13" ht="32" x14ac:dyDescent="0.2">
      <c r="A8" s="12" t="s">
        <v>28</v>
      </c>
      <c r="B8" s="25" t="s">
        <v>76</v>
      </c>
      <c r="C8" s="25" t="s">
        <v>77</v>
      </c>
      <c r="D8" s="25" t="s">
        <v>78</v>
      </c>
      <c r="E8" s="20"/>
      <c r="F8" s="21"/>
      <c r="G8" s="21"/>
      <c r="H8" s="20"/>
      <c r="I8" s="20"/>
      <c r="J8" s="20"/>
      <c r="K8" s="18"/>
      <c r="L8" s="20"/>
      <c r="M8" s="20"/>
    </row>
    <row r="9" spans="1:13" ht="32" x14ac:dyDescent="0.2">
      <c r="A9" s="12" t="s">
        <v>29</v>
      </c>
      <c r="B9" s="25" t="s">
        <v>79</v>
      </c>
      <c r="C9" s="25" t="s">
        <v>80</v>
      </c>
      <c r="D9" s="25" t="s">
        <v>81</v>
      </c>
      <c r="E9" s="20"/>
      <c r="F9" s="21"/>
      <c r="G9" s="21"/>
      <c r="H9" s="20"/>
      <c r="I9" s="20"/>
      <c r="J9" s="20"/>
      <c r="K9" s="18"/>
      <c r="L9" s="20"/>
      <c r="M9" s="20"/>
    </row>
    <row r="10" spans="1:13" ht="48" x14ac:dyDescent="0.2">
      <c r="A10" s="12" t="s">
        <v>230</v>
      </c>
      <c r="B10" s="25" t="s">
        <v>82</v>
      </c>
      <c r="C10" s="25" t="s">
        <v>233</v>
      </c>
      <c r="D10" s="25" t="s">
        <v>83</v>
      </c>
      <c r="E10" s="20"/>
      <c r="F10" s="21"/>
      <c r="G10" s="21"/>
      <c r="H10" s="20"/>
      <c r="I10" s="20"/>
      <c r="J10" s="20"/>
      <c r="K10" s="18"/>
      <c r="L10" s="20"/>
      <c r="M10" s="20"/>
    </row>
    <row r="11" spans="1:13" ht="48" x14ac:dyDescent="0.2">
      <c r="A11" s="12" t="s">
        <v>30</v>
      </c>
      <c r="B11" s="25" t="s">
        <v>84</v>
      </c>
      <c r="C11" s="25" t="s">
        <v>85</v>
      </c>
      <c r="D11" s="25" t="s">
        <v>86</v>
      </c>
      <c r="E11" s="20"/>
      <c r="F11" s="21"/>
      <c r="G11" s="21"/>
      <c r="H11" s="20"/>
      <c r="I11" s="20"/>
      <c r="J11" s="20"/>
      <c r="K11" s="18"/>
      <c r="L11" s="20"/>
      <c r="M11" s="20"/>
    </row>
    <row r="12" spans="1:13" ht="48" x14ac:dyDescent="0.2">
      <c r="A12" s="12" t="s">
        <v>30</v>
      </c>
      <c r="B12" s="25" t="s">
        <v>87</v>
      </c>
      <c r="C12" s="25" t="s">
        <v>88</v>
      </c>
      <c r="D12" s="25" t="s">
        <v>89</v>
      </c>
      <c r="E12" s="20"/>
      <c r="F12" s="21"/>
      <c r="G12" s="21"/>
      <c r="H12" s="20"/>
      <c r="I12" s="20"/>
      <c r="J12" s="20"/>
      <c r="K12" s="18"/>
      <c r="L12" s="20"/>
      <c r="M12" s="20"/>
    </row>
    <row r="13" spans="1:13" x14ac:dyDescent="0.2">
      <c r="A13" s="16" t="s">
        <v>90</v>
      </c>
      <c r="B13" s="16"/>
      <c r="C13" s="16"/>
      <c r="D13" s="17"/>
      <c r="E13" s="18"/>
      <c r="F13" s="18"/>
      <c r="G13" s="18"/>
      <c r="H13" s="18"/>
      <c r="I13" s="18"/>
      <c r="J13" s="18"/>
      <c r="K13" s="18"/>
      <c r="L13" s="18"/>
      <c r="M13" s="18"/>
    </row>
    <row r="14" spans="1:13" ht="48" x14ac:dyDescent="0.2">
      <c r="A14" s="12" t="s">
        <v>31</v>
      </c>
      <c r="B14" s="25" t="s">
        <v>91</v>
      </c>
      <c r="C14" s="25" t="s">
        <v>92</v>
      </c>
      <c r="D14" s="25" t="s">
        <v>93</v>
      </c>
      <c r="E14" s="20"/>
      <c r="F14" s="21"/>
      <c r="G14" s="21"/>
      <c r="H14" s="20"/>
      <c r="I14" s="20"/>
      <c r="J14" s="20"/>
      <c r="K14" s="18"/>
      <c r="L14" s="20"/>
      <c r="M14" s="20"/>
    </row>
    <row r="15" spans="1:13" ht="64" x14ac:dyDescent="0.2">
      <c r="A15" s="12" t="s">
        <v>31</v>
      </c>
      <c r="B15" s="25" t="s">
        <v>94</v>
      </c>
      <c r="C15" s="25" t="s">
        <v>95</v>
      </c>
      <c r="D15" s="25" t="s">
        <v>96</v>
      </c>
      <c r="E15" s="20"/>
      <c r="F15" s="21"/>
      <c r="G15" s="21"/>
      <c r="H15" s="20"/>
      <c r="I15" s="20"/>
      <c r="J15" s="20"/>
      <c r="K15" s="18"/>
      <c r="L15" s="20"/>
      <c r="M15" s="20"/>
    </row>
    <row r="16" spans="1:13" ht="64" x14ac:dyDescent="0.2">
      <c r="A16" s="12" t="s">
        <v>32</v>
      </c>
      <c r="B16" s="25" t="s">
        <v>97</v>
      </c>
      <c r="C16" s="25" t="s">
        <v>98</v>
      </c>
      <c r="D16" s="25" t="s">
        <v>99</v>
      </c>
      <c r="E16" s="20"/>
      <c r="F16" s="21"/>
      <c r="G16" s="21"/>
      <c r="H16" s="20"/>
      <c r="I16" s="20"/>
      <c r="J16" s="20"/>
      <c r="K16" s="18"/>
      <c r="L16" s="20"/>
      <c r="M16" s="20"/>
    </row>
    <row r="17" spans="1:13" ht="48" x14ac:dyDescent="0.2">
      <c r="A17" s="12" t="s">
        <v>32</v>
      </c>
      <c r="B17" s="25" t="s">
        <v>100</v>
      </c>
      <c r="C17" s="25" t="s">
        <v>101</v>
      </c>
      <c r="D17" s="25" t="s">
        <v>102</v>
      </c>
      <c r="E17" s="20"/>
      <c r="F17" s="21"/>
      <c r="G17" s="21"/>
      <c r="H17" s="20"/>
      <c r="I17" s="20"/>
      <c r="J17" s="20"/>
      <c r="K17" s="18"/>
      <c r="L17" s="20"/>
      <c r="M17" s="20"/>
    </row>
    <row r="18" spans="1:13" ht="64" x14ac:dyDescent="0.2">
      <c r="A18" s="12" t="s">
        <v>103</v>
      </c>
      <c r="B18" s="25" t="s">
        <v>104</v>
      </c>
      <c r="C18" s="25" t="s">
        <v>105</v>
      </c>
      <c r="D18" s="25" t="s">
        <v>106</v>
      </c>
      <c r="E18" s="20"/>
      <c r="F18" s="21"/>
      <c r="G18" s="21"/>
      <c r="H18" s="20"/>
      <c r="I18" s="20"/>
      <c r="J18" s="20"/>
      <c r="K18" s="18"/>
      <c r="L18" s="20"/>
      <c r="M18" s="20"/>
    </row>
    <row r="19" spans="1:13" ht="16" x14ac:dyDescent="0.2">
      <c r="A19" s="12" t="s">
        <v>107</v>
      </c>
      <c r="B19" s="25" t="s">
        <v>108</v>
      </c>
      <c r="C19" s="25" t="s">
        <v>109</v>
      </c>
      <c r="D19" s="25" t="s">
        <v>110</v>
      </c>
      <c r="E19" s="20"/>
      <c r="F19" s="21"/>
      <c r="G19" s="21"/>
      <c r="H19" s="20"/>
      <c r="I19" s="20"/>
      <c r="J19" s="20"/>
      <c r="K19" s="18"/>
      <c r="L19" s="20"/>
      <c r="M19" s="20"/>
    </row>
    <row r="20" spans="1:13" ht="32" x14ac:dyDescent="0.2">
      <c r="A20" s="12" t="s">
        <v>107</v>
      </c>
      <c r="B20" s="25" t="s">
        <v>111</v>
      </c>
      <c r="C20" s="25" t="s">
        <v>112</v>
      </c>
      <c r="D20" s="25" t="s">
        <v>113</v>
      </c>
      <c r="E20" s="20"/>
      <c r="F20" s="21"/>
      <c r="G20" s="21"/>
      <c r="H20" s="20"/>
      <c r="I20" s="20"/>
      <c r="J20" s="20"/>
      <c r="K20" s="18"/>
      <c r="L20" s="20"/>
      <c r="M20" s="20"/>
    </row>
    <row r="21" spans="1:13" ht="32" x14ac:dyDescent="0.2">
      <c r="A21" s="12" t="s">
        <v>114</v>
      </c>
      <c r="B21" s="25" t="s">
        <v>115</v>
      </c>
      <c r="C21" s="25" t="s">
        <v>116</v>
      </c>
      <c r="D21" s="25" t="s">
        <v>117</v>
      </c>
      <c r="E21" s="20"/>
      <c r="F21" s="21"/>
      <c r="G21" s="21"/>
      <c r="H21" s="20"/>
      <c r="I21" s="20"/>
      <c r="J21" s="20"/>
      <c r="K21" s="18"/>
      <c r="L21" s="20"/>
      <c r="M21" s="20"/>
    </row>
    <row r="22" spans="1:13" ht="32" x14ac:dyDescent="0.2">
      <c r="A22" s="12" t="s">
        <v>114</v>
      </c>
      <c r="B22" s="25" t="s">
        <v>118</v>
      </c>
      <c r="C22" s="25" t="s">
        <v>119</v>
      </c>
      <c r="D22" s="25" t="s">
        <v>120</v>
      </c>
      <c r="E22" s="20"/>
      <c r="F22" s="21"/>
      <c r="G22" s="21"/>
      <c r="H22" s="20"/>
      <c r="I22" s="20"/>
      <c r="J22" s="20"/>
      <c r="K22" s="18"/>
      <c r="L22" s="20"/>
      <c r="M22" s="20"/>
    </row>
    <row r="23" spans="1:13" ht="32" x14ac:dyDescent="0.2">
      <c r="A23" s="12" t="s">
        <v>34</v>
      </c>
      <c r="B23" s="25" t="s">
        <v>121</v>
      </c>
      <c r="C23" s="25" t="s">
        <v>122</v>
      </c>
      <c r="D23" s="25" t="s">
        <v>123</v>
      </c>
      <c r="E23" s="20"/>
      <c r="F23" s="21"/>
      <c r="G23" s="21"/>
      <c r="H23" s="20"/>
      <c r="I23" s="20"/>
      <c r="J23" s="20"/>
      <c r="K23" s="18"/>
      <c r="L23" s="20"/>
      <c r="M23" s="20"/>
    </row>
    <row r="24" spans="1:13" ht="48" x14ac:dyDescent="0.2">
      <c r="A24" s="12" t="s">
        <v>34</v>
      </c>
      <c r="B24" s="25" t="s">
        <v>124</v>
      </c>
      <c r="C24" s="25" t="s">
        <v>125</v>
      </c>
      <c r="D24" s="25" t="s">
        <v>126</v>
      </c>
      <c r="E24" s="20"/>
      <c r="F24" s="21"/>
      <c r="G24" s="21"/>
      <c r="H24" s="20"/>
      <c r="I24" s="20"/>
      <c r="J24" s="20"/>
      <c r="K24" s="18"/>
      <c r="L24" s="20"/>
      <c r="M24" s="20"/>
    </row>
    <row r="25" spans="1:13" ht="64" x14ac:dyDescent="0.2">
      <c r="A25" s="12" t="s">
        <v>36</v>
      </c>
      <c r="B25" s="25" t="s">
        <v>130</v>
      </c>
      <c r="C25" s="25" t="s">
        <v>131</v>
      </c>
      <c r="D25" s="25" t="s">
        <v>132</v>
      </c>
      <c r="E25" s="20"/>
      <c r="F25" s="21"/>
      <c r="G25" s="21" t="s">
        <v>133</v>
      </c>
      <c r="H25" s="20"/>
      <c r="I25" s="20"/>
      <c r="J25" s="20"/>
      <c r="K25" s="18"/>
      <c r="L25" s="20"/>
      <c r="M25" s="20"/>
    </row>
    <row r="26" spans="1:13" ht="64" x14ac:dyDescent="0.2">
      <c r="A26" s="12" t="s">
        <v>36</v>
      </c>
      <c r="B26" s="25" t="s">
        <v>134</v>
      </c>
      <c r="C26" s="25" t="s">
        <v>135</v>
      </c>
      <c r="D26" s="25" t="s">
        <v>136</v>
      </c>
      <c r="E26" s="20"/>
      <c r="F26" s="21"/>
      <c r="G26" s="21"/>
      <c r="H26" s="20"/>
      <c r="I26" s="20"/>
      <c r="J26" s="20"/>
      <c r="K26" s="18"/>
      <c r="L26" s="20"/>
      <c r="M26" s="20"/>
    </row>
    <row r="27" spans="1:13" ht="64" x14ac:dyDescent="0.2">
      <c r="A27" s="12" t="s">
        <v>36</v>
      </c>
      <c r="B27" s="25" t="s">
        <v>137</v>
      </c>
      <c r="C27" s="25" t="s">
        <v>138</v>
      </c>
      <c r="D27" s="25" t="s">
        <v>139</v>
      </c>
      <c r="E27" s="20"/>
      <c r="F27" s="21"/>
      <c r="G27" s="21"/>
      <c r="H27" s="20"/>
      <c r="I27" s="20"/>
      <c r="J27" s="20"/>
      <c r="K27" s="18"/>
      <c r="L27" s="20"/>
      <c r="M27" s="20"/>
    </row>
    <row r="28" spans="1:13" ht="64" x14ac:dyDescent="0.2">
      <c r="A28" s="12" t="s">
        <v>37</v>
      </c>
      <c r="B28" s="25" t="s">
        <v>140</v>
      </c>
      <c r="C28" s="25" t="s">
        <v>141</v>
      </c>
      <c r="D28" s="25" t="s">
        <v>142</v>
      </c>
      <c r="E28" s="20"/>
      <c r="F28" s="21"/>
      <c r="G28" s="21"/>
      <c r="H28" s="20"/>
      <c r="I28" s="20"/>
      <c r="J28" s="20"/>
      <c r="K28" s="18"/>
      <c r="L28" s="20"/>
      <c r="M28" s="20"/>
    </row>
    <row r="29" spans="1:13" ht="64" x14ac:dyDescent="0.2">
      <c r="A29" s="12" t="s">
        <v>37</v>
      </c>
      <c r="B29" s="25" t="s">
        <v>143</v>
      </c>
      <c r="C29" s="25" t="s">
        <v>144</v>
      </c>
      <c r="D29" s="25" t="s">
        <v>145</v>
      </c>
      <c r="E29" s="20"/>
      <c r="F29" s="21"/>
      <c r="G29" s="21"/>
      <c r="H29" s="20"/>
      <c r="I29" s="20"/>
      <c r="J29" s="20"/>
      <c r="K29" s="18"/>
      <c r="L29" s="20"/>
      <c r="M29" s="20"/>
    </row>
    <row r="30" spans="1:13" ht="48" x14ac:dyDescent="0.2">
      <c r="A30" s="12" t="s">
        <v>37</v>
      </c>
      <c r="B30" s="25" t="s">
        <v>146</v>
      </c>
      <c r="C30" s="25" t="s">
        <v>147</v>
      </c>
      <c r="D30" s="25" t="s">
        <v>148</v>
      </c>
      <c r="E30" s="20"/>
      <c r="F30" s="21"/>
      <c r="G30" s="21"/>
      <c r="H30" s="20"/>
      <c r="I30" s="20"/>
      <c r="J30" s="20"/>
      <c r="K30" s="18"/>
      <c r="L30" s="20"/>
      <c r="M30" s="20"/>
    </row>
    <row r="31" spans="1:13" ht="32" x14ac:dyDescent="0.2">
      <c r="A31" s="12" t="s">
        <v>235</v>
      </c>
      <c r="B31" s="25" t="s">
        <v>236</v>
      </c>
      <c r="C31" s="25" t="s">
        <v>237</v>
      </c>
      <c r="D31" s="25" t="s">
        <v>240</v>
      </c>
      <c r="E31" s="20"/>
      <c r="F31" s="21"/>
      <c r="G31" s="21"/>
      <c r="H31" s="20"/>
      <c r="I31" s="20"/>
      <c r="J31" s="20"/>
      <c r="K31" s="18"/>
      <c r="L31" s="20"/>
      <c r="M31" s="20"/>
    </row>
    <row r="32" spans="1:13" x14ac:dyDescent="0.2">
      <c r="A32" s="16" t="s">
        <v>149</v>
      </c>
      <c r="B32" s="16"/>
      <c r="C32" s="16"/>
      <c r="D32" s="17"/>
      <c r="E32" s="18"/>
      <c r="F32" s="18"/>
      <c r="G32" s="18"/>
      <c r="H32" s="18"/>
      <c r="I32" s="18"/>
      <c r="J32" s="18"/>
      <c r="K32" s="18"/>
      <c r="L32" s="18"/>
      <c r="M32" s="18"/>
    </row>
    <row r="33" spans="1:13" ht="32" x14ac:dyDescent="0.2">
      <c r="A33" s="12" t="s">
        <v>38</v>
      </c>
      <c r="B33" s="19" t="s">
        <v>150</v>
      </c>
      <c r="C33" s="19" t="s">
        <v>151</v>
      </c>
      <c r="D33" s="19" t="s">
        <v>152</v>
      </c>
      <c r="E33" s="20"/>
      <c r="F33" s="21"/>
      <c r="G33" s="21"/>
      <c r="H33" s="20"/>
      <c r="I33" s="20"/>
      <c r="J33" s="20"/>
      <c r="K33" s="18"/>
      <c r="L33" s="20"/>
      <c r="M33" s="20"/>
    </row>
    <row r="34" spans="1:13" ht="32" x14ac:dyDescent="0.2">
      <c r="A34" s="12" t="s">
        <v>39</v>
      </c>
      <c r="B34" s="19" t="s">
        <v>153</v>
      </c>
      <c r="C34" s="19" t="s">
        <v>154</v>
      </c>
      <c r="D34" s="19" t="s">
        <v>155</v>
      </c>
      <c r="E34" s="20"/>
      <c r="F34" s="21"/>
      <c r="G34" s="21"/>
      <c r="H34" s="20"/>
      <c r="I34" s="20"/>
      <c r="J34" s="20"/>
      <c r="K34" s="18"/>
      <c r="L34" s="20"/>
      <c r="M34" s="20"/>
    </row>
    <row r="35" spans="1:13" ht="32" x14ac:dyDescent="0.2">
      <c r="A35" s="12" t="s">
        <v>39</v>
      </c>
      <c r="B35" s="19" t="s">
        <v>156</v>
      </c>
      <c r="C35" s="19" t="s">
        <v>157</v>
      </c>
      <c r="D35" s="19" t="s">
        <v>158</v>
      </c>
      <c r="E35" s="20"/>
      <c r="F35" s="21"/>
      <c r="G35" s="21"/>
      <c r="H35" s="20"/>
      <c r="I35" s="20"/>
      <c r="J35" s="20"/>
      <c r="K35" s="18"/>
      <c r="L35" s="20"/>
      <c r="M35" s="20"/>
    </row>
    <row r="36" spans="1:13" ht="54.75" customHeight="1" x14ac:dyDescent="0.2">
      <c r="A36" s="12" t="s">
        <v>39</v>
      </c>
      <c r="B36" s="19" t="s">
        <v>159</v>
      </c>
      <c r="C36" s="19" t="s">
        <v>160</v>
      </c>
      <c r="D36" s="19" t="s">
        <v>161</v>
      </c>
      <c r="E36" s="22"/>
      <c r="F36" s="21"/>
      <c r="G36" s="21" t="s">
        <v>162</v>
      </c>
      <c r="H36" s="22"/>
      <c r="I36" s="22"/>
      <c r="J36" s="22"/>
      <c r="K36" s="18"/>
      <c r="L36" s="22"/>
      <c r="M36" s="22"/>
    </row>
    <row r="37" spans="1:13" ht="62.25" customHeight="1" x14ac:dyDescent="0.2">
      <c r="A37" s="12" t="s">
        <v>39</v>
      </c>
      <c r="B37" s="19" t="s">
        <v>163</v>
      </c>
      <c r="C37" s="19" t="s">
        <v>164</v>
      </c>
      <c r="D37" s="19" t="s">
        <v>165</v>
      </c>
      <c r="E37" s="20"/>
      <c r="F37" s="21"/>
      <c r="G37" s="21" t="s">
        <v>166</v>
      </c>
      <c r="H37" s="20"/>
      <c r="I37" s="20"/>
      <c r="J37" s="20"/>
      <c r="K37" s="18"/>
      <c r="L37" s="20"/>
      <c r="M37" s="20"/>
    </row>
    <row r="38" spans="1:13" ht="32" x14ac:dyDescent="0.2">
      <c r="A38" s="12" t="s">
        <v>40</v>
      </c>
      <c r="B38" s="19" t="s">
        <v>167</v>
      </c>
      <c r="C38" s="19" t="s">
        <v>168</v>
      </c>
      <c r="D38" s="19" t="s">
        <v>169</v>
      </c>
      <c r="E38" s="20"/>
      <c r="F38" s="21"/>
      <c r="G38" s="21"/>
      <c r="H38" s="20"/>
      <c r="I38" s="20"/>
      <c r="J38" s="20"/>
      <c r="K38" s="18"/>
      <c r="L38" s="20"/>
      <c r="M38" s="20"/>
    </row>
    <row r="39" spans="1:13" ht="32" x14ac:dyDescent="0.2">
      <c r="A39" s="12" t="s">
        <v>40</v>
      </c>
      <c r="B39" s="19" t="s">
        <v>170</v>
      </c>
      <c r="C39" s="19" t="s">
        <v>171</v>
      </c>
      <c r="D39" s="19" t="s">
        <v>172</v>
      </c>
      <c r="E39" s="22"/>
      <c r="F39" s="21"/>
      <c r="G39" s="21"/>
      <c r="H39" s="22"/>
      <c r="I39" s="22"/>
      <c r="J39" s="22"/>
      <c r="K39" s="18"/>
      <c r="L39" s="22"/>
      <c r="M39" s="22"/>
    </row>
    <row r="40" spans="1:13" ht="32" x14ac:dyDescent="0.2">
      <c r="A40" s="12" t="s">
        <v>40</v>
      </c>
      <c r="B40" s="19" t="s">
        <v>173</v>
      </c>
      <c r="C40" s="19" t="s">
        <v>174</v>
      </c>
      <c r="D40" s="19" t="s">
        <v>175</v>
      </c>
      <c r="E40" s="20"/>
      <c r="F40" s="21"/>
      <c r="G40" s="21"/>
      <c r="H40" s="20"/>
      <c r="I40" s="20"/>
      <c r="J40" s="20"/>
      <c r="K40" s="18"/>
      <c r="L40" s="20"/>
      <c r="M40" s="20"/>
    </row>
    <row r="41" spans="1:13" ht="96" x14ac:dyDescent="0.2">
      <c r="A41" s="12" t="s">
        <v>40</v>
      </c>
      <c r="B41" s="34" t="s">
        <v>176</v>
      </c>
      <c r="C41" s="34" t="s">
        <v>177</v>
      </c>
      <c r="D41" s="34" t="s">
        <v>178</v>
      </c>
      <c r="E41" s="20"/>
      <c r="F41" s="21"/>
      <c r="G41" s="21"/>
      <c r="H41" s="20"/>
      <c r="I41" s="20"/>
      <c r="J41" s="20"/>
      <c r="K41" s="18"/>
      <c r="L41" s="20"/>
      <c r="M41" s="20"/>
    </row>
    <row r="42" spans="1:13" ht="32" x14ac:dyDescent="0.2">
      <c r="A42" s="12" t="s">
        <v>41</v>
      </c>
      <c r="B42" s="19" t="s">
        <v>179</v>
      </c>
      <c r="C42" s="19" t="s">
        <v>180</v>
      </c>
      <c r="D42" s="19" t="s">
        <v>181</v>
      </c>
      <c r="E42" s="22"/>
      <c r="F42" s="21"/>
      <c r="G42" s="21"/>
      <c r="H42" s="22"/>
      <c r="I42" s="22"/>
      <c r="J42" s="22"/>
      <c r="K42" s="18"/>
      <c r="L42" s="22"/>
      <c r="M42" s="22"/>
    </row>
    <row r="43" spans="1:13" ht="32" x14ac:dyDescent="0.2">
      <c r="A43" s="12" t="s">
        <v>41</v>
      </c>
      <c r="B43" s="19" t="s">
        <v>182</v>
      </c>
      <c r="C43" s="19" t="s">
        <v>183</v>
      </c>
      <c r="D43" s="19" t="s">
        <v>184</v>
      </c>
      <c r="E43" s="20"/>
      <c r="F43" s="21"/>
      <c r="G43" s="21"/>
      <c r="H43" s="20"/>
      <c r="I43" s="20"/>
      <c r="J43" s="20"/>
      <c r="K43" s="18"/>
      <c r="L43" s="20"/>
      <c r="M43" s="20"/>
    </row>
    <row r="44" spans="1:13" ht="32" x14ac:dyDescent="0.2">
      <c r="A44" s="12" t="s">
        <v>41</v>
      </c>
      <c r="B44" s="19" t="s">
        <v>185</v>
      </c>
      <c r="C44" s="19" t="s">
        <v>186</v>
      </c>
      <c r="D44" s="19" t="s">
        <v>187</v>
      </c>
      <c r="E44" s="22"/>
      <c r="F44" s="21"/>
      <c r="G44" s="21"/>
      <c r="H44" s="22"/>
      <c r="I44" s="22"/>
      <c r="J44" s="22"/>
      <c r="K44" s="18"/>
      <c r="L44" s="22"/>
      <c r="M44" s="22"/>
    </row>
    <row r="45" spans="1:13" ht="32" x14ac:dyDescent="0.2">
      <c r="A45" s="12" t="s">
        <v>43</v>
      </c>
      <c r="B45" s="19" t="s">
        <v>188</v>
      </c>
      <c r="C45" s="19" t="s">
        <v>189</v>
      </c>
      <c r="D45" s="19" t="s">
        <v>190</v>
      </c>
      <c r="E45" s="20"/>
      <c r="F45" s="21"/>
      <c r="G45" s="21"/>
      <c r="H45" s="20"/>
      <c r="I45" s="20"/>
      <c r="J45" s="20"/>
      <c r="K45" s="18"/>
      <c r="L45" s="20"/>
      <c r="M45" s="20"/>
    </row>
    <row r="46" spans="1:13" ht="79.5" customHeight="1" x14ac:dyDescent="0.2">
      <c r="A46" s="12" t="s">
        <v>43</v>
      </c>
      <c r="B46" s="19" t="s">
        <v>191</v>
      </c>
      <c r="C46" s="19" t="s">
        <v>192</v>
      </c>
      <c r="D46" s="19" t="s">
        <v>193</v>
      </c>
      <c r="E46" s="22"/>
      <c r="F46" s="21"/>
      <c r="G46" s="21"/>
      <c r="H46" s="22"/>
      <c r="I46" s="22"/>
      <c r="J46" s="22"/>
      <c r="K46" s="18"/>
      <c r="L46" s="22"/>
      <c r="M46" s="22"/>
    </row>
    <row r="47" spans="1:13" ht="32" x14ac:dyDescent="0.2">
      <c r="A47" s="12" t="s">
        <v>44</v>
      </c>
      <c r="B47" s="19" t="s">
        <v>194</v>
      </c>
      <c r="C47" s="19" t="s">
        <v>195</v>
      </c>
      <c r="D47" s="19" t="s">
        <v>196</v>
      </c>
      <c r="E47" s="20"/>
      <c r="F47" s="21"/>
      <c r="G47" s="21"/>
      <c r="H47" s="20"/>
      <c r="I47" s="20"/>
      <c r="J47" s="20"/>
      <c r="K47" s="18"/>
      <c r="L47" s="20"/>
      <c r="M47" s="20"/>
    </row>
    <row r="48" spans="1:13" ht="64" x14ac:dyDescent="0.2">
      <c r="A48" s="12" t="s">
        <v>45</v>
      </c>
      <c r="B48" s="19" t="s">
        <v>197</v>
      </c>
      <c r="C48" s="19" t="s">
        <v>198</v>
      </c>
      <c r="D48" s="19" t="s">
        <v>199</v>
      </c>
      <c r="E48" s="20"/>
      <c r="F48" s="21"/>
      <c r="G48" s="21" t="s">
        <v>200</v>
      </c>
      <c r="H48" s="20"/>
      <c r="I48" s="20"/>
      <c r="J48" s="20"/>
      <c r="K48" s="18"/>
      <c r="L48" s="20"/>
      <c r="M48" s="20"/>
    </row>
    <row r="49" spans="1:13" ht="32" x14ac:dyDescent="0.2">
      <c r="A49" s="12" t="s">
        <v>46</v>
      </c>
      <c r="B49" s="19" t="s">
        <v>241</v>
      </c>
      <c r="C49" s="19" t="s">
        <v>201</v>
      </c>
      <c r="D49" s="19" t="s">
        <v>202</v>
      </c>
      <c r="E49" s="22"/>
      <c r="F49" s="21"/>
      <c r="G49" s="21"/>
      <c r="H49" s="22"/>
      <c r="I49" s="22"/>
      <c r="J49" s="22"/>
      <c r="K49" s="18"/>
      <c r="L49" s="22"/>
      <c r="M49" s="22"/>
    </row>
    <row r="50" spans="1:13" ht="48" x14ac:dyDescent="0.2">
      <c r="A50" s="12" t="s">
        <v>242</v>
      </c>
      <c r="B50" s="19" t="s">
        <v>243</v>
      </c>
      <c r="C50" s="19" t="s">
        <v>244</v>
      </c>
      <c r="D50" s="19" t="s">
        <v>245</v>
      </c>
      <c r="E50" s="20"/>
      <c r="F50" s="21"/>
      <c r="G50" s="21"/>
      <c r="H50" s="20"/>
      <c r="I50" s="20"/>
      <c r="J50" s="20"/>
      <c r="K50" s="18"/>
      <c r="L50" s="20"/>
      <c r="M50" s="20"/>
    </row>
    <row r="51" spans="1:13" ht="32" x14ac:dyDescent="0.2">
      <c r="A51" s="12" t="s">
        <v>48</v>
      </c>
      <c r="B51" s="19" t="s">
        <v>203</v>
      </c>
      <c r="C51" s="19" t="s">
        <v>204</v>
      </c>
      <c r="D51" s="19" t="s">
        <v>205</v>
      </c>
      <c r="E51" s="20"/>
      <c r="F51" s="21"/>
      <c r="G51" s="21"/>
      <c r="H51" s="20"/>
      <c r="I51" s="20"/>
      <c r="J51" s="20"/>
      <c r="K51" s="18"/>
      <c r="L51" s="20"/>
      <c r="M51" s="20"/>
    </row>
    <row r="52" spans="1:13" x14ac:dyDescent="0.2">
      <c r="A52" s="16" t="s">
        <v>21</v>
      </c>
      <c r="B52" s="16"/>
      <c r="C52" s="16"/>
      <c r="D52" s="17"/>
      <c r="E52" s="18"/>
      <c r="F52" s="18"/>
      <c r="G52" s="18"/>
      <c r="H52" s="18"/>
      <c r="I52" s="18"/>
      <c r="J52" s="18"/>
      <c r="K52" s="18"/>
      <c r="L52" s="18"/>
      <c r="M52" s="18"/>
    </row>
    <row r="53" spans="1:13" ht="32" x14ac:dyDescent="0.2">
      <c r="A53" s="12" t="s">
        <v>49</v>
      </c>
      <c r="B53" s="19" t="s">
        <v>206</v>
      </c>
      <c r="C53" s="19" t="s">
        <v>207</v>
      </c>
      <c r="D53" s="19" t="s">
        <v>208</v>
      </c>
      <c r="E53" s="20"/>
      <c r="F53" s="21"/>
      <c r="G53" s="21"/>
      <c r="H53" s="20"/>
      <c r="I53" s="20"/>
      <c r="J53" s="20"/>
      <c r="K53" s="18"/>
      <c r="L53" s="20"/>
      <c r="M53" s="20"/>
    </row>
    <row r="54" spans="1:13" ht="16" x14ac:dyDescent="0.2">
      <c r="A54" s="12" t="s">
        <v>50</v>
      </c>
      <c r="B54" s="19" t="s">
        <v>209</v>
      </c>
      <c r="C54" s="19" t="s">
        <v>210</v>
      </c>
      <c r="D54" s="19" t="s">
        <v>211</v>
      </c>
      <c r="E54" s="20"/>
      <c r="F54" s="21"/>
      <c r="G54" s="21"/>
      <c r="H54" s="20"/>
      <c r="I54" s="20"/>
      <c r="J54" s="20"/>
      <c r="K54" s="18"/>
      <c r="L54" s="20"/>
      <c r="M54" s="20"/>
    </row>
    <row r="55" spans="1:13" ht="32" x14ac:dyDescent="0.2">
      <c r="A55" s="12" t="s">
        <v>50</v>
      </c>
      <c r="B55" s="19" t="s">
        <v>212</v>
      </c>
      <c r="C55" s="19" t="s">
        <v>213</v>
      </c>
      <c r="D55" s="19" t="s">
        <v>214</v>
      </c>
      <c r="E55" s="22"/>
      <c r="F55" s="21"/>
      <c r="G55" s="21"/>
      <c r="H55" s="22"/>
      <c r="I55" s="22"/>
      <c r="J55" s="22"/>
      <c r="K55" s="18"/>
      <c r="L55" s="22"/>
      <c r="M55" s="22"/>
    </row>
    <row r="56" spans="1:13" ht="32" x14ac:dyDescent="0.2">
      <c r="A56" s="12" t="s">
        <v>51</v>
      </c>
      <c r="B56" s="19" t="s">
        <v>215</v>
      </c>
      <c r="C56" s="19" t="s">
        <v>216</v>
      </c>
      <c r="D56" s="19" t="s">
        <v>217</v>
      </c>
      <c r="E56" s="20"/>
      <c r="F56" s="21"/>
      <c r="G56" s="21"/>
      <c r="H56" s="20"/>
      <c r="I56" s="20"/>
      <c r="J56" s="20"/>
      <c r="K56" s="18"/>
      <c r="L56" s="20"/>
      <c r="M56" s="20"/>
    </row>
    <row r="57" spans="1:13" ht="32" x14ac:dyDescent="0.2">
      <c r="A57" s="12" t="s">
        <v>51</v>
      </c>
      <c r="B57" s="19" t="s">
        <v>218</v>
      </c>
      <c r="C57" s="19" t="s">
        <v>219</v>
      </c>
      <c r="D57" s="19" t="s">
        <v>220</v>
      </c>
      <c r="E57" s="20"/>
      <c r="F57" s="21"/>
      <c r="G57" s="21"/>
      <c r="H57" s="20"/>
      <c r="I57" s="20"/>
      <c r="J57" s="20"/>
      <c r="K57" s="18"/>
      <c r="L57" s="20"/>
      <c r="M57" s="20"/>
    </row>
    <row r="58" spans="1:13" ht="32" x14ac:dyDescent="0.2">
      <c r="A58" s="12" t="s">
        <v>52</v>
      </c>
      <c r="B58" s="19" t="s">
        <v>221</v>
      </c>
      <c r="C58" s="19" t="s">
        <v>222</v>
      </c>
      <c r="D58" s="19" t="s">
        <v>223</v>
      </c>
      <c r="E58" s="22"/>
      <c r="F58" s="21"/>
      <c r="G58" s="21"/>
      <c r="H58" s="22"/>
      <c r="I58" s="22"/>
      <c r="J58" s="22"/>
      <c r="K58" s="18"/>
      <c r="L58" s="22"/>
      <c r="M58" s="22"/>
    </row>
    <row r="59" spans="1:13" ht="32" x14ac:dyDescent="0.2">
      <c r="A59" s="12" t="s">
        <v>52</v>
      </c>
      <c r="B59" s="19" t="s">
        <v>224</v>
      </c>
      <c r="C59" s="19" t="s">
        <v>225</v>
      </c>
      <c r="D59" s="19" t="s">
        <v>226</v>
      </c>
      <c r="E59" s="20"/>
      <c r="F59" s="21"/>
      <c r="G59" s="21"/>
      <c r="H59" s="20"/>
      <c r="I59" s="20"/>
      <c r="J59" s="20"/>
      <c r="K59" s="18"/>
      <c r="L59" s="20"/>
      <c r="M59" s="20"/>
    </row>
    <row r="60" spans="1:13" ht="48" x14ac:dyDescent="0.2">
      <c r="A60" s="12" t="s">
        <v>53</v>
      </c>
      <c r="B60" s="19" t="s">
        <v>227</v>
      </c>
      <c r="C60" s="19" t="s">
        <v>228</v>
      </c>
      <c r="D60" s="19" t="s">
        <v>247</v>
      </c>
      <c r="E60" s="20"/>
      <c r="F60" s="21"/>
      <c r="G60" s="21"/>
      <c r="H60" s="20"/>
      <c r="I60" s="20"/>
      <c r="J60" s="20"/>
      <c r="K60" s="18"/>
      <c r="L60" s="20"/>
      <c r="M60" s="20"/>
    </row>
    <row r="61" spans="1:13" x14ac:dyDescent="0.2">
      <c r="A61" s="16"/>
      <c r="B61" s="16"/>
      <c r="C61" s="16"/>
      <c r="D61" s="17"/>
      <c r="E61" s="18"/>
      <c r="F61" s="18"/>
      <c r="G61" s="18"/>
      <c r="H61" s="18"/>
      <c r="I61" s="18"/>
      <c r="J61" s="18"/>
      <c r="K61" s="18"/>
      <c r="L61" s="18"/>
      <c r="M61" s="18"/>
    </row>
  </sheetData>
  <autoFilter ref="A1:M1" xr:uid="{AC33D77D-0629-4B6A-ADE5-E5E1832E6E32}"/>
  <dataValidations count="1">
    <dataValidation type="list" allowBlank="1" showInputMessage="1" showErrorMessage="1" sqref="H25:J60 L25:L60 L3:L24 E25:E60 E2:E24 H2:J24" xr:uid="{96E24629-8E62-4870-8898-CA64BC85550C}">
      <formula1>"-,C,W,R"</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omment xmlns="86c1bed6-c9e5-47ec-9fd1-2ac2b5811c7e" xsi:nil="true"/>
    <TaxCatchAll xmlns="a5b06784-e610-4374-9840-a216daa176a6" xsi:nil="true"/>
    <lcf76f155ced4ddcb4097134ff3c332f xmlns="86c1bed6-c9e5-47ec-9fd1-2ac2b5811c7e">
      <Terms xmlns="http://schemas.microsoft.com/office/infopath/2007/PartnerControls"/>
    </lcf76f155ced4ddcb4097134ff3c332f>
    <SharedWithUsers xmlns="a5b06784-e610-4374-9840-a216daa176a6">
      <UserInfo>
        <DisplayName>Serhii DUBOVYK</DisplayName>
        <AccountId>14742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E7CCEDBC036C24D84EEF2F840715D00" ma:contentTypeVersion="19" ma:contentTypeDescription="Create a new document." ma:contentTypeScope="" ma:versionID="1efd6dfa4442351f84b64b1cadb93880">
  <xsd:schema xmlns:xsd="http://www.w3.org/2001/XMLSchema" xmlns:xs="http://www.w3.org/2001/XMLSchema" xmlns:p="http://schemas.microsoft.com/office/2006/metadata/properties" xmlns:ns2="86c1bed6-c9e5-47ec-9fd1-2ac2b5811c7e" xmlns:ns3="a5b06784-e610-4374-9840-a216daa176a6" targetNamespace="http://schemas.microsoft.com/office/2006/metadata/properties" ma:root="true" ma:fieldsID="f73a8442c1635b78c161f77a69126490" ns2:_="" ns3:_="">
    <xsd:import namespace="86c1bed6-c9e5-47ec-9fd1-2ac2b5811c7e"/>
    <xsd:import namespace="a5b06784-e610-4374-9840-a216daa176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Comment"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c1bed6-c9e5-47ec-9fd1-2ac2b5811c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Comment" ma:index="18" nillable="true" ma:displayName="Comment" ma:format="Dropdown" ma:internalName="Comment">
      <xsd:simpleType>
        <xsd:restriction base="dms:Text">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b8c0c90-bcfb-49ef-b405-3eb3828e475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5b06784-e610-4374-9840-a216daa176a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efdc9365-010e-4608-a938-327ae3743159}" ma:internalName="TaxCatchAll" ma:showField="CatchAllData" ma:web="a5b06784-e610-4374-9840-a216daa176a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0CDD60-BC49-4325-93B6-8C5C2B46185E}">
  <ds:schemaRefs>
    <ds:schemaRef ds:uri="http://schemas.microsoft.com/sharepoint/v3/contenttype/forms"/>
  </ds:schemaRefs>
</ds:datastoreItem>
</file>

<file path=customXml/itemProps2.xml><?xml version="1.0" encoding="utf-8"?>
<ds:datastoreItem xmlns:ds="http://schemas.openxmlformats.org/officeDocument/2006/customXml" ds:itemID="{C1F41935-B189-4EFB-925B-E61CD1D6946B}">
  <ds:schemaRefs>
    <ds:schemaRef ds:uri="http://schemas.openxmlformats.org/package/2006/metadata/core-properties"/>
    <ds:schemaRef ds:uri="http://www.w3.org/XML/1998/namespace"/>
    <ds:schemaRef ds:uri="http://purl.org/dc/elements/1.1/"/>
    <ds:schemaRef ds:uri="http://purl.org/dc/dcmitype/"/>
    <ds:schemaRef ds:uri="http://schemas.microsoft.com/office/2006/documentManagement/types"/>
    <ds:schemaRef ds:uri="86c1bed6-c9e5-47ec-9fd1-2ac2b5811c7e"/>
    <ds:schemaRef ds:uri="a5b06784-e610-4374-9840-a216daa176a6"/>
    <ds:schemaRef ds:uri="http://schemas.microsoft.com/office/2006/metadata/properties"/>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760245D6-6205-48A2-AB68-7C1C264F85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c1bed6-c9e5-47ec-9fd1-2ac2b5811c7e"/>
    <ds:schemaRef ds:uri="a5b06784-e610-4374-9840-a216daa176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Helper data for overview</vt:lpstr>
      <vt:lpstr>Assessment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HEITZINGER</dc:creator>
  <cp:keywords/>
  <dc:description/>
  <cp:lastModifiedBy>Robert RUZITSCHKA</cp:lastModifiedBy>
  <cp:revision/>
  <dcterms:created xsi:type="dcterms:W3CDTF">2020-01-13T15:34:38Z</dcterms:created>
  <dcterms:modified xsi:type="dcterms:W3CDTF">2024-06-14T08:18:56Z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0x010100BE7CCEDBC036C24D84EEF2F840715D00</vt:lpwstr>
  </property>
  <property fmtid="{D5CDD505-2E9C-101B-9397-08002B2CF9AE}" pid="3" name="MSIP_Label_2a6524ed-fb1a-49fd-bafe-15c5e5ffd047_Enabled">
    <vt:lpwstr>true</vt:lpwstr>
  </property>
  <property fmtid="{D5CDD505-2E9C-101B-9397-08002B2CF9AE}" pid="4" name="MSIP_Label_2a6524ed-fb1a-49fd-bafe-15c5e5ffd047_SetDate">
    <vt:lpwstr>2021-07-01T14:50:38Z</vt:lpwstr>
  </property>
  <property fmtid="{D5CDD505-2E9C-101B-9397-08002B2CF9AE}" pid="5" name="MSIP_Label_2a6524ed-fb1a-49fd-bafe-15c5e5ffd047_Method">
    <vt:lpwstr>Privileged</vt:lpwstr>
  </property>
  <property fmtid="{D5CDD505-2E9C-101B-9397-08002B2CF9AE}" pid="6" name="MSIP_Label_2a6524ed-fb1a-49fd-bafe-15c5e5ffd047_Name">
    <vt:lpwstr>Internal</vt:lpwstr>
  </property>
  <property fmtid="{D5CDD505-2E9C-101B-9397-08002B2CF9AE}" pid="7" name="MSIP_Label_2a6524ed-fb1a-49fd-bafe-15c5e5ffd047_SiteId">
    <vt:lpwstr>9b511fda-f0b1-43a5-b06e-1e720f64520a</vt:lpwstr>
  </property>
  <property fmtid="{D5CDD505-2E9C-101B-9397-08002B2CF9AE}" pid="8" name="MSIP_Label_2a6524ed-fb1a-49fd-bafe-15c5e5ffd047_ActionId">
    <vt:lpwstr>2600a5ff-b799-447d-8144-0f66322d612a</vt:lpwstr>
  </property>
  <property fmtid="{D5CDD505-2E9C-101B-9397-08002B2CF9AE}" pid="9" name="MSIP_Label_2a6524ed-fb1a-49fd-bafe-15c5e5ffd047_ContentBits">
    <vt:lpwstr>0</vt:lpwstr>
  </property>
  <property fmtid="{D5CDD505-2E9C-101B-9397-08002B2CF9AE}" pid="10" name="MediaServiceImageTags">
    <vt:lpwstr/>
  </property>
</Properties>
</file>