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Course Outline" sheetId="1" r:id="rId1"/>
    <sheet name="CO PO Mapping" sheetId="2" r:id="rId2"/>
    <sheet name="Content Mapping" sheetId="3" r:id="rId3"/>
    <sheet name="Assignment Rubrics" sheetId="4" r:id="rId4"/>
    <sheet name="PO Break-down" sheetId="12" r:id="rId5"/>
    <sheet name="Grading Policy" sheetId="6" r:id="rId6"/>
    <sheet name="Sheet1" sheetId="13" r:id="rId7"/>
  </sheets>
  <externalReferences>
    <externalReference r:id="rId8"/>
  </externalReferences>
  <calcPr calcId="152511"/>
</workbook>
</file>

<file path=xl/calcChain.xml><?xml version="1.0" encoding="utf-8"?>
<calcChain xmlns="http://schemas.openxmlformats.org/spreadsheetml/2006/main">
  <c r="T16" i="3" l="1"/>
  <c r="S16" i="3"/>
  <c r="T15" i="3"/>
  <c r="S15" i="3"/>
  <c r="K53" i="1" l="1"/>
  <c r="J53" i="1" l="1"/>
  <c r="I53" i="1"/>
  <c r="H53" i="1"/>
  <c r="I33" i="1" l="1"/>
  <c r="G38" i="4" l="1"/>
  <c r="G39" i="4" s="1"/>
  <c r="G12" i="4" l="1"/>
  <c r="G13" i="4"/>
  <c r="AC12" i="3" l="1"/>
  <c r="AC13" i="3"/>
  <c r="AC14" i="3"/>
  <c r="AC15" i="3"/>
  <c r="AC16" i="3"/>
  <c r="AC17" i="3"/>
  <c r="U17" i="3" l="1"/>
  <c r="T17" i="3"/>
  <c r="S17" i="3"/>
  <c r="T14" i="3"/>
  <c r="S14" i="3"/>
  <c r="B18" i="2"/>
  <c r="B16" i="2"/>
  <c r="B15" i="2"/>
  <c r="F53" i="1"/>
  <c r="C57" i="1"/>
  <c r="C55" i="1"/>
  <c r="L56" i="1"/>
  <c r="C45" i="1"/>
  <c r="L46" i="1" s="1"/>
  <c r="I38" i="1"/>
  <c r="H38" i="1"/>
  <c r="I37" i="1"/>
  <c r="H37" i="1"/>
  <c r="I36" i="1"/>
  <c r="H36" i="1"/>
  <c r="H35" i="1"/>
  <c r="H34" i="1"/>
  <c r="H33" i="1"/>
  <c r="C13" i="1"/>
  <c r="A19" i="1"/>
  <c r="A40" i="1" s="1"/>
  <c r="A46" i="1" s="1"/>
  <c r="A57" i="1" s="1"/>
</calcChain>
</file>

<file path=xl/comments1.xml><?xml version="1.0" encoding="utf-8"?>
<comments xmlns="http://schemas.openxmlformats.org/spreadsheetml/2006/main">
  <authors>
    <author>Author</author>
  </authors>
  <commentList>
    <comment ref="C13" authorId="0" shapeId="0">
      <text>
        <r>
          <rPr>
            <b/>
            <sz val="9"/>
            <color indexed="81"/>
            <rFont val="Tahoma"/>
            <family val="2"/>
          </rPr>
          <t>Dr Md Mostafijur Rahman
Type "X"</t>
        </r>
      </text>
    </comment>
    <comment ref="C16" authorId="0" shapeId="0">
      <text>
        <r>
          <rPr>
            <b/>
            <sz val="9"/>
            <color indexed="81"/>
            <rFont val="Tahoma"/>
            <family val="2"/>
          </rPr>
          <t>Dr Md Mostafijur Rahman</t>
        </r>
        <r>
          <rPr>
            <sz val="9"/>
            <color indexed="81"/>
            <rFont val="Tahoma"/>
            <family val="2"/>
          </rPr>
          <t xml:space="preserve">
Insert the Level/Year number of the course been offerred in the curriculum structure.
Example : 1, 2, 3, 4, 5, 6, 7 and 8.</t>
        </r>
      </text>
    </comment>
    <comment ref="C17" authorId="0" shapeId="0">
      <text>
        <r>
          <rPr>
            <b/>
            <sz val="9"/>
            <color indexed="81"/>
            <rFont val="Tahoma"/>
            <family val="2"/>
          </rPr>
          <t>Dr Md Mostafijur Rahman:</t>
        </r>
        <r>
          <rPr>
            <sz val="9"/>
            <color indexed="81"/>
            <rFont val="Tahoma"/>
            <family val="2"/>
          </rPr>
          <t xml:space="preserve">
Insert the Semester number of the course been offerred in the curriculum structure.
Example : 1, 2, 3, 4, 5, 6, 7 and 8.</t>
        </r>
      </text>
    </comment>
    <comment ref="C19" authorId="0" shapeId="0">
      <text>
        <r>
          <rPr>
            <b/>
            <sz val="9"/>
            <color indexed="81"/>
            <rFont val="Tahoma"/>
            <family val="2"/>
          </rPr>
          <t xml:space="preserve">Dr Md Mostafijur Rahman
</t>
        </r>
        <r>
          <rPr>
            <sz val="9"/>
            <color indexed="81"/>
            <rFont val="Tahoma"/>
            <family val="2"/>
          </rPr>
          <t>Add all lecturers name associated with the course</t>
        </r>
      </text>
    </comment>
    <comment ref="C34" authorId="0" shapeId="0">
      <text>
        <r>
          <rPr>
            <b/>
            <sz val="9"/>
            <color indexed="81"/>
            <rFont val="Tahoma"/>
            <family val="2"/>
          </rPr>
          <t>Dr. Md Mostafijur Rahman</t>
        </r>
        <r>
          <rPr>
            <sz val="9"/>
            <color indexed="81"/>
            <rFont val="Tahoma"/>
            <family val="2"/>
          </rPr>
          <t xml:space="preserve">
SCL = Student Centered Learning</t>
        </r>
      </text>
    </comment>
  </commentList>
</comments>
</file>

<file path=xl/sharedStrings.xml><?xml version="1.0" encoding="utf-8"?>
<sst xmlns="http://schemas.openxmlformats.org/spreadsheetml/2006/main" count="651" uniqueCount="491">
  <si>
    <t>PO1</t>
  </si>
  <si>
    <t>PO2</t>
  </si>
  <si>
    <t>PO3</t>
  </si>
  <si>
    <t>PO4</t>
  </si>
  <si>
    <t>PO5</t>
  </si>
  <si>
    <t>PO6</t>
  </si>
  <si>
    <t>PO7</t>
  </si>
  <si>
    <t>PO8</t>
  </si>
  <si>
    <t>PO9</t>
  </si>
  <si>
    <t>PO10</t>
  </si>
  <si>
    <t>PO11</t>
  </si>
  <si>
    <t>PO12</t>
  </si>
  <si>
    <t>Course Code</t>
  </si>
  <si>
    <t>Course Name</t>
  </si>
  <si>
    <t>Version</t>
  </si>
  <si>
    <t>Name(s) of Academic Staff</t>
  </si>
  <si>
    <t>Rationale</t>
  </si>
  <si>
    <t>Core University</t>
  </si>
  <si>
    <t>Core Programme</t>
  </si>
  <si>
    <t>Elective Course</t>
  </si>
  <si>
    <t>Semester</t>
  </si>
  <si>
    <t>Year</t>
  </si>
  <si>
    <t>Program Level</t>
  </si>
  <si>
    <t>Credit Hour</t>
  </si>
  <si>
    <t>Prerequisite Course</t>
  </si>
  <si>
    <t>Contact Hours</t>
  </si>
  <si>
    <t>Hour per week</t>
  </si>
  <si>
    <t>Implementation</t>
  </si>
  <si>
    <t>Notes</t>
  </si>
  <si>
    <t>Lecture</t>
  </si>
  <si>
    <t>SCL Activities</t>
  </si>
  <si>
    <t>Tutorial</t>
  </si>
  <si>
    <t>Laboratory</t>
  </si>
  <si>
    <t>Supervision</t>
  </si>
  <si>
    <t>Online Learning</t>
  </si>
  <si>
    <t>Course Synopsis</t>
  </si>
  <si>
    <t>Course Outcomes</t>
  </si>
  <si>
    <t>By the end of semester, students should be able to:</t>
  </si>
  <si>
    <t>CO1</t>
  </si>
  <si>
    <t>CO2</t>
  </si>
  <si>
    <t>CO3</t>
  </si>
  <si>
    <t>Assessment Methods</t>
  </si>
  <si>
    <t>Methods</t>
  </si>
  <si>
    <t>Weighting</t>
  </si>
  <si>
    <t>Assignment</t>
  </si>
  <si>
    <t>Lab</t>
  </si>
  <si>
    <t>Final Exam</t>
  </si>
  <si>
    <t>Total</t>
  </si>
  <si>
    <t>Learning References</t>
  </si>
  <si>
    <t xml:space="preserve">Department of Software Engineering (SWE) </t>
  </si>
  <si>
    <t>Faculty of Science and Information Technology (FSIT)</t>
  </si>
  <si>
    <t>Daffodil International University (DIU)</t>
  </si>
  <si>
    <t>X</t>
  </si>
  <si>
    <t>Bachelor</t>
  </si>
  <si>
    <t>Delivery Methods  
(Face to Face: Guided Learning)</t>
  </si>
  <si>
    <t>Class Test</t>
  </si>
  <si>
    <t>Presentation</t>
  </si>
  <si>
    <t>Attendence</t>
  </si>
  <si>
    <t>CO4</t>
  </si>
  <si>
    <t>Programme Outcomes (PO) &amp; Soft Skills</t>
  </si>
  <si>
    <t>Domains 
(C = Cognitive, P = Psychomotor, A = Affective)</t>
  </si>
  <si>
    <t>C</t>
  </si>
  <si>
    <t>P</t>
  </si>
  <si>
    <t>A</t>
  </si>
  <si>
    <t>Course Outcomes (CO)</t>
  </si>
  <si>
    <t>SWE Programme Outcomes (PO)</t>
  </si>
  <si>
    <t xml:space="preserve">Engineering knowledge </t>
  </si>
  <si>
    <t>Problem  analysis</t>
  </si>
  <si>
    <t xml:space="preserve">PO2 </t>
  </si>
  <si>
    <t>Design/development of solutions</t>
  </si>
  <si>
    <t>Investigation</t>
  </si>
  <si>
    <t>Modern tool usage</t>
  </si>
  <si>
    <t>The engineer and society</t>
  </si>
  <si>
    <t>Environment and sustainability</t>
  </si>
  <si>
    <t>Ethics</t>
  </si>
  <si>
    <t>Individual work and teamwork</t>
  </si>
  <si>
    <t>Communication</t>
  </si>
  <si>
    <t>Project management and finance</t>
  </si>
  <si>
    <t>Life-long learning</t>
  </si>
  <si>
    <t>Syllabus</t>
  </si>
  <si>
    <t>Lesson Outcomes (LO)</t>
  </si>
  <si>
    <t>Programme Outcomes (PO)</t>
  </si>
  <si>
    <t>CO5</t>
  </si>
  <si>
    <t>Formal Assessment</t>
  </si>
  <si>
    <t>Type of Coursework</t>
  </si>
  <si>
    <t>Mid Exam</t>
  </si>
  <si>
    <t>Complexity Level</t>
  </si>
  <si>
    <t>C1</t>
  </si>
  <si>
    <t>C2</t>
  </si>
  <si>
    <t>C3</t>
  </si>
  <si>
    <t>No</t>
  </si>
  <si>
    <t>Level of Content</t>
  </si>
  <si>
    <t>Development</t>
  </si>
  <si>
    <t>Format</t>
  </si>
  <si>
    <t>Criteria</t>
  </si>
  <si>
    <t>Score</t>
  </si>
  <si>
    <t>Total:</t>
  </si>
  <si>
    <t>Lack in few detailed development  and critical thinking.</t>
  </si>
  <si>
    <t>Sufficient in detailed developed 
and few lack in Critical thinking.</t>
  </si>
  <si>
    <t xml:space="preserve">Many Spelling and grammatical errors </t>
  </si>
  <si>
    <t xml:space="preserve">Few Spelling and grammatical errors </t>
  </si>
  <si>
    <t xml:space="preserve">No Spelling and Few grammatical errors </t>
  </si>
  <si>
    <t xml:space="preserve">No Spelling and grammatical errors </t>
  </si>
  <si>
    <t>Fails to follow format (incorrect margins, spacing and indentation, neatness) and assembly error.</t>
  </si>
  <si>
    <t>Fails to follow few format (incorrect margins, spacing and indentation, neatness) and few assembly error.</t>
  </si>
  <si>
    <t>Correct format (incorrect margins, spacing and indentation, neatness) but few assembly error.</t>
  </si>
  <si>
    <t>Correct format (incorrect margins, spacing and indentation, neatness) and no assembly error.</t>
  </si>
  <si>
    <t>Lack in detailed development and critical thinking.</t>
  </si>
  <si>
    <t>Sufficient in detailed developed and Critical thinking.</t>
  </si>
  <si>
    <t>Spelling &amp; Grammar</t>
  </si>
  <si>
    <t>Neat Total</t>
  </si>
  <si>
    <t>Marks</t>
  </si>
  <si>
    <t>Grade</t>
  </si>
  <si>
    <t xml:space="preserve">Grade Point </t>
  </si>
  <si>
    <t>Remarks</t>
  </si>
  <si>
    <t>80-100%</t>
  </si>
  <si>
    <t>A +</t>
  </si>
  <si>
    <t>Outstanding</t>
  </si>
  <si>
    <t>75-79%</t>
  </si>
  <si>
    <t>Excellent</t>
  </si>
  <si>
    <t>70-74%</t>
  </si>
  <si>
    <t>A-</t>
  </si>
  <si>
    <t>Very Good</t>
  </si>
  <si>
    <t>65-69%</t>
  </si>
  <si>
    <t>B+</t>
  </si>
  <si>
    <t>Good</t>
  </si>
  <si>
    <t>60-64%</t>
  </si>
  <si>
    <t>B</t>
  </si>
  <si>
    <t>Satisfactory</t>
  </si>
  <si>
    <t>55-59%</t>
  </si>
  <si>
    <t>B-</t>
  </si>
  <si>
    <t>Above Average</t>
  </si>
  <si>
    <t>50-54%</t>
  </si>
  <si>
    <t>C+</t>
  </si>
  <si>
    <t>Average</t>
  </si>
  <si>
    <t>45-49%</t>
  </si>
  <si>
    <t>Bellow Average</t>
  </si>
  <si>
    <t>40-44%</t>
  </si>
  <si>
    <t>D</t>
  </si>
  <si>
    <t>Pass</t>
  </si>
  <si>
    <t>00-39%</t>
  </si>
  <si>
    <t>F</t>
  </si>
  <si>
    <t>Fail</t>
  </si>
  <si>
    <t>Assessment criteria or rubrics for Presentation</t>
  </si>
  <si>
    <t>4—Excellent</t>
  </si>
  <si>
    <t>Delivery</t>
  </si>
  <si>
    <t>Content/Organization</t>
  </si>
  <si>
    <t>Enthusiasm/Audience Awareness</t>
  </si>
  <si>
    <t>Holds attention of entire 
audience with the use of 
direct eye contact, seldom 
looking at notes
• Speaks with fluctuation in 
volume and inflection to 
maintain audience interest 
and emphasize key points</t>
  </si>
  <si>
    <t>Consistent use of direct eye contact with audience, but still returns to notes 
• Speaks with satisfactory variation of volume and inflection</t>
  </si>
  <si>
    <t xml:space="preserve"> 3—Good </t>
  </si>
  <si>
    <t xml:space="preserve">  2—Fair  </t>
  </si>
  <si>
    <t xml:space="preserve"> 1—Needs Improvement</t>
  </si>
  <si>
    <t>• Displays minimal eye 
contact with audience, 
while reading mostly from 
the notes
• Speaks in uneven volume 
with little or no inflection</t>
  </si>
  <si>
    <t>•Holds no eye contact with 
audience, as entire report is 
read from notes
• Speaks in low volume and/
or monotonous tone, 
which causes audience to 
disengage</t>
  </si>
  <si>
    <t>Demonstrates full 
knowledge by answering 
all class questions 
with explanations and 
elaboration
• Provides clear purpose and 
subject; pertinent examples, 
facts, and/or statistics; 
supports conclusions/ideas 
with evidence</t>
  </si>
  <si>
    <t xml:space="preserve">•Is at ease with e
xpected answers to all questions, 
without elaboration
• Has somewhat clear purpose and subject; some examples, facts, and/or 
statistics that support the subject; includes some data 
or evidence that supports conclusions </t>
  </si>
  <si>
    <t xml:space="preserve">•Is uncomfortable with 
information and is able to 
answer only rudimentary 
questions
• Attempts to define purpose 
and subject; provides 
weak examples, facts, and/
or statistics, which do not 
adequately support the 
subject; includes very thin 
data or evidence </t>
  </si>
  <si>
    <t>• Does not have grasp of 
information and cannot 
answer questions about 
subject
• Does not clearly define 
subject and purpose; 
provides weak or no 
support of subject; gives 
insufficient support for ideas 
or conclusions</t>
  </si>
  <si>
    <t>• Shows some enthusiastic feelings about topic 
• Raises audience understanding and awareness of most points</t>
  </si>
  <si>
    <t>• Shows little or mixed feelings about the topic 
being presented 
• Raises audience understanding and knowledge of some points</t>
  </si>
  <si>
    <t>•Shows no interest in topic presented
•Fails to increase audience understanding of 
knowledge of topic</t>
  </si>
  <si>
    <t xml:space="preserve"> •Demonstrates strong enthusiasm about topic during entire presentation
• Significantly increases audience understanding and knowledge of topic;         • convinces an audience to 
recognize the validity and importance of the subject</t>
  </si>
  <si>
    <t>Net Total out of 8</t>
  </si>
  <si>
    <t>Cognitive Domain</t>
  </si>
  <si>
    <t>C1 Knowledge</t>
  </si>
  <si>
    <t>Arrange, define, duplicate, label, list, memorize, name, order,</t>
  </si>
  <si>
    <t>recognize, relate, recall, repeat or/and reproduce state</t>
  </si>
  <si>
    <t>C2 Comprehension</t>
  </si>
  <si>
    <t>Classify, describe, discuss, explain, express, identify, indicate,</t>
  </si>
  <si>
    <t>locate, recognize, report, restate, review, select or/and</t>
  </si>
  <si>
    <t>translate</t>
  </si>
  <si>
    <t>C3 Application</t>
  </si>
  <si>
    <t>Apply, choose, demonstrate, dramatize, employ, illustrate,</t>
  </si>
  <si>
    <t>interpret, operate, practice, schedule, sketch, solve, use</t>
  </si>
  <si>
    <t>or/and write</t>
  </si>
  <si>
    <t>C4 Analysis</t>
  </si>
  <si>
    <t>Analyze, calculate, categorize, compare, contrast, criticize,</t>
  </si>
  <si>
    <t>differentiate, discriminate, distinguish, examine, experiment,</t>
  </si>
  <si>
    <t>question or/and test,derive</t>
  </si>
  <si>
    <t>C5 Synthesis</t>
  </si>
  <si>
    <t>Arrange, assemble, collect, compose, construct, create,</t>
  </si>
  <si>
    <t>design, develop, formulate, manage, organize, plan, prepare,</t>
  </si>
  <si>
    <t>propose, set up or/and write</t>
  </si>
  <si>
    <t>C6 Evaluation</t>
  </si>
  <si>
    <t>Appraise, argue, assess, attach, choose compare, defend</t>
  </si>
  <si>
    <t>estimate, judge, predict, rate, core, select, support, value</t>
  </si>
  <si>
    <t>or/and evaluate</t>
  </si>
  <si>
    <t>Psychomotor Domain</t>
  </si>
  <si>
    <t>P1 Perception</t>
  </si>
  <si>
    <t>Detect, describe, differentiate, isolate, distinguish, choose,</t>
  </si>
  <si>
    <t>select, relate, identify</t>
  </si>
  <si>
    <t>P2 Set</t>
  </si>
  <si>
    <t>Begin, proceed, explain, move, react, state, show, display,</t>
  </si>
  <si>
    <t>volunteering</t>
  </si>
  <si>
    <t>P3 Guided Response Copy, trace, react, respond, reproduce, follow</t>
  </si>
  <si>
    <t>P4 Mechanism</t>
  </si>
  <si>
    <t>Assemble, measure, mix, calibrate, dismantle, display,</t>
  </si>
  <si>
    <t>construct, grind, manipulate, mend, fix, heat, sketch, organize</t>
  </si>
  <si>
    <t>P5 Complex Overt Response</t>
  </si>
  <si>
    <t>Assemble, calibrate, construct, build, display, dismantle, mend,</t>
  </si>
  <si>
    <t>fix, measure, manipulate, sketch, mix, organize</t>
  </si>
  <si>
    <t>P6 Adaptation Alter, adapt, vary, change, rearrange, reorganize, revise</t>
  </si>
  <si>
    <t>P7 Origination</t>
  </si>
  <si>
    <t>Arrange, originate, create, build, construct, design, compose,</t>
  </si>
  <si>
    <t>combine, initiate</t>
  </si>
  <si>
    <t>Affective Domain</t>
  </si>
  <si>
    <t>A1 Receiving Phenomena Describe, follow, name ,select, reply, use</t>
  </si>
  <si>
    <t>A2</t>
  </si>
  <si>
    <t>Responding to</t>
  </si>
  <si>
    <t>Phenomena</t>
  </si>
  <si>
    <t>Read, answer, discuss, perform, practice, recite</t>
  </si>
  <si>
    <t>A3 Valuing Justify, differentiate, study, explain, demonstrate, initiate</t>
  </si>
  <si>
    <t>A4 Organizing Values Organize, identify, formulate, integrate, arrange, synthesize</t>
  </si>
  <si>
    <t>A5 Internalizing Values Solve, modify, discriminate, practice, propose, revises</t>
  </si>
  <si>
    <t>NOTA 6: VERBS USED IN TEACHING PLAN</t>
  </si>
  <si>
    <t>DEFINE; REPEAT; REMEMBER; DESCRIBE; EXPLAIN; DISCUSS; RELATE; ILUSTRATE; ANALYZE; DERIVE;</t>
  </si>
  <si>
    <t>APPLY; COMPARE; SOLVE; CALCULATE; IDENTIFY; PERFORM; DESIGN; PROPOSE; PRODUCE;</t>
  </si>
  <si>
    <t>EVALUATE; JUSTIFY</t>
  </si>
  <si>
    <t>NOTA 7: ELEMEN KEMAHIRAN INSANIAH</t>
  </si>
  <si>
    <t>Kemahiran Insaniah Mesti (KIM)</t>
  </si>
  <si>
    <t>Kemahiran Insaniah Tambahan (KIT)</t>
  </si>
  <si>
    <t>CS</t>
  </si>
  <si>
    <t>Kemahiran</t>
  </si>
  <si>
    <t>berkomunikasi</t>
  </si>
  <si>
    <t>skills</t>
  </si>
  <si>
    <t>CS1</t>
  </si>
  <si>
    <t>Kebolehan menyampaikan idea dengan jelas, berkesan dan dengan penuh keyakinan, secara</t>
  </si>
  <si>
    <t>lisan dan bertulis.</t>
  </si>
  <si>
    <t>The ability to communicate ideas clearly, effectively and with full confidence, orally and in</t>
  </si>
  <si>
    <t>writing.</t>
  </si>
  <si>
    <t>CS2</t>
  </si>
  <si>
    <t>Kebolehan mengamalkan kemahiran mendengar yang aktif dan memberi maklum balas.</t>
  </si>
  <si>
    <t>Ability to practice active listening skills and provide feedback</t>
  </si>
  <si>
    <t>CS3</t>
  </si>
  <si>
    <t>Kebolehan membuat pembentangan secara jelas penuh keyakinan dan bersesuaian dengan</t>
  </si>
  <si>
    <t>tahap pendengar.</t>
  </si>
  <si>
    <t>Ability to make presentations clearly full of confidence and level appropriate to the listeners.</t>
  </si>
  <si>
    <t>CS4</t>
  </si>
  <si>
    <t>Kebolehan menggunakan teknologi dalam pembentangan</t>
  </si>
  <si>
    <t>The ability to use technology in the simulation</t>
  </si>
  <si>
    <t>CS5</t>
  </si>
  <si>
    <t>CS6</t>
  </si>
  <si>
    <t>Kebolehan berunding dan mencapai persetujuan</t>
  </si>
  <si>
    <t>Ability to negotiate and reach agreement</t>
  </si>
  <si>
    <t>CS7</t>
  </si>
  <si>
    <t>Kebolehan mengembangkan kemahiran komunikasi perseorangan</t>
  </si>
  <si>
    <t>Ability to develop individual communication skills</t>
  </si>
  <si>
    <t>CS8</t>
  </si>
  <si>
    <t>Kebolehan mengunakan kemahiran bukan lisan</t>
  </si>
  <si>
    <t>Ability using non-verbal skills</t>
  </si>
  <si>
    <t>CTPS</t>
  </si>
  <si>
    <t>Pemikiran kritis</t>
  </si>
  <si>
    <t>dan kemahiran</t>
  </si>
  <si>
    <t>menyelesaikan</t>
  </si>
  <si>
    <t>masalah</t>
  </si>
  <si>
    <t>Critical thinking</t>
  </si>
  <si>
    <t>and problemsolving</t>
  </si>
  <si>
    <t>CTPS1</t>
  </si>
  <si>
    <t>Kebolehan mengenal pasti dan menganalisis masalah dalam situasi kompleks dan kabur, serta</t>
  </si>
  <si>
    <t>membuat penilaian berjustifikasi.</t>
  </si>
  <si>
    <t>The ability to identify and analyze problems in complex and ambiguous situations, and make an</t>
  </si>
  <si>
    <t>assessment justification</t>
  </si>
  <si>
    <t>CTPS2</t>
  </si>
  <si>
    <t>Kebolehan mengembang dan membaiki kemahiran berfikir seperti menjelaskan, menganalisis</t>
  </si>
  <si>
    <t>dan menilai perbincangan.</t>
  </si>
  <si>
    <t>The ability to expand and improve thinking skills such as explaining, analyzing and evaluating</t>
  </si>
  <si>
    <t>discussion</t>
  </si>
  <si>
    <t>CTPS3</t>
  </si>
  <si>
    <t>Kebolehan mencari idea dan mencari penyelesaian alternatif.</t>
  </si>
  <si>
    <t>Ability find ideas and find alternative solutions.</t>
  </si>
  <si>
    <t>CTPS4</t>
  </si>
  <si>
    <t>Kebolehan untuk berfikir melangkaui batas</t>
  </si>
  <si>
    <t>The ability to think beyond limits</t>
  </si>
  <si>
    <t>CTPS5</t>
  </si>
  <si>
    <t>Kebolehan untuk membuat keputusan berdasarkan bukti yang kukuh</t>
  </si>
  <si>
    <t>The ability to make decisions based on evidence of strong</t>
  </si>
  <si>
    <t>CTPS6</t>
  </si>
  <si>
    <t>Kebolehan untuk bertahan serta memberikan perhatian sepenuhnya terhadap tanggungjawab</t>
  </si>
  <si>
    <t>yang diberikan</t>
  </si>
  <si>
    <t>Ability to survive and give full attention to the responsibilities given</t>
  </si>
  <si>
    <t>CTPS7</t>
  </si>
  <si>
    <t>Kebolehan memahami dan menyesuaikan diri kepada budaya komuniti dan persekitaran kerja</t>
  </si>
  <si>
    <t>yang baru</t>
  </si>
  <si>
    <t>Ability to understand and adapt to the cultural community and the new work environment</t>
  </si>
  <si>
    <t>TS</t>
  </si>
  <si>
    <t>Kemahiran kerja</t>
  </si>
  <si>
    <t>berpasukan</t>
  </si>
  <si>
    <t>Teamwork skills</t>
  </si>
  <si>
    <t>TS1</t>
  </si>
  <si>
    <t>Kebolehan membina hubungan baik, berinteraksi dengan orang lain dan bekerja secara efektif</t>
  </si>
  <si>
    <t>bersama mereka untuk mencapai objektif yang sama.</t>
  </si>
  <si>
    <t>Ability to build relationships, interact with others and work effectively with them to achieve the</t>
  </si>
  <si>
    <t>same objectives.</t>
  </si>
  <si>
    <t>TS2</t>
  </si>
  <si>
    <t>Kebolehan memahami dan mengambil peranan bersilih ganti antara ketua kumpulan dan ahli</t>
  </si>
  <si>
    <t>kumpulan.</t>
  </si>
  <si>
    <t>Ability to understand and change the role of exchange between the group leader and group</t>
  </si>
  <si>
    <t>members</t>
  </si>
  <si>
    <t>TS3</t>
  </si>
  <si>
    <t>Kebolehan mengenali dan menghormati sikap, kelakuan dan kepercayaan orang lain.</t>
  </si>
  <si>
    <t>Ability to recognize and respect the attitudes, behaviors and beliefs of others.</t>
  </si>
  <si>
    <t>TS4</t>
  </si>
  <si>
    <t>Kebolehan untuk memberi sumbangan kepada perancangan dan menyelaras hasil usaha</t>
  </si>
  <si>
    <t>kumpulan</t>
  </si>
  <si>
    <t>Ability to contribute to planning and coordinating business group results</t>
  </si>
  <si>
    <t>TS5</t>
  </si>
  <si>
    <t>Bertanggungjawab terhadap keputusan kumpulan</t>
  </si>
  <si>
    <t>Responsible for group decision</t>
  </si>
  <si>
    <t>LL</t>
  </si>
  <si>
    <t>Pembelajaran</t>
  </si>
  <si>
    <t>berterusan dan</t>
  </si>
  <si>
    <t>pengurusan</t>
  </si>
  <si>
    <t>maklumat</t>
  </si>
  <si>
    <t>and management</t>
  </si>
  <si>
    <t>information</t>
  </si>
  <si>
    <t>LL1</t>
  </si>
  <si>
    <t>Kebolehan mencari dan mengurus maklumat yang relevan dari pelbagai sumber.</t>
  </si>
  <si>
    <t>Ability to find and manage relevant information from various sources.</t>
  </si>
  <si>
    <t>LL2</t>
  </si>
  <si>
    <t>Kebolehan menerima idea baru dan berkeupayaan untuk pembelajaran autonomi.</t>
  </si>
  <si>
    <t>Ability to receive new ideas and capacity for autonomous learning.</t>
  </si>
  <si>
    <t>LL3</t>
  </si>
  <si>
    <t>Kebolehan untuk mengembangkan minda ingin tahu dan dahaga ilmu</t>
  </si>
  <si>
    <t>Ability to develop minds want to know and thirst of knowledge</t>
  </si>
  <si>
    <t>ES</t>
  </si>
  <si>
    <t>keusahawan</t>
  </si>
  <si>
    <t>Entrepreneur</t>
  </si>
  <si>
    <t>ES1</t>
  </si>
  <si>
    <t>Kebolehan mengenal pasti peluang perniagaan.</t>
  </si>
  <si>
    <t>Ability to identify business opportunities.</t>
  </si>
  <si>
    <t>ES2</t>
  </si>
  <si>
    <t>Kebolehan untuk merangka perancangan perniagaan</t>
  </si>
  <si>
    <t>Ability to formulate business plan</t>
  </si>
  <si>
    <t>ES3</t>
  </si>
  <si>
    <t>Kebolehan untuk membina, meneroka dan merebut peluang perniagaan dan pekerjaan</t>
  </si>
  <si>
    <t>Ability to develop, explore and seize business opportunities and employment</t>
  </si>
  <si>
    <t>ES4</t>
  </si>
  <si>
    <t>Kebolehan untuk bekerja sendiri</t>
  </si>
  <si>
    <t>Ability to self-employed</t>
  </si>
  <si>
    <t>EM</t>
  </si>
  <si>
    <t>Moral dan etika</t>
  </si>
  <si>
    <t>profesional</t>
  </si>
  <si>
    <t>Moral and ethical</t>
  </si>
  <si>
    <t>professional</t>
  </si>
  <si>
    <t>EM1</t>
  </si>
  <si>
    <t>Kebolehan memahami kesan ekonomi, alam sekitar dan sosiobudaya dalam amalan</t>
  </si>
  <si>
    <t>professional.</t>
  </si>
  <si>
    <t>Ability to understand the effects of economic, environmental and socio-cultural practices in the</t>
  </si>
  <si>
    <t>EM2</t>
  </si>
  <si>
    <t>Kebolehan menganalisis dan membuat keputusan dalam penyelesaian masalah berkaitan etika.</t>
  </si>
  <si>
    <t>Ability to analyze and make decisions in solving problems related to ethics.</t>
  </si>
  <si>
    <t>EM3</t>
  </si>
  <si>
    <t>Kebolehan untuk mengamalkan sikap beretika, disamping mempunyai rasa tanggungjawab</t>
  </si>
  <si>
    <t>terhadap masyarakat</t>
  </si>
  <si>
    <t>Ability to practice ethical attitudes, as well as a sense of responsibility towards society</t>
  </si>
  <si>
    <t>LS</t>
  </si>
  <si>
    <t>kepimpinan</t>
  </si>
  <si>
    <t>Leadership skills</t>
  </si>
  <si>
    <t>LS1</t>
  </si>
  <si>
    <t>Pengetahuan tentang teori asas kepimpinan.</t>
  </si>
  <si>
    <t>Basic theoretical knowledge about leadership</t>
  </si>
  <si>
    <t>LS2</t>
  </si>
  <si>
    <t>Kebolehan untuk memimpin projek.</t>
  </si>
  <si>
    <t>Ability to lead project</t>
  </si>
  <si>
    <t>LS3</t>
  </si>
  <si>
    <t>Kebolehan untuk memahami dan mengambil peranan bersilih ganti antara ketua pasukan dan</t>
  </si>
  <si>
    <t>anggota pasukan</t>
  </si>
  <si>
    <t>The ability to understand and change the role of exchange between the team leader and team</t>
  </si>
  <si>
    <t>member.</t>
  </si>
  <si>
    <t>LS4</t>
  </si>
  <si>
    <t>Kebolehan untuk menyelia anggota pasukan</t>
  </si>
  <si>
    <t>Ability to supervise team members</t>
  </si>
  <si>
    <t>NOTA 1: DELIVERY MODE</t>
  </si>
  <si>
    <r>
      <rPr>
        <b/>
        <sz val="11"/>
        <color theme="1"/>
        <rFont val="Calibri"/>
        <family val="2"/>
        <scheme val="minor"/>
      </rPr>
      <t xml:space="preserve">Lecture; </t>
    </r>
    <r>
      <rPr>
        <sz val="11"/>
        <color theme="1"/>
        <rFont val="Calibri"/>
        <family val="2"/>
        <scheme val="minor"/>
      </rPr>
      <t>Problem solving; Laboratory experiments; Questioning; Supplemental reading; Study</t>
    </r>
  </si>
  <si>
    <r>
      <rPr>
        <b/>
        <sz val="11"/>
        <color theme="1"/>
        <rFont val="Calibri"/>
        <family val="2"/>
        <scheme val="minor"/>
      </rPr>
      <t>session;</t>
    </r>
    <r>
      <rPr>
        <sz val="11"/>
        <color theme="1"/>
        <rFont val="Calibri"/>
        <family val="2"/>
        <scheme val="minor"/>
      </rPr>
      <t xml:space="preserve"> Virtual laboratory experiment; Computer simulation; Project; Photograph; Tour;</t>
    </r>
  </si>
  <si>
    <r>
      <rPr>
        <b/>
        <sz val="11"/>
        <color theme="1"/>
        <rFont val="Calibri"/>
        <family val="2"/>
        <scheme val="minor"/>
      </rPr>
      <t>Presentation;</t>
    </r>
    <r>
      <rPr>
        <sz val="11"/>
        <color theme="1"/>
        <rFont val="Calibri"/>
        <family val="2"/>
        <scheme val="minor"/>
      </rPr>
      <t xml:space="preserve"> Seminar from industry expert; Report; Tutorial</t>
    </r>
  </si>
  <si>
    <t>NOTA 2: LEVEL OF COMPLEXITY</t>
  </si>
  <si>
    <t xml:space="preserve">                                                                                                               Assessment criteria or rubrics for assignment</t>
  </si>
  <si>
    <r>
      <t xml:space="preserve">Most ideas are </t>
    </r>
    <r>
      <rPr>
        <b/>
        <sz val="10"/>
        <color theme="1"/>
        <rFont val="Times New Roman"/>
        <family val="1"/>
      </rPr>
      <t>underdeveloped</t>
    </r>
    <r>
      <rPr>
        <sz val="10"/>
        <color theme="1"/>
        <rFont val="Times New Roman"/>
        <family val="1"/>
      </rPr>
      <t xml:space="preserve"> and </t>
    </r>
    <r>
      <rPr>
        <b/>
        <sz val="10"/>
        <color theme="1"/>
        <rFont val="Times New Roman"/>
        <family val="1"/>
      </rPr>
      <t>unoriginal</t>
    </r>
    <r>
      <rPr>
        <sz val="10"/>
        <color theme="1"/>
        <rFont val="Times New Roman"/>
        <family val="1"/>
      </rPr>
      <t>.</t>
    </r>
  </si>
  <si>
    <r>
      <rPr>
        <b/>
        <sz val="10"/>
        <color theme="1"/>
        <rFont val="Times New Roman"/>
        <family val="1"/>
      </rPr>
      <t xml:space="preserve">Thinking </t>
    </r>
    <r>
      <rPr>
        <sz val="10"/>
        <color theme="1"/>
        <rFont val="Times New Roman"/>
        <family val="1"/>
      </rPr>
      <t xml:space="preserve">and </t>
    </r>
    <r>
      <rPr>
        <b/>
        <sz val="10"/>
        <color theme="1"/>
        <rFont val="Times New Roman"/>
        <family val="1"/>
      </rPr>
      <t>reasoning</t>
    </r>
    <r>
      <rPr>
        <sz val="10"/>
        <color theme="1"/>
        <rFont val="Times New Roman"/>
        <family val="1"/>
      </rPr>
      <t xml:space="preserve"> applied with original thought on </t>
    </r>
    <r>
      <rPr>
        <b/>
        <sz val="10"/>
        <color theme="1"/>
        <rFont val="Times New Roman"/>
        <family val="1"/>
      </rPr>
      <t>a few 
ideas</t>
    </r>
    <r>
      <rPr>
        <sz val="10"/>
        <color theme="1"/>
        <rFont val="Times New Roman"/>
        <family val="1"/>
      </rPr>
      <t>.</t>
    </r>
  </si>
  <si>
    <r>
      <t xml:space="preserve">Original thinking and develops ideas with </t>
    </r>
    <r>
      <rPr>
        <b/>
        <sz val="10"/>
        <color theme="1"/>
        <rFont val="Times New Roman"/>
        <family val="1"/>
      </rPr>
      <t>sufficient</t>
    </r>
    <r>
      <rPr>
        <sz val="10"/>
        <color theme="1"/>
        <rFont val="Times New Roman"/>
        <family val="1"/>
      </rPr>
      <t xml:space="preserve"> </t>
    </r>
    <r>
      <rPr>
        <b/>
        <sz val="10"/>
        <color theme="1"/>
        <rFont val="Times New Roman"/>
        <family val="1"/>
      </rPr>
      <t>evidence</t>
    </r>
    <r>
      <rPr>
        <sz val="10"/>
        <color theme="1"/>
        <rFont val="Times New Roman"/>
        <family val="1"/>
      </rPr>
      <t>.</t>
    </r>
  </si>
  <si>
    <r>
      <t xml:space="preserve">Ideas must have </t>
    </r>
    <r>
      <rPr>
        <b/>
        <sz val="10"/>
        <color theme="1"/>
        <rFont val="Times New Roman"/>
        <family val="1"/>
      </rPr>
      <t>in-depth analysis</t>
    </r>
    <r>
      <rPr>
        <sz val="10"/>
        <color theme="1"/>
        <rFont val="Times New Roman"/>
        <family val="1"/>
      </rPr>
      <t xml:space="preserve"> and </t>
    </r>
    <r>
      <rPr>
        <b/>
        <sz val="10"/>
        <color theme="1"/>
        <rFont val="Times New Roman"/>
        <family val="1"/>
      </rPr>
      <t>original evidences</t>
    </r>
    <r>
      <rPr>
        <sz val="10"/>
        <color theme="1"/>
        <rFont val="Times New Roman"/>
        <family val="1"/>
      </rPr>
      <t xml:space="preserve"> which support the topic</t>
    </r>
  </si>
  <si>
    <t>(0 hour(s) per week)</t>
  </si>
  <si>
    <t>Week</t>
  </si>
  <si>
    <t>×</t>
  </si>
  <si>
    <t>NOTE: 1=Class test 1; 2=Class test 2; 3=Class test 3.</t>
  </si>
  <si>
    <t>C4</t>
  </si>
  <si>
    <t>Subject</t>
  </si>
  <si>
    <t>Program Learning Outcome</t>
  </si>
  <si>
    <t>Statement Importance</t>
  </si>
  <si>
    <t>Alumni Achievement</t>
  </si>
  <si>
    <t>Engineering knowledge</t>
  </si>
  <si>
    <t>(C3)</t>
  </si>
  <si>
    <r>
      <t xml:space="preserve"> Apply the </t>
    </r>
    <r>
      <rPr>
        <b/>
        <sz val="12"/>
        <color rgb="FFFF0000"/>
        <rFont val="Times New Roman"/>
        <family val="1"/>
      </rPr>
      <t>knowledge</t>
    </r>
    <r>
      <rPr>
        <sz val="12"/>
        <color theme="1"/>
        <rFont val="Times New Roman"/>
        <family val="1"/>
      </rPr>
      <t xml:space="preserve"> of mathematics, science, engineering fundamentals and an engineering specialization to the solution of </t>
    </r>
    <r>
      <rPr>
        <b/>
        <sz val="12"/>
        <color rgb="FFFF0000"/>
        <rFont val="Times New Roman"/>
        <family val="1"/>
      </rPr>
      <t>complex engineering problems</t>
    </r>
    <r>
      <rPr>
        <sz val="12"/>
        <color theme="1"/>
        <rFont val="Times New Roman"/>
        <family val="1"/>
      </rPr>
      <t>.</t>
    </r>
  </si>
  <si>
    <t>SE111, SE112, SE113, SE121, SE122, SE123, MAT101, PHY101, SE131, MAT102, STA101, SWE212, SWE312, SWE322, SWE321, SWE311, SWE422</t>
  </si>
  <si>
    <r>
      <t xml:space="preserve">1. Ability to acquire knowledge of mathematics, sciences and engineering fundamentals </t>
    </r>
    <r>
      <rPr>
        <b/>
        <sz val="12"/>
        <color rgb="FFFF0000"/>
        <rFont val="Times New Roman"/>
        <family val="1"/>
      </rPr>
      <t>(C2)</t>
    </r>
  </si>
  <si>
    <r>
      <t xml:space="preserve">2. Ability to apply mathematics, sciences and engineering fundamentals    </t>
    </r>
    <r>
      <rPr>
        <b/>
        <sz val="12"/>
        <color rgb="FFFF0000"/>
        <rFont val="Times New Roman"/>
        <family val="1"/>
      </rPr>
      <t>(C3)</t>
    </r>
  </si>
  <si>
    <t>Problem analysis</t>
  </si>
  <si>
    <t>(C6)</t>
  </si>
  <si>
    <r>
      <t xml:space="preserve">Identify, formulate, </t>
    </r>
    <r>
      <rPr>
        <b/>
        <sz val="12"/>
        <color rgb="FFFF0000"/>
        <rFont val="Times New Roman"/>
        <family val="1"/>
      </rPr>
      <t>research</t>
    </r>
    <r>
      <rPr>
        <sz val="12"/>
        <color theme="1"/>
        <rFont val="Times New Roman"/>
        <family val="1"/>
      </rPr>
      <t xml:space="preserve"> and </t>
    </r>
    <r>
      <rPr>
        <b/>
        <sz val="12"/>
        <color rgb="FFFF0000"/>
        <rFont val="Times New Roman"/>
        <family val="1"/>
      </rPr>
      <t>analyze</t>
    </r>
    <r>
      <rPr>
        <sz val="12"/>
        <color theme="1"/>
        <rFont val="Times New Roman"/>
        <family val="1"/>
      </rPr>
      <t xml:space="preserve"> complex engineering problems and reach substantiated conclusions using the principles of mathematics, the natural sciences and the engineering sciences.</t>
    </r>
  </si>
  <si>
    <t>SE121, SE122, SE132, SWE132, SWE213, SWE211, SWE212, SWE323, SWE312, SWE322, SWE313, SWE333, SWE412, SWE331, SWE424, SWE423, SWE425, SWE426, SWE332, SWE411,  SWE439</t>
  </si>
  <si>
    <t xml:space="preserve">1.  Ability to identify problem </t>
  </si>
  <si>
    <t xml:space="preserve">2.  Ability to formulate and analyze problem </t>
  </si>
  <si>
    <t xml:space="preserve">3.  Ability to obtain appropriate solution </t>
  </si>
  <si>
    <t xml:space="preserve">4.  Ability to implement the solution to the problem </t>
  </si>
  <si>
    <t xml:space="preserve">5.  Ability to monitor the depth of success of the implemented solution </t>
  </si>
  <si>
    <t>Design  / development of solutions    (C5, P4)</t>
  </si>
  <si>
    <r>
      <t>Design</t>
    </r>
    <r>
      <rPr>
        <sz val="12"/>
        <color theme="1"/>
        <rFont val="Times New Roman"/>
        <family val="1"/>
      </rPr>
      <t xml:space="preserve"> solutions for complex engineering problems and design system components or processes that meet the specified needs with appropriate consideration </t>
    </r>
    <r>
      <rPr>
        <sz val="12"/>
        <color rgb="FFFF0000"/>
        <rFont val="Times New Roman"/>
        <family val="1"/>
      </rPr>
      <t>for public health and safety and of cultural, societal and environmental concerns</t>
    </r>
    <r>
      <rPr>
        <sz val="12"/>
        <color theme="1"/>
        <rFont val="Times New Roman"/>
        <family val="1"/>
      </rPr>
      <t>.</t>
    </r>
  </si>
  <si>
    <t>SE133, SWE212, SWE323, SWE313, SWE322, SWE333, SWE331, SWE422, SWE424, SWE423, SWE332, SWE411, SWE439</t>
  </si>
  <si>
    <t>1. Ability to design solutions for complex engineering problems</t>
  </si>
  <si>
    <r>
      <t xml:space="preserve">2.  Ability to design system components or processes and </t>
    </r>
    <r>
      <rPr>
        <sz val="12"/>
        <color rgb="FFFF0000"/>
        <rFont val="Times New Roman"/>
        <family val="1"/>
      </rPr>
      <t>evaluate</t>
    </r>
    <r>
      <rPr>
        <sz val="12"/>
        <color theme="1"/>
        <rFont val="Times New Roman"/>
        <family val="1"/>
      </rPr>
      <t xml:space="preserve"> operational performance</t>
    </r>
  </si>
  <si>
    <r>
      <t>The above 1 &amp; 2 are designed considering</t>
    </r>
    <r>
      <rPr>
        <sz val="12"/>
        <color rgb="FFFF0000"/>
        <rFont val="Times New Roman"/>
        <family val="1"/>
      </rPr>
      <t xml:space="preserve"> public health, safety, cultural, societal and environmental concerns.</t>
    </r>
  </si>
  <si>
    <r>
      <t>Conduct</t>
    </r>
    <r>
      <rPr>
        <sz val="12"/>
        <color theme="1"/>
        <rFont val="Times New Roman"/>
        <family val="1"/>
      </rPr>
      <t xml:space="preserve"> </t>
    </r>
    <r>
      <rPr>
        <sz val="12"/>
        <color rgb="FFFF0000"/>
        <rFont val="Times New Roman"/>
        <family val="1"/>
      </rPr>
      <t>investigations</t>
    </r>
    <r>
      <rPr>
        <sz val="12"/>
        <color theme="1"/>
        <rFont val="Times New Roman"/>
        <family val="1"/>
      </rPr>
      <t xml:space="preserve"> of complex problems, considering </t>
    </r>
    <r>
      <rPr>
        <sz val="12"/>
        <color rgb="FFFF0000"/>
        <rFont val="Times New Roman"/>
        <family val="1"/>
      </rPr>
      <t>experimental design</t>
    </r>
    <r>
      <rPr>
        <sz val="12"/>
        <color theme="1"/>
        <rFont val="Times New Roman"/>
        <family val="1"/>
      </rPr>
      <t xml:space="preserve">, data analysis and interpretation and information </t>
    </r>
    <r>
      <rPr>
        <b/>
        <sz val="12"/>
        <color rgb="FFFF0000"/>
        <rFont val="Times New Roman"/>
        <family val="1"/>
      </rPr>
      <t>synthesis</t>
    </r>
    <r>
      <rPr>
        <sz val="12"/>
        <color theme="1"/>
        <rFont val="Times New Roman"/>
        <family val="1"/>
      </rPr>
      <t xml:space="preserve"> to provide valid conclusions.</t>
    </r>
  </si>
  <si>
    <t>(Creativity)</t>
  </si>
  <si>
    <t>SWE212, SWE323, SWE313, SWE322, SWE333, SWE331, SWE425, SWE332, SWE439</t>
  </si>
  <si>
    <t xml:space="preserve">1.  Ability to conduct experiment </t>
  </si>
  <si>
    <t xml:space="preserve">2.  Ability to design experiment </t>
  </si>
  <si>
    <t xml:space="preserve">3.  Ability to analyze experimental data </t>
  </si>
  <si>
    <t>4.  Ability to interpret experimental data</t>
  </si>
  <si>
    <t>(P4)</t>
  </si>
  <si>
    <r>
      <t>Create</t>
    </r>
    <r>
      <rPr>
        <sz val="12"/>
        <color theme="1"/>
        <rFont val="Times New Roman"/>
        <family val="1"/>
      </rPr>
      <t xml:space="preserve">, </t>
    </r>
    <r>
      <rPr>
        <sz val="12"/>
        <color rgb="FFFF0000"/>
        <rFont val="Times New Roman"/>
        <family val="1"/>
      </rPr>
      <t>select</t>
    </r>
    <r>
      <rPr>
        <sz val="12"/>
        <color theme="1"/>
        <rFont val="Times New Roman"/>
        <family val="1"/>
      </rPr>
      <t xml:space="preserve"> and </t>
    </r>
    <r>
      <rPr>
        <sz val="12"/>
        <color rgb="FFFF0000"/>
        <rFont val="Times New Roman"/>
        <family val="1"/>
      </rPr>
      <t>apply</t>
    </r>
    <r>
      <rPr>
        <sz val="12"/>
        <color theme="1"/>
        <rFont val="Times New Roman"/>
        <family val="1"/>
      </rPr>
      <t xml:space="preserve"> appropriate techniques, resources and modern engineering and IT </t>
    </r>
    <r>
      <rPr>
        <sz val="12"/>
        <color rgb="FFFF0000"/>
        <rFont val="Times New Roman"/>
        <family val="1"/>
      </rPr>
      <t>tools</t>
    </r>
    <r>
      <rPr>
        <sz val="12"/>
        <color theme="1"/>
        <rFont val="Times New Roman"/>
        <family val="1"/>
      </rPr>
      <t xml:space="preserve">, including prediction and modeling, to complex engineering activities with an understanding of their limitations. </t>
    </r>
  </si>
  <si>
    <t>SE121, SE122, SE133, SWE132, SWE213, SWE211, SWE212, SWE323, SWE313, SWE322, SWE333, SWE331, SWE422, SWE424, SWE423, SWE425,  SWE426, SWE332, SWE411, SWE439</t>
  </si>
  <si>
    <r>
      <t xml:space="preserve">1.  Ability to </t>
    </r>
    <r>
      <rPr>
        <sz val="12"/>
        <color rgb="FFFF0000"/>
        <rFont val="Times New Roman"/>
        <family val="1"/>
      </rPr>
      <t>Create</t>
    </r>
    <r>
      <rPr>
        <sz val="12"/>
        <color theme="1"/>
        <rFont val="Times New Roman"/>
        <family val="1"/>
      </rPr>
      <t xml:space="preserve"> appropriate techniques for complex engineering activities </t>
    </r>
  </si>
  <si>
    <r>
      <t>2.  Ability to</t>
    </r>
    <r>
      <rPr>
        <sz val="12"/>
        <color rgb="FFFF0000"/>
        <rFont val="Times New Roman"/>
        <family val="1"/>
      </rPr>
      <t xml:space="preserve"> select</t>
    </r>
    <r>
      <rPr>
        <sz val="12"/>
        <color theme="1"/>
        <rFont val="Times New Roman"/>
        <family val="1"/>
      </rPr>
      <t xml:space="preserve"> appropriate techniques and tools for complex engineering activities</t>
    </r>
  </si>
  <si>
    <r>
      <t>3.  Ability to</t>
    </r>
    <r>
      <rPr>
        <sz val="12"/>
        <color rgb="FFFF0000"/>
        <rFont val="Times New Roman"/>
        <family val="1"/>
      </rPr>
      <t xml:space="preserve"> apply</t>
    </r>
    <r>
      <rPr>
        <sz val="12"/>
        <color theme="1"/>
        <rFont val="Times New Roman"/>
        <family val="1"/>
      </rPr>
      <t xml:space="preserve"> appropriate techniques and tools for complex engineering activities</t>
    </r>
  </si>
  <si>
    <r>
      <t>Apply</t>
    </r>
    <r>
      <rPr>
        <sz val="12"/>
        <color theme="1"/>
        <rFont val="Times New Roman"/>
        <family val="1"/>
      </rPr>
      <t xml:space="preserve"> reasoning informed </t>
    </r>
    <r>
      <rPr>
        <sz val="12"/>
        <color rgb="FFFF0000"/>
        <rFont val="Times New Roman"/>
        <family val="1"/>
      </rPr>
      <t>by contextual knowledge</t>
    </r>
    <r>
      <rPr>
        <sz val="12"/>
        <color theme="1"/>
        <rFont val="Times New Roman"/>
        <family val="1"/>
      </rPr>
      <t xml:space="preserve"> to assess </t>
    </r>
    <r>
      <rPr>
        <sz val="12"/>
        <color rgb="FFFF0000"/>
        <rFont val="Times New Roman"/>
        <family val="1"/>
      </rPr>
      <t>societal, health, safety, legal and cultural issues</t>
    </r>
    <r>
      <rPr>
        <sz val="12"/>
        <color theme="1"/>
        <rFont val="Times New Roman"/>
        <family val="1"/>
      </rPr>
      <t xml:space="preserve"> and the consequent responsibilities relevant to professional engineering practice.</t>
    </r>
  </si>
  <si>
    <t>SWE212, SWE426, SWE439</t>
  </si>
  <si>
    <t>1.  Ability to appreciate social, legal, cultural and humanity responsibilities</t>
  </si>
  <si>
    <r>
      <t xml:space="preserve">Understand the impact of </t>
    </r>
    <r>
      <rPr>
        <sz val="12"/>
        <color rgb="FFFF0000"/>
        <rFont val="Times New Roman"/>
        <family val="1"/>
      </rPr>
      <t>professional</t>
    </r>
    <r>
      <rPr>
        <sz val="12"/>
        <color theme="1"/>
        <rFont val="Times New Roman"/>
        <family val="1"/>
      </rPr>
      <t xml:space="preserve"> </t>
    </r>
    <r>
      <rPr>
        <sz val="12"/>
        <color rgb="FFFF0000"/>
        <rFont val="Times New Roman"/>
        <family val="1"/>
      </rPr>
      <t>engineering</t>
    </r>
    <r>
      <rPr>
        <sz val="12"/>
        <color theme="1"/>
        <rFont val="Times New Roman"/>
        <family val="1"/>
      </rPr>
      <t xml:space="preserve"> solutions in societal and environmental contexts and demonstrate the knowledge of and need for sustainable development.</t>
    </r>
  </si>
  <si>
    <t>SWE212, SWE439</t>
  </si>
  <si>
    <t>1. Ability to gain the environmental responsibilities</t>
  </si>
  <si>
    <t>2. Ability to appreciate the need for sustainable development</t>
  </si>
  <si>
    <t>Apply ethical principles and commit to the professional ethics, responsibilities and the norms of the engineering practice.</t>
  </si>
  <si>
    <t>AOL101, SWE212, SWE322, SW413, SWE426, SWE439</t>
  </si>
  <si>
    <t xml:space="preserve">1.  Ability to behave professionally </t>
  </si>
  <si>
    <t xml:space="preserve">2.  Ability to practice good ethics </t>
  </si>
  <si>
    <t>3. Ability to sincere in time management.</t>
  </si>
  <si>
    <r>
      <t xml:space="preserve">Function effectively as an individual and as a </t>
    </r>
    <r>
      <rPr>
        <sz val="12"/>
        <color rgb="FFFF0000"/>
        <rFont val="Times New Roman"/>
        <family val="1"/>
      </rPr>
      <t>member</t>
    </r>
    <r>
      <rPr>
        <sz val="12"/>
        <color theme="1"/>
        <rFont val="Times New Roman"/>
        <family val="1"/>
      </rPr>
      <t xml:space="preserve"> or </t>
    </r>
    <r>
      <rPr>
        <sz val="12"/>
        <color rgb="FFFF0000"/>
        <rFont val="Times New Roman"/>
        <family val="1"/>
      </rPr>
      <t>leader</t>
    </r>
    <r>
      <rPr>
        <sz val="12"/>
        <color theme="1"/>
        <rFont val="Times New Roman"/>
        <family val="1"/>
      </rPr>
      <t xml:space="preserve"> of diverse teams and in multidisciplinary settings.</t>
    </r>
  </si>
  <si>
    <t>SWE212, SWE323, SWE313, SWE424, SWE439</t>
  </si>
  <si>
    <t xml:space="preserve">1.  Ability to function effectively as an individual </t>
  </si>
  <si>
    <t xml:space="preserve">2.  Ability to function effectively as a member in a working group </t>
  </si>
  <si>
    <t>3.  Ability to function as a leader/manager in a working group</t>
  </si>
  <si>
    <t>P10</t>
  </si>
  <si>
    <t>Communicate effectively about complex engineering activities with the engineering community and with society at large. Be able to comprehend and write effective reports, design documentation, make effective presentations and give and receive clear instructions.</t>
  </si>
  <si>
    <t>ENG101, SWE212, SWE313, SWE424,</t>
  </si>
  <si>
    <t xml:space="preserve">1.  Ability to communicate well with fellow engineers </t>
  </si>
  <si>
    <t>2.  Ability to communicate effectively within the community at large.</t>
  </si>
  <si>
    <t>3. Ability to write effective reports, design documentation, make effective presentations and give and receive clear instructions.</t>
  </si>
  <si>
    <r>
      <t xml:space="preserve">Demonstrate </t>
    </r>
    <r>
      <rPr>
        <sz val="12"/>
        <color rgb="FFFF0000"/>
        <rFont val="Times New Roman"/>
        <family val="1"/>
      </rPr>
      <t>knowledge and understanding</t>
    </r>
    <r>
      <rPr>
        <sz val="12"/>
        <color theme="1"/>
        <rFont val="Times New Roman"/>
        <family val="1"/>
      </rPr>
      <t xml:space="preserve"> of engineering and management principles and apply these to one’s work as a team member or a leader to manage projects in multidisciplinary environments.</t>
    </r>
  </si>
  <si>
    <t>SWE212, SWE323, SWE313, SWE439</t>
  </si>
  <si>
    <t>1. Ability to prepare proper plan for developing a  project</t>
  </si>
  <si>
    <t>2. Ability to execute the project plan in multidisciplinary environments</t>
  </si>
  <si>
    <t>3. Ability to manage the project plan in multidisciplinary environments</t>
  </si>
  <si>
    <r>
      <t xml:space="preserve">Recognize the need for and have the preparation and ability to engage in independent, </t>
    </r>
    <r>
      <rPr>
        <sz val="12"/>
        <color rgb="FFFF0000"/>
        <rFont val="Times New Roman"/>
        <family val="1"/>
      </rPr>
      <t xml:space="preserve">life-long learning </t>
    </r>
    <r>
      <rPr>
        <sz val="12"/>
        <color theme="1"/>
        <rFont val="Times New Roman"/>
        <family val="1"/>
      </rPr>
      <t>in the broadest context of technological change.</t>
    </r>
  </si>
  <si>
    <t>SWE212, SWE323, SWE313, SWE331, SWE332, SWE439</t>
  </si>
  <si>
    <t xml:space="preserve">1.  Ability to recognize the needs of self-improvement </t>
  </si>
  <si>
    <t xml:space="preserve">2. Ability to recognize the needs for lifelong learning </t>
  </si>
  <si>
    <t xml:space="preserve">3. Ability to extract valuable information from various sources </t>
  </si>
  <si>
    <t>4. Ability to explore capability to undertake self-study</t>
  </si>
  <si>
    <r>
      <t xml:space="preserve">Others
</t>
    </r>
    <r>
      <rPr>
        <sz val="8"/>
        <rFont val="Times New Roman"/>
        <family val="1"/>
      </rPr>
      <t>(</t>
    </r>
    <r>
      <rPr>
        <i/>
        <sz val="8"/>
        <rFont val="Times New Roman"/>
        <family val="1"/>
      </rPr>
      <t>please state</t>
    </r>
    <r>
      <rPr>
        <sz val="8"/>
        <rFont val="Times New Roman"/>
        <family val="1"/>
      </rPr>
      <t>)</t>
    </r>
  </si>
  <si>
    <t>N/A</t>
  </si>
  <si>
    <t>x</t>
  </si>
  <si>
    <t>11, &amp;12</t>
  </si>
  <si>
    <t>SWE332</t>
  </si>
  <si>
    <t>Software Engineering Project II (Web Programming)</t>
  </si>
  <si>
    <t>Farzana Sadia</t>
  </si>
  <si>
    <t xml:space="preserve">The subject provides an introduction to the discipline of web based Software Engineering Project development. The emphasis is upon on the implementation of all phases of software development life cycle such as Requirement gathering and analysis, Design, Implementation or coding, Testing, Deployment, Maintenance. </t>
  </si>
  <si>
    <t>learn how to work with the following frameworks: MVC, spring and laravel.</t>
  </si>
  <si>
    <t>learn how to use project management tools.</t>
  </si>
  <si>
    <t>learn to use source control services such as GitHub.</t>
  </si>
  <si>
    <t>Documentation</t>
  </si>
  <si>
    <t>Testing</t>
  </si>
  <si>
    <t>Demonstration</t>
  </si>
  <si>
    <t>1. Introduction to Web Applications Development - Carles Mateu</t>
  </si>
  <si>
    <t>learn how to propose a real life project, analyze the requirements and implement them as team work</t>
  </si>
  <si>
    <t xml:space="preserve">Demonstration of generating idea of software system and project proposal
</t>
  </si>
  <si>
    <t>Demonstration of software system analysis and design</t>
  </si>
  <si>
    <t>Demonstrate the project management tools</t>
  </si>
  <si>
    <t xml:space="preserve">Demonstrating Source Control Softwares usage and applications
</t>
  </si>
  <si>
    <t>3, 4, 5 &amp; 6</t>
  </si>
  <si>
    <t>7, 8</t>
  </si>
  <si>
    <t>9 &amp; 10</t>
  </si>
  <si>
    <t xml:space="preserve">Introduction to design pattern
</t>
  </si>
  <si>
    <t>Able to analyze and implement a real life projects</t>
  </si>
  <si>
    <t xml:space="preserve">Able to demonstrate system design
 </t>
  </si>
  <si>
    <t>Demonstration of working procedure of software development frameworks</t>
  </si>
  <si>
    <t>Able to learn the basics of Software Development frameworks</t>
  </si>
  <si>
    <t>Able to implement project management tools</t>
  </si>
  <si>
    <t>Able to explain Source Control Softwares usage and can demonstrate the applications</t>
  </si>
  <si>
    <t xml:space="preserve">Able to explain learned concepts </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</si>
</sst>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scheme val="minor"/>
    </font>
    <font>
      <sz val="10"/>
      <color theme="1"/>
      <name val="Arial"/>
      <family val="2"/>
    </font>
    <font>
      <b/>
      <sz val="9"/>
      <color indexed="81"/>
      <name val="Tahoma"/>
      <family val="2"/>
    </font>
    <font>
      <sz val="9"/>
      <color indexed="81"/>
      <name val="Tahoma"/>
      <family val="2"/>
    </font>
    <font>
      <sz val="11"/>
      <color theme="1"/>
      <name val="Times New Roman"/>
      <family val="1"/>
    </font>
    <font>
      <b/>
      <sz val="10"/>
      <color theme="1"/>
      <name val="Times New Roman"/>
      <family val="1"/>
    </font>
    <font>
      <sz val="10"/>
      <color theme="1"/>
      <name val="Times New Roman"/>
      <family val="1"/>
    </font>
    <font>
      <b/>
      <sz val="11"/>
      <color theme="1"/>
      <name val="Times New Roman"/>
      <family val="1"/>
    </font>
    <font>
      <b/>
      <sz val="12"/>
      <color theme="1"/>
      <name val="Times New Roman"/>
      <family val="1"/>
    </font>
    <font>
      <b/>
      <sz val="10"/>
      <color rgb="FF000000"/>
      <name val="Times New Roman"/>
      <family val="1"/>
    </font>
    <font>
      <b/>
      <sz val="11"/>
      <color theme="1"/>
      <name val="Calibri"/>
      <family val="2"/>
      <scheme val="minor"/>
    </font>
    <font>
      <sz val="12"/>
      <color theme="1"/>
      <name val="Times New Roman"/>
      <family val="1"/>
    </font>
    <font>
      <sz val="11"/>
      <color theme="1"/>
      <name val="Calibri"/>
      <family val="2"/>
      <charset val="204"/>
      <scheme val="minor"/>
    </font>
    <font>
      <sz val="10"/>
      <color rgb="FF000000"/>
      <name val="Times New Roman"/>
      <family val="1"/>
    </font>
    <font>
      <sz val="10"/>
      <color theme="1"/>
      <name val="Calibri"/>
      <family val="2"/>
      <scheme val="minor"/>
    </font>
    <font>
      <b/>
      <sz val="12"/>
      <name val="Times New Roman"/>
      <family val="1"/>
    </font>
    <font>
      <b/>
      <sz val="12"/>
      <color rgb="FF000000"/>
      <name val="Times New Roman"/>
      <family val="1"/>
    </font>
    <font>
      <b/>
      <sz val="12"/>
      <color rgb="FFFF0000"/>
      <name val="Times New Roman"/>
      <family val="1"/>
    </font>
    <font>
      <sz val="12"/>
      <color rgb="FFFF0000"/>
      <name val="Times New Roman"/>
      <family val="1"/>
    </font>
    <font>
      <sz val="11"/>
      <name val="Times New Roman"/>
      <family val="1"/>
    </font>
    <font>
      <b/>
      <sz val="11"/>
      <name val="Times New Roman"/>
      <family val="1"/>
    </font>
    <font>
      <b/>
      <sz val="10"/>
      <name val="Times New Roman"/>
      <family val="1"/>
    </font>
    <font>
      <sz val="10"/>
      <name val="Times New Roman"/>
      <family val="1"/>
    </font>
    <font>
      <sz val="8"/>
      <name val="Times New Roman"/>
      <family val="1"/>
    </font>
    <font>
      <i/>
      <sz val="8"/>
      <name val="Times New Roman"/>
      <family val="1"/>
    </font>
    <font>
      <sz val="11"/>
      <name val="Calibri"/>
      <family val="2"/>
      <scheme val="minor"/>
    </font>
    <font>
      <sz val="10"/>
      <name val="Arial"/>
      <family val="2"/>
    </font>
    <font>
      <b/>
      <sz val="10"/>
      <name val="Calibri"/>
      <family val="2"/>
    </font>
    <font>
      <b/>
      <sz val="10"/>
      <name val="Arial"/>
      <family val="2"/>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A6A6A6"/>
        <bgColor indexed="64"/>
      </patternFill>
    </fill>
    <fill>
      <patternFill patternType="solid">
        <fgColor theme="8" tint="0.59999389629810485"/>
        <bgColor indexed="64"/>
      </patternFill>
    </fill>
  </fills>
  <borders count="63">
    <border>
      <left/>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13" fillId="0" borderId="0"/>
    <xf numFmtId="0" fontId="14" fillId="0" borderId="0"/>
  </cellStyleXfs>
  <cellXfs count="292">
    <xf numFmtId="0" fontId="0" fillId="0" borderId="0" xfId="0"/>
    <xf numFmtId="0" fontId="5" fillId="0" borderId="0" xfId="0" applyFont="1"/>
    <xf numFmtId="0" fontId="6" fillId="0" borderId="36"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6" xfId="0" applyFont="1" applyBorder="1" applyAlignment="1" applyProtection="1">
      <alignment horizontal="center" vertical="center" wrapText="1"/>
    </xf>
    <xf numFmtId="0" fontId="6" fillId="2" borderId="53" xfId="0" applyFont="1" applyFill="1" applyBorder="1" applyAlignment="1">
      <alignment horizontal="center" wrapText="1"/>
    </xf>
    <xf numFmtId="0" fontId="6" fillId="2" borderId="45" xfId="0" applyFont="1" applyFill="1" applyBorder="1" applyAlignment="1">
      <alignment horizontal="center" wrapText="1"/>
    </xf>
    <xf numFmtId="0" fontId="6" fillId="2" borderId="54" xfId="0" applyFont="1" applyFill="1" applyBorder="1" applyAlignment="1">
      <alignment horizontal="center" wrapText="1"/>
    </xf>
    <xf numFmtId="0" fontId="7" fillId="0" borderId="25" xfId="0" applyFont="1" applyBorder="1" applyAlignment="1">
      <alignment horizontal="left" vertical="center" wrapText="1"/>
    </xf>
    <xf numFmtId="0" fontId="6" fillId="3" borderId="37" xfId="0" applyFont="1" applyFill="1" applyBorder="1" applyAlignment="1">
      <alignment horizontal="center" wrapText="1"/>
    </xf>
    <xf numFmtId="0" fontId="6" fillId="3" borderId="51" xfId="0" applyFont="1" applyFill="1" applyBorder="1" applyAlignment="1">
      <alignment horizontal="center" wrapText="1"/>
    </xf>
    <xf numFmtId="0" fontId="7" fillId="0" borderId="55" xfId="0" applyFont="1" applyBorder="1" applyAlignment="1">
      <alignment horizontal="center" vertical="center" wrapText="1"/>
    </xf>
    <xf numFmtId="0" fontId="7" fillId="0" borderId="36" xfId="0" applyFont="1" applyBorder="1" applyAlignment="1">
      <alignment horizontal="center" vertical="center"/>
    </xf>
    <xf numFmtId="0" fontId="7" fillId="0" borderId="23" xfId="0" applyFont="1" applyBorder="1" applyAlignment="1">
      <alignment horizontal="center" vertical="center"/>
    </xf>
    <xf numFmtId="0" fontId="6" fillId="3" borderId="5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0" fillId="0" borderId="29" xfId="0" applyFont="1" applyBorder="1" applyAlignment="1">
      <alignment horizontal="center" vertical="center" wrapText="1"/>
    </xf>
    <xf numFmtId="0" fontId="10" fillId="0" borderId="56" xfId="0" applyFont="1" applyBorder="1" applyAlignment="1">
      <alignment horizontal="center" vertical="center" wrapText="1"/>
    </xf>
    <xf numFmtId="0" fontId="6" fillId="3" borderId="29" xfId="0" applyFont="1" applyFill="1" applyBorder="1" applyAlignment="1">
      <alignment horizontal="center" wrapText="1"/>
    </xf>
    <xf numFmtId="0" fontId="6" fillId="3" borderId="57" xfId="0" applyFont="1" applyFill="1" applyBorder="1" applyAlignment="1">
      <alignment horizontal="center" wrapText="1"/>
    </xf>
    <xf numFmtId="0" fontId="6" fillId="3" borderId="9" xfId="0" applyFont="1" applyFill="1" applyBorder="1" applyAlignment="1">
      <alignment horizontal="center" vertical="center" wrapText="1"/>
    </xf>
    <xf numFmtId="0" fontId="6" fillId="3" borderId="58" xfId="0" applyFont="1" applyFill="1" applyBorder="1" applyAlignment="1">
      <alignment horizontal="center" wrapText="1"/>
    </xf>
    <xf numFmtId="0" fontId="6" fillId="3" borderId="7" xfId="0" applyFont="1" applyFill="1" applyBorder="1" applyAlignment="1">
      <alignment horizontal="center" wrapText="1"/>
    </xf>
    <xf numFmtId="0" fontId="6" fillId="3" borderId="24" xfId="0" applyFont="1" applyFill="1" applyBorder="1" applyAlignment="1">
      <alignment horizontal="center" wrapText="1"/>
    </xf>
    <xf numFmtId="0" fontId="6" fillId="3" borderId="24" xfId="0" applyFont="1" applyFill="1" applyBorder="1" applyAlignment="1">
      <alignment horizontal="center" vertical="center" wrapText="1"/>
    </xf>
    <xf numFmtId="0" fontId="8" fillId="0" borderId="24" xfId="0" applyFont="1" applyBorder="1" applyAlignment="1">
      <alignment textRotation="90" wrapText="1"/>
    </xf>
    <xf numFmtId="0" fontId="2" fillId="3" borderId="24" xfId="0" applyFont="1" applyFill="1" applyBorder="1" applyAlignment="1">
      <alignment horizontal="center" vertical="center"/>
    </xf>
    <xf numFmtId="0" fontId="9" fillId="4" borderId="24" xfId="0" applyFont="1" applyFill="1" applyBorder="1" applyAlignment="1">
      <alignment vertical="center" wrapText="1"/>
    </xf>
    <xf numFmtId="0" fontId="9" fillId="4" borderId="24" xfId="0" applyFont="1" applyFill="1" applyBorder="1" applyAlignment="1">
      <alignment vertical="center"/>
    </xf>
    <xf numFmtId="0" fontId="12" fillId="2" borderId="24" xfId="0" applyFont="1" applyFill="1" applyBorder="1" applyAlignment="1">
      <alignment horizontal="center" vertical="center" wrapText="1"/>
    </xf>
    <xf numFmtId="0" fontId="12" fillId="2" borderId="24" xfId="0" applyFont="1" applyFill="1" applyBorder="1" applyAlignment="1">
      <alignment vertical="center" wrapText="1"/>
    </xf>
    <xf numFmtId="0" fontId="12" fillId="2" borderId="24" xfId="0" applyFont="1" applyFill="1" applyBorder="1" applyAlignment="1">
      <alignment vertical="center"/>
    </xf>
    <xf numFmtId="0" fontId="6" fillId="0" borderId="0" xfId="0" applyFont="1" applyBorder="1" applyAlignment="1">
      <alignment horizontal="center" vertical="center" wrapText="1"/>
    </xf>
    <xf numFmtId="0" fontId="7" fillId="0" borderId="0" xfId="0" applyFont="1" applyBorder="1" applyAlignment="1">
      <alignment horizontal="left" vertical="center" wrapText="1"/>
    </xf>
    <xf numFmtId="0" fontId="11" fillId="0" borderId="0" xfId="0" applyFont="1"/>
    <xf numFmtId="0" fontId="7" fillId="0" borderId="0" xfId="0" applyFont="1" applyBorder="1" applyAlignment="1">
      <alignment horizontal="center" vertical="center" wrapText="1"/>
    </xf>
    <xf numFmtId="0" fontId="7" fillId="0" borderId="0" xfId="0" applyFont="1" applyBorder="1" applyAlignment="1" applyProtection="1">
      <alignment horizontal="center" vertical="center" wrapText="1"/>
    </xf>
    <xf numFmtId="0" fontId="7" fillId="0" borderId="0" xfId="0" applyFont="1" applyBorder="1" applyAlignment="1">
      <alignment horizontal="center" vertical="center"/>
    </xf>
    <xf numFmtId="0" fontId="7" fillId="0" borderId="24" xfId="0" applyFont="1" applyBorder="1" applyAlignment="1">
      <alignment vertical="center" wrapText="1"/>
    </xf>
    <xf numFmtId="0" fontId="6" fillId="5" borderId="59" xfId="0" applyFont="1" applyFill="1" applyBorder="1" applyAlignment="1">
      <alignment vertical="center" wrapText="1"/>
    </xf>
    <xf numFmtId="0" fontId="6" fillId="5" borderId="44" xfId="0" applyFont="1" applyFill="1" applyBorder="1" applyAlignment="1">
      <alignment vertical="center" wrapText="1"/>
    </xf>
    <xf numFmtId="0" fontId="6" fillId="5" borderId="47" xfId="0" applyFont="1" applyFill="1" applyBorder="1" applyAlignment="1">
      <alignment vertical="center" textRotation="90" wrapText="1"/>
    </xf>
    <xf numFmtId="0" fontId="6" fillId="5" borderId="36" xfId="0" applyFont="1" applyFill="1" applyBorder="1" applyAlignment="1">
      <alignment vertical="center" textRotation="90" wrapText="1"/>
    </xf>
    <xf numFmtId="0" fontId="6" fillId="5" borderId="24" xfId="0" applyFont="1" applyFill="1" applyBorder="1" applyAlignment="1">
      <alignment vertical="center" textRotation="90" wrapText="1"/>
    </xf>
    <xf numFmtId="0" fontId="6" fillId="5" borderId="25" xfId="0" applyFont="1" applyFill="1" applyBorder="1" applyAlignment="1">
      <alignment vertical="center" textRotation="90" wrapText="1"/>
    </xf>
    <xf numFmtId="0" fontId="6" fillId="5" borderId="45" xfId="0" applyFont="1" applyFill="1" applyBorder="1" applyAlignment="1">
      <alignment vertical="center" textRotation="90" wrapText="1"/>
    </xf>
    <xf numFmtId="0" fontId="6" fillId="5" borderId="46" xfId="0" applyFont="1" applyFill="1" applyBorder="1" applyAlignment="1">
      <alignment vertical="center" textRotation="90" wrapText="1"/>
    </xf>
    <xf numFmtId="0" fontId="6" fillId="5" borderId="48" xfId="0" applyFont="1" applyFill="1" applyBorder="1" applyAlignment="1">
      <alignment vertical="center" textRotation="90" wrapText="1"/>
    </xf>
    <xf numFmtId="0" fontId="6" fillId="5" borderId="60" xfId="0" applyFont="1" applyFill="1" applyBorder="1" applyAlignment="1">
      <alignment vertical="center" textRotation="90" wrapText="1"/>
    </xf>
    <xf numFmtId="0" fontId="15" fillId="0" borderId="0" xfId="0" applyFont="1"/>
    <xf numFmtId="0" fontId="6" fillId="0" borderId="0" xfId="0" applyFont="1"/>
    <xf numFmtId="0" fontId="15" fillId="0" borderId="24" xfId="0" applyFont="1" applyBorder="1"/>
    <xf numFmtId="0" fontId="7" fillId="0" borderId="0" xfId="0" applyFont="1" applyAlignment="1">
      <alignment vertical="center"/>
    </xf>
    <xf numFmtId="0" fontId="6" fillId="4" borderId="24" xfId="0" applyFont="1" applyFill="1" applyBorder="1"/>
    <xf numFmtId="0" fontId="6" fillId="0" borderId="24" xfId="0" applyFont="1" applyBorder="1" applyAlignment="1">
      <alignment vertical="center"/>
    </xf>
    <xf numFmtId="0" fontId="7" fillId="0" borderId="24" xfId="0" applyFont="1" applyBorder="1" applyAlignment="1">
      <alignment vertical="center"/>
    </xf>
    <xf numFmtId="0" fontId="7" fillId="0" borderId="24" xfId="0" applyFont="1" applyBorder="1" applyAlignment="1">
      <alignment wrapText="1"/>
    </xf>
    <xf numFmtId="0" fontId="7" fillId="0" borderId="24" xfId="0" applyFont="1" applyBorder="1"/>
    <xf numFmtId="0" fontId="7" fillId="0" borderId="0" xfId="0" applyFont="1" applyFill="1" applyBorder="1" applyAlignment="1">
      <alignment wrapText="1"/>
    </xf>
    <xf numFmtId="0" fontId="7" fillId="0" borderId="0" xfId="0" applyFont="1" applyFill="1" applyBorder="1"/>
    <xf numFmtId="0" fontId="7" fillId="0" borderId="27" xfId="0" applyFont="1" applyBorder="1"/>
    <xf numFmtId="0" fontId="7" fillId="0" borderId="0" xfId="0" applyFont="1" applyBorder="1"/>
    <xf numFmtId="0" fontId="15" fillId="0" borderId="0" xfId="0" applyFont="1" applyBorder="1"/>
    <xf numFmtId="0" fontId="15" fillId="0" borderId="27" xfId="0" applyFont="1" applyBorder="1" applyAlignment="1"/>
    <xf numFmtId="0" fontId="15" fillId="0" borderId="22" xfId="0" applyFont="1" applyBorder="1" applyAlignment="1"/>
    <xf numFmtId="0" fontId="15" fillId="0" borderId="24" xfId="0" applyFont="1" applyBorder="1" applyAlignment="1"/>
    <xf numFmtId="0" fontId="6" fillId="0" borderId="24" xfId="0" applyFont="1" applyBorder="1" applyAlignment="1"/>
    <xf numFmtId="0" fontId="7" fillId="0" borderId="24" xfId="0" applyFont="1" applyBorder="1" applyAlignment="1">
      <alignment horizontal="left" wrapText="1"/>
    </xf>
    <xf numFmtId="0" fontId="6" fillId="0" borderId="24" xfId="0" applyFont="1" applyBorder="1" applyAlignment="1">
      <alignment vertical="top"/>
    </xf>
    <xf numFmtId="0" fontId="7" fillId="0" borderId="24" xfId="0" applyFont="1" applyBorder="1" applyAlignment="1">
      <alignment vertical="top" wrapText="1"/>
    </xf>
    <xf numFmtId="0" fontId="6" fillId="0" borderId="24" xfId="0" applyFont="1" applyBorder="1" applyAlignment="1">
      <alignment vertical="top" wrapText="1"/>
    </xf>
    <xf numFmtId="0" fontId="7" fillId="0" borderId="0" xfId="0" applyFont="1" applyBorder="1" applyAlignment="1">
      <alignment vertical="top" wrapText="1"/>
    </xf>
    <xf numFmtId="0" fontId="7" fillId="0" borderId="0" xfId="0" applyFont="1"/>
    <xf numFmtId="0" fontId="0" fillId="0" borderId="24" xfId="0" applyBorder="1"/>
    <xf numFmtId="0" fontId="12" fillId="6" borderId="11" xfId="0" applyFont="1" applyFill="1" applyBorder="1" applyAlignment="1">
      <alignment horizontal="center" vertical="center" wrapText="1"/>
    </xf>
    <xf numFmtId="0" fontId="12" fillId="0" borderId="62" xfId="0" applyFont="1" applyBorder="1" applyAlignment="1">
      <alignment horizontal="center" vertical="center" textRotation="90" wrapText="1"/>
    </xf>
    <xf numFmtId="0" fontId="12" fillId="0" borderId="6" xfId="0" applyFont="1" applyBorder="1" applyAlignment="1">
      <alignment horizontal="justify" vertical="center" wrapText="1"/>
    </xf>
    <xf numFmtId="0" fontId="18" fillId="0" borderId="6" xfId="0" applyFont="1" applyBorder="1" applyAlignment="1">
      <alignment horizontal="justify" vertical="center" wrapText="1"/>
    </xf>
    <xf numFmtId="0" fontId="9" fillId="6" borderId="1" xfId="0" applyFont="1" applyFill="1" applyBorder="1" applyAlignment="1">
      <alignment horizontal="center" vertical="center" wrapText="1"/>
    </xf>
    <xf numFmtId="0" fontId="9" fillId="6" borderId="11" xfId="0" applyFont="1" applyFill="1" applyBorder="1" applyAlignment="1">
      <alignment horizontal="center" vertical="center" wrapText="1"/>
    </xf>
    <xf numFmtId="0" fontId="17" fillId="6" borderId="11" xfId="0" applyFont="1" applyFill="1" applyBorder="1" applyAlignment="1">
      <alignment horizontal="center" vertical="center" wrapText="1"/>
    </xf>
    <xf numFmtId="0" fontId="5" fillId="0" borderId="62" xfId="0" applyFont="1" applyBorder="1" applyAlignment="1">
      <alignment vertical="center" textRotation="90" wrapText="1"/>
    </xf>
    <xf numFmtId="0" fontId="5" fillId="0" borderId="6" xfId="0" applyFont="1" applyBorder="1" applyAlignment="1">
      <alignment vertical="center" textRotation="90" wrapText="1"/>
    </xf>
    <xf numFmtId="0" fontId="20" fillId="0" borderId="0" xfId="0" applyFont="1"/>
    <xf numFmtId="0" fontId="22" fillId="0" borderId="1" xfId="0" applyFont="1" applyBorder="1" applyAlignment="1">
      <alignment horizontal="center" vertical="center" wrapText="1"/>
    </xf>
    <xf numFmtId="0" fontId="22" fillId="0" borderId="11" xfId="0" applyFont="1" applyBorder="1" applyAlignment="1">
      <alignment horizontal="left" vertical="center" wrapText="1"/>
    </xf>
    <xf numFmtId="0" fontId="22" fillId="0" borderId="1" xfId="0" applyFont="1" applyBorder="1" applyAlignment="1">
      <alignment horizontal="center" vertical="center"/>
    </xf>
    <xf numFmtId="0" fontId="22" fillId="0" borderId="1" xfId="0" applyFont="1" applyBorder="1" applyAlignment="1">
      <alignment horizontal="left" vertical="center" wrapText="1"/>
    </xf>
    <xf numFmtId="0" fontId="22" fillId="0" borderId="5" xfId="0" applyFont="1" applyBorder="1" applyAlignment="1">
      <alignment horizontal="center" vertical="center" wrapText="1"/>
    </xf>
    <xf numFmtId="0" fontId="22" fillId="0" borderId="6" xfId="0" applyFont="1" applyBorder="1" applyAlignment="1">
      <alignment horizontal="left" vertical="center" wrapText="1"/>
    </xf>
    <xf numFmtId="0" fontId="23" fillId="0" borderId="9" xfId="0" applyFont="1" applyBorder="1" applyAlignment="1">
      <alignment horizontal="center" vertical="center" wrapText="1"/>
    </xf>
    <xf numFmtId="0" fontId="23" fillId="0" borderId="10" xfId="0" applyFont="1" applyBorder="1" applyAlignment="1">
      <alignment vertical="center" wrapText="1"/>
    </xf>
    <xf numFmtId="0" fontId="23" fillId="0" borderId="11" xfId="0" applyFont="1" applyBorder="1" applyAlignment="1">
      <alignment vertical="center" wrapText="1"/>
    </xf>
    <xf numFmtId="0" fontId="23" fillId="0" borderId="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0" xfId="0" applyFont="1" applyBorder="1" applyAlignment="1">
      <alignment horizontal="left" vertical="center" wrapText="1"/>
    </xf>
    <xf numFmtId="0" fontId="23" fillId="0" borderId="0" xfId="0" applyFont="1" applyBorder="1" applyAlignment="1">
      <alignment horizontal="left" vertical="center" wrapText="1"/>
    </xf>
    <xf numFmtId="0" fontId="23" fillId="0" borderId="24" xfId="0" applyFont="1" applyBorder="1" applyAlignment="1">
      <alignment horizontal="center" vertical="center" wrapText="1"/>
    </xf>
    <xf numFmtId="0" fontId="23" fillId="0" borderId="24" xfId="0" applyFont="1" applyBorder="1" applyAlignment="1">
      <alignment vertical="center" wrapText="1"/>
    </xf>
    <xf numFmtId="0" fontId="23" fillId="0" borderId="30" xfId="0" applyFont="1" applyBorder="1" applyAlignment="1">
      <alignment vertical="center" wrapText="1"/>
    </xf>
    <xf numFmtId="0" fontId="23" fillId="0" borderId="31" xfId="0" applyFont="1" applyBorder="1" applyAlignment="1">
      <alignment horizontal="center" vertical="center" wrapText="1"/>
    </xf>
    <xf numFmtId="0" fontId="23" fillId="0" borderId="31" xfId="0" applyFont="1" applyBorder="1" applyAlignment="1">
      <alignment vertical="center" wrapText="1"/>
    </xf>
    <xf numFmtId="0" fontId="22" fillId="0" borderId="36" xfId="0" applyFont="1" applyBorder="1" applyAlignment="1">
      <alignment horizontal="center" vertical="center" wrapText="1"/>
    </xf>
    <xf numFmtId="0" fontId="20" fillId="0" borderId="0" xfId="0" applyFont="1" applyAlignment="1">
      <alignment horizontal="right"/>
    </xf>
    <xf numFmtId="0" fontId="22" fillId="0" borderId="37"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9" fontId="22" fillId="0" borderId="45" xfId="0" applyNumberFormat="1" applyFont="1" applyBorder="1" applyAlignment="1">
      <alignment horizontal="center" vertical="center" wrapText="1"/>
    </xf>
    <xf numFmtId="9" fontId="22" fillId="0" borderId="46" xfId="0" applyNumberFormat="1" applyFont="1" applyBorder="1" applyAlignment="1">
      <alignment horizontal="center" vertical="center" wrapText="1"/>
    </xf>
    <xf numFmtId="0" fontId="22" fillId="0" borderId="48" xfId="0" applyFont="1" applyBorder="1" applyAlignment="1">
      <alignment horizontal="center" vertical="center" wrapText="1"/>
    </xf>
    <xf numFmtId="9" fontId="23" fillId="0" borderId="24" xfId="1" applyFont="1" applyBorder="1" applyAlignment="1">
      <alignment horizontal="center" vertical="center" wrapText="1"/>
    </xf>
    <xf numFmtId="9" fontId="23" fillId="0" borderId="25" xfId="1" applyFont="1" applyBorder="1" applyAlignment="1" applyProtection="1">
      <alignment horizontal="center" vertical="center" wrapText="1"/>
    </xf>
    <xf numFmtId="9" fontId="23" fillId="0" borderId="36" xfId="1" applyFont="1" applyBorder="1" applyAlignment="1">
      <alignment horizontal="center" vertical="center" wrapText="1"/>
    </xf>
    <xf numFmtId="9" fontId="23" fillId="0" borderId="36" xfId="1" applyFont="1" applyBorder="1" applyAlignment="1" applyProtection="1">
      <alignment horizontal="center" vertical="center" wrapText="1"/>
    </xf>
    <xf numFmtId="9" fontId="23" fillId="0" borderId="24" xfId="1" applyFont="1" applyBorder="1" applyAlignment="1" applyProtection="1">
      <alignment horizontal="center" vertical="center" wrapText="1"/>
    </xf>
    <xf numFmtId="9" fontId="23" fillId="0" borderId="25" xfId="1" applyFont="1" applyBorder="1" applyAlignment="1">
      <alignment horizontal="center" vertical="center" wrapText="1"/>
    </xf>
    <xf numFmtId="9" fontId="23" fillId="0" borderId="26" xfId="1" applyFont="1" applyBorder="1" applyAlignment="1">
      <alignment horizontal="center" vertical="center" wrapText="1"/>
    </xf>
    <xf numFmtId="9" fontId="23" fillId="0" borderId="39" xfId="1" applyFont="1" applyBorder="1" applyAlignment="1" applyProtection="1">
      <alignment horizontal="center" vertical="center" wrapText="1"/>
    </xf>
    <xf numFmtId="9" fontId="23" fillId="0" borderId="41" xfId="1" applyFont="1" applyBorder="1" applyAlignment="1" applyProtection="1">
      <alignment horizontal="center" vertical="center" wrapText="1"/>
    </xf>
    <xf numFmtId="0" fontId="23" fillId="0" borderId="17" xfId="0" applyFont="1" applyBorder="1" applyAlignment="1">
      <alignment horizontal="center" vertical="center" wrapText="1"/>
    </xf>
    <xf numFmtId="0" fontId="23" fillId="0" borderId="36" xfId="0" applyFont="1" applyBorder="1" applyAlignment="1">
      <alignment horizontal="center" vertical="center" wrapText="1"/>
    </xf>
    <xf numFmtId="0" fontId="23" fillId="0" borderId="37" xfId="0" applyFont="1" applyBorder="1" applyAlignment="1">
      <alignment horizontal="center" vertical="center" wrapText="1"/>
    </xf>
    <xf numFmtId="0" fontId="27" fillId="7" borderId="23" xfId="0" applyFont="1" applyFill="1" applyBorder="1" applyAlignment="1" applyProtection="1">
      <alignment horizontal="left" vertical="center" wrapText="1"/>
    </xf>
    <xf numFmtId="0" fontId="27" fillId="7" borderId="27" xfId="0" applyFont="1" applyFill="1" applyBorder="1" applyAlignment="1" applyProtection="1">
      <alignment horizontal="left" vertical="center" wrapText="1"/>
    </xf>
    <xf numFmtId="0" fontId="27" fillId="7" borderId="27" xfId="0" applyFont="1" applyFill="1" applyBorder="1" applyAlignment="1">
      <alignment horizontal="left" vertical="center" wrapText="1"/>
    </xf>
    <xf numFmtId="0" fontId="28" fillId="7" borderId="36" xfId="0" applyFont="1" applyFill="1" applyBorder="1" applyAlignment="1">
      <alignment horizontal="center" vertical="center" wrapText="1"/>
    </xf>
    <xf numFmtId="0" fontId="29" fillId="7" borderId="23" xfId="0" applyFont="1" applyFill="1" applyBorder="1" applyAlignment="1">
      <alignment horizontal="center" vertical="center" wrapText="1"/>
    </xf>
    <xf numFmtId="0" fontId="29" fillId="7" borderId="42"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7" fillId="7" borderId="36" xfId="0" applyFont="1" applyFill="1" applyBorder="1" applyAlignment="1">
      <alignment horizontal="center" vertical="center"/>
    </xf>
    <xf numFmtId="0" fontId="27" fillId="7" borderId="24" xfId="0" applyFont="1" applyFill="1" applyBorder="1" applyAlignment="1">
      <alignment horizontal="center" vertical="center"/>
    </xf>
    <xf numFmtId="0" fontId="29" fillId="7" borderId="36" xfId="0" applyFont="1" applyFill="1" applyBorder="1" applyAlignment="1">
      <alignment horizontal="center" vertical="center" wrapText="1"/>
    </xf>
    <xf numFmtId="0" fontId="29" fillId="7" borderId="24" xfId="0" applyFont="1" applyFill="1" applyBorder="1" applyAlignment="1">
      <alignment horizontal="center" vertical="center" wrapText="1"/>
    </xf>
    <xf numFmtId="0" fontId="29" fillId="7" borderId="25" xfId="0" applyFont="1" applyFill="1" applyBorder="1" applyAlignment="1">
      <alignment horizontal="center" vertical="center" wrapText="1"/>
    </xf>
    <xf numFmtId="0" fontId="26" fillId="7" borderId="24" xfId="0" applyFont="1" applyFill="1" applyBorder="1" applyAlignment="1">
      <alignment vertical="center"/>
    </xf>
    <xf numFmtId="0" fontId="23" fillId="0" borderId="27" xfId="0" applyFont="1" applyBorder="1" applyAlignment="1">
      <alignment horizontal="left" vertical="center" wrapText="1"/>
    </xf>
    <xf numFmtId="0" fontId="23" fillId="0" borderId="22" xfId="0" applyFont="1" applyBorder="1" applyAlignment="1">
      <alignment horizontal="left" vertical="center" wrapText="1"/>
    </xf>
    <xf numFmtId="0" fontId="23" fillId="0" borderId="19" xfId="0" applyFont="1" applyBorder="1" applyAlignment="1">
      <alignment horizontal="left" vertical="center"/>
    </xf>
    <xf numFmtId="0" fontId="23" fillId="0" borderId="42" xfId="0" applyFont="1" applyBorder="1" applyAlignment="1">
      <alignment horizontal="left" vertical="center" wrapText="1"/>
    </xf>
    <xf numFmtId="0" fontId="23" fillId="0" borderId="30" xfId="0" applyFont="1" applyBorder="1" applyAlignment="1">
      <alignment horizontal="left" vertical="center" wrapText="1"/>
    </xf>
    <xf numFmtId="0" fontId="23" fillId="0" borderId="43" xfId="0" applyFont="1" applyBorder="1" applyAlignment="1">
      <alignment horizontal="left" vertical="center" wrapText="1"/>
    </xf>
    <xf numFmtId="0" fontId="23" fillId="0" borderId="38" xfId="0" applyFont="1" applyBorder="1" applyAlignment="1">
      <alignment horizontal="center" vertical="center"/>
    </xf>
    <xf numFmtId="0" fontId="23" fillId="0" borderId="34" xfId="0" applyFont="1" applyBorder="1" applyAlignment="1">
      <alignment horizontal="center" vertical="center"/>
    </xf>
    <xf numFmtId="0" fontId="23" fillId="0" borderId="61" xfId="0" applyFont="1" applyBorder="1" applyAlignment="1">
      <alignment horizontal="center" vertical="center"/>
    </xf>
    <xf numFmtId="0" fontId="20" fillId="0" borderId="0" xfId="0" applyFont="1" applyAlignment="1">
      <alignment horizontal="center"/>
    </xf>
    <xf numFmtId="0" fontId="21" fillId="0" borderId="0" xfId="0" applyFont="1" applyAlignment="1">
      <alignment horizontal="center"/>
    </xf>
    <xf numFmtId="0" fontId="16" fillId="0" borderId="0" xfId="0" applyFont="1" applyAlignment="1">
      <alignment horizontal="center"/>
    </xf>
    <xf numFmtId="0" fontId="23" fillId="0" borderId="27" xfId="0" applyFont="1" applyBorder="1" applyAlignment="1">
      <alignment horizontal="left" vertical="center" wrapText="1"/>
    </xf>
    <xf numFmtId="0" fontId="23" fillId="0" borderId="22" xfId="0" applyFont="1" applyBorder="1" applyAlignment="1">
      <alignment horizontal="left" vertical="center" wrapText="1"/>
    </xf>
    <xf numFmtId="0" fontId="23" fillId="0" borderId="23" xfId="0" applyFont="1" applyBorder="1" applyAlignment="1">
      <alignment horizontal="left" vertical="center" wrapText="1"/>
    </xf>
    <xf numFmtId="0" fontId="23" fillId="0" borderId="24" xfId="0" applyFont="1" applyBorder="1" applyAlignment="1">
      <alignment horizontal="center" vertical="center" wrapText="1"/>
    </xf>
    <xf numFmtId="0" fontId="23" fillId="0" borderId="25" xfId="0" applyFont="1" applyBorder="1" applyAlignment="1">
      <alignment horizontal="center" vertical="center" wrapText="1"/>
    </xf>
    <xf numFmtId="0" fontId="20" fillId="0" borderId="31" xfId="0" applyFont="1" applyBorder="1" applyAlignment="1">
      <alignment horizontal="left" vertical="center"/>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23" fillId="2" borderId="21" xfId="0" applyFont="1" applyFill="1" applyBorder="1" applyAlignment="1" applyProtection="1">
      <alignment horizontal="left" vertical="center" wrapText="1"/>
    </xf>
    <xf numFmtId="0" fontId="23" fillId="2" borderId="22" xfId="0" applyFont="1" applyFill="1" applyBorder="1" applyAlignment="1" applyProtection="1">
      <alignment horizontal="left" vertical="center" wrapText="1"/>
    </xf>
    <xf numFmtId="0" fontId="23" fillId="2" borderId="23" xfId="0" applyFont="1" applyFill="1" applyBorder="1" applyAlignment="1" applyProtection="1">
      <alignment horizontal="left" vertical="center" wrapText="1"/>
    </xf>
    <xf numFmtId="9" fontId="23" fillId="0" borderId="27" xfId="0" applyNumberFormat="1" applyFont="1" applyBorder="1" applyAlignment="1">
      <alignment horizontal="center" vertical="center" wrapText="1"/>
    </xf>
    <xf numFmtId="9" fontId="23" fillId="0" borderId="42" xfId="0" applyNumberFormat="1" applyFont="1" applyBorder="1" applyAlignment="1">
      <alignment horizontal="center" vertical="center" wrapText="1"/>
    </xf>
    <xf numFmtId="0" fontId="23" fillId="0" borderId="21" xfId="0" applyFont="1" applyBorder="1" applyAlignment="1">
      <alignment horizontal="left" wrapText="1"/>
    </xf>
    <xf numFmtId="0" fontId="23" fillId="0" borderId="22" xfId="0" applyFont="1" applyBorder="1" applyAlignment="1">
      <alignment horizontal="left" wrapText="1"/>
    </xf>
    <xf numFmtId="0" fontId="23" fillId="0" borderId="23" xfId="0" applyFont="1" applyBorder="1" applyAlignment="1">
      <alignment horizontal="left" wrapText="1"/>
    </xf>
    <xf numFmtId="9" fontId="23" fillId="0" borderId="27" xfId="0" applyNumberFormat="1" applyFont="1" applyBorder="1" applyAlignment="1">
      <alignment horizontal="center" wrapText="1"/>
    </xf>
    <xf numFmtId="0" fontId="23" fillId="0" borderId="42" xfId="0" applyFont="1" applyBorder="1" applyAlignment="1">
      <alignment horizont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14" xfId="0" applyFont="1" applyBorder="1" applyAlignment="1">
      <alignment horizontal="left" vertical="center" wrapText="1"/>
    </xf>
    <xf numFmtId="0" fontId="22" fillId="0" borderId="20" xfId="0" applyFont="1" applyBorder="1" applyAlignment="1">
      <alignment horizontal="left" vertical="center" wrapText="1"/>
    </xf>
    <xf numFmtId="0" fontId="22" fillId="0" borderId="7" xfId="0" applyFont="1" applyBorder="1" applyAlignment="1">
      <alignment horizontal="left" vertical="center" wrapText="1"/>
    </xf>
    <xf numFmtId="0" fontId="22" fillId="0" borderId="17" xfId="0" applyFont="1" applyBorder="1" applyAlignment="1">
      <alignment horizontal="center" wrapText="1"/>
    </xf>
    <xf numFmtId="0" fontId="22" fillId="0" borderId="18" xfId="0" applyFont="1" applyBorder="1" applyAlignment="1">
      <alignment horizontal="center" wrapText="1"/>
    </xf>
    <xf numFmtId="0" fontId="22" fillId="0" borderId="38" xfId="0" applyFont="1" applyBorder="1" applyAlignment="1">
      <alignment horizontal="center" wrapText="1"/>
    </xf>
    <xf numFmtId="0" fontId="23" fillId="0" borderId="36" xfId="0" applyFont="1" applyBorder="1" applyAlignment="1" applyProtection="1">
      <alignment vertical="center" wrapText="1"/>
    </xf>
    <xf numFmtId="0" fontId="23" fillId="0" borderId="24" xfId="0" applyFont="1" applyBorder="1" applyAlignment="1" applyProtection="1">
      <alignment vertical="center" wrapText="1"/>
    </xf>
    <xf numFmtId="9" fontId="23" fillId="0" borderId="24" xfId="0" applyNumberFormat="1" applyFont="1" applyBorder="1" applyAlignment="1">
      <alignment horizontal="center" vertical="center" wrapText="1"/>
    </xf>
    <xf numFmtId="0" fontId="23" fillId="0" borderId="36" xfId="0" applyFont="1" applyBorder="1" applyAlignment="1">
      <alignment vertical="center" wrapText="1"/>
    </xf>
    <xf numFmtId="0" fontId="23" fillId="0" borderId="24" xfId="0" applyFont="1" applyBorder="1" applyAlignment="1">
      <alignment vertical="center" wrapText="1"/>
    </xf>
    <xf numFmtId="0" fontId="22" fillId="0" borderId="26" xfId="0" applyFont="1" applyBorder="1" applyAlignment="1">
      <alignment vertical="center" wrapText="1"/>
    </xf>
    <xf numFmtId="0" fontId="22" fillId="0" borderId="39" xfId="0" applyFont="1" applyBorder="1" applyAlignment="1">
      <alignment vertical="center" wrapText="1"/>
    </xf>
    <xf numFmtId="9" fontId="22" fillId="0" borderId="39" xfId="0" applyNumberFormat="1" applyFont="1" applyBorder="1" applyAlignment="1">
      <alignment horizontal="center" vertical="center" wrapText="1"/>
    </xf>
    <xf numFmtId="9" fontId="22" fillId="0" borderId="40" xfId="0" applyNumberFormat="1" applyFont="1" applyBorder="1" applyAlignment="1">
      <alignment horizontal="center" vertical="center" wrapText="1"/>
    </xf>
    <xf numFmtId="0" fontId="23" fillId="0" borderId="7" xfId="0" applyFont="1" applyBorder="1" applyAlignment="1">
      <alignment horizontal="left" vertical="center" wrapText="1"/>
    </xf>
    <xf numFmtId="0" fontId="23" fillId="0" borderId="8" xfId="0" applyFont="1" applyBorder="1" applyAlignment="1">
      <alignment horizontal="left" vertical="center" wrapText="1"/>
    </xf>
    <xf numFmtId="0" fontId="23" fillId="0" borderId="6" xfId="0" applyFont="1" applyBorder="1" applyAlignment="1">
      <alignment horizontal="left" vertical="center" wrapText="1"/>
    </xf>
    <xf numFmtId="0" fontId="22" fillId="0" borderId="12" xfId="0" applyFont="1" applyBorder="1" applyAlignment="1">
      <alignment horizontal="left" vertical="center" wrapText="1"/>
    </xf>
    <xf numFmtId="0" fontId="22" fillId="0" borderId="13" xfId="0" applyFont="1" applyBorder="1" applyAlignment="1">
      <alignment horizontal="left" vertical="center" wrapText="1"/>
    </xf>
    <xf numFmtId="0" fontId="23" fillId="0" borderId="33" xfId="0" applyFont="1" applyBorder="1" applyAlignment="1">
      <alignment vertical="center" wrapText="1"/>
    </xf>
    <xf numFmtId="0" fontId="23" fillId="0" borderId="34" xfId="0" applyFont="1" applyBorder="1" applyAlignment="1">
      <alignment vertical="center" wrapText="1"/>
    </xf>
    <xf numFmtId="0" fontId="23" fillId="0" borderId="35" xfId="0" applyFont="1" applyBorder="1" applyAlignment="1">
      <alignment vertical="center" wrapText="1"/>
    </xf>
    <xf numFmtId="0" fontId="23" fillId="0" borderId="25" xfId="0" applyFont="1" applyBorder="1" applyAlignment="1">
      <alignment vertical="center" wrapText="1"/>
    </xf>
    <xf numFmtId="0" fontId="23" fillId="0" borderId="31" xfId="0" applyFont="1" applyBorder="1" applyAlignment="1">
      <alignment vertical="center" wrapText="1"/>
    </xf>
    <xf numFmtId="0" fontId="23" fillId="0" borderId="32" xfId="0" applyFont="1" applyBorder="1" applyAlignment="1">
      <alignment vertical="center" wrapText="1"/>
    </xf>
    <xf numFmtId="0" fontId="23" fillId="0" borderId="9" xfId="0" applyFont="1" applyBorder="1" applyAlignment="1">
      <alignment vertical="center" wrapText="1"/>
    </xf>
    <xf numFmtId="0" fontId="23" fillId="0" borderId="10" xfId="0" applyFont="1" applyBorder="1" applyAlignment="1">
      <alignment vertical="center" wrapText="1"/>
    </xf>
    <xf numFmtId="0" fontId="23" fillId="0" borderId="11" xfId="0" applyFont="1" applyBorder="1" applyAlignment="1">
      <alignment vertical="center" wrapText="1"/>
    </xf>
    <xf numFmtId="0" fontId="23" fillId="0" borderId="14" xfId="0" applyFont="1" applyBorder="1" applyAlignment="1">
      <alignment vertical="center" wrapText="1"/>
    </xf>
    <xf numFmtId="0" fontId="23" fillId="0" borderId="15" xfId="0" applyFont="1" applyBorder="1" applyAlignment="1">
      <alignment vertical="center" wrapText="1"/>
    </xf>
    <xf numFmtId="0" fontId="23" fillId="0" borderId="16" xfId="0" applyFont="1" applyBorder="1" applyAlignment="1">
      <alignment vertical="center" wrapText="1"/>
    </xf>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23" fillId="0" borderId="21" xfId="0" applyFont="1" applyBorder="1" applyAlignment="1">
      <alignment horizontal="left" vertical="center" wrapText="1"/>
    </xf>
    <xf numFmtId="0" fontId="20" fillId="0" borderId="22" xfId="0" applyFont="1" applyBorder="1"/>
    <xf numFmtId="0" fontId="20" fillId="0" borderId="23" xfId="0" applyFont="1" applyBorder="1"/>
    <xf numFmtId="0" fontId="20" fillId="0" borderId="26" xfId="0" applyFont="1" applyBorder="1" applyAlignment="1">
      <alignment horizontal="center" vertical="center" textRotation="90"/>
    </xf>
    <xf numFmtId="0" fontId="20" fillId="0" borderId="28" xfId="0" applyFont="1" applyBorder="1" applyAlignment="1">
      <alignment horizontal="center" vertical="center" textRotation="90"/>
    </xf>
    <xf numFmtId="0" fontId="20" fillId="0" borderId="29" xfId="0" applyFont="1" applyBorder="1" applyAlignment="1">
      <alignment horizontal="center" vertical="center" textRotation="90"/>
    </xf>
    <xf numFmtId="0" fontId="23" fillId="0" borderId="2" xfId="0" applyFont="1" applyBorder="1" applyAlignment="1">
      <alignment horizontal="left" vertical="center"/>
    </xf>
    <xf numFmtId="0" fontId="23" fillId="0" borderId="3" xfId="0" applyFont="1" applyBorder="1" applyAlignment="1">
      <alignment horizontal="left" vertical="center"/>
    </xf>
    <xf numFmtId="0" fontId="23" fillId="0" borderId="4" xfId="0" applyFont="1" applyBorder="1" applyAlignment="1">
      <alignment horizontal="left" vertical="center"/>
    </xf>
    <xf numFmtId="0" fontId="23" fillId="0" borderId="9" xfId="0" applyFont="1" applyBorder="1" applyAlignment="1">
      <alignment horizontal="left" vertical="center" wrapText="1"/>
    </xf>
    <xf numFmtId="0" fontId="23" fillId="0" borderId="10" xfId="0" applyFont="1" applyBorder="1" applyAlignment="1">
      <alignment horizontal="left" vertical="center" wrapText="1"/>
    </xf>
    <xf numFmtId="0" fontId="23" fillId="0" borderId="11" xfId="0" applyFont="1" applyBorder="1" applyAlignment="1">
      <alignment horizontal="left" vertical="center" wrapText="1"/>
    </xf>
    <xf numFmtId="0" fontId="22" fillId="0" borderId="5" xfId="0" applyFont="1" applyBorder="1" applyAlignment="1">
      <alignment horizontal="left" vertical="center" wrapText="1"/>
    </xf>
    <xf numFmtId="0" fontId="5" fillId="0" borderId="0" xfId="0" applyFont="1" applyAlignment="1">
      <alignment horizontal="center"/>
    </xf>
    <xf numFmtId="0" fontId="10" fillId="0" borderId="33" xfId="0" applyFont="1" applyBorder="1" applyAlignment="1">
      <alignment horizontal="center" vertical="center" wrapText="1"/>
    </xf>
    <xf numFmtId="0" fontId="10" fillId="0" borderId="35" xfId="0" applyFont="1" applyBorder="1" applyAlignment="1">
      <alignment horizontal="center" vertical="center" wrapText="1"/>
    </xf>
    <xf numFmtId="0" fontId="10" fillId="0" borderId="52" xfId="0" applyFont="1" applyBorder="1" applyAlignment="1">
      <alignment horizontal="center" vertical="center" wrapText="1"/>
    </xf>
    <xf numFmtId="0" fontId="10" fillId="0" borderId="4" xfId="0" applyFont="1" applyBorder="1" applyAlignment="1">
      <alignment horizontal="center" vertical="center" wrapText="1"/>
    </xf>
    <xf numFmtId="0" fontId="8" fillId="0" borderId="0" xfId="0" applyFont="1" applyAlignment="1">
      <alignment horizontal="center"/>
    </xf>
    <xf numFmtId="0" fontId="9" fillId="0" borderId="0" xfId="0" applyFont="1" applyAlignment="1">
      <alignment horizontal="center"/>
    </xf>
    <xf numFmtId="0" fontId="10" fillId="0" borderId="17"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27"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2" xfId="0" applyFont="1" applyBorder="1" applyAlignment="1">
      <alignment horizontal="center" vertical="center" wrapText="1"/>
    </xf>
    <xf numFmtId="0" fontId="6" fillId="0" borderId="49" xfId="0" applyFont="1" applyBorder="1" applyAlignment="1">
      <alignment horizontal="center"/>
    </xf>
    <xf numFmtId="0" fontId="6" fillId="0" borderId="50" xfId="0" applyFont="1" applyBorder="1" applyAlignment="1">
      <alignment horizontal="center"/>
    </xf>
    <xf numFmtId="0" fontId="6" fillId="5" borderId="33" xfId="0" applyFont="1" applyFill="1" applyBorder="1" applyAlignment="1">
      <alignment vertical="center" wrapText="1"/>
    </xf>
    <xf numFmtId="0" fontId="6" fillId="5" borderId="34" xfId="0" applyFont="1" applyFill="1" applyBorder="1" applyAlignment="1">
      <alignment vertical="center" wrapText="1"/>
    </xf>
    <xf numFmtId="0" fontId="6" fillId="5" borderId="61" xfId="0" applyFont="1" applyFill="1" applyBorder="1" applyAlignment="1">
      <alignment vertical="center" wrapText="1"/>
    </xf>
    <xf numFmtId="0" fontId="6" fillId="5" borderId="50" xfId="0" applyFont="1" applyFill="1" applyBorder="1" applyAlignment="1">
      <alignment vertical="center" textRotation="90" wrapText="1"/>
    </xf>
    <xf numFmtId="0" fontId="6" fillId="5" borderId="46" xfId="0" applyFont="1" applyFill="1" applyBorder="1" applyAlignment="1">
      <alignment vertical="center" textRotation="90" wrapText="1"/>
    </xf>
    <xf numFmtId="0" fontId="11" fillId="5" borderId="24" xfId="0" applyFont="1" applyFill="1" applyBorder="1" applyAlignment="1">
      <alignment horizontal="center"/>
    </xf>
    <xf numFmtId="0" fontId="6" fillId="5" borderId="49" xfId="0" applyFont="1" applyFill="1" applyBorder="1" applyAlignment="1">
      <alignment vertical="center" wrapText="1"/>
    </xf>
    <xf numFmtId="0" fontId="6" fillId="5" borderId="60" xfId="0" applyFont="1" applyFill="1" applyBorder="1" applyAlignment="1">
      <alignment vertical="center" wrapText="1"/>
    </xf>
    <xf numFmtId="0" fontId="6" fillId="5" borderId="54" xfId="0" applyFont="1" applyFill="1" applyBorder="1" applyAlignment="1">
      <alignment vertical="center" wrapText="1"/>
    </xf>
    <xf numFmtId="0" fontId="6" fillId="5" borderId="59" xfId="0" applyFont="1" applyFill="1" applyBorder="1" applyAlignment="1">
      <alignment vertical="center" wrapText="1"/>
    </xf>
    <xf numFmtId="0" fontId="6" fillId="5" borderId="44" xfId="0" applyFont="1" applyFill="1" applyBorder="1" applyAlignment="1">
      <alignment vertical="center" wrapText="1"/>
    </xf>
    <xf numFmtId="0" fontId="6" fillId="5" borderId="47" xfId="0" applyFont="1" applyFill="1" applyBorder="1" applyAlignment="1">
      <alignment vertical="center" wrapText="1"/>
    </xf>
    <xf numFmtId="0" fontId="6" fillId="5" borderId="1" xfId="0" applyFont="1" applyFill="1" applyBorder="1" applyAlignment="1">
      <alignment vertical="center" wrapText="1"/>
    </xf>
    <xf numFmtId="0" fontId="6" fillId="5" borderId="12" xfId="0" applyFont="1" applyFill="1" applyBorder="1" applyAlignment="1">
      <alignment vertical="center" wrapText="1"/>
    </xf>
    <xf numFmtId="0" fontId="6" fillId="5" borderId="17" xfId="0" applyFont="1" applyFill="1" applyBorder="1" applyAlignment="1">
      <alignment vertical="center" wrapText="1"/>
    </xf>
    <xf numFmtId="0" fontId="6" fillId="5" borderId="18" xfId="0" applyFont="1" applyFill="1" applyBorder="1" applyAlignment="1">
      <alignment vertical="center" wrapText="1"/>
    </xf>
    <xf numFmtId="0" fontId="6" fillId="5" borderId="19" xfId="0" applyFont="1" applyFill="1" applyBorder="1" applyAlignment="1">
      <alignment vertical="center" wrapText="1"/>
    </xf>
    <xf numFmtId="0" fontId="6" fillId="5" borderId="36" xfId="0" applyFont="1" applyFill="1" applyBorder="1" applyAlignment="1">
      <alignment vertical="center" wrapText="1"/>
    </xf>
    <xf numFmtId="0" fontId="6" fillId="5" borderId="24" xfId="0" applyFont="1" applyFill="1" applyBorder="1" applyAlignment="1">
      <alignment vertical="center" wrapText="1"/>
    </xf>
    <xf numFmtId="0" fontId="6" fillId="5" borderId="25" xfId="0" applyFont="1" applyFill="1" applyBorder="1" applyAlignment="1">
      <alignment vertical="center" wrapText="1"/>
    </xf>
    <xf numFmtId="0" fontId="6" fillId="5" borderId="9" xfId="0" applyFont="1" applyFill="1" applyBorder="1" applyAlignment="1">
      <alignment vertical="center" wrapText="1"/>
    </xf>
    <xf numFmtId="0" fontId="6" fillId="5" borderId="10" xfId="0" applyFont="1" applyFill="1" applyBorder="1" applyAlignment="1">
      <alignment vertical="center" wrapText="1"/>
    </xf>
    <xf numFmtId="0" fontId="6" fillId="5" borderId="11" xfId="0" applyFont="1" applyFill="1" applyBorder="1" applyAlignment="1">
      <alignment vertical="center" wrapText="1"/>
    </xf>
    <xf numFmtId="0" fontId="7" fillId="0" borderId="0" xfId="0" applyFont="1" applyBorder="1" applyAlignment="1" applyProtection="1">
      <alignment vertical="center" wrapText="1"/>
    </xf>
    <xf numFmtId="0" fontId="7" fillId="0" borderId="0" xfId="0" applyFont="1" applyBorder="1" applyAlignment="1">
      <alignment vertical="center" wrapText="1"/>
    </xf>
    <xf numFmtId="0" fontId="7" fillId="0" borderId="0" xfId="0" applyFont="1" applyBorder="1" applyAlignment="1">
      <alignment horizontal="left" wrapText="1"/>
    </xf>
    <xf numFmtId="0" fontId="6" fillId="0" borderId="24" xfId="0" applyFont="1" applyBorder="1" applyAlignment="1">
      <alignment horizontal="center"/>
    </xf>
    <xf numFmtId="0" fontId="6" fillId="0" borderId="39" xfId="0" applyFont="1" applyBorder="1" applyAlignment="1">
      <alignment horizont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9" xfId="0" applyFont="1" applyBorder="1" applyAlignment="1">
      <alignment horizontal="justify" vertical="center" wrapText="1"/>
    </xf>
    <xf numFmtId="0" fontId="12" fillId="0" borderId="10" xfId="0" applyFont="1" applyBorder="1" applyAlignment="1">
      <alignment horizontal="justify" vertical="center" wrapText="1"/>
    </xf>
    <xf numFmtId="0" fontId="12" fillId="0" borderId="11" xfId="0" applyFont="1" applyBorder="1" applyAlignment="1">
      <alignment horizontal="justify" vertical="center" wrapText="1"/>
    </xf>
    <xf numFmtId="0" fontId="12" fillId="0" borderId="12" xfId="0" applyFont="1" applyBorder="1" applyAlignment="1">
      <alignment horizontal="center" vertical="center" textRotation="90" wrapText="1"/>
    </xf>
    <xf numFmtId="0" fontId="12" fillId="0" borderId="13" xfId="0" applyFont="1" applyBorder="1" applyAlignment="1">
      <alignment horizontal="center" vertical="center" textRotation="90" wrapText="1"/>
    </xf>
    <xf numFmtId="0" fontId="12" fillId="0" borderId="5" xfId="0" applyFont="1" applyBorder="1" applyAlignment="1">
      <alignment horizontal="center" vertical="center" textRotation="90" wrapText="1"/>
    </xf>
    <xf numFmtId="0" fontId="19" fillId="0" borderId="14" xfId="0" applyFont="1" applyBorder="1" applyAlignment="1">
      <alignment horizontal="justify" vertical="center" wrapText="1"/>
    </xf>
    <xf numFmtId="0" fontId="19" fillId="0" borderId="15" xfId="0" applyFont="1" applyBorder="1" applyAlignment="1">
      <alignment horizontal="justify" vertical="center" wrapText="1"/>
    </xf>
    <xf numFmtId="0" fontId="19" fillId="0" borderId="16" xfId="0" applyFont="1" applyBorder="1" applyAlignment="1">
      <alignment horizontal="justify" vertical="center" wrapText="1"/>
    </xf>
    <xf numFmtId="0" fontId="18" fillId="0" borderId="7" xfId="0" applyFont="1" applyBorder="1" applyAlignment="1">
      <alignment horizontal="justify" vertical="center" wrapText="1"/>
    </xf>
    <xf numFmtId="0" fontId="18" fillId="0" borderId="8" xfId="0" applyFont="1" applyBorder="1" applyAlignment="1">
      <alignment horizontal="justify" vertical="center" wrapText="1"/>
    </xf>
    <xf numFmtId="0" fontId="18" fillId="0" borderId="6" xfId="0" applyFont="1" applyBorder="1" applyAlignment="1">
      <alignment horizontal="justify" vertical="center" wrapText="1"/>
    </xf>
    <xf numFmtId="0" fontId="12" fillId="0" borderId="12" xfId="0" applyFont="1" applyBorder="1" applyAlignment="1">
      <alignment horizontal="justify" vertical="center" wrapText="1"/>
    </xf>
    <xf numFmtId="0" fontId="12" fillId="0" borderId="5" xfId="0" applyFont="1" applyBorder="1" applyAlignment="1">
      <alignment horizontal="justify" vertical="center" wrapText="1"/>
    </xf>
    <xf numFmtId="0" fontId="18" fillId="0" borderId="9" xfId="0" applyFont="1" applyBorder="1" applyAlignment="1">
      <alignment horizontal="justify" vertical="center" wrapText="1"/>
    </xf>
    <xf numFmtId="0" fontId="18" fillId="0" borderId="10" xfId="0" applyFont="1" applyBorder="1" applyAlignment="1">
      <alignment horizontal="justify" vertical="center" wrapText="1"/>
    </xf>
    <xf numFmtId="0" fontId="18" fillId="0" borderId="11" xfId="0" applyFont="1" applyBorder="1" applyAlignment="1">
      <alignment horizontal="justify" vertical="center" wrapText="1"/>
    </xf>
    <xf numFmtId="0" fontId="19" fillId="0" borderId="9" xfId="0" applyFont="1" applyBorder="1" applyAlignment="1">
      <alignment horizontal="justify" vertical="center" wrapText="1"/>
    </xf>
    <xf numFmtId="0" fontId="19" fillId="0" borderId="10" xfId="0" applyFont="1" applyBorder="1" applyAlignment="1">
      <alignment horizontal="justify" vertical="center" wrapText="1"/>
    </xf>
    <xf numFmtId="0" fontId="19" fillId="0" borderId="11" xfId="0" applyFont="1" applyBorder="1" applyAlignment="1">
      <alignment horizontal="justify" vertical="center" wrapText="1"/>
    </xf>
    <xf numFmtId="0" fontId="12" fillId="0" borderId="14" xfId="0" applyFont="1" applyBorder="1" applyAlignment="1">
      <alignment horizontal="justify" vertical="center" wrapText="1"/>
    </xf>
    <xf numFmtId="0" fontId="12" fillId="0" borderId="15" xfId="0" applyFont="1" applyBorder="1" applyAlignment="1">
      <alignment horizontal="justify" vertical="center" wrapText="1"/>
    </xf>
    <xf numFmtId="0" fontId="12" fillId="0" borderId="16" xfId="0" applyFont="1" applyBorder="1" applyAlignment="1">
      <alignment horizontal="justify" vertical="center" wrapText="1"/>
    </xf>
    <xf numFmtId="0" fontId="12" fillId="0" borderId="7" xfId="0" applyFont="1" applyBorder="1" applyAlignment="1">
      <alignment horizontal="justify" vertical="center" wrapText="1"/>
    </xf>
    <xf numFmtId="0" fontId="12" fillId="0" borderId="8" xfId="0" applyFont="1" applyBorder="1" applyAlignment="1">
      <alignment horizontal="justify" vertical="center" wrapText="1"/>
    </xf>
    <xf numFmtId="0" fontId="12" fillId="0" borderId="6" xfId="0" applyFont="1" applyBorder="1" applyAlignment="1">
      <alignment horizontal="justify" vertical="center" wrapText="1"/>
    </xf>
  </cellXfs>
  <cellStyles count="4">
    <cellStyle name="Normal" xfId="0" builtinId="0"/>
    <cellStyle name="Normal 2" xfId="2"/>
    <cellStyle name="Normal 3" xfId="3"/>
    <cellStyle name="Percent" xfId="1" builtinId="5"/>
  </cellStyles>
  <dxfs count="46">
    <dxf>
      <font>
        <color auto="1"/>
      </font>
      <fill>
        <patternFill>
          <bgColor rgb="FFFFFF00"/>
        </patternFill>
      </fill>
    </dxf>
    <dxf>
      <font>
        <color auto="1"/>
      </font>
      <fill>
        <patternFill>
          <bgColor rgb="FFFFFF00"/>
        </patternFill>
      </fill>
    </dxf>
    <dxf>
      <font>
        <color auto="1"/>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auto="1"/>
      </font>
      <fill>
        <patternFill>
          <bgColor rgb="FFFFFF00"/>
        </patternFill>
      </fill>
    </dxf>
    <dxf>
      <fill>
        <patternFill>
          <bgColor rgb="FFFFFF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theme="0"/>
      </font>
    </dxf>
    <dxf>
      <fill>
        <patternFill>
          <bgColor rgb="FFFFFF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1026" name="AutoShape 2" descr="data:image/png;base64,iVBORw0KGgoAAAANSUhEUgAAAbUAAABzCAMAAAAosmzyAAABrVBMVEX///8JUJ45skoATp0ASZvn5uYAS5wATJ6Rk5YARpoARJmRkpMprj31+fxnaWs1sUeztLYAQZhjepkkX6bQ0dK54r/qIidrbW/B5cY0s0ZjZWf5+fnZ3+txkb8jrTmUkphzdXdQeLLU7dcwZ6iouc+foKF3eXv3/Pjv7+8APZe9zuOLlZHh4uJuwnjk9OaChIWV3fu/wMGoqarl7fVRuV+p2K52xoDx+vJaXV+Z1KBQq13Mzc6Q0Jh/iZdCr1JZgLZJqt0rm9UAAABdt+Td8eCGoslno3FWqWKds9KAnMVFaZt5ye+Fl4tHuFc1n9davWd7m4Nfpmpxn3plirzEzdltoXZ/mYZKrVg9cK9DYIgAkNBTZn9wgJiDyotZdJp4nYBgmkQnUI9/mbJ5s9fLRC5vk0L0ACPETDCow6xbemLeLCl2i0CVeDpEYZWXtMxqrNKlbDVUpUbYOyzA0cIAqCNhdmdZjGGhyeMsWJLR6fcAKpBIQkAvKCYgCAARXogEGio6TllTdoYXPVdJV1642/Brk7IReq4eRll1p71xgY0qNjx2zPZcaXlTTEhCYG7HTrHcAAAgAElEQVR4nO19i3vbRpInSfABEnyaVCDwBcoiKZKiRJG0HrYsUVqZNmVZdBLKtqJY8TjeyezOjmfu9rIXZ7M755lNJrmb7P7N193oRzUASpBMJ/t9k5rJJxIEuhtdXVW/+nUB9vn+VqTQb1Wro1G12moVE/CHRLFlHS8Wi++t94SQ99bHTy6J4jTp92dym8VSNpOJIolFY7HmAj/eH53GMrEY+SWT+dfZTOlwgclplR6J+qlED+mATvlJpZl0+jNI8V8zUySoZE9LrXdsvj+IBRU/l+iI/TBUYmHxg7L4jv1QyQbDVDIn1pFBkPWRofcyjLFzYoez6fWnl2rUP0UURQkHY8Hhu1hBMROW2swwT3gak44HZzN/iaYYfN865GdLQwnSIwM+pNi7rsmfTSbytDolqlSv3Xg/osiNRegSGNjWyozmr5XhWsvSEQg9Zq2+E1k+plh/Jr1iCaXfRRpX7W7RNq9OUZrD696LcE+WhGlYq2ZsfWRmM38jvhjCE+tIi9t0eGAd6QPNzgyfhFTtHUStXbG7vnKp1vxKZnR5Q25ShMpB7jaYoY4QLhV8PDij+RPOL+oEI3TtVbkeg5OZdIqkoWo7N64tO0hthSv1d2Jf9a5qi10PmIsp8yvRxcFkMrAcIdCmEsvi49e2ZlmE82MB9NQRxA65/UevuRgdgpXmj1xb/FdW23AqGIESXri8JRcRU6Zkod6FI0MzN8Msqi9QaZMeanJI3KROWNj5NdeiQwqqpvovdFmK/yKXpmC19a7SIwQjMX6HsWhQ7qV5rRuMiQmS0MaEL/fgTDMmEcRYJlFoCaEnCXjin00wLdQ0NXtJnGllL1KrolxNbQBQoXyGcQjFYnUQlrDltZB50YHoqPhnvtwtEc5v+ngBzJxNjuhBadmqr3XhKVe0tj6MMJJr7S9A32mbdm8i4n5Yivsiq/LPaLlTWRBBbGq2IrzzjOwcucc3kQuVhoBQsRq78IyrqQ00Fj61/XYKrE0JO8IPJhGHJSKHIxvBaElJxH1pEi9d7v1Wa8gbvmD0CUxjjvg5wHFMzyQGHjR7BSnUVPXhJUpDxpa5OO5RJ5n22KnwKU6n0gexTQlKs1doHWYJhxi0BDOJiyMxU1Uy51mxIgbkwLA/wX8WeLvKIjk+AXOcaJUiuGnecHTinoH3R1lBY07w8IqOTKxf4sKs3e+Ame8iSGmaTWmKq4IuPXYVtYHEybn0BhCpgFtMDP2ZoGMYSjTG8fsimXTwI87JULY2yuC/MFkjumnypvuHkYwtM1eCmazTKvqHsShcVJmhlGPTjPqkGWTrinEloveMtym6UJDSPmvGMuGwEvYH/fgPbl4JR/1hJYa+WBJWouEs/kb+j0YbjkbRBYQztH7PBqPYSWre1AYijJPegVlBVGit6o+6m7sSY07WPQmMtdzpM55XJA6jQbcTlMzA5oBb9jEoKIEHHpmuHxDEqCcBXIk9IlxD0qp2I9Nq9U8XTgf9ais7CC4OW6OWMhkFBwg3LpyGFxcXT5WJfzRoZSdZZSGbHWR90WFpNFIGpyOkMnQKOuZvlUZ+lLepntQG010nPQEjqNBaKTPdRVNrK7prrdl3v4plu8XglOWATlmURnfoMoZmSzgORviLFCNG+xg6NPsu0kbwMVrMVlFYryLgjfKMPs4xIqVqv9jqV/t9dLzfHxWLxRH6k+i3itViqxAblUatRHFUTLSK/X6rX+yPCqOirzoMqp58JEh3mVMBAiefa21yERhS/GRyR67nKNl+0+0420IZXbAc/FE4vIFb+4pQGiP8E06uZGG2hH9N+yyGNIJmf1StDn2jIrI4rDUEp6rFKjo+OkTHWsXWsN8vIVyO9NjyRRF+wie0Wgl0aatUQnBq0hr5/DdU1QtFAjyWy9Jz09oIHAtH6T4cUEDR1iyQ8KTlrvGMpeqMLTrbThKTXHJvBoQ5FsQc8MQTzLyC5DQ1WBoN/IeHg8FgcaGkDA4nk4myOJgsDAYLE3TwdGGycFg6RdistIj+Q7DsUFEOS1l0wuS0FJ0MFk6zpdND/2G19UbTcl46Balf7MTxK/CQbHOqKKY2HFuo4i3v1jBqhzR+EmOhBrDERuhM6bj1Q5DAf6g0JYzhaTQGlS/C0Ejyv0oYYQCbhl0Ifxo6Icy8GmHrLgUEIaPBMAJVeBjhMIJd6AMZFBUFHaG/4v9hWIZ/VtivYYJQgv5gNqxqnjI2QPjzXUQgwH8qYetnsfUSPOUX9MUyJyGqnyUi2vaT7/7iQD6OZo7IoU9aDujOJ60+ztqkXTjm44rQzYZjWbSoTxUZxEwn/J1bOe8oaW3HFUBdXSIPNTXkpUvgsdzID5DMKX5rxvhSDcP8WIR4y9ZIZU2JW0pwaJXcWMchiuNFOJBZCwumeQh9NMUTIFlRUJ5GPF+/JNlfbCrhX5o14d++nIP0KBHVIzkCoL3b0gP5GvVPJX5BE5qmWMEZ4WfFlGWkuO9E47aRQLgowAM7GyAdpSkaHsJYxzIxbr/MVfhOZ5pjY6nZs+xriuLV1KBaos5EFq5/y8OIIxFJyRx98NoMdC4n/MFBuVOR1/djwJ1CjC/ILxqaEsCpZ2AohsZKQ6CTvU4Ak5wRA5rWns9Ea5EdzduOtkT4O5deHyxfy8MU+lwS0olcQcLPQrJRyrVAEOR9HkZtPfGmBUC1dAFMTUa9wFqDbNfaWY8gBjWDHJtI+7K9NW+iZFV121OHgPB3o3cgTm9esDKLWRHBRFblpJdop47yGx/ciLMxFmBhWb8AjCPTAmC0zIZLjhwbeOdZVR8gFPlmBlqLfKap3mp+LiL8fW5gxD5gQvsvxoAjFSEelHBIcd+JxuUZl3NfqDV8OvCYNt4UJJdsiTlz7BkT/kRQos1cpOJkZ3FWiwt4o/Z9ZvoLDznPPTpIifB3oXdgpJC2ohL91mhYOs1Gm3jXGw4GcMwRt4NSp8LDwaxcHkNCeB+yHSauluMfLIDhObYIgYyejrp453eVLg9syuLhYkYm5ZSocqP6+2qrVa1+/lqq51WizYVRdUTvT/GrmjcHCQCVG70D6SewMvujhWwsEws6c1u81hLOqzl+swSUbbA+oUHZdipBbCUmm5WVCMRZenXiqEcAXEnQ2xR5kJy2wwa/kBi1RotRUS0TfV39am883tvbG+/vfXXyOcsrFZRnVhPF6ohNh/JG07whyARwbS70DsyxOQpsnUZhobddawCMxFwOYhHIJcoaLU7DIpLfw/lDMejUOZWhIxMDQWxoH9QsCH8qIU1jDiF62Gqetlolv3WTwde/f7V/dnawhuVojD61ngexXYZjg6KvuthsDlt0jAj3a966u5jwlxwkKwAdNG0qU5Rw1HVjdThlo78otMmdIVgfdtQDfsILCwTApm3EImS5BDFnUd2MSvmQFDoCjiBtZJvZUXGURali8Pmr8cH+wcHZ/t7BwXj/7GjvbPzq5GUk3BwUE6NsTMmUOKsUueE1rIEZcUFUEEFSB1n0Q/IG6SuWiS6WRqId4EhPHfWkloBaEg4tRVhzoB7wE15YECDJJybAyCjhDzZuWI79Xir8Ve2h8NuLxVIm5j/stxabnyO3uH90tH8wPjo4QH/21w7GZ+OTN4tF3xDFO6U57PvZgBAY8biPDcq5XegdwErQwF8EHjUcy2Qnoyrhk4RvEvV3LnsklkxcoKWIr466SxsYEeZjP7PoyMT6HBdwwl+0dlEmc1UBIBLvDLeq/mAQmdHJ+Ghtfzw+O0J/kRwge9vbHx+dtXzVIFrnYaUFuFeUY3sEI2B1OnPsFmQAD233rMQGYK2KFRzhx0SoUqJSu8AAOBgRPdkhBnDixDoWp4KRQ0eJpbgD5kmK02Ltu0lPuwHYEcyNDjJK5rv9g7X9o7Xx/nifaO1of+9sb+1g7+jsxI9Oj532RwBuRlSt7akzSH046B1ImyjW/lcJhBjo9MQGNUinq1PiPtjNzrDABJJ9ewJSAr4zIY3K7h3EDMSchP/7y7GxyFpDjWdbrebDPRTKDpCu1sZ74zOkuv195CXX1tCfcTcazowSE+C6/BGvEBIS/o4CtwUQwSxTA9xSVKrmEmsahHhBS8iKcDoyKcWwaS0hdEE4KaBzG5wAhEHUsWvN+EprUEokEonNqsIfS8/ORCqZw/7v95DGcEhbO8OGdoRBJLI05CTXDl49z/ZljOD3a5o3ZmQIsJ+9nhNubNGoBp+0kOBbyY3bnxb3hy6EP9SabANC95YPB4/DyTRZAlKB9BiYSQhPlDef6j++mWXJs0NraLTfff019o/IKR7srVHZR+D/CGlubdxP2ApflKzW8bZJC+CGjd6Ry46pOxR6kCdMpFAiAfMlpmWCE9tOHOlOaE3GkEU7dQxsTU6TRbOC8BdpPoQnyqc6Upt+pWchLhEXrUX/cPB14tXaGoL8Z0hxR0gOEO4/2kM2d7aW6H9uK4fyrDUYuSTOqT9U4M4/JYTBHodc7iqoY8DtO+tJHZ0KAASrZSEs6oMRWuhUGjNwciDkuj2mBuAJUhpykbqen0X5ARV7XMM58xhprN/H3nH/6K8HmB45QPAfe8m1rxPfnm07teapzgcAKnRfVSajUjYq1fdHsol2V+voyU9cnVN/EeycCvc2Le67PqeZgLvTQvMimUGqoBMPitiVIHO9Ntfg2LUG8CTySQVlxJFP9PyVn6mdLjWH1iLfoah2tvZt4isU3I5++OEH/N+rI+Qrz772fX22tvftSxtZ4dXWpOq3aIxKNChX6bz8pNJRu+2c/jlczny+RtAsAaxzy8qwuBH+MnmM0lSrpmAIIBZXMfCEKOYvjFqt1mggP7DPOBPw9DWHJ8qbyqdogpVP9K0Z2poK8zXrJr47wPFr7aCr7vzfXnd7u5Le7vbUP/3wA7K/tfHR0Ss7fvF71FrpsiIVJeL/JPljGgPShr4tFcUFJy1cmzXwS48sAj87LcceukJLqe1wbHFSmizAglaFIxq5NI9U9kUlnfHICLfS6cXIyH7U8SJHWqtfV0UuogFuhMofEBBBIeztVs6SmvVnu/bNK5xvH+3Z3zwR8YghT+092STy8tMKxVqFpCpl3ZiyjsXs8wWSvqmPOk2BlnK9DCk6gxbf5MAlccmgxaaBkyjuN5Gp/YgbiPyY90hEeJGGpr22+bs3Y2xRaz9s9ajWNPo3p/8XSgEQijyJycNGWbaXfC0xtTjb6hjpTH+Ztaa8k2xIGwTSLLntLTuf2aQiwpq0fdNyr0mmp0Iic0pVs/jo3LVmProVi/xYwfOrvESrcHbS1jRblZbyejwen43Hbzs5u9Z6//kX/NN+2m5rO564kZYNxdga+USvfMIekUnnMR09cfWomQmnBpWwKIibRvhPe3h0OH00Qb+U8GXtBo4kVnKWXg0cWeQw+kbXX+K+f/SYG3mTbUfhCNLaEUIh31XSDq1td95iIOmmNS9lxyPbZVKv/h/15Ev2UFkjmcfLoOhibOHmED4xH2bIY2Ea4S9qSWzk77DpaspKuDmRd2SKQbvalOYwAXIHBxhhRPFpEKXXGIv8+ONMX+mT5ruifEQvMXG89k1v26G1XO+bH5DWnHHtudb10NcgqEyRcOSlrlfEI4RqskL+tsK2yodgbKEIdg4UQU+G2YNbio3wj7LjDkqplc1IsQx/DkejAweJ0V+Ulo8Sy7aQ42DtBulq6PPbCzOrVvy6/mkErchPZ0n4o/lRHUl2EKGR8Z+0bs6pta72//66d/Tqc5vnitzwVC2enSoLD3W9LlxIKJ+k7fUHsRhNDBQE3xT8DGdB2wnG8LsTmmjimC8risbk/bJTcdzlqYKFKAI45DkAJfLpp9FM7HToSjyxZx7xjmwmi998MRIdsl1rPz/C3lSXfa3rn2SzD19nZ0n443eN2NM1hPz31vb+rYtMbbvXqdf1bq1bqdc7GvaY3W/+cnDw1Wv7o5UPNS+xNjFVGhW9AlBoL5nnHrc/Ki36m82mPzsYtogr6m21i/j1jrhCUrx/cdorGS95VWMfJROL/lizGX2tPx+2plpEolVaVJrNYHYwKk5pt+A8lEB30p79eyLbTuCvZD7fX/tTTdM6nVp3O51u177RuvhzulPXOr3/c7RfPLG9/U15o3XeZRSFjq5DEKrryemxO5TX36WvqYJRq5DGbIiMup6cSTuWFOisdFU7hET4qbi3/3ffaB1N/8+/w4ICHPn7b3mtU9/69z+O0yNfNQIDtJJl0L+Ry3nbs5EErUgYF3N5/YJFUMvPkoYFncI+1a2tWaRXjS3dY0GNB2n3TLNHfFDNBiGVzKA/ynz3l7ff/0f+7dvvv//z92/f/nv9m7d/+q8//vn7P/9HPv/nt3/89k1msZhYkHh/C0QW0iYSr+9CEMOxaamWTE5vo2DBy5mLmgd9onUzk6R4O5/0AtM8Sc40P/z4hWa2fQVV3YFhDeGs/mI08nJvLfHt2trB2fhgH+XVf3mFd2oO9s/++u1SHyHImD+cKUmP7CEQ2cNB0nx0/6MX5lUHqtmI1bqen55IdN+Pg2zk4WLoJS+ydu9Sm90SK5hPdw3DCHxodm1gJJgtjjLhYHDS/3btYH8f765hagsXIWBK5GBv/+zbvu8QF45Es8WiIMhxxbgvpKofxQ0j/sK8WkIpECP9npSgiU3qyau+2NCTpJNwMaDMYyZJcUXXZ5Vcby8HUuh/hvHIrEnccWxQHCAgfNgavflufzzew/rCuzNYa+MjTCjv7519VS32h+EYSouq4nlN5bWm5lTzTnw3EDA+Mj096cull0xKsbB70UJvzNDnQKlIjFNHv0Z0dkojObuw1lvGU6vtGndMVVXFwxmZYSucUUatQz/ykX8Yr43Jhg1OuY/WjsboI7K2g4OdJk5Dq9lMtDkqMmJR8aOWzPvxB+Z9w7h/RRdZt1F0KKxNxxvd9xPW0GKAobQ2mz628xcE6KtJQTMfGLvq8lNkbGiuxZbQaNRcGLUGTZyMEbXtkaqsfUtxpDZy79VOBqW7OM8sjhYWxS5IZEdVl41d86kWMJ6aVwJ5oaQtitGw5o69O/p031WwG4j3ue/aB3GBeDdDtP5mtcRyqqrtPn1gIGN7YgpmJHiYGOJHjGisirz8DsWx8dEeroPcQ3JwtL83/uq5xWUp0ehghLJcXnWDtGY+Me5/WF7+6Jnp7Q0WfDx5eeOpkNdJ5tTmEAXoL6Rb3tOtg1zSjtbr7Huh4bygIA4V0GIgvU0fN/ilzlzJJa3iJVafVVirIQNbvl9Oqc+QiwTPQS1MTsNBsAmifPeH8fjs4Gz/gFSN7J2dHVQFKaIEmyjTFnDkhmbeMV4gr/v0Q6S1q6ywbl6GFwh1EzWGtqyY0O1UdDr9vQoK75U6Et2yjFyngmmbTh03gVL1SseSumUPdStZb2uVSkXuZFtFLbHpz1XqOvqGpEK8RLpeh4YX6tV11E2N2lihvjW1VQ23yp3iDMNaQ8Viapq6m9o1ATNC3pG1mBX7jsGXn78an42PSLXP2f6r6mdirzYcPUXeEUD/Gyq23d3AHay0K72atbcl+6YuDWu5PDa5tp5HM0FTAaQXKlZw6yW73U4+qZMkvYCnPokE/bFWTaFOjmtblUpSh2sjvaXmGoV2hebrKJlgzeIZb1BjtyTU0dPt9jbqhiZ0tFXV2WpeapWEtVnthHZVS0yESQLLti3R6EmoespflKIEX974/NUfsLz6/eevYxxtKsrgpNGA73JEtraMDE1dNrHS1KtsJvW25EBRoypB99xGKuw2fI2Obimy0ND0ZK6BhdzKFv6T0+odotNuXa8TS6NK8zXwZaEKNhKUgHE/HKrTE2pJvWE1i1ZKWjQLTaS7RfWCUgNreaFW015aJWFtRgU+BZVp7YmBtSY936ssNkKh0AkCJAwbRoLKy9enp4t+6WHR4AifB1+QT7QWCDwyaetXQJG9Lfk7WvLkbxqF8rSl/jRDlQUpAerQKWNHtvNY/wXu3nAiGLLmEuWALMTk8iwbVPU8XTCQrsaTzYff2+JuQ6MhFbXaDVkeOpTnrbaTolUGQerJmaTqPvISJktpHyKlBR7JLGSsGsLSKE5AfYa1ZST8qB+XRZDzgLFFnquPAoHUA6a1K+CRnsx1NFjOXdN1ld41mlTL1YQk7ktPylvo1sZDh8/zdl5XK5Ze2kmdphfI8fIApTOr6PBPuFlB1aQBOdnO61usVWpW6JDGW22IVgvsTmaVWtag0owPJcZfyTZCljROTt1fmhjLkqqAzAk+CxS6B3fMR6hF48XVja0ra22bUUs4TPFJpXC/KzGUdRRXdK2XpiukQRxmTTSHHBhjE9PMmEKCqM7xOW/oYDGAldHOQ6qNai3t1mqe05aCVEXZxIwcJDU188NUAGvtiQnL6mIjrIu2pTi3f5Ukmh21yQ/h04btHNV8gddBQGPG5jn9ycl7GRp1KxgTMIyXZzOt6jDHbncw+sizuFjDCt3eEusFWRBVS6GSpJ86wmvVQAdgMYCV0UlCDFixXHeHqxi12nGcqPJWa8lZIciaQCIB4tHAe7QUP1ZYY5A9IdHNWeQRHHILixFj44UgSlY17xPr5T7SM4wsSHGtUKEa2k7qzGrEnCT1Cji3Ucv3alqP6rFArgOuDgFvFq3SzIEhSxZRj0NF5IEFItJ4tMvJLq5CGFCUTrKV02WmuC2oZ7TYWGV4cma1dJatmbspS227cKMmOiTaaipNEt6cxYvhAT6hjUNheIEYG4uKkc9QumaZ78eW2ry9ddC6eehHuiznVnW25LtbzDxCebgPl95y0tRdEIi2ua/a/Md//IebWFaBqSF0wZi0ThIk+jrHhTWJMClskW8sncT6Yz+7ttrOQxbn3k0qS/Yhe5EaIQwNS2k4DgEXSUwNxS2inQYrFA7zlz0rQWxhDWxh4CP5ZUddpgshsHxVOCJJZ4uuWrxmN1c2kNy5s7KxTo516UTcxYdXnt3ZWLFfrgGvpPL4c7dsxMtIvlzXOcWZEzYjpt+HLVQ4SGnHiG6bqvxgjTnjhmi1K1pNS7u3x2Uq9zxOhCQNpDbqH7GLvGPuMJMKlrD5FFGuTT416POr4cnw8HBoGZV1SgibZ3BCPlrgX3mjmR/TlUB8ZOdK7AiQbYa0cxhKzpdTlpTnkKG1fRpNdOOGddg45hd2SYcFvo9TAO60zVxL/H9xlaBUgHJjbWSUzFQaaYExG4WODrGPStZTgZtimymtG+Jhsc1a9eV8HYBFcpsBawgpNuL541tEjm97m5gcn2B8H085pxUrhqiFZarE6CxcH6vi7HORlkkRC8MFo0qUfLTcKGYhd1mTxlPz2v6csVg0V73NBhq/V+iiSaMzcq/MumK3XKhZeVOjYp3SQPB/m+G6Qp02kzrOsU2gXJKmaKFKGvVl6amAoUyO0h3bWw2Ue4g9pJClJL47XahYrbf1HkeduSTKLHPk4HZImFqovn0vTofAvMPdOF2P895mpiEcJGrlmUnfEEmDFoEWEERaORz9Ejy0TlJwFCTQBas28lCjCJJCnKvsrxUaVAq+Qi7JSJWCjrdvVpjXNUx9axtFik4NC191xsfpHpKalqfJLk6WatvdGla+xnY2a//C3MAKAijJDrqis5VDLhh90DD1oddJs6q+lcZGTmrR8Bm5LaS2Gq0w7FjKEq1WyEV11ACxW6tV1AH50MPV0z1LOmjoc1Rr8XV62yt0TOVVj9NEWBFuGU/MHfIMq5WCHSKXZ4ERVssvaU1RSOzDr7PMjJit4RfWabuiyYBXW2ts97ROvUKlXq9scVbPQmVsnKndrXqbZEqYZ8w/4Fr7lyQRznagSdWT+Tx2s40kXezb+f/NtHYb4QbMVWKuDJ2KBJ+JMizSCOkD58Z5JCSP7mGCknzdonbbYCzNNr2IWJ6j1TSpzqKDw9Z3lynppjXOJbYeU96myueDHhJd9tR8jtRmmVropOQPE3zfYEXrktYozmwvZmIDktvFcMKA/ONHsEnTU1ALdbby+SQXNFEgGGo40xKe8L5FHhPtdtIsTAV2LX0LNsQX0lGbhJbs6nWiyoZeuUOBwJfzvoKGJlPvYXNpdJJJ4uXSOlk0NeohUHKcT9J/UG67goeYp1dY57JW8TW05Jq0WiHnFFCrmFJDYEcnTHadkACP2RAohGS3lnLgqWlSewqnOLC7rD1XlPCAZGmhRqhtqY+RjLLWlCBJwttVYpk4CuJ/NENaB8hDeqEECpa3o5JOd9sO1MncSiAuOf8l3tOGS7O5nGPNSKi70Rahyn11NXI5cQPtbjq97Rya4xpHqwU0k+12iLbERkBNzbdu95iXSno5ACW1q6o7/kg4OKgyQgvSHrLWGIy0eC8E/PE/dWjRY8Dnzmgr8Jw1W96Eh29yZXrEX/8NZcPmMS+XHE2IhdqWTfV1RAlHs9WQZXDtAXjCWOauoiOqtkZxIapE3qgqQCJEa8uzqjI9psNMHUuH2Tqdesur18pkHbKEbPTe5qVnyb1trpJs/rKraCIQMDwPtWCbZtTCU1N7no0oSsx/eNJuF0dZwXPZtaYEh22E+NonpVg44r+hqRK4ISng1Uq0psoSBx3n0vENDlLI5Nybo4K+Lc3fvUXy6ce3xXTDE9jHOeBzN+fACfQQa6dcjj++DXXAG8PZ8tLcCo5Vd9lF5yx8lcu37kIWZJ5dtUQ/s0Tg2Op3DvzO5CbsCUnaDNgEV5Con/mR3oIxJRuFz3TatYYytexgsuCPBSORh6pmag/kJWB8aL6bssSwuSeUnf9jZoK3yNfzcpzIl/d8c7fKBs1m4wa/iJ+ANHWLfo4HxPyw38vH9Njq3QBrhzQVP990nIwbmwvE8VlWynXvPAUuCqSM8i2xMmin8fKSbzOFWwCNo6ObX9LfvxQLZJONlOUGbRlFkrm+s2xqRG/2l1c7tIaT7WBYQTrbQYb24a7Nbu9cufR4mkzxhJvcBC0wcouxDpsbZej5y0xtTMtoykSoTHGtrTBWOUYAAAreSURBVPLoSWf5btyQIgjqKc5HwBozNn2sOwNP6+24fUoDqTJDS6sAMd6LO85b4bEA3CnLFcSS7ZnPUvZLjfu4mORGNhJRLtMaeVcB0dnyA4f6H83K1HwbzKYCUnCZZ/mAdT+b7KyVFdt8GNYi3eTeyAdWgtAamx4Kwu8FHNOKFUDd1Kaw88dx/hElzWXnRWiEVG3z9FTjLhiBOGud0wkCLK/C1i1pmE8dKyNg7H6M9bbz0C/pzak1ZGZvbqhYZ/cDDqXdn1VU40YUSD2WDt/mjpMszJvC29hnY46cf7MspozPHzE8aXooS3GT2RnyXSiocdOkYxCNbXD9I22f8y8G8mliUqjtcLuZB9YOT+InzLG7PHcBmWnIakG9mSZSx/M3wOAcaCTi/2xnis4CxrOrVbBeJKtTwAinueJk4uHaTaWMlNCdYaEEnhrhGeGJO08m2PTEydn3mNLigfWbm6vz5/z8eamxwDG/d2QqN7n5H99en1+/yz0sHQJzq3G0MI7jBoiZBhK0gObi0vliLRlSFl4zHb6NnBS4j7IATVNvZJUI4yHxBgBlj7FnfI5+Ns1HHxnOBlAOcd0dGqeIqZAJ1oCcD6wA2HC8cb4hppNOATvBsiWuBerylljIseAJa5yngsyU6dLZsN10ilgDd3A0Bi1xwEQmfYm71SXf0sb5+Tn/+TH6snEugh3nDVg/cSk4NFTzmZvaAkbqwVNscNrOZ5anDB7id11lyZPL/tfYMyI/+uKOi84CuEZrdkX4nPA3pC2pVU5zkXlcusXXNcVs3AXRmWcTYqnFHvfloH/upCzoCamAD15ODsXLqeNA+csl5hWEK1+nW0xxojWHTninzP3xjZzH8k3aqZN2R3NXW8Awdp8sE0/5GX7tqj+IX3Wl4HeS3VCJmT39aNcOsqwuU49mF9SEjdD5YiJoLhIDeFgyVhhuZ2OznNqqzPjZ4j5AFz5hWJAdZCZPAuGmAB2p8uO51c2lzc2bHB+Jy+bJdu7Gxso6HHLcgWq5JT2Wt9/oKLFxytJW1TvuasOKu/Mh0dtDHt8ifsszLt/fdTczFBUfXX9jzSlLAcnLcGHrlPo4nq9yULjEKRXiEhn+oJZ3GwAD3Br91TI9vn0CrJtpnThYDmaQZQuYwPGRce5KdZzbTGuTa56fssEsmjTAom/cufnWtjH1kqSM3RdYbzvZiAVBHhIA8uTZFJVhILI8S6UJT2jzEtxHGeSrM61hc0IxM98jkeEETRvo0rCCvgvaFjNItCa8NlxKd0UojZ/Pbzo0B3I8qUnAfrNhWSuNmprhwo77Qqr5ccrN1TE1kEpi/O+zKcjQkM4+Crh6Ruvsj9RZukfgCeUce0l4RGlGhLOxRRE+ZVb2dlOKGMxK4qvwW+B4RchjCGZuyUiIym0AY41y/NbK+RykszbtF7kQ/sw3x7GVM4suu5KghZr5aHequSF7Q5pQtefByBtVM9WPUtNPNQIvTI//ap5XEZ5QWrs8PbOqD5gSwTTO2ayJnkDth0Um4jCXJNTPdYJDBBceJfEwOAKVVtJNOcVO4aQtsDJn/5lnMC652Cb01HShTN3S6Jrm/YvMDStDe/4ZMrQXzuQMnPdAM3szg/yWHEs4gYuguealGbnLz5CjCEfu1NuwcEmmhBpJ6pgs6k1XfoPfI+jNlveLJBtIKm7QqMQNmumR41iwHkGaTcGNbacDSgiZ21RQEiBPAmNUorpmd+wcFAI9/pt5VxAO8O9Kh3nCZDk1F2fzWJqTafgNL3yuQeu3+Yu0RhTlaIzJedllflglzwb0sT6QIsL1+NhqAC8mavIuUEQIfo3FBW4SI0Nz+aITUk9UszfDV/pacnMKGBGRhSiFzwhHfdwlWkt1w54a0QNYa1TlbPa4GRtxp5TP3Rrjcu+8XI7bvZYtx4vTc+ed/oHjHDQs+rNxSW0CcpMv3DMwq7Onj6Y7USNw3zRn9Oy5JAKMyDm2jebiYY07G1sU4WQSO4FOD7IdZmr2hNs4n3cK2eXi+NUNJty8/TgQl7cLiLFt2rM51+oDer+C/49ftrNaQHr7+NkUvSEMMi1DQ+nBE82szRQ6MhFgRJohbg80x3YWzUi0I9/WEd6ITc9jdibH1067tcmqe6gVsnlz/fxWWQQ5MgZbwggoNtgPzQZSK3RUXqorCtum+fSB4aI449e/+e1v//l3LtaGUvEX6nvS2dSaEWY6gRQ5DLdAbBdac+JEKzd5rD8G22NYOG0ybZU7wKCbLG2KRIBo7bacMPp83MdLd0YvOj5mw/Mk7Z65/PEze0Zm/O6LD5B88c+70vGUYezeXzbN3mzRPhDB7MOgLEKPZSB37TMivJiVhDvwGzOY1PGcfVG7aW2dZW3zsDE4pM11JtxJ81yc+F4WiRkRzHN5OXA9libYa0kyLiqt2dmP1K+J0pD8BjRqBO48QRglnZs5BhGywY0K3JxAeRSP2VJonyOK2PGbILxS1t9UwLE9CtOogPVEgUFoDVfXNs+qB4SyhRvH3zhipB25+Acs0r7bZVBElhCKcI/uC2hi/D1V2gdf/IoZtvEMk8su5YszFcESxe/S210SroeamuOZB8ecsBMAAy0vamGEfLIBkbQC03BOcJbhQF2KNrm544bu2d0qBz2y1qQ97kuhiF1CaQQpmcGlPuBa+51h6ezOU+QY38u7/iSZEzdhBM7n5ufXN1Jg19ryNo5nHuxebNXJ+Akrtulb7Jgyp7nJahpSKakxKcfmA00dWya4uiI5SGeFP/ciG+tzt7mqIcFyrULPHEq9H1hcCNfaB1hrKeMB8ozd9+gYuUCigmzrx8Fks3zpghzbWq1zdvzmk1lDmZrijBbekp5b58VDKas/t8akCojyyu312yu85MiqGuFUDduGFbwZLnLgWtsUHtK2N+VZEDR5hHlH47fc1v4JfXuG7Gz7/XpGLvZdY6DEMvNqLoSenIS7hCqw22Jn1UXYJOuE20Rcrv6QkcIS2Cg1DFA0QjEiVxIFI0BrAYiQwXHvUMQujR4uwKIQEslvke19jOzsJ9IZZsqnpPYGDyD8RkWgsflMdoIBQDZ0RYYcP+66cVrxY3oS703OsacQYXFLaTzH424Vag2wA8BzXgmK2CSE7O1O/DdUbb/CDHH6J9MZktXjuIvejPgGnzReMyeyXtmL8R0BGImA73XEj9t2PjEV56DBlT7Esu5SCmnQbQSXhPE29P3A1sXe3VWhiCw503wS+B8ffPHFF3//K+Njs/bekjN3WboNS4CtuTDOoa+joLsMcmxWGmwR/uwEyRGWeVVvyrGBeXOlzEmpVCpePr7Lp5A35six721AJguNshzgl90GtcpUNlj/qC2wbPiCk7Hl1aWQNh/tBn716/+JOeT38grUiwWX7ZNae6vm/vHdeck5rTKSUCxOzhsSfazO0W8SRyXIRTfqanX9nD75fryyDjc3Vy+4anPu7uOUdZVx6xxedpPxmGDkq3Prt7Gsz4H7Ye4+5f2BjanSNs07BoKOpvkTG5qQzXv4zj083TLTTq/V2/WusoRVxV4figBBqORB/P5PG9H+FuXcyYO/k6S1q7/r/RfxLveQf7/Hn1GIX+t9JC6Snm0Zzy8iyy2kMI6WZ/j4688W0v4WBCUUAifbC1J+kf+mAqmalNe3j/wiP7MAWtTzi35+kZ9bxO58/NjzCxF+kZ9ZDIuqwS8AmM2rG36Rn0CWVgl9cvOCBP3/AxrCIEHea1EkAAAAAElFTkSuQmCC"/>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19050</xdr:colOff>
      <xdr:row>0</xdr:row>
      <xdr:rowOff>19050</xdr:rowOff>
    </xdr:from>
    <xdr:to>
      <xdr:col>6</xdr:col>
      <xdr:colOff>333375</xdr:colOff>
      <xdr:row>2</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9350" y="19050"/>
          <a:ext cx="1533525" cy="419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114300</xdr:rowOff>
    </xdr:to>
    <xdr:sp macro="" textlink="">
      <xdr:nvSpPr>
        <xdr:cNvPr id="2" name="AutoShape 2" descr="data:image/png;base64,iVBORw0KGgoAAAANSUhEUgAAAbUAAABzCAMAAAAosmzyAAABrVBMVEX///8JUJ45skoATp0ASZvn5uYAS5wATJ6Rk5YARpoARJmRkpMprj31+fxnaWs1sUeztLYAQZhjepkkX6bQ0dK54r/qIidrbW/B5cY0s0ZjZWf5+fnZ3+txkb8jrTmUkphzdXdQeLLU7dcwZ6iouc+foKF3eXv3/Pjv7+8APZe9zuOLlZHh4uJuwnjk9OaChIWV3fu/wMGoqarl7fVRuV+p2K52xoDx+vJaXV+Z1KBQq13Mzc6Q0Jh/iZdCr1JZgLZJqt0rm9UAAABdt+Td8eCGoslno3FWqWKds9KAnMVFaZt5ye+Fl4tHuFc1n9davWd7m4Nfpmpxn3plirzEzdltoXZ/mYZKrVg9cK9DYIgAkNBTZn9wgJiDyotZdJp4nYBgmkQnUI9/mbJ5s9fLRC5vk0L0ACPETDCow6xbemLeLCl2i0CVeDpEYZWXtMxqrNKlbDVUpUbYOyzA0cIAqCNhdmdZjGGhyeMsWJLR6fcAKpBIQkAvKCYgCAARXogEGio6TllTdoYXPVdJV1642/Brk7IReq4eRll1p71xgY0qNjx2zPZcaXlTTEhCYG7HTrHcAAAgAElEQVR4nO19i3vbRpInSfABEnyaVCDwBcoiKZKiRJG0HrYsUVqZNmVZdBLKtqJY8TjeyezOjmfu9rIXZ7M755lNJrmb7P7N193oRzUASpBMJ/t9k5rJJxIEuhtdXVW/+nUB9vn+VqTQb1Wro1G12moVE/CHRLFlHS8Wi++t94SQ99bHTy6J4jTp92dym8VSNpOJIolFY7HmAj/eH53GMrEY+SWT+dfZTOlwgclplR6J+qlED+mATvlJpZl0+jNI8V8zUySoZE9LrXdsvj+IBRU/l+iI/TBUYmHxg7L4jv1QyQbDVDIn1pFBkPWRofcyjLFzYoez6fWnl2rUP0UURQkHY8Hhu1hBMROW2swwT3gak44HZzN/iaYYfN865GdLQwnSIwM+pNi7rsmfTSbytDolqlSv3Xg/osiNRegSGNjWyozmr5XhWsvSEQg9Zq2+E1k+plh/Jr1iCaXfRRpX7W7RNq9OUZrD696LcE+WhGlYq2ZsfWRmM38jvhjCE+tIi9t0eGAd6QPNzgyfhFTtHUStXbG7vnKp1vxKZnR5Q25ShMpB7jaYoY4QLhV8PDij+RPOL+oEI3TtVbkeg5OZdIqkoWo7N64tO0hthSv1d2Jf9a5qi10PmIsp8yvRxcFkMrAcIdCmEsvi49e2ZlmE82MB9NQRxA65/UevuRgdgpXmj1xb/FdW23AqGIESXri8JRcRU6Zkod6FI0MzN8Msqi9QaZMeanJI3KROWNj5NdeiQwqqpvovdFmK/yKXpmC19a7SIwQjMX6HsWhQ7qV5rRuMiQmS0MaEL/fgTDMmEcRYJlFoCaEnCXjin00wLdQ0NXtJnGllL1KrolxNbQBQoXyGcQjFYnUQlrDltZB50YHoqPhnvtwtEc5v+ngBzJxNjuhBadmqr3XhKVe0tj6MMJJr7S9A32mbdm8i4n5Yivsiq/LPaLlTWRBBbGq2IrzzjOwcucc3kQuVhoBQsRq78IyrqQ00Fj61/XYKrE0JO8IPJhGHJSKHIxvBaElJxH1pEi9d7v1Wa8gbvmD0CUxjjvg5wHFMzyQGHjR7BSnUVPXhJUpDxpa5OO5RJ5n22KnwKU6n0gexTQlKs1doHWYJhxi0BDOJiyMxU1Uy51mxIgbkwLA/wX8WeLvKIjk+AXOcaJUiuGnecHTinoH3R1lBY07w8IqOTKxf4sKs3e+Ame8iSGmaTWmKq4IuPXYVtYHEybn0BhCpgFtMDP2ZoGMYSjTG8fsimXTwI87JULY2yuC/MFkjumnypvuHkYwtM1eCmazTKvqHsShcVJmhlGPTjPqkGWTrinEloveMtym6UJDSPmvGMuGwEvYH/fgPbl4JR/1hJYa+WBJWouEs/kb+j0YbjkbRBYQztH7PBqPYSWre1AYijJPegVlBVGit6o+6m7sSY07WPQmMtdzpM55XJA6jQbcTlMzA5oBb9jEoKIEHHpmuHxDEqCcBXIk9IlxD0qp2I9Nq9U8XTgf9ais7CC4OW6OWMhkFBwg3LpyGFxcXT5WJfzRoZSdZZSGbHWR90WFpNFIGpyOkMnQKOuZvlUZ+lLepntQG010nPQEjqNBaKTPdRVNrK7prrdl3v4plu8XglOWATlmURnfoMoZmSzgORviLFCNG+xg6NPsu0kbwMVrMVlFYryLgjfKMPs4xIqVqv9jqV/t9dLzfHxWLxRH6k+i3itViqxAblUatRHFUTLSK/X6rX+yPCqOirzoMqp58JEh3mVMBAiefa21yERhS/GRyR67nKNl+0+0420IZXbAc/FE4vIFb+4pQGiP8E06uZGG2hH9N+yyGNIJmf1StDn2jIrI4rDUEp6rFKjo+OkTHWsXWsN8vIVyO9NjyRRF+wie0Wgl0aatUQnBq0hr5/DdU1QtFAjyWy9Jz09oIHAtH6T4cUEDR1iyQ8KTlrvGMpeqMLTrbThKTXHJvBoQ5FsQc8MQTzLyC5DQ1WBoN/IeHg8FgcaGkDA4nk4myOJgsDAYLE3TwdGGycFg6RdistIj+Q7DsUFEOS1l0wuS0FJ0MFk6zpdND/2G19UbTcl46Balf7MTxK/CQbHOqKKY2HFuo4i3v1jBqhzR+EmOhBrDERuhM6bj1Q5DAf6g0JYzhaTQGlS/C0Ejyv0oYYQCbhl0Ifxo6Icy8GmHrLgUEIaPBMAJVeBjhMIJd6AMZFBUFHaG/4v9hWIZ/VtivYYJQgv5gNqxqnjI2QPjzXUQgwH8qYetnsfUSPOUX9MUyJyGqnyUi2vaT7/7iQD6OZo7IoU9aDujOJ60+ztqkXTjm44rQzYZjWbSoTxUZxEwn/J1bOe8oaW3HFUBdXSIPNTXkpUvgsdzID5DMKX5rxvhSDcP8WIR4y9ZIZU2JW0pwaJXcWMchiuNFOJBZCwumeQh9NMUTIFlRUJ5GPF+/JNlfbCrhX5o14d++nIP0KBHVIzkCoL3b0gP5GvVPJX5BE5qmWMEZ4WfFlGWkuO9E47aRQLgowAM7GyAdpSkaHsJYxzIxbr/MVfhOZ5pjY6nZs+xriuLV1KBaos5EFq5/y8OIIxFJyRx98NoMdC4n/MFBuVOR1/djwJ1CjC/ILxqaEsCpZ2AohsZKQ6CTvU4Ak5wRA5rWns9Ea5EdzduOtkT4O5deHyxfy8MU+lwS0olcQcLPQrJRyrVAEOR9HkZtPfGmBUC1dAFMTUa9wFqDbNfaWY8gBjWDHJtI+7K9NW+iZFV121OHgPB3o3cgTm9esDKLWRHBRFblpJdop47yGx/ciLMxFmBhWb8AjCPTAmC0zIZLjhwbeOdZVR8gFPlmBlqLfKap3mp+LiL8fW5gxD5gQvsvxoAjFSEelHBIcd+JxuUZl3NfqDV8OvCYNt4UJJdsiTlz7BkT/kRQos1cpOJkZ3FWiwt4o/Z9ZvoLDznPPTpIifB3oXdgpJC2ohL91mhYOs1Gm3jXGw4GcMwRt4NSp8LDwaxcHkNCeB+yHSauluMfLIDhObYIgYyejrp453eVLg9syuLhYkYm5ZSocqP6+2qrVa1+/lqq51WizYVRdUTvT/GrmjcHCQCVG70D6SewMvujhWwsEws6c1u81hLOqzl+swSUbbA+oUHZdipBbCUmm5WVCMRZenXiqEcAXEnQ2xR5kJy2wwa/kBi1RotRUS0TfV39am883tvbG+/vfXXyOcsrFZRnVhPF6ohNh/JG07whyARwbS70DsyxOQpsnUZhobddawCMxFwOYhHIJcoaLU7DIpLfw/lDMejUOZWhIxMDQWxoH9QsCH8qIU1jDiF62Gqetlolv3WTwde/f7V/dnawhuVojD61ngexXYZjg6KvuthsDlt0jAj3a966u5jwlxwkKwAdNG0qU5Rw1HVjdThlo78otMmdIVgfdtQDfsILCwTApm3EImS5BDFnUd2MSvmQFDoCjiBtZJvZUXGURali8Pmr8cH+wcHZ/t7BwXj/7GjvbPzq5GUk3BwUE6NsTMmUOKsUueE1rIEZcUFUEEFSB1n0Q/IG6SuWiS6WRqId4EhPHfWkloBaEg4tRVhzoB7wE15YECDJJybAyCjhDzZuWI79Xir8Ve2h8NuLxVIm5j/stxabnyO3uH90tH8wPjo4QH/21w7GZ+OTN4tF3xDFO6U57PvZgBAY8biPDcq5XegdwErQwF8EHjUcy2Qnoyrhk4RvEvV3LnsklkxcoKWIr466SxsYEeZjP7PoyMT6HBdwwl+0dlEmc1UBIBLvDLeq/mAQmdHJ+Ghtfzw+O0J/kRwge9vbHx+dtXzVIFrnYaUFuFeUY3sEI2B1OnPsFmQAD233rMQGYK2KFRzhx0SoUqJSu8AAOBgRPdkhBnDixDoWp4KRQ0eJpbgD5kmK02Ltu0lPuwHYEcyNDjJK5rv9g7X9o7Xx/nifaO1of+9sb+1g7+jsxI9Oj532RwBuRlSt7akzSH046B1ImyjW/lcJhBjo9MQGNUinq1PiPtjNzrDABJJ9ewJSAr4zIY3K7h3EDMSchP/7y7GxyFpDjWdbrebDPRTKDpCu1sZ74zOkuv195CXX1tCfcTcazowSE+C6/BGvEBIS/o4CtwUQwSxTA9xSVKrmEmsahHhBS8iKcDoyKcWwaS0hdEE4KaBzG5wAhEHUsWvN+EprUEokEonNqsIfS8/ORCqZw/7v95DGcEhbO8OGdoRBJLI05CTXDl49z/ZljOD3a5o3ZmQIsJ+9nhNubNGoBp+0kOBbyY3bnxb3hy6EP9SabANC95YPB4/DyTRZAlKB9BiYSQhPlDef6j++mWXJs0NraLTfff019o/IKR7srVHZR+D/CGlubdxP2ApflKzW8bZJC+CGjd6Ry46pOxR6kCdMpFAiAfMlpmWCE9tOHOlOaE3GkEU7dQxsTU6TRbOC8BdpPoQnyqc6Upt+pWchLhEXrUX/cPB14tXaGoL8Z0hxR0gOEO4/2kM2d7aW6H9uK4fyrDUYuSTOqT9U4M4/JYTBHodc7iqoY8DtO+tJHZ0KAASrZSEs6oMRWuhUGjNwciDkuj2mBuAJUhpykbqen0X5ARV7XMM58xhprN/H3nH/6K8HmB45QPAfe8m1rxPfnm07teapzgcAKnRfVSajUjYq1fdHsol2V+voyU9cnVN/EeycCvc2Le67PqeZgLvTQvMimUGqoBMPitiVIHO9Ntfg2LUG8CTySQVlxJFP9PyVn6mdLjWH1iLfoah2tvZt4isU3I5++OEH/N+rI+Qrz772fX22tvftSxtZ4dXWpOq3aIxKNChX6bz8pNJRu+2c/jlczny+RtAsAaxzy8qwuBH+MnmM0lSrpmAIIBZXMfCEKOYvjFqt1mggP7DPOBPw9DWHJ8qbyqdogpVP9K0Z2poK8zXrJr47wPFr7aCr7vzfXnd7u5Le7vbUP/3wA7K/tfHR0Ss7fvF71FrpsiIVJeL/JPljGgPShr4tFcUFJy1cmzXwS48sAj87LcceukJLqe1wbHFSmizAglaFIxq5NI9U9kUlnfHICLfS6cXIyH7U8SJHWqtfV0UuogFuhMofEBBBIeztVs6SmvVnu/bNK5xvH+3Z3zwR8YghT+092STy8tMKxVqFpCpl3ZiyjsXs8wWSvqmPOk2BlnK9DCk6gxbf5MAlccmgxaaBkyjuN5Gp/YgbiPyY90hEeJGGpr22+bs3Y2xRaz9s9ajWNPo3p/8XSgEQijyJycNGWbaXfC0xtTjb6hjpTH+Ztaa8k2xIGwTSLLntLTuf2aQiwpq0fdNyr0mmp0Iic0pVs/jo3LVmProVi/xYwfOrvESrcHbS1jRblZbyejwen43Hbzs5u9Z6//kX/NN+2m5rO564kZYNxdga+USvfMIekUnnMR09cfWomQmnBpWwKIibRvhPe3h0OH00Qb+U8GXtBo4kVnKWXg0cWeQw+kbXX+K+f/SYG3mTbUfhCNLaEUIh31XSDq1td95iIOmmNS9lxyPbZVKv/h/15Ev2UFkjmcfLoOhibOHmED4xH2bIY2Ea4S9qSWzk77DpaspKuDmRd2SKQbvalOYwAXIHBxhhRPFpEKXXGIv8+ONMX+mT5ruifEQvMXG89k1v26G1XO+bH5DWnHHtudb10NcgqEyRcOSlrlfEI4RqskL+tsK2yodgbKEIdg4UQU+G2YNbio3wj7LjDkqplc1IsQx/DkejAweJ0V+Ulo8Sy7aQ42DtBulq6PPbCzOrVvy6/mkErchPZ0n4o/lRHUl2EKGR8Z+0bs6pta72//66d/Tqc5vnitzwVC2enSoLD3W9LlxIKJ+k7fUHsRhNDBQE3xT8DGdB2wnG8LsTmmjimC8risbk/bJTcdzlqYKFKAI45DkAJfLpp9FM7HToSjyxZx7xjmwmi998MRIdsl1rPz/C3lSXfa3rn2SzD19nZ0n443eN2NM1hPz31vb+rYtMbbvXqdf1bq1bqdc7GvaY3W/+cnDw1Wv7o5UPNS+xNjFVGhW9AlBoL5nnHrc/Ki36m82mPzsYtogr6m21i/j1jrhCUrx/cdorGS95VWMfJROL/lizGX2tPx+2plpEolVaVJrNYHYwKk5pt+A8lEB30p79eyLbTuCvZD7fX/tTTdM6nVp3O51u177RuvhzulPXOr3/c7RfPLG9/U15o3XeZRSFjq5DEKrryemxO5TX36WvqYJRq5DGbIiMup6cSTuWFOisdFU7hET4qbi3/3ffaB1N/8+/w4ICHPn7b3mtU9/69z+O0yNfNQIDtJJl0L+Ry3nbs5EErUgYF3N5/YJFUMvPkoYFncI+1a2tWaRXjS3dY0GNB2n3TLNHfFDNBiGVzKA/ynz3l7ff/0f+7dvvv//z92/f/nv9m7d/+q8//vn7P/9HPv/nt3/89k1msZhYkHh/C0QW0iYSr+9CEMOxaamWTE5vo2DBy5mLmgd9onUzk6R4O5/0AtM8Sc40P/z4hWa2fQVV3YFhDeGs/mI08nJvLfHt2trB2fhgH+XVf3mFd2oO9s/++u1SHyHImD+cKUmP7CEQ2cNB0nx0/6MX5lUHqtmI1bqen55IdN+Pg2zk4WLoJS+ydu9Sm90SK5hPdw3DCHxodm1gJJgtjjLhYHDS/3btYH8f765hagsXIWBK5GBv/+zbvu8QF45Es8WiIMhxxbgvpKofxQ0j/sK8WkIpECP9npSgiU3qyau+2NCTpJNwMaDMYyZJcUXXZ5Vcby8HUuh/hvHIrEnccWxQHCAgfNgavflufzzew/rCuzNYa+MjTCjv7519VS32h+EYSouq4nlN5bWm5lTzTnw3EDA+Mj096cull0xKsbB70UJvzNDnQKlIjFNHv0Z0dkojObuw1lvGU6vtGndMVVXFwxmZYSucUUatQz/ykX8Yr43Jhg1OuY/WjsboI7K2g4OdJk5Dq9lMtDkqMmJR8aOWzPvxB+Z9w7h/RRdZt1F0KKxNxxvd9xPW0GKAobQ2mz628xcE6KtJQTMfGLvq8lNkbGiuxZbQaNRcGLUGTZyMEbXtkaqsfUtxpDZy79VOBqW7OM8sjhYWxS5IZEdVl41d86kWMJ6aVwJ5oaQtitGw5o69O/p031WwG4j3ue/aB3GBeDdDtP5mtcRyqqrtPn1gIGN7YgpmJHiYGOJHjGisirz8DsWx8dEeroPcQ3JwtL83/uq5xWUp0ehghLJcXnWDtGY+Me5/WF7+6Jnp7Q0WfDx5eeOpkNdJ5tTmEAXoL6Rb3tOtg1zSjtbr7Huh4bygIA4V0GIgvU0fN/ilzlzJJa3iJVafVVirIQNbvl9Oqc+QiwTPQS1MTsNBsAmifPeH8fjs4Gz/gFSN7J2dHVQFKaIEmyjTFnDkhmbeMV4gr/v0Q6S1q6ywbl6GFwh1EzWGtqyY0O1UdDr9vQoK75U6Et2yjFyngmmbTh03gVL1SseSumUPdStZb2uVSkXuZFtFLbHpz1XqOvqGpEK8RLpeh4YX6tV11E2N2lihvjW1VQ23yp3iDMNaQ8Viapq6m9o1ATNC3pG1mBX7jsGXn78an42PSLXP2f6r6mdirzYcPUXeEUD/Gyq23d3AHay0K72atbcl+6YuDWu5PDa5tp5HM0FTAaQXKlZw6yW73U4+qZMkvYCnPokE/bFWTaFOjmtblUpSh2sjvaXmGoV2hebrKJlgzeIZb1BjtyTU0dPt9jbqhiZ0tFXV2WpeapWEtVnthHZVS0yESQLLti3R6EmoespflKIEX974/NUfsLz6/eevYxxtKsrgpNGA73JEtraMDE1dNrHS1KtsJvW25EBRoypB99xGKuw2fI2Obimy0ND0ZK6BhdzKFv6T0+odotNuXa8TS6NK8zXwZaEKNhKUgHE/HKrTE2pJvWE1i1ZKWjQLTaS7RfWCUgNreaFW015aJWFtRgU+BZVp7YmBtSY936ssNkKh0AkCJAwbRoLKy9enp4t+6WHR4AifB1+QT7QWCDwyaetXQJG9Lfk7WvLkbxqF8rSl/jRDlQUpAerQKWNHtvNY/wXu3nAiGLLmEuWALMTk8iwbVPU8XTCQrsaTzYff2+JuQ6MhFbXaDVkeOpTnrbaTolUGQerJmaTqPvISJktpHyKlBR7JLGSsGsLSKE5AfYa1ZST8qB+XRZDzgLFFnquPAoHUA6a1K+CRnsx1NFjOXdN1ld41mlTL1YQk7ktPylvo1sZDh8/zdl5XK5Ze2kmdphfI8fIApTOr6PBPuFlB1aQBOdnO61usVWpW6JDGW22IVgvsTmaVWtag0owPJcZfyTZCljROTt1fmhjLkqqAzAk+CxS6B3fMR6hF48XVja0ra22bUUs4TPFJpXC/KzGUdRRXdK2XpiukQRxmTTSHHBhjE9PMmEKCqM7xOW/oYDGAldHOQ6qNai3t1mqe05aCVEXZxIwcJDU188NUAGvtiQnL6mIjrIu2pTi3f5Ukmh21yQ/h04btHNV8gddBQGPG5jn9ycl7GRp1KxgTMIyXZzOt6jDHbncw+sizuFjDCt3eEusFWRBVS6GSpJ86wmvVQAdgMYCV0UlCDFixXHeHqxi12nGcqPJWa8lZIciaQCIB4tHAe7QUP1ZYY5A9IdHNWeQRHHILixFj44UgSlY17xPr5T7SM4wsSHGtUKEa2k7qzGrEnCT1Cji3Ucv3alqP6rFArgOuDgFvFq3SzIEhSxZRj0NF5IEFItJ4tMvJLq5CGFCUTrKV02WmuC2oZ7TYWGV4cma1dJatmbspS227cKMmOiTaaipNEt6cxYvhAT6hjUNheIEYG4uKkc9QumaZ78eW2ry9ddC6eehHuiznVnW25LtbzDxCebgPl95y0tRdEIi2ua/a/Md//IebWFaBqSF0wZi0ThIk+jrHhTWJMClskW8sncT6Yz+7ttrOQxbn3k0qS/Yhe5EaIQwNS2k4DgEXSUwNxS2inQYrFA7zlz0rQWxhDWxh4CP5ZUddpgshsHxVOCJJZ4uuWrxmN1c2kNy5s7KxTo516UTcxYdXnt3ZWLFfrgGvpPL4c7dsxMtIvlzXOcWZEzYjpt+HLVQ4SGnHiG6bqvxgjTnjhmi1K1pNS7u3x2Uq9zxOhCQNpDbqH7GLvGPuMJMKlrD5FFGuTT416POr4cnw8HBoGZV1SgibZ3BCPlrgX3mjmR/TlUB8ZOdK7AiQbYa0cxhKzpdTlpTnkKG1fRpNdOOGddg45hd2SYcFvo9TAO60zVxL/H9xlaBUgHJjbWSUzFQaaYExG4WODrGPStZTgZtimymtG+Jhsc1a9eV8HYBFcpsBawgpNuL541tEjm97m5gcn2B8H085pxUrhqiFZarE6CxcH6vi7HORlkkRC8MFo0qUfLTcKGYhd1mTxlPz2v6csVg0V73NBhq/V+iiSaMzcq/MumK3XKhZeVOjYp3SQPB/m+G6Qp02kzrOsU2gXJKmaKFKGvVl6amAoUyO0h3bWw2Ue4g9pJClJL47XahYrbf1HkeduSTKLHPk4HZImFqovn0vTofAvMPdOF2P895mpiEcJGrlmUnfEEmDFoEWEERaORz9Ejy0TlJwFCTQBas28lCjCJJCnKvsrxUaVAq+Qi7JSJWCjrdvVpjXNUx9axtFik4NC191xsfpHpKalqfJLk6WatvdGla+xnY2a//C3MAKAijJDrqis5VDLhh90DD1oddJs6q+lcZGTmrR8Bm5LaS2Gq0w7FjKEq1WyEV11ACxW6tV1AH50MPV0z1LOmjoc1Rr8XV62yt0TOVVj9NEWBFuGU/MHfIMq5WCHSKXZ4ERVssvaU1RSOzDr7PMjJit4RfWabuiyYBXW2ts97ROvUKlXq9scVbPQmVsnKndrXqbZEqYZ8w/4Fr7lyQRznagSdWT+Tx2s40kXezb+f/NtHYb4QbMVWKuDJ2KBJ+JMizSCOkD58Z5JCSP7mGCknzdonbbYCzNNr2IWJ6j1TSpzqKDw9Z3lynppjXOJbYeU96myueDHhJd9tR8jtRmmVropOQPE3zfYEXrktYozmwvZmIDktvFcMKA/ONHsEnTU1ALdbby+SQXNFEgGGo40xKe8L5FHhPtdtIsTAV2LX0LNsQX0lGbhJbs6nWiyoZeuUOBwJfzvoKGJlPvYXNpdJJJ4uXSOlk0NeohUHKcT9J/UG67goeYp1dY57JW8TW05Jq0WiHnFFCrmFJDYEcnTHadkACP2RAohGS3lnLgqWlSewqnOLC7rD1XlPCAZGmhRqhtqY+RjLLWlCBJwttVYpk4CuJ/NENaB8hDeqEECpa3o5JOd9sO1MncSiAuOf8l3tOGS7O5nGPNSKi70Rahyn11NXI5cQPtbjq97Rya4xpHqwU0k+12iLbERkBNzbdu95iXSno5ACW1q6o7/kg4OKgyQgvSHrLWGIy0eC8E/PE/dWjRY8Dnzmgr8Jw1W96Eh29yZXrEX/8NZcPmMS+XHE2IhdqWTfV1RAlHs9WQZXDtAXjCWOauoiOqtkZxIapE3qgqQCJEa8uzqjI9psNMHUuH2Tqdesur18pkHbKEbPTe5qVnyb1trpJs/rKraCIQMDwPtWCbZtTCU1N7no0oSsx/eNJuF0dZwXPZtaYEh22E+NonpVg44r+hqRK4ISng1Uq0psoSBx3n0vENDlLI5Nybo4K+Lc3fvUXy6ce3xXTDE9jHOeBzN+fACfQQa6dcjj++DXXAG8PZ8tLcCo5Vd9lF5yx8lcu37kIWZJ5dtUQ/s0Tg2Op3DvzO5CbsCUnaDNgEV5Con/mR3oIxJRuFz3TatYYytexgsuCPBSORh6pmag/kJWB8aL6bssSwuSeUnf9jZoK3yNfzcpzIl/d8c7fKBs1m4wa/iJ+ANHWLfo4HxPyw38vH9Njq3QBrhzQVP990nIwbmwvE8VlWynXvPAUuCqSM8i2xMmin8fKSbzOFWwCNo6ObX9LfvxQLZJONlOUGbRlFkrm+s2xqRG/2l1c7tIaT7WBYQTrbQYb24a7Nbu9cufR4mkzxhJvcBC0wcouxDpsbZej5y0xtTMtoykSoTHGtrTBWOUYAAAreSURBVPLoSWf5btyQIgjqKc5HwBozNn2sOwNP6+24fUoDqTJDS6sAMd6LO85b4bEA3CnLFcSS7ZnPUvZLjfu4mORGNhJRLtMaeVcB0dnyA4f6H83K1HwbzKYCUnCZZ/mAdT+b7KyVFdt8GNYi3eTeyAdWgtAamx4Kwu8FHNOKFUDd1Kaw88dx/hElzWXnRWiEVG3z9FTjLhiBOGud0wkCLK/C1i1pmE8dKyNg7H6M9bbz0C/pzak1ZGZvbqhYZ/cDDqXdn1VU40YUSD2WDt/mjpMszJvC29hnY46cf7MspozPHzE8aXooS3GT2RnyXSiocdOkYxCNbXD9I22f8y8G8mliUqjtcLuZB9YOT+InzLG7PHcBmWnIakG9mSZSx/M3wOAcaCTi/2xnis4CxrOrVbBeJKtTwAinueJk4uHaTaWMlNCdYaEEnhrhGeGJO08m2PTEydn3mNLigfWbm6vz5/z8eamxwDG/d2QqN7n5H99en1+/yz0sHQJzq3G0MI7jBoiZBhK0gObi0vliLRlSFl4zHb6NnBS4j7IATVNvZJUI4yHxBgBlj7FnfI5+Ns1HHxnOBlAOcd0dGqeIqZAJ1oCcD6wA2HC8cb4hppNOATvBsiWuBerylljIseAJa5yngsyU6dLZsN10ilgDd3A0Bi1xwEQmfYm71SXf0sb5+Tn/+TH6snEugh3nDVg/cSk4NFTzmZvaAkbqwVNscNrOZ5anDB7id11lyZPL/tfYMyI/+uKOi84CuEZrdkX4nPA3pC2pVU5zkXlcusXXNcVs3AXRmWcTYqnFHvfloH/upCzoCamAD15ODsXLqeNA+csl5hWEK1+nW0xxojWHTninzP3xjZzH8k3aqZN2R3NXW8Awdp8sE0/5GX7tqj+IX3Wl4HeS3VCJmT39aNcOsqwuU49mF9SEjdD5YiJoLhIDeFgyVhhuZ2OznNqqzPjZ4j5AFz5hWJAdZCZPAuGmAB2p8uO51c2lzc2bHB+Jy+bJdu7Gxso6HHLcgWq5JT2Wt9/oKLFxytJW1TvuasOKu/Mh0dtDHt8ifsszLt/fdTczFBUfXX9jzSlLAcnLcGHrlPo4nq9yULjEKRXiEhn+oJZ3GwAD3Br91TI9vn0CrJtpnThYDmaQZQuYwPGRce5KdZzbTGuTa56fssEsmjTAom/cufnWtjH1kqSM3RdYbzvZiAVBHhIA8uTZFJVhILI8S6UJT2jzEtxHGeSrM61hc0IxM98jkeEETRvo0rCCvgvaFjNItCa8NlxKd0UojZ/Pbzo0B3I8qUnAfrNhWSuNmprhwo77Qqr5ccrN1TE1kEpi/O+zKcjQkM4+Crh6Ruvsj9RZukfgCeUce0l4RGlGhLOxRRE+ZVb2dlOKGMxK4qvwW+B4RchjCGZuyUiIym0AY41y/NbK+RykszbtF7kQ/sw3x7GVM4suu5KghZr5aHequSF7Q5pQtefByBtVM9WPUtNPNQIvTI//ap5XEZ5QWrs8PbOqD5gSwTTO2ayJnkDth0Um4jCXJNTPdYJDBBceJfEwOAKVVtJNOcVO4aQtsDJn/5lnMC652Cb01HShTN3S6Jrm/YvMDStDe/4ZMrQXzuQMnPdAM3szg/yWHEs4gYuguealGbnLz5CjCEfu1NuwcEmmhBpJ6pgs6k1XfoPfI+jNlveLJBtIKm7QqMQNmumR41iwHkGaTcGNbacDSgiZ21RQEiBPAmNUorpmd+wcFAI9/pt5VxAO8O9Kh3nCZDk1F2fzWJqTafgNL3yuQeu3+Yu0RhTlaIzJedllflglzwb0sT6QIsL1+NhqAC8mavIuUEQIfo3FBW4SI0Nz+aITUk9UszfDV/pacnMKGBGRhSiFzwhHfdwlWkt1w54a0QNYa1TlbPa4GRtxp5TP3Rrjcu+8XI7bvZYtx4vTc+ed/oHjHDQs+rNxSW0CcpMv3DMwq7Onj6Y7USNw3zRn9Oy5JAKMyDm2jebiYY07G1sU4WQSO4FOD7IdZmr2hNs4n3cK2eXi+NUNJty8/TgQl7cLiLFt2rM51+oDer+C/49ftrNaQHr7+NkUvSEMMi1DQ+nBE82szRQ6MhFgRJohbg80x3YWzUi0I9/WEd6ITc9jdibH1067tcmqe6gVsnlz/fxWWQQ5MgZbwggoNtgPzQZSK3RUXqorCtum+fSB4aI449e/+e1v//l3LtaGUvEX6nvS2dSaEWY6gRQ5DLdAbBdac+JEKzd5rD8G22NYOG0ybZU7wKCbLG2KRIBo7bacMPp83MdLd0YvOj5mw/Mk7Z65/PEze0Zm/O6LD5B88c+70vGUYezeXzbN3mzRPhDB7MOgLEKPZSB37TMivJiVhDvwGzOY1PGcfVG7aW2dZW3zsDE4pM11JtxJ81yc+F4WiRkRzHN5OXA9libYa0kyLiqt2dmP1K+J0pD8BjRqBO48QRglnZs5BhGywY0K3JxAeRSP2VJonyOK2PGbILxS1t9UwLE9CtOogPVEgUFoDVfXNs+qB4SyhRvH3zhipB25+Acs0r7bZVBElhCKcI/uC2hi/D1V2gdf/IoZtvEMk8su5YszFcESxe/S210SroeamuOZB8ecsBMAAy0vamGEfLIBkbQC03BOcJbhQF2KNrm544bu2d0qBz2y1qQ97kuhiF1CaQQpmcGlPuBa+51h6ezOU+QY38u7/iSZEzdhBM7n5ufXN1Jg19ryNo5nHuxebNXJ+Akrtulb7Jgyp7nJahpSKakxKcfmA00dWya4uiI5SGeFP/ciG+tzt7mqIcFyrULPHEq9H1hcCNfaB1hrKeMB8ozd9+gYuUCigmzrx8Fks3zpghzbWq1zdvzmk1lDmZrijBbekp5b58VDKas/t8akCojyyu312yu85MiqGuFUDduGFbwZLnLgWtsUHtK2N+VZEDR5hHlH47fc1v4JfXuG7Gz7/XpGLvZdY6DEMvNqLoSenIS7hCqw22Jn1UXYJOuE20Rcrv6QkcIS2Cg1DFA0QjEiVxIFI0BrAYiQwXHvUMQujR4uwKIQEslvke19jOzsJ9IZZsqnpPYGDyD8RkWgsflMdoIBQDZ0RYYcP+66cVrxY3oS703OsacQYXFLaTzH424Vag2wA8BzXgmK2CSE7O1O/DdUbb/CDHH6J9MZktXjuIvejPgGnzReMyeyXtmL8R0BGImA73XEj9t2PjEV56DBlT7Esu5SCmnQbQSXhPE29P3A1sXe3VWhiCw503wS+B8ffPHFF3//K+Njs/bekjN3WboNS4CtuTDOoa+joLsMcmxWGmwR/uwEyRGWeVVvyrGBeXOlzEmpVCpePr7Lp5A35six721AJguNshzgl90GtcpUNlj/qC2wbPiCk7Hl1aWQNh/tBn716/+JOeT38grUiwWX7ZNae6vm/vHdeck5rTKSUCxOzhsSfazO0W8SRyXIRTfqanX9nD75fryyDjc3Vy+4anPu7uOUdZVx6xxedpPxmGDkq3Prt7Gsz4H7Ye4+5f2BjanSNs07BoKOpvkTG5qQzXv4zj083TLTTq/V2/WusoRVxV4figBBqORB/P5PG9H+FuXcyYO/k6S1q7/r/RfxLveQf7/Hn1GIX+t9JC6Snm0Zzy8iyy2kMI6WZ/j4688W0v4WBCUUAifbC1J+kf+mAqmalNe3j/wiP7MAWtTzi35+kZ9bxO58/NjzCxF+kZ9ZDIuqwS8AmM2rG36Rn0CWVgl9cvOCBP3/AxrCIEHea1EkAAAAAElFTkSuQmCC"/>
        <xdr:cNvSpPr>
          <a:spLocks noChangeAspect="1" noChangeArrowheads="1"/>
        </xdr:cNvSpPr>
      </xdr:nvSpPr>
      <xdr:spPr bwMode="auto">
        <a:xfrm>
          <a:off x="428625"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340178</xdr:colOff>
      <xdr:row>0</xdr:row>
      <xdr:rowOff>19050</xdr:rowOff>
    </xdr:from>
    <xdr:to>
      <xdr:col>8</xdr:col>
      <xdr:colOff>42182</xdr:colOff>
      <xdr:row>2</xdr:row>
      <xdr:rowOff>122464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56857" y="19050"/>
          <a:ext cx="1538968" cy="4844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3</xdr:col>
      <xdr:colOff>304800</xdr:colOff>
      <xdr:row>2</xdr:row>
      <xdr:rowOff>114300</xdr:rowOff>
    </xdr:to>
    <xdr:sp macro="" textlink="">
      <xdr:nvSpPr>
        <xdr:cNvPr id="2" name="AutoShape 2" descr="data:image/png;base64,iVBORw0KGgoAAAANSUhEUgAAAbUAAABzCAMAAAAosmzyAAABrVBMVEX///8JUJ45skoATp0ASZvn5uYAS5wATJ6Rk5YARpoARJmRkpMprj31+fxnaWs1sUeztLYAQZhjepkkX6bQ0dK54r/qIidrbW/B5cY0s0ZjZWf5+fnZ3+txkb8jrTmUkphzdXdQeLLU7dcwZ6iouc+foKF3eXv3/Pjv7+8APZe9zuOLlZHh4uJuwnjk9OaChIWV3fu/wMGoqarl7fVRuV+p2K52xoDx+vJaXV+Z1KBQq13Mzc6Q0Jh/iZdCr1JZgLZJqt0rm9UAAABdt+Td8eCGoslno3FWqWKds9KAnMVFaZt5ye+Fl4tHuFc1n9davWd7m4Nfpmpxn3plirzEzdltoXZ/mYZKrVg9cK9DYIgAkNBTZn9wgJiDyotZdJp4nYBgmkQnUI9/mbJ5s9fLRC5vk0L0ACPETDCow6xbemLeLCl2i0CVeDpEYZWXtMxqrNKlbDVUpUbYOyzA0cIAqCNhdmdZjGGhyeMsWJLR6fcAKpBIQkAvKCYgCAARXogEGio6TllTdoYXPVdJV1642/Brk7IReq4eRll1p71xgY0qNjx2zPZcaXlTTEhCYG7HTrHcAAAgAElEQVR4nO19i3vbRpInSfABEnyaVCDwBcoiKZKiRJG0HrYsUVqZNmVZdBLKtqJY8TjeyezOjmfu9rIXZ7M755lNJrmb7P7N193oRzUASpBMJ/t9k5rJJxIEuhtdXVW/+nUB9vn+VqTQb1Wro1G12moVE/CHRLFlHS8Wi++t94SQ99bHTy6J4jTp92dym8VSNpOJIolFY7HmAj/eH53GMrEY+SWT+dfZTOlwgclplR6J+qlED+mATvlJpZl0+jNI8V8zUySoZE9LrXdsvj+IBRU/l+iI/TBUYmHxg7L4jv1QyQbDVDIn1pFBkPWRofcyjLFzYoez6fWnl2rUP0UURQkHY8Hhu1hBMROW2swwT3gak44HZzN/iaYYfN865GdLQwnSIwM+pNi7rsmfTSbytDolqlSv3Xg/osiNRegSGNjWyozmr5XhWsvSEQg9Zq2+E1k+plh/Jr1iCaXfRRpX7W7RNq9OUZrD696LcE+WhGlYq2ZsfWRmM38jvhjCE+tIi9t0eGAd6QPNzgyfhFTtHUStXbG7vnKp1vxKZnR5Q25ShMpB7jaYoY4QLhV8PDij+RPOL+oEI3TtVbkeg5OZdIqkoWo7N64tO0hthSv1d2Jf9a5qi10PmIsp8yvRxcFkMrAcIdCmEsvi49e2ZlmE82MB9NQRxA65/UevuRgdgpXmj1xb/FdW23AqGIESXri8JRcRU6Zkod6FI0MzN8Msqi9QaZMeanJI3KROWNj5NdeiQwqqpvovdFmK/yKXpmC19a7SIwQjMX6HsWhQ7qV5rRuMiQmS0MaEL/fgTDMmEcRYJlFoCaEnCXjin00wLdQ0NXtJnGllL1KrolxNbQBQoXyGcQjFYnUQlrDltZB50YHoqPhnvtwtEc5v+ngBzJxNjuhBadmqr3XhKVe0tj6MMJJr7S9A32mbdm8i4n5Yivsiq/LPaLlTWRBBbGq2IrzzjOwcucc3kQuVhoBQsRq78IyrqQ00Fj61/XYKrE0JO8IPJhGHJSKHIxvBaElJxH1pEi9d7v1Wa8gbvmD0CUxjjvg5wHFMzyQGHjR7BSnUVPXhJUpDxpa5OO5RJ5n22KnwKU6n0gexTQlKs1doHWYJhxi0BDOJiyMxU1Uy51mxIgbkwLA/wX8WeLvKIjk+AXOcaJUiuGnecHTinoH3R1lBY07w8IqOTKxf4sKs3e+Ame8iSGmaTWmKq4IuPXYVtYHEybn0BhCpgFtMDP2ZoGMYSjTG8fsimXTwI87JULY2yuC/MFkjumnypvuHkYwtM1eCmazTKvqHsShcVJmhlGPTjPqkGWTrinEloveMtym6UJDSPmvGMuGwEvYH/fgPbl4JR/1hJYa+WBJWouEs/kb+j0YbjkbRBYQztH7PBqPYSWre1AYijJPegVlBVGit6o+6m7sSY07WPQmMtdzpM55XJA6jQbcTlMzA5oBb9jEoKIEHHpmuHxDEqCcBXIk9IlxD0qp2I9Nq9U8XTgf9ais7CC4OW6OWMhkFBwg3LpyGFxcXT5WJfzRoZSdZZSGbHWR90WFpNFIGpyOkMnQKOuZvlUZ+lLepntQG010nPQEjqNBaKTPdRVNrK7prrdl3v4plu8XglOWATlmURnfoMoZmSzgORviLFCNG+xg6NPsu0kbwMVrMVlFYryLgjfKMPs4xIqVqv9jqV/t9dLzfHxWLxRH6k+i3itViqxAblUatRHFUTLSK/X6rX+yPCqOirzoMqp58JEh3mVMBAiefa21yERhS/GRyR67nKNl+0+0420IZXbAc/FE4vIFb+4pQGiP8E06uZGG2hH9N+yyGNIJmf1StDn2jIrI4rDUEp6rFKjo+OkTHWsXWsN8vIVyO9NjyRRF+wie0Wgl0aatUQnBq0hr5/DdU1QtFAjyWy9Jz09oIHAtH6T4cUEDR1iyQ8KTlrvGMpeqMLTrbThKTXHJvBoQ5FsQc8MQTzLyC5DQ1WBoN/IeHg8FgcaGkDA4nk4myOJgsDAYLE3TwdGGycFg6RdistIj+Q7DsUFEOS1l0wuS0FJ0MFk6zpdND/2G19UbTcl46Balf7MTxK/CQbHOqKKY2HFuo4i3v1jBqhzR+EmOhBrDERuhM6bj1Q5DAf6g0JYzhaTQGlS/C0Ejyv0oYYQCbhl0Ifxo6Icy8GmHrLgUEIaPBMAJVeBjhMIJd6AMZFBUFHaG/4v9hWIZ/VtivYYJQgv5gNqxqnjI2QPjzXUQgwH8qYetnsfUSPOUX9MUyJyGqnyUi2vaT7/7iQD6OZo7IoU9aDujOJ60+ztqkXTjm44rQzYZjWbSoTxUZxEwn/J1bOe8oaW3HFUBdXSIPNTXkpUvgsdzID5DMKX5rxvhSDcP8WIR4y9ZIZU2JW0pwaJXcWMchiuNFOJBZCwumeQh9NMUTIFlRUJ5GPF+/JNlfbCrhX5o14d++nIP0KBHVIzkCoL3b0gP5GvVPJX5BE5qmWMEZ4WfFlGWkuO9E47aRQLgowAM7GyAdpSkaHsJYxzIxbr/MVfhOZ5pjY6nZs+xriuLV1KBaos5EFq5/y8OIIxFJyRx98NoMdC4n/MFBuVOR1/djwJ1CjC/ILxqaEsCpZ2AohsZKQ6CTvU4Ak5wRA5rWns9Ea5EdzduOtkT4O5deHyxfy8MU+lwS0olcQcLPQrJRyrVAEOR9HkZtPfGmBUC1dAFMTUa9wFqDbNfaWY8gBjWDHJtI+7K9NW+iZFV121OHgPB3o3cgTm9esDKLWRHBRFblpJdop47yGx/ciLMxFmBhWb8AjCPTAmC0zIZLjhwbeOdZVR8gFPlmBlqLfKap3mp+LiL8fW5gxD5gQvsvxoAjFSEelHBIcd+JxuUZl3NfqDV8OvCYNt4UJJdsiTlz7BkT/kRQos1cpOJkZ3FWiwt4o/Z9ZvoLDznPPTpIifB3oXdgpJC2ohL91mhYOs1Gm3jXGw4GcMwRt4NSp8LDwaxcHkNCeB+yHSauluMfLIDhObYIgYyejrp453eVLg9syuLhYkYm5ZSocqP6+2qrVa1+/lqq51WizYVRdUTvT/GrmjcHCQCVG70D6SewMvujhWwsEws6c1u81hLOqzl+swSUbbA+oUHZdipBbCUmm5WVCMRZenXiqEcAXEnQ2xR5kJy2wwa/kBi1RotRUS0TfV39am883tvbG+/vfXXyOcsrFZRnVhPF6ohNh/JG07whyARwbS70DsyxOQpsnUZhobddawCMxFwOYhHIJcoaLU7DIpLfw/lDMejUOZWhIxMDQWxoH9QsCH8qIU1jDiF62Gqetlolv3WTwde/f7V/dnawhuVojD61ngexXYZjg6KvuthsDlt0jAj3a966u5jwlxwkKwAdNG0qU5Rw1HVjdThlo78otMmdIVgfdtQDfsILCwTApm3EImS5BDFnUd2MSvmQFDoCjiBtZJvZUXGURali8Pmr8cH+wcHZ/t7BwXj/7GjvbPzq5GUk3BwUE6NsTMmUOKsUueE1rIEZcUFUEEFSB1n0Q/IG6SuWiS6WRqId4EhPHfWkloBaEg4tRVhzoB7wE15YECDJJybAyCjhDzZuWI79Xir8Ve2h8NuLxVIm5j/stxabnyO3uH90tH8wPjo4QH/21w7GZ+OTN4tF3xDFO6U57PvZgBAY8biPDcq5XegdwErQwF8EHjUcy2Qnoyrhk4RvEvV3LnsklkxcoKWIr466SxsYEeZjP7PoyMT6HBdwwl+0dlEmc1UBIBLvDLeq/mAQmdHJ+Ghtfzw+O0J/kRwge9vbHx+dtXzVIFrnYaUFuFeUY3sEI2B1OnPsFmQAD233rMQGYK2KFRzhx0SoUqJSu8AAOBgRPdkhBnDixDoWp4KRQ0eJpbgD5kmK02Ltu0lPuwHYEcyNDjJK5rv9g7X9o7Xx/nifaO1of+9sb+1g7+jsxI9Oj532RwBuRlSt7akzSH046B1ImyjW/lcJhBjo9MQGNUinq1PiPtjNzrDABJJ9ewJSAr4zIY3K7h3EDMSchP/7y7GxyFpDjWdbrebDPRTKDpCu1sZ74zOkuv195CXX1tCfcTcazowSE+C6/BGvEBIS/o4CtwUQwSxTA9xSVKrmEmsahHhBS8iKcDoyKcWwaS0hdEE4KaBzG5wAhEHUsWvN+EprUEokEonNqsIfS8/ORCqZw/7v95DGcEhbO8OGdoRBJLI05CTXDl49z/ZljOD3a5o3ZmQIsJ+9nhNubNGoBp+0kOBbyY3bnxb3hy6EP9SabANC95YPB4/DyTRZAlKB9BiYSQhPlDef6j++mWXJs0NraLTfff019o/IKR7srVHZR+D/CGlubdxP2ApflKzW8bZJC+CGjd6Ry46pOxR6kCdMpFAiAfMlpmWCE9tOHOlOaE3GkEU7dQxsTU6TRbOC8BdpPoQnyqc6Upt+pWchLhEXrUX/cPB14tXaGoL8Z0hxR0gOEO4/2kM2d7aW6H9uK4fyrDUYuSTOqT9U4M4/JYTBHodc7iqoY8DtO+tJHZ0KAASrZSEs6oMRWuhUGjNwciDkuj2mBuAJUhpykbqen0X5ARV7XMM58xhprN/H3nH/6K8HmB45QPAfe8m1rxPfnm07teapzgcAKnRfVSajUjYq1fdHsol2V+voyU9cnVN/EeycCvc2Le67PqeZgLvTQvMimUGqoBMPitiVIHO9Ntfg2LUG8CTySQVlxJFP9PyVn6mdLjWH1iLfoah2tvZt4isU3I5++OEH/N+rI+Qrz772fX22tvftSxtZ4dXWpOq3aIxKNChX6bz8pNJRu+2c/jlczny+RtAsAaxzy8qwuBH+MnmM0lSrpmAIIBZXMfCEKOYvjFqt1mggP7DPOBPw9DWHJ8qbyqdogpVP9K0Z2poK8zXrJr47wPFr7aCr7vzfXnd7u5Le7vbUP/3wA7K/tfHR0Ss7fvF71FrpsiIVJeL/JPljGgPShr4tFcUFJy1cmzXwS48sAj87LcceukJLqe1wbHFSmizAglaFIxq5NI9U9kUlnfHICLfS6cXIyH7U8SJHWqtfV0UuogFuhMofEBBBIeztVs6SmvVnu/bNK5xvH+3Z3zwR8YghT+092STy8tMKxVqFpCpl3ZiyjsXs8wWSvqmPOk2BlnK9DCk6gxbf5MAlccmgxaaBkyjuN5Gp/YgbiPyY90hEeJGGpr22+bs3Y2xRaz9s9ajWNPo3p/8XSgEQijyJycNGWbaXfC0xtTjb6hjpTH+Ztaa8k2xIGwTSLLntLTuf2aQiwpq0fdNyr0mmp0Iic0pVs/jo3LVmProVi/xYwfOrvESrcHbS1jRblZbyejwen43Hbzs5u9Z6//kX/NN+2m5rO564kZYNxdga+USvfMIekUnnMR09cfWomQmnBpWwKIibRvhPe3h0OH00Qb+U8GXtBo4kVnKWXg0cWeQw+kbXX+K+f/SYG3mTbUfhCNLaEUIh31XSDq1td95iIOmmNS9lxyPbZVKv/h/15Ev2UFkjmcfLoOhibOHmED4xH2bIY2Ea4S9qSWzk77DpaspKuDmRd2SKQbvalOYwAXIHBxhhRPFpEKXXGIv8+ONMX+mT5ruifEQvMXG89k1v26G1XO+bH5DWnHHtudb10NcgqEyRcOSlrlfEI4RqskL+tsK2yodgbKEIdg4UQU+G2YNbio3wj7LjDkqplc1IsQx/DkejAweJ0V+Ulo8Sy7aQ42DtBulq6PPbCzOrVvy6/mkErchPZ0n4o/lRHUl2EKGR8Z+0bs6pta72//66d/Tqc5vnitzwVC2enSoLD3W9LlxIKJ+k7fUHsRhNDBQE3xT8DGdB2wnG8LsTmmjimC8risbk/bJTcdzlqYKFKAI45DkAJfLpp9FM7HToSjyxZx7xjmwmi998MRIdsl1rPz/C3lSXfa3rn2SzD19nZ0n443eN2NM1hPz31vb+rYtMbbvXqdf1bq1bqdc7GvaY3W/+cnDw1Wv7o5UPNS+xNjFVGhW9AlBoL5nnHrc/Ki36m82mPzsYtogr6m21i/j1jrhCUrx/cdorGS95VWMfJROL/lizGX2tPx+2plpEolVaVJrNYHYwKk5pt+A8lEB30p79eyLbTuCvZD7fX/tTTdM6nVp3O51u177RuvhzulPXOr3/c7RfPLG9/U15o3XeZRSFjq5DEKrryemxO5TX36WvqYJRq5DGbIiMup6cSTuWFOisdFU7hET4qbi3/3ffaB1N/8+/w4ICHPn7b3mtU9/69z+O0yNfNQIDtJJl0L+Ry3nbs5EErUgYF3N5/YJFUMvPkoYFncI+1a2tWaRXjS3dY0GNB2n3TLNHfFDNBiGVzKA/ynz3l7ff/0f+7dvvv//z92/f/nv9m7d/+q8//vn7P/9HPv/nt3/89k1msZhYkHh/C0QW0iYSr+9CEMOxaamWTE5vo2DBy5mLmgd9onUzk6R4O5/0AtM8Sc40P/z4hWa2fQVV3YFhDeGs/mI08nJvLfHt2trB2fhgH+XVf3mFd2oO9s/++u1SHyHImD+cKUmP7CEQ2cNB0nx0/6MX5lUHqtmI1bqen55IdN+Pg2zk4WLoJS+ydu9Sm90SK5hPdw3DCHxodm1gJJgtjjLhYHDS/3btYH8f765hagsXIWBK5GBv/+zbvu8QF45Es8WiIMhxxbgvpKofxQ0j/sK8WkIpECP9npSgiU3qyau+2NCTpJNwMaDMYyZJcUXXZ5Vcby8HUuh/hvHIrEnccWxQHCAgfNgavflufzzew/rCuzNYa+MjTCjv7519VS32h+EYSouq4nlN5bWm5lTzTnw3EDA+Mj096cull0xKsbB70UJvzNDnQKlIjFNHv0Z0dkojObuw1lvGU6vtGndMVVXFwxmZYSucUUatQz/ykX8Yr43Jhg1OuY/WjsboI7K2g4OdJk5Dq9lMtDkqMmJR8aOWzPvxB+Z9w7h/RRdZt1F0KKxNxxvd9xPW0GKAobQ2mz628xcE6KtJQTMfGLvq8lNkbGiuxZbQaNRcGLUGTZyMEbXtkaqsfUtxpDZy79VOBqW7OM8sjhYWxS5IZEdVl41d86kWMJ6aVwJ5oaQtitGw5o69O/p031WwG4j3ue/aB3GBeDdDtP5mtcRyqqrtPn1gIGN7YgpmJHiYGOJHjGisirz8DsWx8dEeroPcQ3JwtL83/uq5xWUp0ehghLJcXnWDtGY+Me5/WF7+6Jnp7Q0WfDx5eeOpkNdJ5tTmEAXoL6Rb3tOtg1zSjtbr7Huh4bygIA4V0GIgvU0fN/ilzlzJJa3iJVafVVirIQNbvl9Oqc+QiwTPQS1MTsNBsAmifPeH8fjs4Gz/gFSN7J2dHVQFKaIEmyjTFnDkhmbeMV4gr/v0Q6S1q6ywbl6GFwh1EzWGtqyY0O1UdDr9vQoK75U6Et2yjFyngmmbTh03gVL1SseSumUPdStZb2uVSkXuZFtFLbHpz1XqOvqGpEK8RLpeh4YX6tV11E2N2lihvjW1VQ23yp3iDMNaQ8Viapq6m9o1ATNC3pG1mBX7jsGXn78an42PSLXP2f6r6mdirzYcPUXeEUD/Gyq23d3AHay0K72atbcl+6YuDWu5PDa5tp5HM0FTAaQXKlZw6yW73U4+qZMkvYCnPokE/bFWTaFOjmtblUpSh2sjvaXmGoV2hebrKJlgzeIZb1BjtyTU0dPt9jbqhiZ0tFXV2WpeapWEtVnthHZVS0yESQLLti3R6EmoespflKIEX974/NUfsLz6/eevYxxtKsrgpNGA73JEtraMDE1dNrHS1KtsJvW25EBRoypB99xGKuw2fI2Obimy0ND0ZK6BhdzKFv6T0+odotNuXa8TS6NK8zXwZaEKNhKUgHE/HKrTE2pJvWE1i1ZKWjQLTaS7RfWCUgNreaFW015aJWFtRgU+BZVp7YmBtSY936ssNkKh0AkCJAwbRoLKy9enp4t+6WHR4AifB1+QT7QWCDwyaetXQJG9Lfk7WvLkbxqF8rSl/jRDlQUpAerQKWNHtvNY/wXu3nAiGLLmEuWALMTk8iwbVPU8XTCQrsaTzYff2+JuQ6MhFbXaDVkeOpTnrbaTolUGQerJmaTqPvISJktpHyKlBR7JLGSsGsLSKE5AfYa1ZST8qB+XRZDzgLFFnquPAoHUA6a1K+CRnsx1NFjOXdN1ld41mlTL1YQk7ktPylvo1sZDh8/zdl5XK5Ze2kmdphfI8fIApTOr6PBPuFlB1aQBOdnO61usVWpW6JDGW22IVgvsTmaVWtag0owPJcZfyTZCljROTt1fmhjLkqqAzAk+CxS6B3fMR6hF48XVja0ra22bUUs4TPFJpXC/KzGUdRRXdK2XpiukQRxmTTSHHBhjE9PMmEKCqM7xOW/oYDGAldHOQ6qNai3t1mqe05aCVEXZxIwcJDU188NUAGvtiQnL6mIjrIu2pTi3f5Ukmh21yQ/h04btHNV8gddBQGPG5jn9ycl7GRp1KxgTMIyXZzOt6jDHbncw+sizuFjDCt3eEusFWRBVS6GSpJ86wmvVQAdgMYCV0UlCDFixXHeHqxi12nGcqPJWa8lZIciaQCIB4tHAe7QUP1ZYY5A9IdHNWeQRHHILixFj44UgSlY17xPr5T7SM4wsSHGtUKEa2k7qzGrEnCT1Cji3Ucv3alqP6rFArgOuDgFvFq3SzIEhSxZRj0NF5IEFItJ4tMvJLq5CGFCUTrKV02WmuC2oZ7TYWGV4cma1dJatmbspS227cKMmOiTaaipNEt6cxYvhAT6hjUNheIEYG4uKkc9QumaZ78eW2ry9ddC6eehHuiznVnW25LtbzDxCebgPl95y0tRdEIi2ua/a/Md//IebWFaBqSF0wZi0ThIk+jrHhTWJMClskW8sncT6Yz+7ttrOQxbn3k0qS/Yhe5EaIQwNS2k4DgEXSUwNxS2inQYrFA7zlz0rQWxhDWxh4CP5ZUddpgshsHxVOCJJZ4uuWrxmN1c2kNy5s7KxTo516UTcxYdXnt3ZWLFfrgGvpPL4c7dsxMtIvlzXOcWZEzYjpt+HLVQ4SGnHiG6bqvxgjTnjhmi1K1pNS7u3x2Uq9zxOhCQNpDbqH7GLvGPuMJMKlrD5FFGuTT416POr4cnw8HBoGZV1SgibZ3BCPlrgX3mjmR/TlUB8ZOdK7AiQbYa0cxhKzpdTlpTnkKG1fRpNdOOGddg45hd2SYcFvo9TAO60zVxL/H9xlaBUgHJjbWSUzFQaaYExG4WODrGPStZTgZtimymtG+Jhsc1a9eV8HYBFcpsBawgpNuL541tEjm97m5gcn2B8H085pxUrhqiFZarE6CxcH6vi7HORlkkRC8MFo0qUfLTcKGYhd1mTxlPz2v6csVg0V73NBhq/V+iiSaMzcq/MumK3XKhZeVOjYp3SQPB/m+G6Qp02kzrOsU2gXJKmaKFKGvVl6amAoUyO0h3bWw2Ue4g9pJClJL47XahYrbf1HkeduSTKLHPk4HZImFqovn0vTofAvMPdOF2P895mpiEcJGrlmUnfEEmDFoEWEERaORz9Ejy0TlJwFCTQBas28lCjCJJCnKvsrxUaVAq+Qi7JSJWCjrdvVpjXNUx9axtFik4NC191xsfpHpKalqfJLk6WatvdGla+xnY2a//C3MAKAijJDrqis5VDLhh90DD1oddJs6q+lcZGTmrR8Bm5LaS2Gq0w7FjKEq1WyEV11ACxW6tV1AH50MPV0z1LOmjoc1Rr8XV62yt0TOVVj9NEWBFuGU/MHfIMq5WCHSKXZ4ERVssvaU1RSOzDr7PMjJit4RfWabuiyYBXW2ts97ROvUKlXq9scVbPQmVsnKndrXqbZEqYZ8w/4Fr7lyQRznagSdWT+Tx2s40kXezb+f/NtHYb4QbMVWKuDJ2KBJ+JMizSCOkD58Z5JCSP7mGCknzdonbbYCzNNr2IWJ6j1TSpzqKDw9Z3lynppjXOJbYeU96myueDHhJd9tR8jtRmmVropOQPE3zfYEXrktYozmwvZmIDktvFcMKA/ONHsEnTU1ALdbby+SQXNFEgGGo40xKe8L5FHhPtdtIsTAV2LX0LNsQX0lGbhJbs6nWiyoZeuUOBwJfzvoKGJlPvYXNpdJJJ4uXSOlk0NeohUHKcT9J/UG67goeYp1dY57JW8TW05Jq0WiHnFFCrmFJDYEcnTHadkACP2RAohGS3lnLgqWlSewqnOLC7rD1XlPCAZGmhRqhtqY+RjLLWlCBJwttVYpk4CuJ/NENaB8hDeqEECpa3o5JOd9sO1MncSiAuOf8l3tOGS7O5nGPNSKi70Rahyn11NXI5cQPtbjq97Rya4xpHqwU0k+12iLbERkBNzbdu95iXSno5ACW1q6o7/kg4OKgyQgvSHrLWGIy0eC8E/PE/dWjRY8Dnzmgr8Jw1W96Eh29yZXrEX/8NZcPmMS+XHE2IhdqWTfV1RAlHs9WQZXDtAXjCWOauoiOqtkZxIapE3qgqQCJEa8uzqjI9psNMHUuH2Tqdesur18pkHbKEbPTe5qVnyb1trpJs/rKraCIQMDwPtWCbZtTCU1N7no0oSsx/eNJuF0dZwXPZtaYEh22E+NonpVg44r+hqRK4ISng1Uq0psoSBx3n0vENDlLI5Nybo4K+Lc3fvUXy6ce3xXTDE9jHOeBzN+fACfQQa6dcjj++DXXAG8PZ8tLcCo5Vd9lF5yx8lcu37kIWZJ5dtUQ/s0Tg2Op3DvzO5CbsCUnaDNgEV5Con/mR3oIxJRuFz3TatYYytexgsuCPBSORh6pmag/kJWB8aL6bssSwuSeUnf9jZoK3yNfzcpzIl/d8c7fKBs1m4wa/iJ+ANHWLfo4HxPyw38vH9Njq3QBrhzQVP990nIwbmwvE8VlWynXvPAUuCqSM8i2xMmin8fKSbzOFWwCNo6ObX9LfvxQLZJONlOUGbRlFkrm+s2xqRG/2l1c7tIaT7WBYQTrbQYb24a7Nbu9cufR4mkzxhJvcBC0wcouxDpsbZej5y0xtTMtoykSoTHGtrTBWOUYAAAreSURBVPLoSWf5btyQIgjqKc5HwBozNn2sOwNP6+24fUoDqTJDS6sAMd6LO85b4bEA3CnLFcSS7ZnPUvZLjfu4mORGNhJRLtMaeVcB0dnyA4f6H83K1HwbzKYCUnCZZ/mAdT+b7KyVFdt8GNYi3eTeyAdWgtAamx4Kwu8FHNOKFUDd1Kaw88dx/hElzWXnRWiEVG3z9FTjLhiBOGud0wkCLK/C1i1pmE8dKyNg7H6M9bbz0C/pzak1ZGZvbqhYZ/cDDqXdn1VU40YUSD2WDt/mjpMszJvC29hnY46cf7MspozPHzE8aXooS3GT2RnyXSiocdOkYxCNbXD9I22f8y8G8mliUqjtcLuZB9YOT+InzLG7PHcBmWnIakG9mSZSx/M3wOAcaCTi/2xnis4CxrOrVbBeJKtTwAinueJk4uHaTaWMlNCdYaEEnhrhGeGJO08m2PTEydn3mNLigfWbm6vz5/z8eamxwDG/d2QqN7n5H99en1+/yz0sHQJzq3G0MI7jBoiZBhK0gObi0vliLRlSFl4zHb6NnBS4j7IATVNvZJUI4yHxBgBlj7FnfI5+Ns1HHxnOBlAOcd0dGqeIqZAJ1oCcD6wA2HC8cb4hppNOATvBsiWuBerylljIseAJa5yngsyU6dLZsN10ilgDd3A0Bi1xwEQmfYm71SXf0sb5+Tn/+TH6snEugh3nDVg/cSk4NFTzmZvaAkbqwVNscNrOZ5anDB7id11lyZPL/tfYMyI/+uKOi84CuEZrdkX4nPA3pC2pVU5zkXlcusXXNcVs3AXRmWcTYqnFHvfloH/upCzoCamAD15ODsXLqeNA+csl5hWEK1+nW0xxojWHTninzP3xjZzH8k3aqZN2R3NXW8Awdp8sE0/5GX7tqj+IX3Wl4HeS3VCJmT39aNcOsqwuU49mF9SEjdD5YiJoLhIDeFgyVhhuZ2OznNqqzPjZ4j5AFz5hWJAdZCZPAuGmAB2p8uO51c2lzc2bHB+Jy+bJdu7Gxso6HHLcgWq5JT2Wt9/oKLFxytJW1TvuasOKu/Mh0dtDHt8ifsszLt/fdTczFBUfXX9jzSlLAcnLcGHrlPo4nq9yULjEKRXiEhn+oJZ3GwAD3Br91TI9vn0CrJtpnThYDmaQZQuYwPGRce5KdZzbTGuTa56fssEsmjTAom/cufnWtjH1kqSM3RdYbzvZiAVBHhIA8uTZFJVhILI8S6UJT2jzEtxHGeSrM61hc0IxM98jkeEETRvo0rCCvgvaFjNItCa8NlxKd0UojZ/Pbzo0B3I8qUnAfrNhWSuNmprhwo77Qqr5ccrN1TE1kEpi/O+zKcjQkM4+Crh6Ruvsj9RZukfgCeUce0l4RGlGhLOxRRE+ZVb2dlOKGMxK4qvwW+B4RchjCGZuyUiIym0AY41y/NbK+RykszbtF7kQ/sw3x7GVM4suu5KghZr5aHequSF7Q5pQtefByBtVM9WPUtNPNQIvTI//ap5XEZ5QWrs8PbOqD5gSwTTO2ayJnkDth0Um4jCXJNTPdYJDBBceJfEwOAKVVtJNOcVO4aQtsDJn/5lnMC652Cb01HShTN3S6Jrm/YvMDStDe/4ZMrQXzuQMnPdAM3szg/yWHEs4gYuguealGbnLz5CjCEfu1NuwcEmmhBpJ6pgs6k1XfoPfI+jNlveLJBtIKm7QqMQNmumR41iwHkGaTcGNbacDSgiZ21RQEiBPAmNUorpmd+wcFAI9/pt5VxAO8O9Kh3nCZDk1F2fzWJqTafgNL3yuQeu3+Yu0RhTlaIzJedllflglzwb0sT6QIsL1+NhqAC8mavIuUEQIfo3FBW4SI0Nz+aITUk9UszfDV/pacnMKGBGRhSiFzwhHfdwlWkt1w54a0QNYa1TlbPa4GRtxp5TP3Rrjcu+8XI7bvZYtx4vTc+ed/oHjHDQs+rNxSW0CcpMv3DMwq7Onj6Y7USNw3zRn9Oy5JAKMyDm2jebiYY07G1sU4WQSO4FOD7IdZmr2hNs4n3cK2eXi+NUNJty8/TgQl7cLiLFt2rM51+oDer+C/49ftrNaQHr7+NkUvSEMMi1DQ+nBE82szRQ6MhFgRJohbg80x3YWzUi0I9/WEd6ITc9jdibH1067tcmqe6gVsnlz/fxWWQQ5MgZbwggoNtgPzQZSK3RUXqorCtum+fSB4aI449e/+e1v//l3LtaGUvEX6nvS2dSaEWY6gRQ5DLdAbBdac+JEKzd5rD8G22NYOG0ybZU7wKCbLG2KRIBo7bacMPp83MdLd0YvOj5mw/Mk7Z65/PEze0Zm/O6LD5B88c+70vGUYezeXzbN3mzRPhDB7MOgLEKPZSB37TMivJiVhDvwGzOY1PGcfVG7aW2dZW3zsDE4pM11JtxJ81yc+F4WiRkRzHN5OXA9libYa0kyLiqt2dmP1K+J0pD8BjRqBO48QRglnZs5BhGywY0K3JxAeRSP2VJonyOK2PGbILxS1t9UwLE9CtOogPVEgUFoDVfXNs+qB4SyhRvH3zhipB25+Acs0r7bZVBElhCKcI/uC2hi/D1V2gdf/IoZtvEMk8su5YszFcESxe/S210SroeamuOZB8ecsBMAAy0vamGEfLIBkbQC03BOcJbhQF2KNrm544bu2d0qBz2y1qQ97kuhiF1CaQQpmcGlPuBa+51h6ezOU+QY38u7/iSZEzdhBM7n5ufXN1Jg19ryNo5nHuxebNXJ+Akrtulb7Jgyp7nJahpSKakxKcfmA00dWya4uiI5SGeFP/ciG+tzt7mqIcFyrULPHEq9H1hcCNfaB1hrKeMB8ozd9+gYuUCigmzrx8Fks3zpghzbWq1zdvzmk1lDmZrijBbekp5b58VDKas/t8akCojyyu312yu85MiqGuFUDduGFbwZLnLgWtsUHtK2N+VZEDR5hHlH47fc1v4JfXuG7Gz7/XpGLvZdY6DEMvNqLoSenIS7hCqw22Jn1UXYJOuE20Rcrv6QkcIS2Cg1DFA0QjEiVxIFI0BrAYiQwXHvUMQujR4uwKIQEslvke19jOzsJ9IZZsqnpPYGDyD8RkWgsflMdoIBQDZ0RYYcP+66cVrxY3oS703OsacQYXFLaTzH424Vag2wA8BzXgmK2CSE7O1O/DdUbb/CDHH6J9MZktXjuIvejPgGnzReMyeyXtmL8R0BGImA73XEj9t2PjEV56DBlT7Esu5SCmnQbQSXhPE29P3A1sXe3VWhiCw503wS+B8ffPHFF3//K+Njs/bekjN3WboNS4CtuTDOoa+joLsMcmxWGmwR/uwEyRGWeVVvyrGBeXOlzEmpVCpePr7Lp5A35six721AJguNshzgl90GtcpUNlj/qC2wbPiCk7Hl1aWQNh/tBn716/+JOeT38grUiwWX7ZNae6vm/vHdeck5rTKSUCxOzhsSfazO0W8SRyXIRTfqanX9nD75fryyDjc3Vy+4anPu7uOUdZVx6xxedpPxmGDkq3Prt7Gsz4H7Ye4+5f2BjanSNs07BoKOpvkTG5qQzXv4zj083TLTTq/V2/WusoRVxV4figBBqORB/P5PG9H+FuXcyYO/k6S1q7/r/RfxLveQf7/Hn1GIX+t9JC6Snm0Zzy8iyy2kMI6WZ/j4688W0v4WBCUUAifbC1J+kf+mAqmalNe3j/wiP7MAWtTzi35+kZ9bxO58/NjzCxF+kZ9ZDIuqwS8AmM2rG36Rn0CWVgl9cvOCBP3/AxrCIEHea1EkAAAAAElFTkSuQmCC"/>
        <xdr:cNvSpPr>
          <a:spLocks noChangeAspect="1" noChangeArrowheads="1"/>
        </xdr:cNvSpPr>
      </xdr:nvSpPr>
      <xdr:spPr bwMode="auto">
        <a:xfrm>
          <a:off x="6096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19050</xdr:colOff>
      <xdr:row>0</xdr:row>
      <xdr:rowOff>19050</xdr:rowOff>
    </xdr:from>
    <xdr:to>
      <xdr:col>14</xdr:col>
      <xdr:colOff>13607</xdr:colOff>
      <xdr:row>2</xdr:row>
      <xdr:rowOff>57150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57450" y="19050"/>
          <a:ext cx="1533525" cy="41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1685925</xdr:colOff>
      <xdr:row>0</xdr:row>
      <xdr:rowOff>0</xdr:rowOff>
    </xdr:from>
    <xdr:to>
      <xdr:col>3</xdr:col>
      <xdr:colOff>1533525</xdr:colOff>
      <xdr:row>0</xdr:row>
      <xdr:rowOff>419100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57575" y="0"/>
          <a:ext cx="1533525" cy="419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Dropbox\2018\OBE\UMP\BCN2053_Operating%20Systems_S1_1415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rseInfoInput"/>
      <sheetName val="MappingCOPOInput&amp;Print"/>
      <sheetName val="WeightingCOPO"/>
      <sheetName val="COPO"/>
      <sheetName val="Table4Input"/>
      <sheetName val="LabRequirements"/>
      <sheetName val="Table5Internal"/>
      <sheetName val="OptionalInternal"/>
      <sheetName val="CourseInfoPrint"/>
      <sheetName val="Table4Print"/>
      <sheetName val="Table5Print"/>
      <sheetName val="CQI_COPO_Method"/>
      <sheetName val="OptionalPrint"/>
      <sheetName val="Summary"/>
    </sheetNames>
    <sheetDataSet>
      <sheetData sheetId="0" refreshError="1">
        <row r="29">
          <cell r="D29">
            <v>0</v>
          </cell>
        </row>
        <row r="30">
          <cell r="D30">
            <v>0</v>
          </cell>
        </row>
        <row r="31">
          <cell r="D31">
            <v>0</v>
          </cell>
        </row>
      </sheetData>
      <sheetData sheetId="1" refreshError="1"/>
      <sheetData sheetId="2" refreshError="1"/>
      <sheetData sheetId="3" refreshError="1">
        <row r="26">
          <cell r="N26">
            <v>3</v>
          </cell>
        </row>
        <row r="28">
          <cell r="S28">
            <v>0</v>
          </cell>
          <cell r="T28">
            <v>0</v>
          </cell>
        </row>
        <row r="29">
          <cell r="S29">
            <v>0</v>
          </cell>
          <cell r="T29">
            <v>0</v>
          </cell>
        </row>
        <row r="30">
          <cell r="S30">
            <v>0</v>
          </cell>
          <cell r="T30">
            <v>0</v>
          </cell>
        </row>
        <row r="31">
          <cell r="S31">
            <v>0</v>
          </cell>
          <cell r="T31">
            <v>0</v>
          </cell>
          <cell r="V31">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abSelected="1" topLeftCell="A25" zoomScale="90" zoomScaleNormal="90" workbookViewId="0">
      <selection activeCell="H58" sqref="H58"/>
    </sheetView>
  </sheetViews>
  <sheetFormatPr defaultRowHeight="15" x14ac:dyDescent="0.25"/>
  <cols>
    <col min="1" max="1" width="6.42578125" style="83" customWidth="1"/>
    <col min="2" max="2" width="17.42578125" style="83" customWidth="1"/>
    <col min="3" max="3" width="9" style="83" customWidth="1"/>
    <col min="4" max="4" width="17.28515625" style="83" customWidth="1"/>
    <col min="5" max="9" width="9.140625" style="83"/>
    <col min="10" max="10" width="9.140625" style="83" customWidth="1"/>
    <col min="11" max="16384" width="9.140625" style="83"/>
  </cols>
  <sheetData>
    <row r="1" spans="1:12" x14ac:dyDescent="0.25">
      <c r="A1" s="145"/>
      <c r="B1" s="145"/>
      <c r="C1" s="145"/>
      <c r="D1" s="145"/>
      <c r="E1" s="145"/>
      <c r="F1" s="145"/>
      <c r="G1" s="145"/>
      <c r="H1" s="145"/>
      <c r="I1" s="145"/>
      <c r="J1" s="145"/>
      <c r="K1" s="145"/>
      <c r="L1" s="145"/>
    </row>
    <row r="2" spans="1:12" x14ac:dyDescent="0.25">
      <c r="A2" s="145"/>
      <c r="B2" s="145"/>
      <c r="C2" s="145"/>
      <c r="D2" s="145"/>
      <c r="E2" s="145"/>
      <c r="F2" s="145"/>
      <c r="G2" s="145"/>
      <c r="H2" s="145"/>
      <c r="I2" s="145"/>
      <c r="J2" s="145"/>
      <c r="K2" s="145"/>
      <c r="L2" s="145"/>
    </row>
    <row r="3" spans="1:12" x14ac:dyDescent="0.25">
      <c r="A3" s="145"/>
      <c r="B3" s="145"/>
      <c r="C3" s="145"/>
      <c r="D3" s="145"/>
      <c r="E3" s="145"/>
      <c r="F3" s="145"/>
      <c r="G3" s="145"/>
      <c r="H3" s="145"/>
      <c r="I3" s="145"/>
      <c r="J3" s="145"/>
      <c r="K3" s="145"/>
      <c r="L3" s="145"/>
    </row>
    <row r="4" spans="1:12" x14ac:dyDescent="0.25">
      <c r="A4" s="146" t="s">
        <v>49</v>
      </c>
      <c r="B4" s="146"/>
      <c r="C4" s="146"/>
      <c r="D4" s="146"/>
      <c r="E4" s="146"/>
      <c r="F4" s="146"/>
      <c r="G4" s="146"/>
      <c r="H4" s="146"/>
      <c r="I4" s="146"/>
      <c r="J4" s="146"/>
      <c r="K4" s="146"/>
      <c r="L4" s="146"/>
    </row>
    <row r="5" spans="1:12" x14ac:dyDescent="0.25">
      <c r="A5" s="146" t="s">
        <v>50</v>
      </c>
      <c r="B5" s="146"/>
      <c r="C5" s="146"/>
      <c r="D5" s="146"/>
      <c r="E5" s="146"/>
      <c r="F5" s="146"/>
      <c r="G5" s="146"/>
      <c r="H5" s="146"/>
      <c r="I5" s="146"/>
      <c r="J5" s="146"/>
      <c r="K5" s="146"/>
      <c r="L5" s="146"/>
    </row>
    <row r="6" spans="1:12" ht="15.75" x14ac:dyDescent="0.25">
      <c r="A6" s="147" t="s">
        <v>51</v>
      </c>
      <c r="B6" s="147"/>
      <c r="C6" s="147"/>
      <c r="D6" s="147"/>
      <c r="E6" s="147"/>
      <c r="F6" s="147"/>
      <c r="G6" s="147"/>
      <c r="H6" s="147"/>
      <c r="I6" s="147"/>
      <c r="J6" s="147"/>
      <c r="K6" s="147"/>
      <c r="L6" s="147"/>
    </row>
    <row r="7" spans="1:12" ht="15.75" thickBot="1" x14ac:dyDescent="0.3"/>
    <row r="8" spans="1:12" ht="15.75" thickBot="1" x14ac:dyDescent="0.3">
      <c r="A8" s="84">
        <v>1</v>
      </c>
      <c r="B8" s="85" t="s">
        <v>22</v>
      </c>
      <c r="C8" s="195" t="s">
        <v>53</v>
      </c>
      <c r="D8" s="196"/>
      <c r="E8" s="196"/>
      <c r="F8" s="196"/>
      <c r="G8" s="196"/>
      <c r="H8" s="196"/>
      <c r="I8" s="196"/>
      <c r="J8" s="196"/>
      <c r="K8" s="196"/>
      <c r="L8" s="197"/>
    </row>
    <row r="9" spans="1:12" ht="15.75" thickBot="1" x14ac:dyDescent="0.3">
      <c r="A9" s="86">
        <v>2</v>
      </c>
      <c r="B9" s="87" t="s">
        <v>12</v>
      </c>
      <c r="C9" s="213" t="s">
        <v>464</v>
      </c>
      <c r="D9" s="214"/>
      <c r="E9" s="214"/>
      <c r="F9" s="214"/>
      <c r="G9" s="214"/>
      <c r="H9" s="214"/>
      <c r="I9" s="214"/>
      <c r="J9" s="214"/>
      <c r="K9" s="214"/>
      <c r="L9" s="215"/>
    </row>
    <row r="10" spans="1:12" ht="15.75" thickBot="1" x14ac:dyDescent="0.3">
      <c r="A10" s="88">
        <v>3</v>
      </c>
      <c r="B10" s="89" t="s">
        <v>13</v>
      </c>
      <c r="C10" s="184" t="s">
        <v>465</v>
      </c>
      <c r="D10" s="185"/>
      <c r="E10" s="185"/>
      <c r="F10" s="185"/>
      <c r="G10" s="185"/>
      <c r="H10" s="185"/>
      <c r="I10" s="185"/>
      <c r="J10" s="185"/>
      <c r="K10" s="185"/>
      <c r="L10" s="186"/>
    </row>
    <row r="11" spans="1:12" ht="15.75" thickBot="1" x14ac:dyDescent="0.3">
      <c r="A11" s="88">
        <v>4</v>
      </c>
      <c r="B11" s="89" t="s">
        <v>23</v>
      </c>
      <c r="C11" s="90">
        <v>3</v>
      </c>
      <c r="D11" s="91"/>
      <c r="E11" s="91"/>
      <c r="F11" s="91"/>
      <c r="G11" s="91"/>
      <c r="H11" s="91"/>
      <c r="I11" s="91"/>
      <c r="J11" s="91"/>
      <c r="K11" s="91"/>
      <c r="L11" s="92"/>
    </row>
    <row r="12" spans="1:12" ht="27.75" customHeight="1" thickBot="1" x14ac:dyDescent="0.3">
      <c r="A12" s="88">
        <v>5</v>
      </c>
      <c r="B12" s="89" t="s">
        <v>24</v>
      </c>
      <c r="C12" s="198" t="s">
        <v>461</v>
      </c>
      <c r="D12" s="199"/>
      <c r="E12" s="199"/>
      <c r="F12" s="199"/>
      <c r="G12" s="199"/>
      <c r="H12" s="199"/>
      <c r="I12" s="199"/>
      <c r="J12" s="199"/>
      <c r="K12" s="199"/>
      <c r="L12" s="200"/>
    </row>
    <row r="13" spans="1:12" ht="15.75" thickBot="1" x14ac:dyDescent="0.3">
      <c r="A13" s="166">
        <v>6</v>
      </c>
      <c r="B13" s="187" t="s">
        <v>16</v>
      </c>
      <c r="C13" s="93" t="str">
        <f>IF(LEFT(C9)="U","/","")</f>
        <v/>
      </c>
      <c r="D13" s="216" t="s">
        <v>17</v>
      </c>
      <c r="E13" s="217"/>
      <c r="F13" s="217"/>
      <c r="G13" s="217"/>
      <c r="H13" s="217"/>
      <c r="I13" s="217"/>
      <c r="J13" s="217"/>
      <c r="K13" s="217"/>
      <c r="L13" s="218"/>
    </row>
    <row r="14" spans="1:12" ht="15.75" thickBot="1" x14ac:dyDescent="0.3">
      <c r="A14" s="167"/>
      <c r="B14" s="188"/>
      <c r="C14" s="93" t="s">
        <v>52</v>
      </c>
      <c r="D14" s="216" t="s">
        <v>18</v>
      </c>
      <c r="E14" s="217"/>
      <c r="F14" s="217"/>
      <c r="G14" s="217"/>
      <c r="H14" s="217"/>
      <c r="I14" s="217"/>
      <c r="J14" s="217"/>
      <c r="K14" s="217"/>
      <c r="L14" s="218"/>
    </row>
    <row r="15" spans="1:12" ht="15.75" thickBot="1" x14ac:dyDescent="0.3">
      <c r="A15" s="168"/>
      <c r="B15" s="219"/>
      <c r="C15" s="93"/>
      <c r="D15" s="216" t="s">
        <v>19</v>
      </c>
      <c r="E15" s="217"/>
      <c r="F15" s="217"/>
      <c r="G15" s="217"/>
      <c r="H15" s="217"/>
      <c r="I15" s="217"/>
      <c r="J15" s="217"/>
      <c r="K15" s="217"/>
      <c r="L15" s="218"/>
    </row>
    <row r="16" spans="1:12" ht="15.75" thickBot="1" x14ac:dyDescent="0.3">
      <c r="A16" s="88">
        <v>7</v>
      </c>
      <c r="B16" s="89" t="s">
        <v>21</v>
      </c>
      <c r="C16" s="90">
        <v>4</v>
      </c>
      <c r="D16" s="91"/>
      <c r="E16" s="91"/>
      <c r="F16" s="91"/>
      <c r="G16" s="91"/>
      <c r="H16" s="91"/>
      <c r="I16" s="91"/>
      <c r="J16" s="91"/>
      <c r="K16" s="91"/>
      <c r="L16" s="92"/>
    </row>
    <row r="17" spans="1:12" ht="35.25" customHeight="1" thickBot="1" x14ac:dyDescent="0.3">
      <c r="A17" s="88">
        <v>8</v>
      </c>
      <c r="B17" s="89" t="s">
        <v>20</v>
      </c>
      <c r="C17" s="90">
        <v>1</v>
      </c>
      <c r="D17" s="91"/>
      <c r="E17" s="91"/>
      <c r="F17" s="91"/>
      <c r="G17" s="91"/>
      <c r="H17" s="91"/>
      <c r="I17" s="91"/>
      <c r="J17" s="91"/>
      <c r="K17" s="91"/>
      <c r="L17" s="92"/>
    </row>
    <row r="18" spans="1:12" ht="15.75" thickBot="1" x14ac:dyDescent="0.3">
      <c r="A18" s="88">
        <v>9</v>
      </c>
      <c r="B18" s="89" t="s">
        <v>14</v>
      </c>
      <c r="C18" s="216">
        <v>1</v>
      </c>
      <c r="D18" s="217"/>
      <c r="E18" s="217"/>
      <c r="F18" s="217"/>
      <c r="G18" s="217"/>
      <c r="H18" s="217"/>
      <c r="I18" s="217"/>
      <c r="J18" s="217"/>
      <c r="K18" s="217"/>
      <c r="L18" s="218"/>
    </row>
    <row r="19" spans="1:12" ht="26.25" thickBot="1" x14ac:dyDescent="0.3">
      <c r="A19" s="88">
        <f>1+A18</f>
        <v>10</v>
      </c>
      <c r="B19" s="89" t="s">
        <v>15</v>
      </c>
      <c r="C19" s="216" t="s">
        <v>466</v>
      </c>
      <c r="D19" s="217"/>
      <c r="E19" s="217"/>
      <c r="F19" s="217"/>
      <c r="G19" s="217"/>
      <c r="H19" s="217"/>
      <c r="I19" s="217"/>
      <c r="J19" s="217"/>
      <c r="K19" s="217"/>
      <c r="L19" s="218"/>
    </row>
    <row r="20" spans="1:12" x14ac:dyDescent="0.25">
      <c r="A20" s="94"/>
      <c r="B20" s="95"/>
      <c r="C20" s="96"/>
      <c r="D20" s="96"/>
      <c r="E20" s="96"/>
      <c r="F20" s="96"/>
      <c r="G20" s="96"/>
      <c r="H20" s="96"/>
      <c r="I20" s="96"/>
      <c r="J20" s="96"/>
      <c r="K20" s="96"/>
      <c r="L20" s="96"/>
    </row>
    <row r="21" spans="1:12" x14ac:dyDescent="0.25">
      <c r="A21" s="94"/>
      <c r="B21" s="95"/>
      <c r="C21" s="96"/>
      <c r="D21" s="96"/>
      <c r="E21" s="96"/>
      <c r="F21" s="96"/>
      <c r="G21" s="96"/>
      <c r="H21" s="96"/>
      <c r="I21" s="96"/>
      <c r="J21" s="96"/>
      <c r="K21" s="96"/>
      <c r="L21" s="96"/>
    </row>
    <row r="22" spans="1:12" x14ac:dyDescent="0.25">
      <c r="A22" s="94"/>
      <c r="B22" s="95"/>
      <c r="C22" s="96"/>
      <c r="D22" s="96"/>
      <c r="E22" s="96"/>
      <c r="F22" s="96"/>
      <c r="G22" s="96"/>
      <c r="H22" s="96"/>
      <c r="I22" s="96"/>
      <c r="J22" s="96"/>
      <c r="K22" s="96"/>
      <c r="L22" s="96"/>
    </row>
    <row r="23" spans="1:12" x14ac:dyDescent="0.25">
      <c r="A23" s="94"/>
      <c r="B23" s="95"/>
      <c r="C23" s="96"/>
      <c r="D23" s="96"/>
      <c r="E23" s="96"/>
      <c r="F23" s="96"/>
      <c r="G23" s="96"/>
      <c r="H23" s="96"/>
      <c r="I23" s="96"/>
      <c r="J23" s="96"/>
      <c r="K23" s="96"/>
      <c r="L23" s="96"/>
    </row>
    <row r="24" spans="1:12" x14ac:dyDescent="0.25">
      <c r="A24" s="94"/>
      <c r="B24" s="95"/>
      <c r="C24" s="96"/>
      <c r="D24" s="96"/>
      <c r="E24" s="96"/>
      <c r="F24" s="96"/>
      <c r="G24" s="96"/>
      <c r="H24" s="96"/>
      <c r="I24" s="96"/>
      <c r="J24" s="96"/>
      <c r="K24" s="96"/>
      <c r="L24" s="96"/>
    </row>
    <row r="25" spans="1:12" x14ac:dyDescent="0.25">
      <c r="A25" s="94"/>
      <c r="B25" s="95"/>
      <c r="C25" s="96"/>
      <c r="D25" s="96"/>
      <c r="E25" s="96"/>
      <c r="F25" s="96"/>
      <c r="G25" s="96"/>
      <c r="H25" s="96"/>
      <c r="I25" s="96"/>
      <c r="J25" s="96"/>
      <c r="K25" s="96"/>
      <c r="L25" s="96"/>
    </row>
    <row r="31" spans="1:12" ht="24.75" customHeight="1" thickBot="1" x14ac:dyDescent="0.3"/>
    <row r="32" spans="1:12" ht="34.5" customHeight="1" x14ac:dyDescent="0.25">
      <c r="A32" s="166">
        <v>11</v>
      </c>
      <c r="B32" s="201" t="s">
        <v>25</v>
      </c>
      <c r="C32" s="204" t="s">
        <v>54</v>
      </c>
      <c r="D32" s="205"/>
      <c r="E32" s="205"/>
      <c r="F32" s="205"/>
      <c r="G32" s="205" t="s">
        <v>26</v>
      </c>
      <c r="H32" s="205"/>
      <c r="I32" s="205" t="s">
        <v>27</v>
      </c>
      <c r="J32" s="205"/>
      <c r="K32" s="205" t="s">
        <v>28</v>
      </c>
      <c r="L32" s="206"/>
    </row>
    <row r="33" spans="1:14" x14ac:dyDescent="0.25">
      <c r="A33" s="167"/>
      <c r="B33" s="202"/>
      <c r="C33" s="207" t="s">
        <v>29</v>
      </c>
      <c r="D33" s="208"/>
      <c r="E33" s="208"/>
      <c r="F33" s="209"/>
      <c r="G33" s="97">
        <v>3</v>
      </c>
      <c r="H33" s="98" t="str">
        <f>IF(G33&gt;1,"units","unit")</f>
        <v>units</v>
      </c>
      <c r="I33" s="151" t="str">
        <f>IF(ISBLANK(G33),"",CONCATENATE("(",G33," hour(s) per week)"))</f>
        <v>(3 hour(s) per week)</v>
      </c>
      <c r="J33" s="151"/>
      <c r="K33" s="151"/>
      <c r="L33" s="152"/>
    </row>
    <row r="34" spans="1:14" x14ac:dyDescent="0.25">
      <c r="A34" s="167"/>
      <c r="B34" s="202"/>
      <c r="C34" s="210" t="s">
        <v>30</v>
      </c>
      <c r="D34" s="148" t="s">
        <v>31</v>
      </c>
      <c r="E34" s="149"/>
      <c r="F34" s="150"/>
      <c r="G34" s="97">
        <v>0</v>
      </c>
      <c r="H34" s="98" t="str">
        <f t="shared" ref="H34:H38" si="0">IF(G34&gt;1,"units","unit")</f>
        <v>unit</v>
      </c>
      <c r="I34" s="151"/>
      <c r="J34" s="151"/>
      <c r="K34" s="151"/>
      <c r="L34" s="152"/>
    </row>
    <row r="35" spans="1:14" x14ac:dyDescent="0.25">
      <c r="A35" s="167"/>
      <c r="B35" s="202"/>
      <c r="C35" s="211"/>
      <c r="D35" s="148" t="s">
        <v>32</v>
      </c>
      <c r="E35" s="149"/>
      <c r="F35" s="150"/>
      <c r="G35" s="97">
        <v>0</v>
      </c>
      <c r="H35" s="98" t="str">
        <f t="shared" si="0"/>
        <v>unit</v>
      </c>
      <c r="I35" s="151" t="s">
        <v>383</v>
      </c>
      <c r="J35" s="151"/>
      <c r="K35" s="151"/>
      <c r="L35" s="152"/>
    </row>
    <row r="36" spans="1:14" x14ac:dyDescent="0.25">
      <c r="A36" s="167"/>
      <c r="B36" s="202"/>
      <c r="C36" s="211"/>
      <c r="D36" s="148" t="s">
        <v>33</v>
      </c>
      <c r="E36" s="149"/>
      <c r="F36" s="150"/>
      <c r="G36" s="97">
        <v>0</v>
      </c>
      <c r="H36" s="98" t="str">
        <f t="shared" si="0"/>
        <v>unit</v>
      </c>
      <c r="I36" s="151" t="str">
        <f>IF(ISBLANK(G36),"",CONCATENATE("(",G36," hour(s) per week)"))</f>
        <v>(0 hour(s) per week)</v>
      </c>
      <c r="J36" s="151"/>
      <c r="K36" s="151"/>
      <c r="L36" s="152"/>
    </row>
    <row r="37" spans="1:14" x14ac:dyDescent="0.25">
      <c r="A37" s="167"/>
      <c r="B37" s="202"/>
      <c r="C37" s="211"/>
      <c r="D37" s="148" t="s">
        <v>34</v>
      </c>
      <c r="E37" s="149"/>
      <c r="F37" s="150"/>
      <c r="G37" s="97">
        <v>0</v>
      </c>
      <c r="H37" s="98" t="str">
        <f t="shared" si="0"/>
        <v>unit</v>
      </c>
      <c r="I37" s="151" t="str">
        <f t="shared" ref="I37" si="1">IF(ISBLANK(G37),"",CONCATENATE("(",G37," hour(s) per week)"))</f>
        <v>(0 hour(s) per week)</v>
      </c>
      <c r="J37" s="151"/>
      <c r="K37" s="151"/>
      <c r="L37" s="152"/>
    </row>
    <row r="38" spans="1:14" ht="27" customHeight="1" thickBot="1" x14ac:dyDescent="0.3">
      <c r="A38" s="168"/>
      <c r="B38" s="203"/>
      <c r="C38" s="212"/>
      <c r="D38" s="99" t="s">
        <v>460</v>
      </c>
      <c r="E38" s="153"/>
      <c r="F38" s="153"/>
      <c r="G38" s="100">
        <v>0</v>
      </c>
      <c r="H38" s="101" t="str">
        <f t="shared" si="0"/>
        <v>unit</v>
      </c>
      <c r="I38" s="154" t="str">
        <f>IF(ISBLANK(G38),"",CONCATENATE("(",G38," hour(s) per week)"))</f>
        <v>(0 hour(s) per week)</v>
      </c>
      <c r="J38" s="154"/>
      <c r="K38" s="154"/>
      <c r="L38" s="155"/>
    </row>
    <row r="39" spans="1:14" ht="94.5" customHeight="1" thickBot="1" x14ac:dyDescent="0.3">
      <c r="A39" s="88">
        <v>12</v>
      </c>
      <c r="B39" s="89" t="s">
        <v>35</v>
      </c>
      <c r="C39" s="184" t="s">
        <v>467</v>
      </c>
      <c r="D39" s="185"/>
      <c r="E39" s="185"/>
      <c r="F39" s="185"/>
      <c r="G39" s="185"/>
      <c r="H39" s="185"/>
      <c r="I39" s="185"/>
      <c r="J39" s="185"/>
      <c r="K39" s="185"/>
      <c r="L39" s="186"/>
    </row>
    <row r="40" spans="1:14" ht="19.5" customHeight="1" x14ac:dyDescent="0.25">
      <c r="A40" s="166">
        <f>A39+1</f>
        <v>13</v>
      </c>
      <c r="B40" s="187" t="s">
        <v>36</v>
      </c>
      <c r="C40" s="189" t="s">
        <v>37</v>
      </c>
      <c r="D40" s="190"/>
      <c r="E40" s="190"/>
      <c r="F40" s="190"/>
      <c r="G40" s="190"/>
      <c r="H40" s="190"/>
      <c r="I40" s="190"/>
      <c r="J40" s="190"/>
      <c r="K40" s="190"/>
      <c r="L40" s="191"/>
    </row>
    <row r="41" spans="1:14" ht="28.5" customHeight="1" x14ac:dyDescent="0.25">
      <c r="A41" s="167"/>
      <c r="B41" s="188"/>
      <c r="C41" s="102" t="s">
        <v>38</v>
      </c>
      <c r="D41" s="179" t="s">
        <v>475</v>
      </c>
      <c r="E41" s="179"/>
      <c r="F41" s="179"/>
      <c r="G41" s="179"/>
      <c r="H41" s="179"/>
      <c r="I41" s="179"/>
      <c r="J41" s="179"/>
      <c r="K41" s="179"/>
      <c r="L41" s="192"/>
      <c r="N41" s="103"/>
    </row>
    <row r="42" spans="1:14" ht="36.75" customHeight="1" x14ac:dyDescent="0.25">
      <c r="A42" s="167"/>
      <c r="B42" s="188"/>
      <c r="C42" s="102" t="s">
        <v>39</v>
      </c>
      <c r="D42" s="179" t="s">
        <v>469</v>
      </c>
      <c r="E42" s="179"/>
      <c r="F42" s="179"/>
      <c r="G42" s="179"/>
      <c r="H42" s="179"/>
      <c r="I42" s="179"/>
      <c r="J42" s="179"/>
      <c r="K42" s="179"/>
      <c r="L42" s="192"/>
    </row>
    <row r="43" spans="1:14" ht="15.75" customHeight="1" x14ac:dyDescent="0.25">
      <c r="A43" s="167"/>
      <c r="B43" s="188"/>
      <c r="C43" s="102" t="s">
        <v>40</v>
      </c>
      <c r="D43" s="179" t="s">
        <v>468</v>
      </c>
      <c r="E43" s="179"/>
      <c r="F43" s="179"/>
      <c r="G43" s="179"/>
      <c r="H43" s="179"/>
      <c r="I43" s="179"/>
      <c r="J43" s="179"/>
      <c r="K43" s="179"/>
      <c r="L43" s="192"/>
    </row>
    <row r="44" spans="1:14" x14ac:dyDescent="0.25">
      <c r="A44" s="167"/>
      <c r="B44" s="188"/>
      <c r="C44" s="102" t="s">
        <v>58</v>
      </c>
      <c r="D44" s="179" t="s">
        <v>470</v>
      </c>
      <c r="E44" s="179"/>
      <c r="F44" s="179"/>
      <c r="G44" s="179"/>
      <c r="H44" s="179"/>
      <c r="I44" s="179"/>
      <c r="J44" s="179"/>
      <c r="K44" s="179"/>
      <c r="L44" s="192"/>
    </row>
    <row r="45" spans="1:14" ht="15.75" thickBot="1" x14ac:dyDescent="0.3">
      <c r="A45" s="167"/>
      <c r="B45" s="188"/>
      <c r="C45" s="104" t="str">
        <f>IF(ISBLANK(D45),"","CO5")</f>
        <v/>
      </c>
      <c r="D45" s="193"/>
      <c r="E45" s="193"/>
      <c r="F45" s="193"/>
      <c r="G45" s="193"/>
      <c r="H45" s="193"/>
      <c r="I45" s="193"/>
      <c r="J45" s="193"/>
      <c r="K45" s="193"/>
      <c r="L45" s="194"/>
    </row>
    <row r="46" spans="1:14" x14ac:dyDescent="0.25">
      <c r="A46" s="166">
        <f>A40+1</f>
        <v>14</v>
      </c>
      <c r="B46" s="169" t="s">
        <v>41</v>
      </c>
      <c r="C46" s="172" t="s">
        <v>42</v>
      </c>
      <c r="D46" s="173"/>
      <c r="E46" s="173"/>
      <c r="F46" s="173" t="s">
        <v>43</v>
      </c>
      <c r="G46" s="174"/>
      <c r="H46" s="105" t="s">
        <v>38</v>
      </c>
      <c r="I46" s="106" t="s">
        <v>39</v>
      </c>
      <c r="J46" s="106" t="s">
        <v>40</v>
      </c>
      <c r="K46" s="106" t="s">
        <v>58</v>
      </c>
      <c r="L46" s="107" t="str">
        <f>C45</f>
        <v/>
      </c>
    </row>
    <row r="47" spans="1:14" x14ac:dyDescent="0.25">
      <c r="A47" s="167"/>
      <c r="B47" s="170"/>
      <c r="C47" s="161" t="s">
        <v>57</v>
      </c>
      <c r="D47" s="162"/>
      <c r="E47" s="163"/>
      <c r="F47" s="164">
        <v>0.1</v>
      </c>
      <c r="G47" s="165"/>
      <c r="H47" s="108">
        <v>0.02</v>
      </c>
      <c r="I47" s="109">
        <v>0.02</v>
      </c>
      <c r="J47" s="109">
        <v>0.02</v>
      </c>
      <c r="K47" s="109">
        <v>0.01</v>
      </c>
      <c r="L47" s="110"/>
    </row>
    <row r="48" spans="1:14" x14ac:dyDescent="0.25">
      <c r="A48" s="167"/>
      <c r="B48" s="170"/>
      <c r="C48" s="156" t="s">
        <v>471</v>
      </c>
      <c r="D48" s="157"/>
      <c r="E48" s="158"/>
      <c r="F48" s="159">
        <v>0.2</v>
      </c>
      <c r="G48" s="160"/>
      <c r="H48" s="113">
        <v>0</v>
      </c>
      <c r="I48" s="111">
        <v>0.08</v>
      </c>
      <c r="J48" s="111">
        <v>0</v>
      </c>
      <c r="K48" s="111">
        <v>0</v>
      </c>
      <c r="L48" s="110"/>
    </row>
    <row r="49" spans="1:12" x14ac:dyDescent="0.25">
      <c r="A49" s="167"/>
      <c r="B49" s="170"/>
      <c r="C49" s="175" t="s">
        <v>44</v>
      </c>
      <c r="D49" s="176"/>
      <c r="E49" s="176"/>
      <c r="F49" s="177">
        <v>0.05</v>
      </c>
      <c r="G49" s="159"/>
      <c r="H49" s="114">
        <v>0</v>
      </c>
      <c r="I49" s="115">
        <v>0.05</v>
      </c>
      <c r="J49" s="115">
        <v>0</v>
      </c>
      <c r="K49" s="111">
        <v>0</v>
      </c>
      <c r="L49" s="112"/>
    </row>
    <row r="50" spans="1:12" x14ac:dyDescent="0.25">
      <c r="A50" s="167"/>
      <c r="B50" s="170"/>
      <c r="C50" s="175" t="s">
        <v>56</v>
      </c>
      <c r="D50" s="176"/>
      <c r="E50" s="176"/>
      <c r="F50" s="177">
        <v>0.2</v>
      </c>
      <c r="G50" s="159"/>
      <c r="H50" s="114">
        <v>0.15</v>
      </c>
      <c r="I50" s="115">
        <v>0.1</v>
      </c>
      <c r="J50" s="115">
        <v>0</v>
      </c>
      <c r="K50" s="111">
        <v>0</v>
      </c>
      <c r="L50" s="112"/>
    </row>
    <row r="51" spans="1:12" x14ac:dyDescent="0.25">
      <c r="A51" s="167"/>
      <c r="B51" s="170"/>
      <c r="C51" s="175" t="s">
        <v>472</v>
      </c>
      <c r="D51" s="176"/>
      <c r="E51" s="176"/>
      <c r="F51" s="177">
        <v>0.15</v>
      </c>
      <c r="G51" s="159"/>
      <c r="H51" s="114">
        <v>0</v>
      </c>
      <c r="I51" s="115">
        <v>0</v>
      </c>
      <c r="J51" s="115">
        <v>0</v>
      </c>
      <c r="K51" s="111">
        <v>0</v>
      </c>
      <c r="L51" s="112"/>
    </row>
    <row r="52" spans="1:12" x14ac:dyDescent="0.25">
      <c r="A52" s="167"/>
      <c r="B52" s="170"/>
      <c r="C52" s="178" t="s">
        <v>473</v>
      </c>
      <c r="D52" s="179"/>
      <c r="E52" s="179"/>
      <c r="F52" s="177">
        <v>0.3</v>
      </c>
      <c r="G52" s="159"/>
      <c r="H52" s="114">
        <v>0</v>
      </c>
      <c r="I52" s="115">
        <v>0</v>
      </c>
      <c r="J52" s="115">
        <v>0.2</v>
      </c>
      <c r="K52" s="111">
        <v>0.2</v>
      </c>
      <c r="L52" s="112"/>
    </row>
    <row r="53" spans="1:12" ht="15.75" thickBot="1" x14ac:dyDescent="0.3">
      <c r="A53" s="167"/>
      <c r="B53" s="170"/>
      <c r="C53" s="180" t="s">
        <v>47</v>
      </c>
      <c r="D53" s="181"/>
      <c r="E53" s="181"/>
      <c r="F53" s="182">
        <f>SUM(F47:F52)</f>
        <v>1</v>
      </c>
      <c r="G53" s="183"/>
      <c r="H53" s="117">
        <f>SUM(H47:H52)</f>
        <v>0.16999999999999998</v>
      </c>
      <c r="I53" s="118">
        <f>SUM(I47:I52)</f>
        <v>0.25</v>
      </c>
      <c r="J53" s="118">
        <f>SUM(J47:J52)</f>
        <v>0.22</v>
      </c>
      <c r="K53" s="118">
        <f>SUM(K47:K52)</f>
        <v>0.21000000000000002</v>
      </c>
      <c r="L53" s="116"/>
    </row>
    <row r="54" spans="1:12" x14ac:dyDescent="0.25">
      <c r="A54" s="167"/>
      <c r="B54" s="170"/>
      <c r="C54" s="120">
        <v>1</v>
      </c>
      <c r="D54" s="142" t="s">
        <v>474</v>
      </c>
      <c r="E54" s="143"/>
      <c r="F54" s="143"/>
      <c r="G54" s="143"/>
      <c r="H54" s="143"/>
      <c r="I54" s="143"/>
      <c r="J54" s="143"/>
      <c r="K54" s="144"/>
      <c r="L54" s="116"/>
    </row>
    <row r="55" spans="1:12" ht="15.75" thickBot="1" x14ac:dyDescent="0.3">
      <c r="A55" s="167"/>
      <c r="B55" s="170"/>
      <c r="C55" s="121" t="str">
        <f>IF(ISBLANK(D55),"",2)</f>
        <v/>
      </c>
      <c r="D55" s="136"/>
      <c r="E55" s="137"/>
      <c r="F55" s="137"/>
      <c r="G55" s="137"/>
      <c r="H55" s="137"/>
      <c r="I55" s="137"/>
      <c r="J55" s="137"/>
      <c r="K55" s="137"/>
      <c r="L55" s="116"/>
    </row>
    <row r="56" spans="1:12" ht="15.75" thickBot="1" x14ac:dyDescent="0.3">
      <c r="A56" s="168"/>
      <c r="B56" s="171"/>
      <c r="C56" s="120"/>
      <c r="D56" s="136"/>
      <c r="E56" s="137"/>
      <c r="F56" s="137"/>
      <c r="G56" s="137"/>
      <c r="H56" s="137"/>
      <c r="I56" s="137"/>
      <c r="J56" s="137"/>
      <c r="K56" s="137"/>
      <c r="L56" s="119">
        <f t="shared" ref="L56" si="2">SUM(L49:L55)</f>
        <v>0</v>
      </c>
    </row>
    <row r="57" spans="1:12" ht="15.75" thickBot="1" x14ac:dyDescent="0.3">
      <c r="A57" s="166">
        <f>A46+1</f>
        <v>15</v>
      </c>
      <c r="B57" s="169" t="s">
        <v>48</v>
      </c>
      <c r="C57" s="122" t="str">
        <f>IF(ISBLANK(D57),"",5)</f>
        <v/>
      </c>
      <c r="D57" s="140"/>
      <c r="E57" s="140"/>
      <c r="F57" s="140"/>
      <c r="G57" s="140"/>
      <c r="H57" s="140"/>
      <c r="I57" s="140"/>
      <c r="J57" s="140"/>
      <c r="K57" s="140"/>
      <c r="L57" s="138"/>
    </row>
    <row r="58" spans="1:12" ht="15.75" customHeight="1" x14ac:dyDescent="0.25">
      <c r="A58" s="167"/>
      <c r="B58" s="170"/>
      <c r="L58" s="139"/>
    </row>
    <row r="59" spans="1:12" x14ac:dyDescent="0.25">
      <c r="A59" s="167"/>
      <c r="B59" s="170"/>
      <c r="L59" s="139"/>
    </row>
    <row r="60" spans="1:12" ht="15.75" thickBot="1" x14ac:dyDescent="0.3">
      <c r="A60" s="168"/>
      <c r="B60" s="171"/>
      <c r="L60" s="141"/>
    </row>
  </sheetData>
  <protectedRanges>
    <protectedRange sqref="L49:L55" name="CO_weight"/>
    <protectedRange sqref="C39:L39" name="Range12"/>
    <protectedRange sqref="E38:F38" name="Range11"/>
    <protectedRange sqref="D45:L45" name="Range1_1"/>
    <protectedRange sqref="C39" name="Range4"/>
    <protectedRange sqref="G33:G38" name="Range3"/>
    <protectedRange sqref="C12 C32" name="Range2"/>
    <protectedRange sqref="C12 C9:L10 C18:L25 C14:C16" name="Range1"/>
    <protectedRange sqref="D57:K57 L60" name="Range7_1"/>
    <protectedRange sqref="D57:K57 L60" name="Range1_2_2"/>
    <protectedRange sqref="D44:L44" name="Range1_1_1"/>
    <protectedRange sqref="K48:K52" name="CO_weight_1"/>
    <protectedRange sqref="D41:L43" name="Range1_3"/>
    <protectedRange sqref="C48:C51 D48:E51" name="AssessmentMethods_1"/>
    <protectedRange sqref="H48:J52" name="CO_weight_2"/>
    <protectedRange sqref="D54:K56 L57:L59" name="Range1_2_1"/>
  </protectedRanges>
  <mergeCells count="70">
    <mergeCell ref="A13:A15"/>
    <mergeCell ref="B13:B15"/>
    <mergeCell ref="D13:L13"/>
    <mergeCell ref="D14:L14"/>
    <mergeCell ref="D15:L15"/>
    <mergeCell ref="D35:F35"/>
    <mergeCell ref="C9:L9"/>
    <mergeCell ref="C10:L10"/>
    <mergeCell ref="C18:L18"/>
    <mergeCell ref="C19:L19"/>
    <mergeCell ref="K36:L36"/>
    <mergeCell ref="C8:L8"/>
    <mergeCell ref="C12:L12"/>
    <mergeCell ref="A32:A38"/>
    <mergeCell ref="B32:B38"/>
    <mergeCell ref="C32:F32"/>
    <mergeCell ref="G32:H32"/>
    <mergeCell ref="I32:J32"/>
    <mergeCell ref="K32:L32"/>
    <mergeCell ref="C33:F33"/>
    <mergeCell ref="I33:J33"/>
    <mergeCell ref="K33:L33"/>
    <mergeCell ref="C34:C38"/>
    <mergeCell ref="D34:F34"/>
    <mergeCell ref="I34:J34"/>
    <mergeCell ref="K34:L34"/>
    <mergeCell ref="C39:L39"/>
    <mergeCell ref="A40:A45"/>
    <mergeCell ref="B40:B45"/>
    <mergeCell ref="C40:L40"/>
    <mergeCell ref="D41:L41"/>
    <mergeCell ref="D42:L42"/>
    <mergeCell ref="D43:L43"/>
    <mergeCell ref="D44:L44"/>
    <mergeCell ref="D45:L45"/>
    <mergeCell ref="A57:A60"/>
    <mergeCell ref="B57:B60"/>
    <mergeCell ref="F53:G53"/>
    <mergeCell ref="C50:E50"/>
    <mergeCell ref="F50:G50"/>
    <mergeCell ref="F48:G48"/>
    <mergeCell ref="C47:E47"/>
    <mergeCell ref="F47:G47"/>
    <mergeCell ref="A46:A56"/>
    <mergeCell ref="B46:B56"/>
    <mergeCell ref="C46:E46"/>
    <mergeCell ref="F46:G46"/>
    <mergeCell ref="C49:E49"/>
    <mergeCell ref="F49:G49"/>
    <mergeCell ref="C51:E51"/>
    <mergeCell ref="F51:G51"/>
    <mergeCell ref="C52:E52"/>
    <mergeCell ref="F52:G52"/>
    <mergeCell ref="C53:E53"/>
    <mergeCell ref="D54:K54"/>
    <mergeCell ref="A1:L3"/>
    <mergeCell ref="A4:L4"/>
    <mergeCell ref="A5:L5"/>
    <mergeCell ref="A6:L6"/>
    <mergeCell ref="D37:F37"/>
    <mergeCell ref="I37:J37"/>
    <mergeCell ref="K37:L37"/>
    <mergeCell ref="E38:F38"/>
    <mergeCell ref="I38:J38"/>
    <mergeCell ref="K38:L38"/>
    <mergeCell ref="I35:J35"/>
    <mergeCell ref="K35:L35"/>
    <mergeCell ref="D36:F36"/>
    <mergeCell ref="I36:J36"/>
    <mergeCell ref="C48:E48"/>
  </mergeCells>
  <conditionalFormatting sqref="F53:G53">
    <cfRule type="cellIs" dxfId="45" priority="47" operator="notEqual">
      <formula>100%</formula>
    </cfRule>
  </conditionalFormatting>
  <conditionalFormatting sqref="E38:F38">
    <cfRule type="expression" dxfId="44" priority="40" stopIfTrue="1">
      <formula>AND($G$36&gt;0,ISBLANK($E$36))</formula>
    </cfRule>
  </conditionalFormatting>
  <conditionalFormatting sqref="L56 K53">
    <cfRule type="cellIs" dxfId="43" priority="46" operator="equal">
      <formula>0</formula>
    </cfRule>
  </conditionalFormatting>
  <conditionalFormatting sqref="D41:L41">
    <cfRule type="expression" dxfId="42" priority="45">
      <formula>$M$39=1</formula>
    </cfRule>
  </conditionalFormatting>
  <conditionalFormatting sqref="D42:L42">
    <cfRule type="expression" dxfId="41" priority="44">
      <formula>$M$40=1</formula>
    </cfRule>
  </conditionalFormatting>
  <conditionalFormatting sqref="D43:L43">
    <cfRule type="expression" dxfId="40" priority="43">
      <formula>$M$41=1</formula>
    </cfRule>
  </conditionalFormatting>
  <conditionalFormatting sqref="D44:L44">
    <cfRule type="expression" dxfId="39" priority="42">
      <formula>$M$42=1</formula>
    </cfRule>
  </conditionalFormatting>
  <conditionalFormatting sqref="D45:L45">
    <cfRule type="expression" dxfId="38" priority="41">
      <formula>$M$43=1</formula>
    </cfRule>
  </conditionalFormatting>
  <conditionalFormatting sqref="C39 D54 C16 G33:G38 D41:L43 C18:L18 C9:L10 C48">
    <cfRule type="containsBlanks" dxfId="37" priority="39">
      <formula>LEN(TRIM(C9))=0</formula>
    </cfRule>
  </conditionalFormatting>
  <conditionalFormatting sqref="C48">
    <cfRule type="containsBlanks" dxfId="36" priority="38">
      <formula>LEN(TRIM(C48))=0</formula>
    </cfRule>
  </conditionalFormatting>
  <conditionalFormatting sqref="D41:L41">
    <cfRule type="expression" dxfId="35" priority="37">
      <formula>$M$39=1</formula>
    </cfRule>
  </conditionalFormatting>
  <conditionalFormatting sqref="D42:L42">
    <cfRule type="expression" dxfId="34" priority="36">
      <formula>$M$40=1</formula>
    </cfRule>
  </conditionalFormatting>
  <conditionalFormatting sqref="D43:L43">
    <cfRule type="expression" dxfId="33" priority="35">
      <formula>$M$41=1</formula>
    </cfRule>
  </conditionalFormatting>
  <conditionalFormatting sqref="D44:L44">
    <cfRule type="expression" dxfId="32" priority="34">
      <formula>$M$42=1</formula>
    </cfRule>
  </conditionalFormatting>
  <conditionalFormatting sqref="D41:L43">
    <cfRule type="containsBlanks" dxfId="31" priority="33">
      <formula>LEN(TRIM(D41))=0</formula>
    </cfRule>
  </conditionalFormatting>
  <conditionalFormatting sqref="D54">
    <cfRule type="containsBlanks" dxfId="30" priority="32">
      <formula>LEN(TRIM(D54))=0</formula>
    </cfRule>
  </conditionalFormatting>
  <conditionalFormatting sqref="D54">
    <cfRule type="containsBlanks" dxfId="29" priority="31">
      <formula>LEN(TRIM(D54))=0</formula>
    </cfRule>
  </conditionalFormatting>
  <conditionalFormatting sqref="C48">
    <cfRule type="containsBlanks" dxfId="28" priority="29">
      <formula>LEN(TRIM(C48))=0</formula>
    </cfRule>
  </conditionalFormatting>
  <conditionalFormatting sqref="C48">
    <cfRule type="containsBlanks" dxfId="27" priority="28">
      <formula>LEN(TRIM(C48))=0</formula>
    </cfRule>
  </conditionalFormatting>
  <conditionalFormatting sqref="C48">
    <cfRule type="containsBlanks" dxfId="26" priority="27">
      <formula>LEN(TRIM(C48))=0</formula>
    </cfRule>
  </conditionalFormatting>
  <conditionalFormatting sqref="D41:L42 D43">
    <cfRule type="containsBlanks" dxfId="25" priority="26">
      <formula>LEN(TRIM(D41))=0</formula>
    </cfRule>
  </conditionalFormatting>
  <conditionalFormatting sqref="D41:L41">
    <cfRule type="expression" dxfId="24" priority="25">
      <formula>$M$35=1</formula>
    </cfRule>
  </conditionalFormatting>
  <conditionalFormatting sqref="D42:L42">
    <cfRule type="expression" dxfId="23" priority="24">
      <formula>$M$36=1</formula>
    </cfRule>
  </conditionalFormatting>
  <conditionalFormatting sqref="D43:L43">
    <cfRule type="expression" dxfId="22" priority="23">
      <formula>$M$37=1</formula>
    </cfRule>
  </conditionalFormatting>
  <conditionalFormatting sqref="D44:L44">
    <cfRule type="expression" dxfId="21" priority="22">
      <formula>$M$38=1</formula>
    </cfRule>
  </conditionalFormatting>
  <conditionalFormatting sqref="D54">
    <cfRule type="containsBlanks" dxfId="20" priority="21">
      <formula>LEN(TRIM(D54))=0</formula>
    </cfRule>
  </conditionalFormatting>
  <conditionalFormatting sqref="C48">
    <cfRule type="containsBlanks" dxfId="19" priority="20">
      <formula>LEN(TRIM(C48))=0</formula>
    </cfRule>
  </conditionalFormatting>
  <conditionalFormatting sqref="C48">
    <cfRule type="containsBlanks" dxfId="18" priority="19">
      <formula>LEN(TRIM(C48))=0</formula>
    </cfRule>
  </conditionalFormatting>
  <conditionalFormatting sqref="C48">
    <cfRule type="containsBlanks" dxfId="17" priority="18">
      <formula>LEN(TRIM(C48))=0</formula>
    </cfRule>
  </conditionalFormatting>
  <conditionalFormatting sqref="C48">
    <cfRule type="containsBlanks" dxfId="16" priority="17">
      <formula>LEN(TRIM(C48))=0</formula>
    </cfRule>
  </conditionalFormatting>
  <conditionalFormatting sqref="D54">
    <cfRule type="containsBlanks" dxfId="15" priority="16">
      <formula>LEN(TRIM(D54))=0</formula>
    </cfRule>
  </conditionalFormatting>
  <conditionalFormatting sqref="D41:L42 D43">
    <cfRule type="containsBlanks" dxfId="14" priority="15">
      <formula>LEN(TRIM(D41))=0</formula>
    </cfRule>
  </conditionalFormatting>
  <conditionalFormatting sqref="D41:L41">
    <cfRule type="expression" dxfId="13" priority="14">
      <formula>$M$35=1</formula>
    </cfRule>
  </conditionalFormatting>
  <conditionalFormatting sqref="D42:L42">
    <cfRule type="expression" dxfId="12" priority="13">
      <formula>$M$36=1</formula>
    </cfRule>
  </conditionalFormatting>
  <conditionalFormatting sqref="D43:L43">
    <cfRule type="expression" dxfId="11" priority="12">
      <formula>$M$37=1</formula>
    </cfRule>
  </conditionalFormatting>
  <conditionalFormatting sqref="D44:L44">
    <cfRule type="expression" dxfId="10" priority="11">
      <formula>$M$38=1</formula>
    </cfRule>
  </conditionalFormatting>
  <conditionalFormatting sqref="C48">
    <cfRule type="containsBlanks" dxfId="9" priority="10">
      <formula>LEN(TRIM(C48))=0</formula>
    </cfRule>
  </conditionalFormatting>
  <conditionalFormatting sqref="C48">
    <cfRule type="containsBlanks" dxfId="8" priority="9">
      <formula>LEN(TRIM(C48))=0</formula>
    </cfRule>
  </conditionalFormatting>
  <conditionalFormatting sqref="D54">
    <cfRule type="containsBlanks" dxfId="7" priority="8">
      <formula>LEN(TRIM(D54))=0</formula>
    </cfRule>
  </conditionalFormatting>
  <conditionalFormatting sqref="D41:L42 D43">
    <cfRule type="containsBlanks" dxfId="6" priority="7">
      <formula>LEN(TRIM(D41))=0</formula>
    </cfRule>
  </conditionalFormatting>
  <conditionalFormatting sqref="D41:L41">
    <cfRule type="expression" dxfId="5" priority="6">
      <formula>$M$35=1</formula>
    </cfRule>
  </conditionalFormatting>
  <conditionalFormatting sqref="D42:L42">
    <cfRule type="expression" dxfId="4" priority="5">
      <formula>$M$36=1</formula>
    </cfRule>
  </conditionalFormatting>
  <conditionalFormatting sqref="D43:L43">
    <cfRule type="expression" dxfId="3" priority="4">
      <formula>$M$37=1</formula>
    </cfRule>
  </conditionalFormatting>
  <conditionalFormatting sqref="C48">
    <cfRule type="containsBlanks" dxfId="2" priority="3">
      <formula>LEN(TRIM(C48))=0</formula>
    </cfRule>
  </conditionalFormatting>
  <conditionalFormatting sqref="C48">
    <cfRule type="containsBlanks" dxfId="1" priority="2">
      <formula>LEN(TRIM(C48))=0</formula>
    </cfRule>
  </conditionalFormatting>
  <conditionalFormatting sqref="D54">
    <cfRule type="containsBlanks" dxfId="0" priority="1">
      <formula>LEN(TRIM(D54))=0</formula>
    </cfRule>
  </conditionalFormatting>
  <printOptions horizontalCentered="1" verticalCentered="1"/>
  <pageMargins left="1" right="1" top="1" bottom="0.25" header="0.3" footer="0"/>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7"/>
  <sheetViews>
    <sheetView topLeftCell="A19" zoomScale="110" zoomScaleNormal="110" workbookViewId="0">
      <selection activeCell="B18" sqref="B18"/>
    </sheetView>
  </sheetViews>
  <sheetFormatPr defaultRowHeight="15" x14ac:dyDescent="0.25"/>
  <cols>
    <col min="1" max="1" width="11" customWidth="1"/>
    <col min="3" max="3" width="6.140625" customWidth="1"/>
    <col min="4" max="4" width="6.7109375" customWidth="1"/>
    <col min="14" max="14" width="9.7109375" customWidth="1"/>
  </cols>
  <sheetData>
    <row r="1" spans="1:14" x14ac:dyDescent="0.25">
      <c r="A1" s="220"/>
      <c r="B1" s="220"/>
      <c r="C1" s="220"/>
      <c r="D1" s="220"/>
      <c r="E1" s="220"/>
      <c r="F1" s="220"/>
      <c r="G1" s="220"/>
      <c r="H1" s="220"/>
      <c r="I1" s="220"/>
      <c r="J1" s="220"/>
      <c r="K1" s="220"/>
      <c r="L1" s="220"/>
      <c r="M1" s="220"/>
      <c r="N1" s="220"/>
    </row>
    <row r="2" spans="1:14" x14ac:dyDescent="0.25">
      <c r="A2" s="220"/>
      <c r="B2" s="220"/>
      <c r="C2" s="220"/>
      <c r="D2" s="220"/>
      <c r="E2" s="220"/>
      <c r="F2" s="220"/>
      <c r="G2" s="220"/>
      <c r="H2" s="220"/>
      <c r="I2" s="220"/>
      <c r="J2" s="220"/>
      <c r="K2" s="220"/>
      <c r="L2" s="220"/>
      <c r="M2" s="220"/>
      <c r="N2" s="220"/>
    </row>
    <row r="3" spans="1:14" x14ac:dyDescent="0.25">
      <c r="A3" s="220"/>
      <c r="B3" s="220"/>
      <c r="C3" s="220"/>
      <c r="D3" s="220"/>
      <c r="E3" s="220"/>
      <c r="F3" s="220"/>
      <c r="G3" s="220"/>
      <c r="H3" s="220"/>
      <c r="I3" s="220"/>
      <c r="J3" s="220"/>
      <c r="K3" s="220"/>
      <c r="L3" s="220"/>
      <c r="M3" s="220"/>
      <c r="N3" s="220"/>
    </row>
    <row r="4" spans="1:14" x14ac:dyDescent="0.25">
      <c r="A4" s="225" t="s">
        <v>49</v>
      </c>
      <c r="B4" s="225"/>
      <c r="C4" s="225"/>
      <c r="D4" s="225"/>
      <c r="E4" s="225"/>
      <c r="F4" s="225"/>
      <c r="G4" s="225"/>
      <c r="H4" s="225"/>
    </row>
    <row r="5" spans="1:14" x14ac:dyDescent="0.25">
      <c r="A5" s="225" t="s">
        <v>50</v>
      </c>
      <c r="B5" s="225"/>
      <c r="C5" s="225"/>
      <c r="D5" s="225"/>
      <c r="E5" s="225"/>
      <c r="F5" s="225"/>
      <c r="G5" s="225"/>
      <c r="H5" s="225"/>
    </row>
    <row r="6" spans="1:14" ht="15.75" x14ac:dyDescent="0.25">
      <c r="A6" s="226" t="s">
        <v>51</v>
      </c>
      <c r="B6" s="226"/>
      <c r="C6" s="226"/>
      <c r="D6" s="226"/>
      <c r="E6" s="226"/>
      <c r="F6" s="226"/>
      <c r="G6" s="226"/>
      <c r="H6" s="226"/>
    </row>
    <row r="7" spans="1:14" x14ac:dyDescent="0.25">
      <c r="A7" s="1"/>
      <c r="B7" s="1"/>
      <c r="C7" s="1"/>
      <c r="D7" s="1"/>
      <c r="E7" s="1"/>
      <c r="F7" s="1"/>
      <c r="G7" s="1"/>
      <c r="H7" s="1"/>
    </row>
    <row r="8" spans="1:14" ht="15.75" thickBot="1" x14ac:dyDescent="0.3"/>
    <row r="9" spans="1:14" x14ac:dyDescent="0.25">
      <c r="A9" s="227" t="s">
        <v>59</v>
      </c>
      <c r="B9" s="228"/>
      <c r="C9" s="233" t="s">
        <v>65</v>
      </c>
      <c r="D9" s="234"/>
      <c r="E9" s="234"/>
      <c r="F9" s="234"/>
      <c r="G9" s="234"/>
      <c r="H9" s="234"/>
      <c r="I9" s="234"/>
      <c r="J9" s="234"/>
      <c r="K9" s="234"/>
      <c r="L9" s="234"/>
      <c r="M9" s="234"/>
      <c r="N9" s="234"/>
    </row>
    <row r="10" spans="1:14" ht="123.75" customHeight="1" x14ac:dyDescent="0.25">
      <c r="A10" s="229"/>
      <c r="B10" s="230"/>
      <c r="C10" s="25" t="s">
        <v>66</v>
      </c>
      <c r="D10" s="25" t="s">
        <v>67</v>
      </c>
      <c r="E10" s="25" t="s">
        <v>69</v>
      </c>
      <c r="F10" s="25" t="s">
        <v>70</v>
      </c>
      <c r="G10" s="25" t="s">
        <v>71</v>
      </c>
      <c r="H10" s="25" t="s">
        <v>72</v>
      </c>
      <c r="I10" s="25" t="s">
        <v>73</v>
      </c>
      <c r="J10" s="25" t="s">
        <v>74</v>
      </c>
      <c r="K10" s="25" t="s">
        <v>75</v>
      </c>
      <c r="L10" s="25" t="s">
        <v>76</v>
      </c>
      <c r="M10" s="25" t="s">
        <v>77</v>
      </c>
      <c r="N10" s="25" t="s">
        <v>78</v>
      </c>
    </row>
    <row r="11" spans="1:14" ht="15.75" hidden="1" thickBot="1" x14ac:dyDescent="0.3">
      <c r="A11" s="231"/>
      <c r="B11" s="232"/>
      <c r="C11" s="21" t="s">
        <v>0</v>
      </c>
      <c r="D11" s="23" t="s">
        <v>1</v>
      </c>
      <c r="E11" s="10" t="s">
        <v>2</v>
      </c>
      <c r="F11" s="9" t="s">
        <v>3</v>
      </c>
      <c r="G11" s="9" t="s">
        <v>4</v>
      </c>
      <c r="H11" s="9" t="s">
        <v>5</v>
      </c>
      <c r="I11" s="9" t="s">
        <v>6</v>
      </c>
      <c r="J11" s="9"/>
      <c r="K11" s="9"/>
      <c r="L11" s="9" t="s">
        <v>7</v>
      </c>
      <c r="M11" s="10"/>
      <c r="N11" s="10" t="s">
        <v>8</v>
      </c>
    </row>
    <row r="12" spans="1:14" ht="15.75" thickBot="1" x14ac:dyDescent="0.3">
      <c r="A12" s="16"/>
      <c r="B12" s="17"/>
      <c r="C12" s="22" t="s">
        <v>0</v>
      </c>
      <c r="D12" s="23" t="s">
        <v>68</v>
      </c>
      <c r="E12" s="19" t="s">
        <v>2</v>
      </c>
      <c r="F12" s="18" t="s">
        <v>3</v>
      </c>
      <c r="G12" s="18" t="s">
        <v>4</v>
      </c>
      <c r="H12" s="18" t="s">
        <v>5</v>
      </c>
      <c r="I12" s="18" t="s">
        <v>6</v>
      </c>
      <c r="J12" s="18" t="s">
        <v>7</v>
      </c>
      <c r="K12" s="19" t="s">
        <v>8</v>
      </c>
      <c r="L12" s="18" t="s">
        <v>9</v>
      </c>
      <c r="M12" s="19" t="s">
        <v>10</v>
      </c>
      <c r="N12" s="19" t="s">
        <v>11</v>
      </c>
    </row>
    <row r="13" spans="1:14" ht="68.25" customHeight="1" thickBot="1" x14ac:dyDescent="0.3">
      <c r="A13" s="223" t="s">
        <v>60</v>
      </c>
      <c r="B13" s="224"/>
      <c r="C13" s="20" t="s">
        <v>61</v>
      </c>
      <c r="D13" s="24" t="s">
        <v>61</v>
      </c>
      <c r="E13" s="15" t="s">
        <v>62</v>
      </c>
      <c r="F13" s="14" t="s">
        <v>62</v>
      </c>
      <c r="G13" s="14" t="s">
        <v>62</v>
      </c>
      <c r="H13" s="14" t="s">
        <v>63</v>
      </c>
      <c r="I13" s="14" t="s">
        <v>62</v>
      </c>
      <c r="J13" s="14" t="s">
        <v>63</v>
      </c>
      <c r="K13" s="14" t="s">
        <v>63</v>
      </c>
      <c r="L13" s="14" t="s">
        <v>63</v>
      </c>
      <c r="M13" s="15" t="s">
        <v>62</v>
      </c>
      <c r="N13" s="15" t="s">
        <v>63</v>
      </c>
    </row>
    <row r="14" spans="1:14" ht="24" customHeight="1" x14ac:dyDescent="0.25">
      <c r="A14" s="221" t="s">
        <v>64</v>
      </c>
      <c r="B14" s="222"/>
      <c r="C14" s="5"/>
      <c r="D14" s="6"/>
      <c r="E14" s="6"/>
      <c r="F14" s="6"/>
      <c r="G14" s="6"/>
      <c r="H14" s="6"/>
      <c r="I14" s="6"/>
      <c r="J14" s="6"/>
      <c r="K14" s="6"/>
      <c r="L14" s="6"/>
      <c r="M14" s="7"/>
      <c r="N14" s="7"/>
    </row>
    <row r="15" spans="1:14" ht="21" customHeight="1" x14ac:dyDescent="0.25">
      <c r="A15" s="2" t="s">
        <v>38</v>
      </c>
      <c r="B15" s="8">
        <f>IF([1]CourseInfoInput!D29="","",[1]CourseInfoInput!D29)</f>
        <v>0</v>
      </c>
      <c r="C15" s="11" t="s">
        <v>52</v>
      </c>
      <c r="D15" s="3" t="s">
        <v>52</v>
      </c>
      <c r="E15" s="3" t="s">
        <v>52</v>
      </c>
      <c r="F15" s="2" t="s">
        <v>52</v>
      </c>
      <c r="G15" s="2" t="s">
        <v>52</v>
      </c>
      <c r="H15" s="12"/>
      <c r="I15" s="12"/>
      <c r="J15" s="12" t="s">
        <v>52</v>
      </c>
      <c r="K15" s="12" t="s">
        <v>52</v>
      </c>
      <c r="L15" s="12" t="s">
        <v>52</v>
      </c>
      <c r="M15" s="13" t="s">
        <v>52</v>
      </c>
      <c r="N15" s="13" t="s">
        <v>52</v>
      </c>
    </row>
    <row r="16" spans="1:14" ht="19.5" customHeight="1" x14ac:dyDescent="0.25">
      <c r="A16" s="2" t="s">
        <v>39</v>
      </c>
      <c r="B16" s="8">
        <f>IF([1]CourseInfoInput!D30="","",[1]CourseInfoInput!D30)</f>
        <v>0</v>
      </c>
      <c r="C16" s="11"/>
      <c r="D16" s="4"/>
      <c r="E16" s="3"/>
      <c r="F16" s="3"/>
      <c r="G16" s="3" t="s">
        <v>52</v>
      </c>
      <c r="H16" s="12"/>
      <c r="I16" s="12"/>
      <c r="J16" s="12"/>
      <c r="K16" s="12"/>
      <c r="L16" s="12"/>
      <c r="M16" s="13"/>
      <c r="N16" s="13" t="s">
        <v>52</v>
      </c>
    </row>
    <row r="17" spans="1:14" ht="19.5" customHeight="1" x14ac:dyDescent="0.25">
      <c r="A17" s="2" t="s">
        <v>40</v>
      </c>
      <c r="B17" s="8"/>
      <c r="C17" s="11"/>
      <c r="D17" s="4"/>
      <c r="E17" s="3"/>
      <c r="F17" s="3"/>
      <c r="G17" s="3" t="s">
        <v>52</v>
      </c>
      <c r="H17" s="12"/>
      <c r="I17" s="12"/>
      <c r="J17" s="12"/>
      <c r="K17" s="12"/>
      <c r="L17" s="12"/>
      <c r="M17" s="13"/>
      <c r="N17" s="13" t="s">
        <v>52</v>
      </c>
    </row>
    <row r="18" spans="1:14" x14ac:dyDescent="0.25">
      <c r="A18" s="2" t="s">
        <v>58</v>
      </c>
      <c r="B18" s="8">
        <f>IF([1]CourseInfoInput!D31="","",[1]CourseInfoInput!D31)</f>
        <v>0</v>
      </c>
      <c r="C18" s="11"/>
      <c r="D18" s="4"/>
      <c r="E18" s="3"/>
      <c r="F18" s="3"/>
      <c r="G18" s="3" t="s">
        <v>52</v>
      </c>
      <c r="H18" s="12"/>
      <c r="I18" s="12"/>
      <c r="J18" s="12"/>
      <c r="K18" s="12" t="s">
        <v>52</v>
      </c>
      <c r="L18" s="12" t="s">
        <v>52</v>
      </c>
      <c r="M18" s="13" t="s">
        <v>52</v>
      </c>
      <c r="N18" s="13" t="s">
        <v>52</v>
      </c>
    </row>
    <row r="19" spans="1:14" x14ac:dyDescent="0.25">
      <c r="A19" s="32"/>
      <c r="B19" s="33"/>
      <c r="C19" s="35"/>
      <c r="D19" s="36"/>
      <c r="E19" s="35"/>
      <c r="F19" s="35"/>
      <c r="G19" s="35"/>
      <c r="H19" s="37"/>
      <c r="I19" s="37"/>
      <c r="J19" s="37"/>
      <c r="K19" s="37"/>
      <c r="L19" s="37"/>
      <c r="M19" s="37"/>
      <c r="N19" s="37"/>
    </row>
    <row r="20" spans="1:14" x14ac:dyDescent="0.25">
      <c r="A20" s="32"/>
      <c r="B20" s="33"/>
      <c r="C20" s="35"/>
      <c r="D20" s="36"/>
      <c r="E20" s="35"/>
      <c r="F20" s="35"/>
      <c r="G20" s="35"/>
      <c r="H20" s="37"/>
      <c r="I20" s="37"/>
      <c r="J20" s="37"/>
      <c r="K20" s="37"/>
      <c r="L20" s="37"/>
      <c r="M20" s="37"/>
      <c r="N20" s="37"/>
    </row>
    <row r="21" spans="1:14" x14ac:dyDescent="0.25">
      <c r="A21" s="32"/>
      <c r="B21" s="33"/>
      <c r="C21" s="35"/>
      <c r="D21" s="36"/>
      <c r="E21" s="35"/>
      <c r="F21" s="35"/>
      <c r="G21" s="35"/>
      <c r="H21" s="37"/>
      <c r="I21" s="37"/>
      <c r="J21" s="37"/>
      <c r="K21" s="37"/>
      <c r="L21" s="37"/>
      <c r="M21" s="37"/>
      <c r="N21" s="37"/>
    </row>
    <row r="22" spans="1:14" x14ac:dyDescent="0.25">
      <c r="A22" s="32"/>
      <c r="B22" s="33"/>
      <c r="C22" s="35"/>
      <c r="D22" s="36"/>
      <c r="E22" s="35"/>
      <c r="F22" s="35"/>
      <c r="G22" s="35"/>
      <c r="H22" s="37"/>
      <c r="I22" s="37"/>
      <c r="J22" s="37"/>
      <c r="K22" s="37"/>
      <c r="L22" s="37"/>
      <c r="M22" s="37"/>
      <c r="N22" s="37"/>
    </row>
    <row r="23" spans="1:14" x14ac:dyDescent="0.25">
      <c r="A23" s="32"/>
      <c r="B23" s="33"/>
      <c r="C23" s="35"/>
      <c r="D23" s="36"/>
      <c r="E23" s="35"/>
      <c r="F23" s="35"/>
      <c r="G23" s="35"/>
      <c r="H23" s="37"/>
      <c r="I23" s="37"/>
      <c r="J23" s="37"/>
      <c r="K23" s="37"/>
      <c r="L23" s="37"/>
      <c r="M23" s="37"/>
      <c r="N23" s="37"/>
    </row>
    <row r="24" spans="1:14" x14ac:dyDescent="0.25">
      <c r="A24" s="32"/>
      <c r="B24" s="33"/>
      <c r="C24" s="35"/>
      <c r="D24" s="36"/>
      <c r="E24" s="35"/>
      <c r="F24" s="35"/>
      <c r="G24" s="35"/>
      <c r="H24" s="37"/>
      <c r="I24" s="37"/>
      <c r="J24" s="37"/>
      <c r="K24" s="37"/>
      <c r="L24" s="37"/>
      <c r="M24" s="37"/>
      <c r="N24" s="37"/>
    </row>
    <row r="25" spans="1:14" x14ac:dyDescent="0.25">
      <c r="A25" s="32"/>
      <c r="B25" s="33"/>
      <c r="C25" s="35"/>
      <c r="D25" s="36"/>
      <c r="E25" s="35"/>
      <c r="F25" s="35"/>
      <c r="G25" s="35"/>
      <c r="H25" s="37"/>
      <c r="I25" s="37"/>
      <c r="J25" s="37"/>
      <c r="K25" s="37"/>
      <c r="L25" s="37"/>
      <c r="M25" s="37"/>
      <c r="N25" s="37"/>
    </row>
    <row r="26" spans="1:14" x14ac:dyDescent="0.25">
      <c r="A26" s="32"/>
      <c r="B26" s="33"/>
      <c r="C26" s="35"/>
      <c r="D26" s="36"/>
      <c r="E26" s="35"/>
      <c r="F26" s="35"/>
      <c r="G26" s="35"/>
      <c r="H26" s="37"/>
      <c r="I26" s="37"/>
      <c r="J26" s="37"/>
      <c r="K26" s="37"/>
      <c r="L26" s="37"/>
      <c r="M26" s="37"/>
      <c r="N26" s="37"/>
    </row>
    <row r="27" spans="1:14" x14ac:dyDescent="0.25">
      <c r="A27" s="32"/>
      <c r="B27" s="33"/>
      <c r="C27" s="35"/>
      <c r="D27" s="36"/>
      <c r="E27" s="35"/>
      <c r="F27" s="35"/>
      <c r="G27" s="35"/>
      <c r="H27" s="37"/>
      <c r="I27" s="37"/>
      <c r="J27" s="37"/>
      <c r="K27" s="37"/>
      <c r="L27" s="37"/>
      <c r="M27" s="37"/>
      <c r="N27" s="37"/>
    </row>
    <row r="28" spans="1:14" x14ac:dyDescent="0.25">
      <c r="A28" s="32"/>
      <c r="B28" s="33"/>
      <c r="C28" s="35"/>
      <c r="D28" s="36"/>
      <c r="E28" s="35"/>
      <c r="F28" s="35"/>
      <c r="G28" s="35"/>
      <c r="H28" s="37"/>
      <c r="I28" s="37"/>
      <c r="J28" s="37"/>
      <c r="K28" s="37"/>
      <c r="L28" s="37"/>
      <c r="M28" s="37"/>
      <c r="N28" s="37"/>
    </row>
    <row r="29" spans="1:14" x14ac:dyDescent="0.25">
      <c r="A29" s="32"/>
      <c r="B29" s="33"/>
      <c r="C29" s="35"/>
      <c r="D29" s="36"/>
      <c r="E29" s="35"/>
      <c r="F29" s="35"/>
      <c r="G29" s="35"/>
      <c r="H29" s="37"/>
      <c r="I29" s="37"/>
      <c r="J29" s="37"/>
      <c r="K29" s="37"/>
      <c r="L29" s="37"/>
      <c r="M29" s="37"/>
      <c r="N29" s="37"/>
    </row>
    <row r="30" spans="1:14" x14ac:dyDescent="0.25">
      <c r="A30" s="32"/>
      <c r="B30" s="33"/>
      <c r="C30" s="35"/>
      <c r="D30" s="36"/>
      <c r="E30" s="35"/>
      <c r="F30" s="35"/>
      <c r="G30" s="35"/>
      <c r="H30" s="37"/>
      <c r="I30" s="37"/>
      <c r="J30" s="37"/>
      <c r="K30" s="37"/>
      <c r="L30" s="37"/>
      <c r="M30" s="37"/>
      <c r="N30" s="37"/>
    </row>
    <row r="31" spans="1:14" x14ac:dyDescent="0.25">
      <c r="A31" s="32"/>
      <c r="B31" s="33"/>
      <c r="C31" s="35"/>
      <c r="D31" s="36"/>
      <c r="E31" s="35"/>
      <c r="F31" s="35"/>
      <c r="G31" s="35"/>
      <c r="H31" s="37"/>
      <c r="I31" s="37"/>
      <c r="J31" s="37"/>
      <c r="K31" s="37"/>
      <c r="L31" s="37"/>
      <c r="M31" s="37"/>
      <c r="N31" s="37"/>
    </row>
    <row r="32" spans="1:14" x14ac:dyDescent="0.25">
      <c r="A32" s="32"/>
      <c r="B32" s="33"/>
      <c r="C32" s="35"/>
      <c r="D32" s="36"/>
      <c r="E32" s="35"/>
      <c r="F32" s="35"/>
      <c r="G32" s="35"/>
      <c r="H32" s="37"/>
      <c r="I32" s="37"/>
      <c r="J32" s="37"/>
      <c r="K32" s="37"/>
      <c r="L32" s="37"/>
      <c r="M32" s="37"/>
      <c r="N32" s="37"/>
    </row>
    <row r="33" spans="1:14" x14ac:dyDescent="0.25">
      <c r="A33" s="32"/>
      <c r="B33" s="33"/>
      <c r="C33" s="35"/>
      <c r="D33" s="36"/>
      <c r="E33" s="35"/>
      <c r="F33" s="35"/>
      <c r="G33" s="35"/>
      <c r="H33" s="37"/>
      <c r="I33" s="37"/>
      <c r="J33" s="37"/>
      <c r="K33" s="37"/>
      <c r="L33" s="37"/>
      <c r="M33" s="37"/>
      <c r="N33" s="37"/>
    </row>
    <row r="34" spans="1:14" x14ac:dyDescent="0.25">
      <c r="A34" s="32"/>
      <c r="B34" s="33"/>
      <c r="C34" s="35"/>
      <c r="D34" s="36"/>
      <c r="E34" s="35"/>
      <c r="F34" s="35"/>
      <c r="G34" s="35"/>
      <c r="H34" s="37"/>
      <c r="I34" s="37"/>
      <c r="J34" s="37"/>
      <c r="K34" s="37"/>
      <c r="L34" s="37"/>
      <c r="M34" s="37"/>
      <c r="N34" s="37"/>
    </row>
    <row r="35" spans="1:14" x14ac:dyDescent="0.25">
      <c r="A35" s="32"/>
      <c r="B35" s="33"/>
      <c r="C35" s="35"/>
      <c r="D35" s="36"/>
      <c r="E35" s="35"/>
      <c r="F35" s="35"/>
      <c r="G35" s="35"/>
      <c r="H35" s="37"/>
      <c r="I35" s="37"/>
      <c r="J35" s="37"/>
      <c r="K35" s="37"/>
      <c r="L35" s="37"/>
      <c r="M35" s="37"/>
      <c r="N35" s="37"/>
    </row>
    <row r="36" spans="1:14" x14ac:dyDescent="0.25">
      <c r="A36" s="32"/>
      <c r="B36" s="33"/>
      <c r="C36" s="35"/>
      <c r="D36" s="36"/>
      <c r="E36" s="35"/>
      <c r="F36" s="35"/>
      <c r="G36" s="35"/>
      <c r="H36" s="37"/>
      <c r="I36" s="37"/>
      <c r="J36" s="37"/>
      <c r="K36" s="37"/>
      <c r="L36" s="37"/>
      <c r="M36" s="37"/>
      <c r="N36" s="37"/>
    </row>
    <row r="43" spans="1:14" x14ac:dyDescent="0.25">
      <c r="A43" s="34" t="s">
        <v>373</v>
      </c>
    </row>
    <row r="44" spans="1:14" x14ac:dyDescent="0.25">
      <c r="A44" t="s">
        <v>374</v>
      </c>
    </row>
    <row r="45" spans="1:14" x14ac:dyDescent="0.25">
      <c r="A45" t="s">
        <v>375</v>
      </c>
    </row>
    <row r="46" spans="1:14" x14ac:dyDescent="0.25">
      <c r="A46" t="s">
        <v>376</v>
      </c>
    </row>
    <row r="48" spans="1:14" x14ac:dyDescent="0.25">
      <c r="A48" s="34" t="s">
        <v>377</v>
      </c>
    </row>
    <row r="49" spans="1:1" x14ac:dyDescent="0.25">
      <c r="A49" t="s">
        <v>164</v>
      </c>
    </row>
    <row r="50" spans="1:1" x14ac:dyDescent="0.25">
      <c r="A50" t="s">
        <v>165</v>
      </c>
    </row>
    <row r="51" spans="1:1" x14ac:dyDescent="0.25">
      <c r="A51" t="s">
        <v>166</v>
      </c>
    </row>
    <row r="52" spans="1:1" x14ac:dyDescent="0.25">
      <c r="A52" t="s">
        <v>167</v>
      </c>
    </row>
    <row r="53" spans="1:1" x14ac:dyDescent="0.25">
      <c r="A53" t="s">
        <v>168</v>
      </c>
    </row>
    <row r="54" spans="1:1" x14ac:dyDescent="0.25">
      <c r="A54" t="s">
        <v>169</v>
      </c>
    </row>
    <row r="55" spans="1:1" x14ac:dyDescent="0.25">
      <c r="A55" t="s">
        <v>170</v>
      </c>
    </row>
    <row r="56" spans="1:1" x14ac:dyDescent="0.25">
      <c r="A56" t="s">
        <v>171</v>
      </c>
    </row>
    <row r="57" spans="1:1" x14ac:dyDescent="0.25">
      <c r="A57" t="s">
        <v>172</v>
      </c>
    </row>
    <row r="58" spans="1:1" x14ac:dyDescent="0.25">
      <c r="A58" t="s">
        <v>173</v>
      </c>
    </row>
    <row r="59" spans="1:1" x14ac:dyDescent="0.25">
      <c r="A59" t="s">
        <v>174</v>
      </c>
    </row>
    <row r="60" spans="1:1" x14ac:dyDescent="0.25">
      <c r="A60" t="s">
        <v>175</v>
      </c>
    </row>
    <row r="61" spans="1:1" x14ac:dyDescent="0.25">
      <c r="A61" t="s">
        <v>176</v>
      </c>
    </row>
    <row r="62" spans="1:1" x14ac:dyDescent="0.25">
      <c r="A62" t="s">
        <v>177</v>
      </c>
    </row>
    <row r="63" spans="1:1" x14ac:dyDescent="0.25">
      <c r="A63" t="s">
        <v>178</v>
      </c>
    </row>
    <row r="64" spans="1:1" x14ac:dyDescent="0.25">
      <c r="A64" t="s">
        <v>179</v>
      </c>
    </row>
    <row r="65" spans="1:1" x14ac:dyDescent="0.25">
      <c r="A65" t="s">
        <v>180</v>
      </c>
    </row>
    <row r="66" spans="1:1" x14ac:dyDescent="0.25">
      <c r="A66" t="s">
        <v>181</v>
      </c>
    </row>
    <row r="67" spans="1:1" x14ac:dyDescent="0.25">
      <c r="A67" t="s">
        <v>182</v>
      </c>
    </row>
    <row r="68" spans="1:1" x14ac:dyDescent="0.25">
      <c r="A68" t="s">
        <v>183</v>
      </c>
    </row>
    <row r="69" spans="1:1" x14ac:dyDescent="0.25">
      <c r="A69" t="s">
        <v>184</v>
      </c>
    </row>
    <row r="70" spans="1:1" x14ac:dyDescent="0.25">
      <c r="A70" t="s">
        <v>185</v>
      </c>
    </row>
    <row r="71" spans="1:1" x14ac:dyDescent="0.25">
      <c r="A71" t="s">
        <v>186</v>
      </c>
    </row>
    <row r="72" spans="1:1" x14ac:dyDescent="0.25">
      <c r="A72" t="s">
        <v>187</v>
      </c>
    </row>
    <row r="73" spans="1:1" x14ac:dyDescent="0.25">
      <c r="A73" t="s">
        <v>188</v>
      </c>
    </row>
    <row r="74" spans="1:1" x14ac:dyDescent="0.25">
      <c r="A74" t="s">
        <v>189</v>
      </c>
    </row>
    <row r="75" spans="1:1" x14ac:dyDescent="0.25">
      <c r="A75" t="s">
        <v>190</v>
      </c>
    </row>
    <row r="76" spans="1:1" x14ac:dyDescent="0.25">
      <c r="A76" t="s">
        <v>191</v>
      </c>
    </row>
    <row r="77" spans="1:1" x14ac:dyDescent="0.25">
      <c r="A77" t="s">
        <v>192</v>
      </c>
    </row>
    <row r="78" spans="1:1" x14ac:dyDescent="0.25">
      <c r="A78" t="s">
        <v>193</v>
      </c>
    </row>
    <row r="79" spans="1:1" x14ac:dyDescent="0.25">
      <c r="A79" t="s">
        <v>194</v>
      </c>
    </row>
    <row r="80" spans="1:1" x14ac:dyDescent="0.25">
      <c r="A80" t="s">
        <v>195</v>
      </c>
    </row>
    <row r="81" spans="1:1" x14ac:dyDescent="0.25">
      <c r="A81" t="s">
        <v>196</v>
      </c>
    </row>
    <row r="82" spans="1:1" x14ac:dyDescent="0.25">
      <c r="A82" t="s">
        <v>197</v>
      </c>
    </row>
    <row r="83" spans="1:1" x14ac:dyDescent="0.25">
      <c r="A83" t="s">
        <v>198</v>
      </c>
    </row>
    <row r="84" spans="1:1" x14ac:dyDescent="0.25">
      <c r="A84" t="s">
        <v>199</v>
      </c>
    </row>
    <row r="85" spans="1:1" x14ac:dyDescent="0.25">
      <c r="A85" t="s">
        <v>200</v>
      </c>
    </row>
    <row r="86" spans="1:1" x14ac:dyDescent="0.25">
      <c r="A86" t="s">
        <v>201</v>
      </c>
    </row>
    <row r="87" spans="1:1" x14ac:dyDescent="0.25">
      <c r="A87" t="s">
        <v>202</v>
      </c>
    </row>
    <row r="88" spans="1:1" x14ac:dyDescent="0.25">
      <c r="A88" t="s">
        <v>203</v>
      </c>
    </row>
    <row r="89" spans="1:1" x14ac:dyDescent="0.25">
      <c r="A89" t="s">
        <v>204</v>
      </c>
    </row>
    <row r="90" spans="1:1" x14ac:dyDescent="0.25">
      <c r="A90" t="s">
        <v>205</v>
      </c>
    </row>
    <row r="91" spans="1:1" x14ac:dyDescent="0.25">
      <c r="A91" t="s">
        <v>206</v>
      </c>
    </row>
    <row r="92" spans="1:1" x14ac:dyDescent="0.25">
      <c r="A92" t="s">
        <v>207</v>
      </c>
    </row>
    <row r="93" spans="1:1" x14ac:dyDescent="0.25">
      <c r="A93" t="s">
        <v>208</v>
      </c>
    </row>
    <row r="94" spans="1:1" x14ac:dyDescent="0.25">
      <c r="A94" t="s">
        <v>209</v>
      </c>
    </row>
    <row r="95" spans="1:1" x14ac:dyDescent="0.25">
      <c r="A95" t="s">
        <v>210</v>
      </c>
    </row>
    <row r="96" spans="1:1" x14ac:dyDescent="0.25">
      <c r="A96" t="s">
        <v>211</v>
      </c>
    </row>
    <row r="97" spans="1:1" x14ac:dyDescent="0.25">
      <c r="A97" t="s">
        <v>212</v>
      </c>
    </row>
    <row r="98" spans="1:1" x14ac:dyDescent="0.25">
      <c r="A98" t="s">
        <v>213</v>
      </c>
    </row>
    <row r="99" spans="1:1" x14ac:dyDescent="0.25">
      <c r="A99" t="s">
        <v>214</v>
      </c>
    </row>
    <row r="100" spans="1:1" x14ac:dyDescent="0.25">
      <c r="A100" t="s">
        <v>215</v>
      </c>
    </row>
    <row r="101" spans="1:1" x14ac:dyDescent="0.25">
      <c r="A101" t="s">
        <v>216</v>
      </c>
    </row>
    <row r="102" spans="1:1" x14ac:dyDescent="0.25">
      <c r="A102" t="s">
        <v>217</v>
      </c>
    </row>
    <row r="103" spans="1:1" x14ac:dyDescent="0.25">
      <c r="A103" t="s">
        <v>218</v>
      </c>
    </row>
    <row r="104" spans="1:1" x14ac:dyDescent="0.25">
      <c r="A104" t="s">
        <v>219</v>
      </c>
    </row>
    <row r="105" spans="1:1" x14ac:dyDescent="0.25">
      <c r="A105" t="s">
        <v>220</v>
      </c>
    </row>
    <row r="106" spans="1:1" x14ac:dyDescent="0.25">
      <c r="A106" t="s">
        <v>221</v>
      </c>
    </row>
    <row r="107" spans="1:1" x14ac:dyDescent="0.25">
      <c r="A107" t="s">
        <v>222</v>
      </c>
    </row>
    <row r="108" spans="1:1" x14ac:dyDescent="0.25">
      <c r="A108" t="s">
        <v>223</v>
      </c>
    </row>
    <row r="109" spans="1:1" x14ac:dyDescent="0.25">
      <c r="A109" t="s">
        <v>224</v>
      </c>
    </row>
    <row r="110" spans="1:1" x14ac:dyDescent="0.25">
      <c r="A110" t="s">
        <v>76</v>
      </c>
    </row>
    <row r="111" spans="1:1" x14ac:dyDescent="0.25">
      <c r="A111" t="s">
        <v>225</v>
      </c>
    </row>
    <row r="112" spans="1:1" x14ac:dyDescent="0.25">
      <c r="A112" t="s">
        <v>226</v>
      </c>
    </row>
    <row r="113" spans="1:1" x14ac:dyDescent="0.25">
      <c r="A113" t="s">
        <v>227</v>
      </c>
    </row>
    <row r="114" spans="1:1" x14ac:dyDescent="0.25">
      <c r="A114" t="s">
        <v>228</v>
      </c>
    </row>
    <row r="115" spans="1:1" x14ac:dyDescent="0.25">
      <c r="A115" t="s">
        <v>229</v>
      </c>
    </row>
    <row r="116" spans="1:1" x14ac:dyDescent="0.25">
      <c r="A116" t="s">
        <v>230</v>
      </c>
    </row>
    <row r="117" spans="1:1" x14ac:dyDescent="0.25">
      <c r="A117" t="s">
        <v>231</v>
      </c>
    </row>
    <row r="118" spans="1:1" x14ac:dyDescent="0.25">
      <c r="A118" t="s">
        <v>232</v>
      </c>
    </row>
    <row r="119" spans="1:1" x14ac:dyDescent="0.25">
      <c r="A119" t="s">
        <v>233</v>
      </c>
    </row>
    <row r="120" spans="1:1" x14ac:dyDescent="0.25">
      <c r="A120" t="s">
        <v>234</v>
      </c>
    </row>
    <row r="121" spans="1:1" x14ac:dyDescent="0.25">
      <c r="A121" t="s">
        <v>235</v>
      </c>
    </row>
    <row r="122" spans="1:1" x14ac:dyDescent="0.25">
      <c r="A122" t="s">
        <v>236</v>
      </c>
    </row>
    <row r="123" spans="1:1" x14ac:dyDescent="0.25">
      <c r="A123" t="s">
        <v>237</v>
      </c>
    </row>
    <row r="124" spans="1:1" x14ac:dyDescent="0.25">
      <c r="A124" t="s">
        <v>238</v>
      </c>
    </row>
    <row r="125" spans="1:1" x14ac:dyDescent="0.25">
      <c r="A125" t="s">
        <v>239</v>
      </c>
    </row>
    <row r="126" spans="1:1" x14ac:dyDescent="0.25">
      <c r="A126" t="s">
        <v>240</v>
      </c>
    </row>
    <row r="127" spans="1:1" x14ac:dyDescent="0.25">
      <c r="A127" t="s">
        <v>241</v>
      </c>
    </row>
    <row r="128" spans="1:1" x14ac:dyDescent="0.25">
      <c r="A128" t="s">
        <v>235</v>
      </c>
    </row>
    <row r="129" spans="1:1" x14ac:dyDescent="0.25">
      <c r="A129" t="s">
        <v>236</v>
      </c>
    </row>
    <row r="130" spans="1:1" x14ac:dyDescent="0.25">
      <c r="A130" t="s">
        <v>237</v>
      </c>
    </row>
    <row r="131" spans="1:1" x14ac:dyDescent="0.25">
      <c r="A131" t="s">
        <v>242</v>
      </c>
    </row>
    <row r="132" spans="1:1" x14ac:dyDescent="0.25">
      <c r="A132" t="s">
        <v>243</v>
      </c>
    </row>
    <row r="133" spans="1:1" x14ac:dyDescent="0.25">
      <c r="A133" t="s">
        <v>244</v>
      </c>
    </row>
    <row r="134" spans="1:1" x14ac:dyDescent="0.25">
      <c r="A134" t="s">
        <v>245</v>
      </c>
    </row>
    <row r="135" spans="1:1" x14ac:dyDescent="0.25">
      <c r="A135" t="s">
        <v>246</v>
      </c>
    </row>
    <row r="136" spans="1:1" x14ac:dyDescent="0.25">
      <c r="A136" t="s">
        <v>247</v>
      </c>
    </row>
    <row r="137" spans="1:1" x14ac:dyDescent="0.25">
      <c r="A137" t="s">
        <v>248</v>
      </c>
    </row>
    <row r="138" spans="1:1" x14ac:dyDescent="0.25">
      <c r="A138" t="s">
        <v>249</v>
      </c>
    </row>
    <row r="139" spans="1:1" x14ac:dyDescent="0.25">
      <c r="A139" t="s">
        <v>250</v>
      </c>
    </row>
    <row r="140" spans="1:1" x14ac:dyDescent="0.25">
      <c r="A140" t="s">
        <v>251</v>
      </c>
    </row>
    <row r="141" spans="1:1" x14ac:dyDescent="0.25">
      <c r="A141" t="s">
        <v>252</v>
      </c>
    </row>
    <row r="142" spans="1:1" x14ac:dyDescent="0.25">
      <c r="A142" t="s">
        <v>253</v>
      </c>
    </row>
    <row r="143" spans="1:1" x14ac:dyDescent="0.25">
      <c r="A143" t="s">
        <v>254</v>
      </c>
    </row>
    <row r="144" spans="1:1" x14ac:dyDescent="0.25">
      <c r="A144" t="s">
        <v>255</v>
      </c>
    </row>
    <row r="145" spans="1:1" x14ac:dyDescent="0.25">
      <c r="A145" t="s">
        <v>256</v>
      </c>
    </row>
    <row r="146" spans="1:1" x14ac:dyDescent="0.25">
      <c r="A146" t="s">
        <v>257</v>
      </c>
    </row>
    <row r="147" spans="1:1" x14ac:dyDescent="0.25">
      <c r="A147" t="s">
        <v>225</v>
      </c>
    </row>
    <row r="148" spans="1:1" x14ac:dyDescent="0.25">
      <c r="A148" t="s">
        <v>258</v>
      </c>
    </row>
    <row r="149" spans="1:1" x14ac:dyDescent="0.25">
      <c r="A149" t="s">
        <v>259</v>
      </c>
    </row>
    <row r="150" spans="1:1" x14ac:dyDescent="0.25">
      <c r="A150" t="s">
        <v>260</v>
      </c>
    </row>
    <row r="151" spans="1:1" x14ac:dyDescent="0.25">
      <c r="A151" t="s">
        <v>261</v>
      </c>
    </row>
    <row r="152" spans="1:1" x14ac:dyDescent="0.25">
      <c r="A152" t="s">
        <v>262</v>
      </c>
    </row>
    <row r="153" spans="1:1" x14ac:dyDescent="0.25">
      <c r="A153" t="s">
        <v>263</v>
      </c>
    </row>
    <row r="154" spans="1:1" x14ac:dyDescent="0.25">
      <c r="A154" t="s">
        <v>264</v>
      </c>
    </row>
    <row r="155" spans="1:1" x14ac:dyDescent="0.25">
      <c r="A155" t="s">
        <v>265</v>
      </c>
    </row>
    <row r="156" spans="1:1" x14ac:dyDescent="0.25">
      <c r="A156" t="s">
        <v>266</v>
      </c>
    </row>
    <row r="157" spans="1:1" x14ac:dyDescent="0.25">
      <c r="A157" t="s">
        <v>267</v>
      </c>
    </row>
    <row r="158" spans="1:1" x14ac:dyDescent="0.25">
      <c r="A158" t="s">
        <v>268</v>
      </c>
    </row>
    <row r="159" spans="1:1" x14ac:dyDescent="0.25">
      <c r="A159" t="s">
        <v>269</v>
      </c>
    </row>
    <row r="160" spans="1:1" x14ac:dyDescent="0.25">
      <c r="A160" t="s">
        <v>270</v>
      </c>
    </row>
    <row r="161" spans="1:1" x14ac:dyDescent="0.25">
      <c r="A161" t="s">
        <v>271</v>
      </c>
    </row>
    <row r="162" spans="1:1" x14ac:dyDescent="0.25">
      <c r="A162" t="s">
        <v>272</v>
      </c>
    </row>
    <row r="163" spans="1:1" x14ac:dyDescent="0.25">
      <c r="A163" t="s">
        <v>273</v>
      </c>
    </row>
    <row r="164" spans="1:1" x14ac:dyDescent="0.25">
      <c r="A164" t="s">
        <v>274</v>
      </c>
    </row>
    <row r="165" spans="1:1" x14ac:dyDescent="0.25">
      <c r="A165" t="s">
        <v>275</v>
      </c>
    </row>
    <row r="166" spans="1:1" x14ac:dyDescent="0.25">
      <c r="A166" t="s">
        <v>276</v>
      </c>
    </row>
    <row r="167" spans="1:1" x14ac:dyDescent="0.25">
      <c r="A167" t="s">
        <v>277</v>
      </c>
    </row>
    <row r="168" spans="1:1" x14ac:dyDescent="0.25">
      <c r="A168" t="s">
        <v>278</v>
      </c>
    </row>
    <row r="169" spans="1:1" x14ac:dyDescent="0.25">
      <c r="A169" t="s">
        <v>279</v>
      </c>
    </row>
    <row r="170" spans="1:1" x14ac:dyDescent="0.25">
      <c r="A170" t="s">
        <v>280</v>
      </c>
    </row>
    <row r="171" spans="1:1" x14ac:dyDescent="0.25">
      <c r="A171" t="s">
        <v>281</v>
      </c>
    </row>
    <row r="172" spans="1:1" x14ac:dyDescent="0.25">
      <c r="A172" t="s">
        <v>282</v>
      </c>
    </row>
    <row r="173" spans="1:1" x14ac:dyDescent="0.25">
      <c r="A173" t="s">
        <v>283</v>
      </c>
    </row>
    <row r="174" spans="1:1" x14ac:dyDescent="0.25">
      <c r="A174" t="s">
        <v>284</v>
      </c>
    </row>
    <row r="175" spans="1:1" x14ac:dyDescent="0.25">
      <c r="A175" t="s">
        <v>285</v>
      </c>
    </row>
    <row r="176" spans="1:1" x14ac:dyDescent="0.25">
      <c r="A176" t="s">
        <v>286</v>
      </c>
    </row>
    <row r="177" spans="1:1" x14ac:dyDescent="0.25">
      <c r="A177" t="s">
        <v>287</v>
      </c>
    </row>
    <row r="178" spans="1:1" x14ac:dyDescent="0.25">
      <c r="A178" t="s">
        <v>288</v>
      </c>
    </row>
    <row r="179" spans="1:1" x14ac:dyDescent="0.25">
      <c r="A179" t="s">
        <v>289</v>
      </c>
    </row>
    <row r="180" spans="1:1" x14ac:dyDescent="0.25">
      <c r="A180" t="s">
        <v>290</v>
      </c>
    </row>
    <row r="181" spans="1:1" x14ac:dyDescent="0.25">
      <c r="A181" t="s">
        <v>291</v>
      </c>
    </row>
    <row r="182" spans="1:1" x14ac:dyDescent="0.25">
      <c r="A182" t="s">
        <v>292</v>
      </c>
    </row>
    <row r="183" spans="1:1" x14ac:dyDescent="0.25">
      <c r="A183" t="s">
        <v>293</v>
      </c>
    </row>
    <row r="184" spans="1:1" x14ac:dyDescent="0.25">
      <c r="A184" t="s">
        <v>294</v>
      </c>
    </row>
    <row r="185" spans="1:1" x14ac:dyDescent="0.25">
      <c r="A185" t="s">
        <v>295</v>
      </c>
    </row>
    <row r="186" spans="1:1" x14ac:dyDescent="0.25">
      <c r="A186" t="s">
        <v>296</v>
      </c>
    </row>
    <row r="187" spans="1:1" x14ac:dyDescent="0.25">
      <c r="A187" t="s">
        <v>297</v>
      </c>
    </row>
    <row r="188" spans="1:1" x14ac:dyDescent="0.25">
      <c r="A188" t="s">
        <v>298</v>
      </c>
    </row>
    <row r="189" spans="1:1" x14ac:dyDescent="0.25">
      <c r="A189" t="s">
        <v>299</v>
      </c>
    </row>
    <row r="190" spans="1:1" x14ac:dyDescent="0.25">
      <c r="A190" t="s">
        <v>300</v>
      </c>
    </row>
    <row r="191" spans="1:1" x14ac:dyDescent="0.25">
      <c r="A191" t="s">
        <v>301</v>
      </c>
    </row>
    <row r="192" spans="1:1" x14ac:dyDescent="0.25">
      <c r="A192" t="s">
        <v>302</v>
      </c>
    </row>
    <row r="193" spans="1:1" x14ac:dyDescent="0.25">
      <c r="A193" t="s">
        <v>303</v>
      </c>
    </row>
    <row r="194" spans="1:1" x14ac:dyDescent="0.25">
      <c r="A194" t="s">
        <v>304</v>
      </c>
    </row>
    <row r="195" spans="1:1" x14ac:dyDescent="0.25">
      <c r="A195" t="s">
        <v>305</v>
      </c>
    </row>
    <row r="196" spans="1:1" x14ac:dyDescent="0.25">
      <c r="A196" t="s">
        <v>306</v>
      </c>
    </row>
    <row r="197" spans="1:1" x14ac:dyDescent="0.25">
      <c r="A197" t="s">
        <v>307</v>
      </c>
    </row>
    <row r="198" spans="1:1" x14ac:dyDescent="0.25">
      <c r="A198" t="s">
        <v>308</v>
      </c>
    </row>
    <row r="199" spans="1:1" x14ac:dyDescent="0.25">
      <c r="A199" t="s">
        <v>309</v>
      </c>
    </row>
    <row r="200" spans="1:1" x14ac:dyDescent="0.25">
      <c r="A200" t="s">
        <v>310</v>
      </c>
    </row>
    <row r="201" spans="1:1" x14ac:dyDescent="0.25">
      <c r="A201" t="s">
        <v>311</v>
      </c>
    </row>
    <row r="202" spans="1:1" x14ac:dyDescent="0.25">
      <c r="A202" t="s">
        <v>312</v>
      </c>
    </row>
    <row r="203" spans="1:1" x14ac:dyDescent="0.25">
      <c r="A203" t="s">
        <v>313</v>
      </c>
    </row>
    <row r="204" spans="1:1" x14ac:dyDescent="0.25">
      <c r="A204" t="s">
        <v>78</v>
      </c>
    </row>
    <row r="205" spans="1:1" x14ac:dyDescent="0.25">
      <c r="A205" t="s">
        <v>314</v>
      </c>
    </row>
    <row r="206" spans="1:1" x14ac:dyDescent="0.25">
      <c r="A206" t="s">
        <v>315</v>
      </c>
    </row>
    <row r="207" spans="1:1" x14ac:dyDescent="0.25">
      <c r="A207" t="s">
        <v>316</v>
      </c>
    </row>
    <row r="208" spans="1:1" x14ac:dyDescent="0.25">
      <c r="A208" t="s">
        <v>317</v>
      </c>
    </row>
    <row r="209" spans="1:1" x14ac:dyDescent="0.25">
      <c r="A209" t="s">
        <v>318</v>
      </c>
    </row>
    <row r="210" spans="1:1" x14ac:dyDescent="0.25">
      <c r="A210" t="s">
        <v>319</v>
      </c>
    </row>
    <row r="211" spans="1:1" x14ac:dyDescent="0.25">
      <c r="A211" t="s">
        <v>320</v>
      </c>
    </row>
    <row r="212" spans="1:1" x14ac:dyDescent="0.25">
      <c r="A212" t="s">
        <v>321</v>
      </c>
    </row>
    <row r="213" spans="1:1" x14ac:dyDescent="0.25">
      <c r="A213" t="s">
        <v>322</v>
      </c>
    </row>
    <row r="214" spans="1:1" x14ac:dyDescent="0.25">
      <c r="A214" t="s">
        <v>323</v>
      </c>
    </row>
    <row r="215" spans="1:1" x14ac:dyDescent="0.25">
      <c r="A215" t="s">
        <v>324</v>
      </c>
    </row>
    <row r="216" spans="1:1" x14ac:dyDescent="0.25">
      <c r="A216" t="s">
        <v>325</v>
      </c>
    </row>
    <row r="217" spans="1:1" x14ac:dyDescent="0.25">
      <c r="A217" t="s">
        <v>223</v>
      </c>
    </row>
    <row r="218" spans="1:1" x14ac:dyDescent="0.25">
      <c r="A218" t="s">
        <v>326</v>
      </c>
    </row>
    <row r="219" spans="1:1" x14ac:dyDescent="0.25">
      <c r="A219" t="s">
        <v>327</v>
      </c>
    </row>
    <row r="220" spans="1:1" x14ac:dyDescent="0.25">
      <c r="A220" t="s">
        <v>225</v>
      </c>
    </row>
    <row r="221" spans="1:1" x14ac:dyDescent="0.25">
      <c r="A221" t="s">
        <v>328</v>
      </c>
    </row>
    <row r="222" spans="1:1" x14ac:dyDescent="0.25">
      <c r="A222" t="s">
        <v>329</v>
      </c>
    </row>
    <row r="223" spans="1:1" x14ac:dyDescent="0.25">
      <c r="A223" t="s">
        <v>330</v>
      </c>
    </row>
    <row r="224" spans="1:1" x14ac:dyDescent="0.25">
      <c r="A224" t="s">
        <v>331</v>
      </c>
    </row>
    <row r="225" spans="1:1" x14ac:dyDescent="0.25">
      <c r="A225" t="s">
        <v>332</v>
      </c>
    </row>
    <row r="226" spans="1:1" x14ac:dyDescent="0.25">
      <c r="A226" t="s">
        <v>333</v>
      </c>
    </row>
    <row r="227" spans="1:1" x14ac:dyDescent="0.25">
      <c r="A227" t="s">
        <v>334</v>
      </c>
    </row>
    <row r="228" spans="1:1" x14ac:dyDescent="0.25">
      <c r="A228" t="s">
        <v>335</v>
      </c>
    </row>
    <row r="229" spans="1:1" x14ac:dyDescent="0.25">
      <c r="A229" t="s">
        <v>336</v>
      </c>
    </row>
    <row r="230" spans="1:1" x14ac:dyDescent="0.25">
      <c r="A230" t="s">
        <v>337</v>
      </c>
    </row>
    <row r="231" spans="1:1" x14ac:dyDescent="0.25">
      <c r="A231" t="s">
        <v>338</v>
      </c>
    </row>
    <row r="232" spans="1:1" x14ac:dyDescent="0.25">
      <c r="A232" t="s">
        <v>339</v>
      </c>
    </row>
    <row r="233" spans="1:1" x14ac:dyDescent="0.25">
      <c r="A233" t="s">
        <v>340</v>
      </c>
    </row>
    <row r="234" spans="1:1" x14ac:dyDescent="0.25">
      <c r="A234" t="s">
        <v>341</v>
      </c>
    </row>
    <row r="235" spans="1:1" x14ac:dyDescent="0.25">
      <c r="A235" t="s">
        <v>342</v>
      </c>
    </row>
    <row r="236" spans="1:1" x14ac:dyDescent="0.25">
      <c r="A236" t="s">
        <v>343</v>
      </c>
    </row>
    <row r="237" spans="1:1" x14ac:dyDescent="0.25">
      <c r="A237" t="s">
        <v>344</v>
      </c>
    </row>
    <row r="238" spans="1:1" x14ac:dyDescent="0.25">
      <c r="A238" t="s">
        <v>345</v>
      </c>
    </row>
    <row r="239" spans="1:1" x14ac:dyDescent="0.25">
      <c r="A239" t="s">
        <v>346</v>
      </c>
    </row>
    <row r="240" spans="1:1" x14ac:dyDescent="0.25">
      <c r="A240" t="s">
        <v>347</v>
      </c>
    </row>
    <row r="241" spans="1:1" x14ac:dyDescent="0.25">
      <c r="A241" t="s">
        <v>348</v>
      </c>
    </row>
    <row r="242" spans="1:1" x14ac:dyDescent="0.25">
      <c r="A242" t="s">
        <v>347</v>
      </c>
    </row>
    <row r="243" spans="1:1" x14ac:dyDescent="0.25">
      <c r="A243" t="s">
        <v>349</v>
      </c>
    </row>
    <row r="244" spans="1:1" x14ac:dyDescent="0.25">
      <c r="A244" t="s">
        <v>350</v>
      </c>
    </row>
    <row r="245" spans="1:1" x14ac:dyDescent="0.25">
      <c r="A245" t="s">
        <v>351</v>
      </c>
    </row>
    <row r="246" spans="1:1" x14ac:dyDescent="0.25">
      <c r="A246" t="s">
        <v>352</v>
      </c>
    </row>
    <row r="247" spans="1:1" x14ac:dyDescent="0.25">
      <c r="A247" t="s">
        <v>353</v>
      </c>
    </row>
    <row r="248" spans="1:1" x14ac:dyDescent="0.25">
      <c r="A248" t="s">
        <v>354</v>
      </c>
    </row>
    <row r="249" spans="1:1" x14ac:dyDescent="0.25">
      <c r="A249" t="s">
        <v>355</v>
      </c>
    </row>
    <row r="250" spans="1:1" x14ac:dyDescent="0.25">
      <c r="A250" t="s">
        <v>356</v>
      </c>
    </row>
    <row r="251" spans="1:1" x14ac:dyDescent="0.25">
      <c r="A251" t="s">
        <v>223</v>
      </c>
    </row>
    <row r="252" spans="1:1" x14ac:dyDescent="0.25">
      <c r="A252" t="s">
        <v>357</v>
      </c>
    </row>
    <row r="253" spans="1:1" x14ac:dyDescent="0.25">
      <c r="A253" t="s">
        <v>358</v>
      </c>
    </row>
    <row r="254" spans="1:1" x14ac:dyDescent="0.25">
      <c r="A254" t="s">
        <v>359</v>
      </c>
    </row>
    <row r="255" spans="1:1" x14ac:dyDescent="0.25">
      <c r="A255" t="s">
        <v>360</v>
      </c>
    </row>
    <row r="256" spans="1:1" x14ac:dyDescent="0.25">
      <c r="A256" t="s">
        <v>361</v>
      </c>
    </row>
    <row r="257" spans="1:1" x14ac:dyDescent="0.25">
      <c r="A257" t="s">
        <v>362</v>
      </c>
    </row>
    <row r="258" spans="1:1" x14ac:dyDescent="0.25">
      <c r="A258" t="s">
        <v>363</v>
      </c>
    </row>
    <row r="259" spans="1:1" x14ac:dyDescent="0.25">
      <c r="A259" t="s">
        <v>364</v>
      </c>
    </row>
    <row r="260" spans="1:1" x14ac:dyDescent="0.25">
      <c r="A260" t="s">
        <v>365</v>
      </c>
    </row>
    <row r="261" spans="1:1" x14ac:dyDescent="0.25">
      <c r="A261" t="s">
        <v>366</v>
      </c>
    </row>
    <row r="262" spans="1:1" x14ac:dyDescent="0.25">
      <c r="A262" t="s">
        <v>367</v>
      </c>
    </row>
    <row r="263" spans="1:1" x14ac:dyDescent="0.25">
      <c r="A263" t="s">
        <v>368</v>
      </c>
    </row>
    <row r="264" spans="1:1" x14ac:dyDescent="0.25">
      <c r="A264" t="s">
        <v>369</v>
      </c>
    </row>
    <row r="265" spans="1:1" x14ac:dyDescent="0.25">
      <c r="A265" t="s">
        <v>370</v>
      </c>
    </row>
    <row r="266" spans="1:1" x14ac:dyDescent="0.25">
      <c r="A266" t="s">
        <v>371</v>
      </c>
    </row>
    <row r="267" spans="1:1" x14ac:dyDescent="0.25">
      <c r="A267" t="s">
        <v>372</v>
      </c>
    </row>
  </sheetData>
  <protectedRanges>
    <protectedRange sqref="C15:N36" name="Range1"/>
  </protectedRanges>
  <mergeCells count="8">
    <mergeCell ref="A1:N3"/>
    <mergeCell ref="A14:B14"/>
    <mergeCell ref="A13:B13"/>
    <mergeCell ref="A4:H4"/>
    <mergeCell ref="A5:H5"/>
    <mergeCell ref="A6:H6"/>
    <mergeCell ref="A9:B11"/>
    <mergeCell ref="C9:N9"/>
  </mergeCells>
  <conditionalFormatting sqref="D16:D17">
    <cfRule type="iconSet" priority="6">
      <iconSet iconSet="3Symbols2" reverse="1">
        <cfvo type="percent" val="0"/>
        <cfvo type="num" val="8"/>
        <cfvo type="num" val="8"/>
      </iconSet>
    </cfRule>
  </conditionalFormatting>
  <conditionalFormatting sqref="D18:D36">
    <cfRule type="iconSet" priority="4">
      <iconSet iconSet="3Symbols2" reverse="1">
        <cfvo type="percent" val="0"/>
        <cfvo type="num" val="8"/>
        <cfvo type="num" val="8"/>
      </iconSet>
    </cfRule>
  </conditionalFormatting>
  <conditionalFormatting sqref="C15:C36">
    <cfRule type="iconSet" priority="52">
      <iconSet iconSet="3Symbols2" reverse="1">
        <cfvo type="percent" val="0"/>
        <cfvo type="num" val="7"/>
        <cfvo type="num" val="7"/>
      </iconSet>
    </cfRule>
  </conditionalFormatting>
  <conditionalFormatting sqref="I15:K36 D15:F36">
    <cfRule type="iconSet" priority="53">
      <iconSet iconSet="3Symbols2" reverse="1">
        <cfvo type="percent" val="0"/>
        <cfvo type="num" val="8"/>
        <cfvo type="num" val="8"/>
      </iconSet>
    </cfRule>
  </conditionalFormatting>
  <conditionalFormatting sqref="L15:N36 G15:H36">
    <cfRule type="iconSet" priority="55">
      <iconSet iconSet="3Symbols2" reverse="1">
        <cfvo type="percent" val="0"/>
        <cfvo type="num" val="6"/>
        <cfvo type="num" val="6"/>
      </iconSet>
    </cfRule>
  </conditionalFormatting>
  <pageMargins left="0.7" right="0.7" top="0.75" bottom="0.75" header="0.3" footer="0.3"/>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
  <sheetViews>
    <sheetView topLeftCell="A31" zoomScale="70" zoomScaleNormal="70" workbookViewId="0">
      <selection activeCell="D17" sqref="D17"/>
    </sheetView>
  </sheetViews>
  <sheetFormatPr defaultRowHeight="15" x14ac:dyDescent="0.25"/>
  <cols>
    <col min="2" max="2" width="33.28515625" customWidth="1"/>
    <col min="3" max="3" width="7.140625" customWidth="1"/>
    <col min="4" max="4" width="24" customWidth="1"/>
    <col min="5" max="5" width="2.5703125" customWidth="1"/>
    <col min="6" max="6" width="3.28515625" customWidth="1"/>
    <col min="7" max="8" width="2.85546875" customWidth="1"/>
    <col min="9" max="10" width="3.140625" customWidth="1"/>
    <col min="11" max="11" width="2.85546875" customWidth="1"/>
    <col min="12" max="12" width="3.140625" customWidth="1"/>
    <col min="13" max="13" width="2.28515625" customWidth="1"/>
    <col min="14" max="14" width="3.140625" customWidth="1"/>
    <col min="15" max="15" width="2.7109375" customWidth="1"/>
    <col min="16" max="17" width="2.85546875" customWidth="1"/>
    <col min="18" max="18" width="3.140625" customWidth="1"/>
    <col min="19" max="19" width="2.85546875" customWidth="1"/>
    <col min="20" max="20" width="4.28515625" customWidth="1"/>
    <col min="21" max="21" width="3.7109375" customWidth="1"/>
    <col min="22" max="22" width="4.28515625" customWidth="1"/>
    <col min="23" max="23" width="3.42578125" customWidth="1"/>
    <col min="24" max="25" width="3.85546875" customWidth="1"/>
    <col min="26" max="26" width="3.5703125" customWidth="1"/>
    <col min="27" max="27" width="3.42578125" customWidth="1"/>
    <col min="28" max="28" width="3.28515625" customWidth="1"/>
    <col min="29" max="29" width="0.140625" customWidth="1"/>
  </cols>
  <sheetData>
    <row r="1" spans="1:33" x14ac:dyDescent="0.25">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row>
    <row r="2" spans="1:33" x14ac:dyDescent="0.25">
      <c r="B2" s="220"/>
      <c r="C2" s="220"/>
      <c r="D2" s="220"/>
      <c r="E2" s="220"/>
      <c r="F2" s="220"/>
      <c r="G2" s="220"/>
      <c r="H2" s="220"/>
      <c r="I2" s="220"/>
      <c r="J2" s="220"/>
      <c r="K2" s="220"/>
      <c r="L2" s="220"/>
      <c r="M2" s="220"/>
      <c r="N2" s="220"/>
      <c r="O2" s="220"/>
      <c r="P2" s="220"/>
      <c r="Q2" s="220"/>
      <c r="R2" s="220"/>
      <c r="S2" s="220"/>
      <c r="T2" s="220"/>
      <c r="U2" s="220"/>
      <c r="V2" s="220"/>
      <c r="W2" s="220"/>
      <c r="X2" s="220"/>
      <c r="Y2" s="220"/>
      <c r="Z2" s="220"/>
      <c r="AA2" s="220"/>
      <c r="AB2" s="220"/>
      <c r="AE2" s="260"/>
      <c r="AF2" s="260"/>
      <c r="AG2" s="260"/>
    </row>
    <row r="3" spans="1:33" x14ac:dyDescent="0.25">
      <c r="B3" s="220"/>
      <c r="C3" s="220"/>
      <c r="D3" s="220"/>
      <c r="E3" s="220"/>
      <c r="F3" s="220"/>
      <c r="G3" s="220"/>
      <c r="H3" s="220"/>
      <c r="I3" s="220"/>
      <c r="J3" s="220"/>
      <c r="K3" s="220"/>
      <c r="L3" s="220"/>
      <c r="M3" s="220"/>
      <c r="N3" s="220"/>
      <c r="O3" s="220"/>
      <c r="P3" s="220"/>
      <c r="Q3" s="220"/>
      <c r="R3" s="220"/>
      <c r="S3" s="220"/>
      <c r="T3" s="220"/>
      <c r="U3" s="220"/>
      <c r="V3" s="220"/>
      <c r="W3" s="220"/>
      <c r="X3" s="220"/>
      <c r="Y3" s="220"/>
      <c r="Z3" s="220"/>
      <c r="AA3" s="220"/>
      <c r="AB3" s="220"/>
      <c r="AE3" s="258"/>
      <c r="AF3" s="258"/>
      <c r="AG3" s="258"/>
    </row>
    <row r="4" spans="1:33" x14ac:dyDescent="0.25">
      <c r="B4" s="225" t="s">
        <v>49</v>
      </c>
      <c r="C4" s="225"/>
      <c r="D4" s="225"/>
      <c r="E4" s="225"/>
      <c r="F4" s="225"/>
      <c r="G4" s="225"/>
      <c r="H4" s="225"/>
      <c r="I4" s="225"/>
      <c r="J4" s="225"/>
      <c r="K4" s="225"/>
      <c r="L4" s="225"/>
      <c r="M4" s="225"/>
      <c r="N4" s="225"/>
      <c r="O4" s="225"/>
      <c r="P4" s="225"/>
      <c r="Q4" s="225"/>
      <c r="R4" s="225"/>
      <c r="S4" s="225"/>
      <c r="T4" s="225"/>
      <c r="U4" s="225"/>
      <c r="V4" s="225"/>
      <c r="W4" s="225"/>
      <c r="X4" s="225"/>
      <c r="Y4" s="225"/>
      <c r="Z4" s="225"/>
      <c r="AA4" s="225"/>
      <c r="AB4" s="225"/>
      <c r="AE4" s="258"/>
      <c r="AF4" s="258"/>
      <c r="AG4" s="258"/>
    </row>
    <row r="5" spans="1:33" x14ac:dyDescent="0.25">
      <c r="B5" s="225" t="s">
        <v>50</v>
      </c>
      <c r="C5" s="225"/>
      <c r="D5" s="225"/>
      <c r="E5" s="225"/>
      <c r="F5" s="225"/>
      <c r="G5" s="225"/>
      <c r="H5" s="225"/>
      <c r="I5" s="225"/>
      <c r="J5" s="225"/>
      <c r="K5" s="225"/>
      <c r="L5" s="225"/>
      <c r="M5" s="225"/>
      <c r="N5" s="225"/>
      <c r="O5" s="225"/>
      <c r="P5" s="225"/>
      <c r="Q5" s="225"/>
      <c r="R5" s="225"/>
      <c r="S5" s="225"/>
      <c r="T5" s="225"/>
      <c r="U5" s="225"/>
      <c r="V5" s="225"/>
      <c r="W5" s="225"/>
      <c r="X5" s="225"/>
      <c r="Y5" s="225"/>
      <c r="Z5" s="225"/>
      <c r="AA5" s="225"/>
      <c r="AB5" s="225"/>
      <c r="AE5" s="258"/>
      <c r="AF5" s="258"/>
      <c r="AG5" s="258"/>
    </row>
    <row r="6" spans="1:33" ht="15.75" x14ac:dyDescent="0.25">
      <c r="B6" s="226" t="s">
        <v>51</v>
      </c>
      <c r="C6" s="226"/>
      <c r="D6" s="226"/>
      <c r="E6" s="226"/>
      <c r="F6" s="226"/>
      <c r="G6" s="226"/>
      <c r="H6" s="226"/>
      <c r="I6" s="226"/>
      <c r="J6" s="226"/>
      <c r="K6" s="226"/>
      <c r="L6" s="226"/>
      <c r="M6" s="226"/>
      <c r="N6" s="226"/>
      <c r="O6" s="226"/>
      <c r="P6" s="226"/>
      <c r="Q6" s="226"/>
      <c r="R6" s="226"/>
      <c r="S6" s="226"/>
      <c r="T6" s="226"/>
      <c r="U6" s="226"/>
      <c r="V6" s="226"/>
      <c r="W6" s="226"/>
      <c r="X6" s="226"/>
      <c r="Y6" s="226"/>
      <c r="Z6" s="226"/>
      <c r="AA6" s="226"/>
      <c r="AB6" s="226"/>
      <c r="AE6" s="258"/>
      <c r="AF6" s="258"/>
      <c r="AG6" s="258"/>
    </row>
    <row r="7" spans="1:33" x14ac:dyDescent="0.25">
      <c r="B7" s="1"/>
      <c r="C7" s="1"/>
      <c r="D7" s="1"/>
      <c r="E7" s="1"/>
      <c r="F7" s="1"/>
      <c r="G7" s="1"/>
      <c r="H7" s="1"/>
      <c r="I7" s="1"/>
      <c r="J7" s="1"/>
      <c r="K7" s="1"/>
      <c r="L7" s="1"/>
      <c r="M7" s="1"/>
      <c r="N7" s="1"/>
      <c r="O7" s="1"/>
      <c r="P7" s="1"/>
      <c r="Q7" s="1"/>
      <c r="R7" s="1"/>
      <c r="AE7" s="258"/>
      <c r="AF7" s="258"/>
      <c r="AG7" s="258"/>
    </row>
    <row r="8" spans="1:33" ht="5.25" customHeight="1" thickBot="1" x14ac:dyDescent="0.3">
      <c r="A8" s="73"/>
      <c r="AE8" s="259"/>
      <c r="AF8" s="259"/>
      <c r="AG8" s="259"/>
    </row>
    <row r="9" spans="1:33" ht="31.5" customHeight="1" thickBot="1" x14ac:dyDescent="0.3">
      <c r="A9" s="240" t="s">
        <v>384</v>
      </c>
      <c r="B9" s="241" t="s">
        <v>79</v>
      </c>
      <c r="C9" s="39"/>
      <c r="D9" s="244" t="s">
        <v>80</v>
      </c>
      <c r="E9" s="247" t="s">
        <v>64</v>
      </c>
      <c r="F9" s="247"/>
      <c r="G9" s="247"/>
      <c r="H9" s="247"/>
      <c r="I9" s="247"/>
      <c r="J9" s="249" t="s">
        <v>81</v>
      </c>
      <c r="K9" s="250"/>
      <c r="L9" s="250"/>
      <c r="M9" s="250"/>
      <c r="N9" s="250"/>
      <c r="O9" s="250"/>
      <c r="P9" s="250"/>
      <c r="Q9" s="250"/>
      <c r="R9" s="250"/>
      <c r="S9" s="250"/>
      <c r="T9" s="250"/>
      <c r="U9" s="251"/>
      <c r="V9" s="255" t="s">
        <v>83</v>
      </c>
      <c r="W9" s="256"/>
      <c r="X9" s="256"/>
      <c r="Y9" s="256"/>
      <c r="Z9" s="256"/>
      <c r="AA9" s="256"/>
      <c r="AB9" s="256"/>
      <c r="AC9" s="257"/>
    </row>
    <row r="10" spans="1:33" ht="23.25" customHeight="1" x14ac:dyDescent="0.25">
      <c r="A10" s="240"/>
      <c r="B10" s="242"/>
      <c r="C10" s="40"/>
      <c r="D10" s="245"/>
      <c r="E10" s="248"/>
      <c r="F10" s="248"/>
      <c r="G10" s="248"/>
      <c r="H10" s="248"/>
      <c r="I10" s="248"/>
      <c r="J10" s="252"/>
      <c r="K10" s="253"/>
      <c r="L10" s="253"/>
      <c r="M10" s="253"/>
      <c r="N10" s="253"/>
      <c r="O10" s="253"/>
      <c r="P10" s="253"/>
      <c r="Q10" s="253"/>
      <c r="R10" s="253"/>
      <c r="S10" s="253"/>
      <c r="T10" s="253"/>
      <c r="U10" s="254"/>
      <c r="V10" s="235" t="s">
        <v>84</v>
      </c>
      <c r="W10" s="236"/>
      <c r="X10" s="236"/>
      <c r="Y10" s="236"/>
      <c r="Z10" s="236"/>
      <c r="AA10" s="236"/>
      <c r="AB10" s="237"/>
      <c r="AC10" s="238"/>
    </row>
    <row r="11" spans="1:33" ht="89.25" customHeight="1" x14ac:dyDescent="0.25">
      <c r="A11" s="240"/>
      <c r="B11" s="243"/>
      <c r="C11" s="41" t="s">
        <v>86</v>
      </c>
      <c r="D11" s="246"/>
      <c r="E11" s="42" t="s">
        <v>38</v>
      </c>
      <c r="F11" s="43" t="s">
        <v>39</v>
      </c>
      <c r="G11" s="43" t="s">
        <v>40</v>
      </c>
      <c r="H11" s="43" t="s">
        <v>58</v>
      </c>
      <c r="I11" s="44" t="s">
        <v>82</v>
      </c>
      <c r="J11" s="45" t="s">
        <v>0</v>
      </c>
      <c r="K11" s="46" t="s">
        <v>1</v>
      </c>
      <c r="L11" s="46" t="s">
        <v>2</v>
      </c>
      <c r="M11" s="46" t="s">
        <v>3</v>
      </c>
      <c r="N11" s="46" t="s">
        <v>4</v>
      </c>
      <c r="O11" s="46" t="s">
        <v>5</v>
      </c>
      <c r="P11" s="46" t="s">
        <v>6</v>
      </c>
      <c r="Q11" s="46" t="s">
        <v>7</v>
      </c>
      <c r="R11" s="47" t="s">
        <v>8</v>
      </c>
      <c r="S11" s="46" t="s">
        <v>9</v>
      </c>
      <c r="T11" s="46" t="s">
        <v>10</v>
      </c>
      <c r="U11" s="47" t="s">
        <v>11</v>
      </c>
      <c r="V11" s="45" t="s">
        <v>57</v>
      </c>
      <c r="W11" s="46" t="s">
        <v>55</v>
      </c>
      <c r="X11" s="46" t="s">
        <v>44</v>
      </c>
      <c r="Y11" s="46" t="s">
        <v>56</v>
      </c>
      <c r="Z11" s="48" t="s">
        <v>85</v>
      </c>
      <c r="AA11" s="46" t="s">
        <v>45</v>
      </c>
      <c r="AB11" s="46" t="s">
        <v>46</v>
      </c>
      <c r="AC11" s="239"/>
    </row>
    <row r="12" spans="1:33" ht="122.25" customHeight="1" x14ac:dyDescent="0.25">
      <c r="A12" s="135">
        <v>1</v>
      </c>
      <c r="B12" s="123" t="s">
        <v>476</v>
      </c>
      <c r="C12" s="124" t="s">
        <v>87</v>
      </c>
      <c r="D12" s="125" t="s">
        <v>484</v>
      </c>
      <c r="E12" s="126" t="s">
        <v>385</v>
      </c>
      <c r="F12" s="127"/>
      <c r="G12" s="127"/>
      <c r="H12" s="127"/>
      <c r="I12" s="128"/>
      <c r="J12" s="129" t="s">
        <v>385</v>
      </c>
      <c r="K12" s="129" t="s">
        <v>385</v>
      </c>
      <c r="L12" s="127" t="s">
        <v>462</v>
      </c>
      <c r="M12" s="127" t="s">
        <v>462</v>
      </c>
      <c r="N12" s="127"/>
      <c r="O12" s="127"/>
      <c r="P12" s="127"/>
      <c r="Q12" s="127" t="s">
        <v>462</v>
      </c>
      <c r="R12" s="127" t="s">
        <v>462</v>
      </c>
      <c r="S12" s="127" t="s">
        <v>462</v>
      </c>
      <c r="T12" s="127" t="s">
        <v>462</v>
      </c>
      <c r="U12" s="128" t="s">
        <v>462</v>
      </c>
      <c r="V12" s="130" t="s">
        <v>385</v>
      </c>
      <c r="W12" s="131"/>
      <c r="X12" s="131" t="s">
        <v>462</v>
      </c>
      <c r="Y12" s="131" t="s">
        <v>462</v>
      </c>
      <c r="Z12" s="131"/>
      <c r="AA12" s="131"/>
      <c r="AB12" s="131"/>
      <c r="AC12" s="26">
        <f>SUM(V12:AB12)</f>
        <v>0</v>
      </c>
    </row>
    <row r="13" spans="1:33" ht="38.25" x14ac:dyDescent="0.25">
      <c r="A13" s="135">
        <v>2</v>
      </c>
      <c r="B13" s="123" t="s">
        <v>477</v>
      </c>
      <c r="C13" s="124" t="s">
        <v>88</v>
      </c>
      <c r="D13" s="125" t="s">
        <v>485</v>
      </c>
      <c r="E13" s="126" t="s">
        <v>385</v>
      </c>
      <c r="F13" s="127"/>
      <c r="G13" s="127"/>
      <c r="H13" s="127"/>
      <c r="I13" s="128"/>
      <c r="J13" s="129" t="s">
        <v>385</v>
      </c>
      <c r="K13" s="129" t="s">
        <v>385</v>
      </c>
      <c r="L13" s="127" t="s">
        <v>462</v>
      </c>
      <c r="M13" s="127" t="s">
        <v>462</v>
      </c>
      <c r="N13" s="127"/>
      <c r="O13" s="127"/>
      <c r="P13" s="127"/>
      <c r="Q13" s="127" t="s">
        <v>462</v>
      </c>
      <c r="R13" s="127" t="s">
        <v>462</v>
      </c>
      <c r="S13" s="127" t="s">
        <v>462</v>
      </c>
      <c r="T13" s="127" t="s">
        <v>462</v>
      </c>
      <c r="U13" s="128" t="s">
        <v>462</v>
      </c>
      <c r="V13" s="130" t="s">
        <v>385</v>
      </c>
      <c r="W13" s="131"/>
      <c r="X13" s="131" t="s">
        <v>462</v>
      </c>
      <c r="Y13" s="131" t="s">
        <v>462</v>
      </c>
      <c r="Z13" s="131"/>
      <c r="AA13" s="131"/>
      <c r="AB13" s="131"/>
      <c r="AC13" s="26">
        <f>SUM(V13:AB13)</f>
        <v>0</v>
      </c>
    </row>
    <row r="14" spans="1:33" ht="38.25" x14ac:dyDescent="0.25">
      <c r="A14" s="135" t="s">
        <v>480</v>
      </c>
      <c r="B14" s="123" t="s">
        <v>486</v>
      </c>
      <c r="C14" s="124" t="s">
        <v>89</v>
      </c>
      <c r="D14" s="125" t="s">
        <v>487</v>
      </c>
      <c r="E14" s="132"/>
      <c r="F14" s="133"/>
      <c r="G14" s="133" t="s">
        <v>462</v>
      </c>
      <c r="H14" s="133"/>
      <c r="I14" s="134"/>
      <c r="J14" s="127"/>
      <c r="K14" s="127"/>
      <c r="L14" s="127"/>
      <c r="M14" s="127"/>
      <c r="N14" s="127" t="s">
        <v>462</v>
      </c>
      <c r="O14" s="127"/>
      <c r="P14" s="127"/>
      <c r="Q14" s="127"/>
      <c r="R14" s="127"/>
      <c r="S14" s="127" t="str">
        <f>IF([1]COPO!S28&gt;0,"/","")</f>
        <v/>
      </c>
      <c r="T14" s="127" t="str">
        <f>IF([1]COPO!T28&gt;0,"/","")</f>
        <v/>
      </c>
      <c r="U14" s="128" t="s">
        <v>462</v>
      </c>
      <c r="V14" s="131" t="s">
        <v>385</v>
      </c>
      <c r="W14" s="131"/>
      <c r="X14" s="131" t="s">
        <v>462</v>
      </c>
      <c r="Y14" s="131" t="s">
        <v>462</v>
      </c>
      <c r="Z14" s="131"/>
      <c r="AA14" s="131"/>
      <c r="AB14" s="131"/>
      <c r="AC14" s="26">
        <f t="shared" ref="AC14:AC17" si="0">SUM(V14:AB14)</f>
        <v>0</v>
      </c>
    </row>
    <row r="15" spans="1:33" ht="25.5" x14ac:dyDescent="0.25">
      <c r="A15" s="135" t="s">
        <v>481</v>
      </c>
      <c r="B15" s="123" t="s">
        <v>478</v>
      </c>
      <c r="C15" s="124" t="s">
        <v>387</v>
      </c>
      <c r="D15" s="125" t="s">
        <v>488</v>
      </c>
      <c r="E15" s="132"/>
      <c r="F15" s="133" t="s">
        <v>462</v>
      </c>
      <c r="G15" s="133"/>
      <c r="H15" s="133"/>
      <c r="I15" s="134"/>
      <c r="J15" s="127"/>
      <c r="K15" s="127"/>
      <c r="L15" s="127"/>
      <c r="M15" s="127"/>
      <c r="N15" s="127" t="s">
        <v>462</v>
      </c>
      <c r="O15" s="127"/>
      <c r="P15" s="127"/>
      <c r="Q15" s="127"/>
      <c r="R15" s="127"/>
      <c r="S15" s="127" t="str">
        <f>IF([1]COPO!S29&gt;0,"/","")</f>
        <v/>
      </c>
      <c r="T15" s="127" t="str">
        <f>IF([1]COPO!T29&gt;0,"/","")</f>
        <v/>
      </c>
      <c r="U15" s="128" t="s">
        <v>462</v>
      </c>
      <c r="V15" s="131" t="s">
        <v>385</v>
      </c>
      <c r="W15" s="131"/>
      <c r="X15" s="131" t="s">
        <v>462</v>
      </c>
      <c r="Y15" s="131" t="s">
        <v>462</v>
      </c>
      <c r="Z15" s="131"/>
      <c r="AA15" s="131"/>
      <c r="AB15" s="131"/>
      <c r="AC15" s="26">
        <f t="shared" si="0"/>
        <v>0</v>
      </c>
    </row>
    <row r="16" spans="1:33" ht="51" x14ac:dyDescent="0.25">
      <c r="A16" s="135" t="s">
        <v>482</v>
      </c>
      <c r="B16" s="123" t="s">
        <v>479</v>
      </c>
      <c r="C16" s="124" t="s">
        <v>387</v>
      </c>
      <c r="D16" s="125" t="s">
        <v>489</v>
      </c>
      <c r="E16" s="132"/>
      <c r="F16" s="133"/>
      <c r="G16" s="133"/>
      <c r="H16" s="133" t="s">
        <v>462</v>
      </c>
      <c r="I16" s="134"/>
      <c r="J16" s="127"/>
      <c r="K16" s="127"/>
      <c r="L16" s="127"/>
      <c r="M16" s="127"/>
      <c r="N16" s="127" t="s">
        <v>462</v>
      </c>
      <c r="O16" s="127"/>
      <c r="P16" s="127"/>
      <c r="Q16" s="127"/>
      <c r="R16" s="127"/>
      <c r="S16" s="127" t="str">
        <f>IF([1]COPO!S30&gt;0,"/","")</f>
        <v/>
      </c>
      <c r="T16" s="127" t="str">
        <f>IF([1]COPO!T30&gt;0,"/","")</f>
        <v/>
      </c>
      <c r="U16" s="128" t="s">
        <v>462</v>
      </c>
      <c r="V16" s="131" t="s">
        <v>385</v>
      </c>
      <c r="W16" s="131"/>
      <c r="X16" s="131" t="s">
        <v>462</v>
      </c>
      <c r="Y16" s="131" t="s">
        <v>462</v>
      </c>
      <c r="Z16" s="131"/>
      <c r="AA16" s="131"/>
      <c r="AB16" s="131"/>
      <c r="AC16" s="26">
        <f t="shared" si="0"/>
        <v>0</v>
      </c>
    </row>
    <row r="17" spans="1:29" ht="78.75" customHeight="1" x14ac:dyDescent="0.25">
      <c r="A17" s="135" t="s">
        <v>463</v>
      </c>
      <c r="B17" s="123" t="s">
        <v>483</v>
      </c>
      <c r="C17" s="124" t="s">
        <v>387</v>
      </c>
      <c r="D17" s="125" t="s">
        <v>490</v>
      </c>
      <c r="E17" s="132" t="s">
        <v>462</v>
      </c>
      <c r="F17" s="133"/>
      <c r="G17" s="133"/>
      <c r="H17" s="133"/>
      <c r="I17" s="134"/>
      <c r="J17" s="127" t="s">
        <v>385</v>
      </c>
      <c r="K17" s="127"/>
      <c r="L17" s="127"/>
      <c r="M17" s="127"/>
      <c r="N17" s="127"/>
      <c r="O17" s="127"/>
      <c r="P17" s="127"/>
      <c r="Q17" s="127"/>
      <c r="R17" s="127"/>
      <c r="S17" s="127" t="str">
        <f>IF([1]COPO!S31&gt;0,"/","")</f>
        <v/>
      </c>
      <c r="T17" s="127" t="str">
        <f>IF([1]COPO!T31&gt;0,"/","")</f>
        <v/>
      </c>
      <c r="U17" s="128" t="str">
        <f>IF([1]COPO!V31&gt;0,"/","")</f>
        <v/>
      </c>
      <c r="V17" s="131" t="s">
        <v>385</v>
      </c>
      <c r="W17" s="131"/>
      <c r="X17" s="131" t="s">
        <v>462</v>
      </c>
      <c r="Y17" s="131"/>
      <c r="Z17" s="131"/>
      <c r="AA17" s="131"/>
      <c r="AB17" s="131"/>
      <c r="AC17" s="26">
        <f t="shared" si="0"/>
        <v>0</v>
      </c>
    </row>
    <row r="19" spans="1:29" x14ac:dyDescent="0.25">
      <c r="B19" s="34" t="s">
        <v>386</v>
      </c>
    </row>
  </sheetData>
  <protectedRanges>
    <protectedRange sqref="E12:I17" name="CO"/>
    <protectedRange sqref="B12:C17" name="Week_1_7_1"/>
    <protectedRange sqref="V12:V13" name="SLT_5"/>
    <protectedRange sqref="V14:V17" name="SLT_3"/>
    <protectedRange sqref="AE3:AG7" name="AssessmentMethods_1"/>
  </protectedRanges>
  <mergeCells count="19">
    <mergeCell ref="AE2:AG2"/>
    <mergeCell ref="AE3:AG3"/>
    <mergeCell ref="AE4:AG4"/>
    <mergeCell ref="AE5:AG5"/>
    <mergeCell ref="AE6:AG6"/>
    <mergeCell ref="AE7:AG7"/>
    <mergeCell ref="AE8:AG8"/>
    <mergeCell ref="B4:AB4"/>
    <mergeCell ref="B5:AB5"/>
    <mergeCell ref="B6:AB6"/>
    <mergeCell ref="V10:AB10"/>
    <mergeCell ref="AC10:AC11"/>
    <mergeCell ref="A9:A11"/>
    <mergeCell ref="B1:AB3"/>
    <mergeCell ref="B9:B11"/>
    <mergeCell ref="D9:D11"/>
    <mergeCell ref="E9:I10"/>
    <mergeCell ref="J9:U10"/>
    <mergeCell ref="V9:AC9"/>
  </mergeCells>
  <pageMargins left="0.2" right="0.2" top="1" bottom="0.25" header="0" footer="0"/>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zoomScaleNormal="100" workbookViewId="0">
      <selection activeCell="G9" sqref="G9"/>
    </sheetView>
  </sheetViews>
  <sheetFormatPr defaultRowHeight="12.75" x14ac:dyDescent="0.2"/>
  <cols>
    <col min="1" max="1" width="0.7109375" style="49" customWidth="1"/>
    <col min="2" max="2" width="14" style="49" customWidth="1"/>
    <col min="3" max="3" width="24.28515625" style="49" customWidth="1"/>
    <col min="4" max="4" width="26" style="49" customWidth="1"/>
    <col min="5" max="5" width="30.140625" style="49" customWidth="1"/>
    <col min="6" max="6" width="27.140625" style="49" customWidth="1"/>
    <col min="7" max="7" width="5.85546875" style="49" customWidth="1"/>
    <col min="8" max="16384" width="9.140625" style="49"/>
  </cols>
  <sheetData>
    <row r="1" spans="1:11" ht="37.5" customHeight="1" x14ac:dyDescent="0.2"/>
    <row r="2" spans="1:11" x14ac:dyDescent="0.2">
      <c r="A2" s="261" t="s">
        <v>49</v>
      </c>
      <c r="B2" s="261"/>
      <c r="C2" s="261"/>
      <c r="D2" s="261"/>
      <c r="E2" s="261"/>
      <c r="F2" s="261"/>
      <c r="G2" s="261"/>
      <c r="H2" s="261"/>
      <c r="I2" s="261"/>
      <c r="J2" s="261"/>
      <c r="K2" s="261"/>
    </row>
    <row r="3" spans="1:11" x14ac:dyDescent="0.2">
      <c r="A3" s="261" t="s">
        <v>50</v>
      </c>
      <c r="B3" s="261"/>
      <c r="C3" s="261"/>
      <c r="D3" s="261"/>
      <c r="E3" s="261"/>
      <c r="F3" s="261"/>
      <c r="G3" s="261"/>
      <c r="H3" s="261"/>
      <c r="I3" s="261"/>
      <c r="J3" s="261"/>
      <c r="K3" s="261"/>
    </row>
    <row r="4" spans="1:11" x14ac:dyDescent="0.2">
      <c r="A4" s="261" t="s">
        <v>51</v>
      </c>
      <c r="B4" s="261"/>
      <c r="C4" s="261"/>
      <c r="D4" s="261"/>
      <c r="E4" s="261"/>
      <c r="F4" s="261"/>
      <c r="G4" s="261"/>
      <c r="H4" s="262"/>
      <c r="I4" s="262"/>
      <c r="J4" s="262"/>
      <c r="K4" s="262"/>
    </row>
    <row r="5" spans="1:11" x14ac:dyDescent="0.2">
      <c r="A5" s="65"/>
      <c r="B5" s="66" t="s">
        <v>378</v>
      </c>
      <c r="C5" s="63"/>
      <c r="D5" s="64"/>
      <c r="E5" s="64"/>
      <c r="F5" s="64"/>
      <c r="G5" s="64"/>
      <c r="H5" s="62"/>
      <c r="I5" s="62"/>
      <c r="J5" s="62"/>
      <c r="K5" s="62"/>
    </row>
    <row r="6" spans="1:11" x14ac:dyDescent="0.2">
      <c r="A6" s="51"/>
      <c r="B6" s="55"/>
      <c r="C6" s="57"/>
      <c r="D6" s="57"/>
      <c r="E6" s="57"/>
      <c r="F6" s="57"/>
      <c r="G6" s="60"/>
      <c r="H6" s="62"/>
      <c r="I6" s="62"/>
      <c r="J6" s="62"/>
      <c r="K6" s="62"/>
    </row>
    <row r="7" spans="1:11" x14ac:dyDescent="0.2">
      <c r="B7" s="53" t="s">
        <v>94</v>
      </c>
      <c r="C7" s="53" t="s">
        <v>152</v>
      </c>
      <c r="D7" s="53" t="s">
        <v>151</v>
      </c>
      <c r="E7" s="53" t="s">
        <v>150</v>
      </c>
      <c r="F7" s="53" t="s">
        <v>144</v>
      </c>
      <c r="G7" s="54" t="s">
        <v>95</v>
      </c>
    </row>
    <row r="8" spans="1:11" ht="51" x14ac:dyDescent="0.2">
      <c r="B8" s="68" t="s">
        <v>91</v>
      </c>
      <c r="C8" s="69" t="s">
        <v>379</v>
      </c>
      <c r="D8" s="56" t="s">
        <v>380</v>
      </c>
      <c r="E8" s="69" t="s">
        <v>381</v>
      </c>
      <c r="F8" s="69" t="s">
        <v>382</v>
      </c>
      <c r="G8" s="57">
        <v>7</v>
      </c>
    </row>
    <row r="9" spans="1:11" ht="38.25" x14ac:dyDescent="0.2">
      <c r="B9" s="68" t="s">
        <v>92</v>
      </c>
      <c r="C9" s="69" t="s">
        <v>107</v>
      </c>
      <c r="D9" s="69" t="s">
        <v>97</v>
      </c>
      <c r="E9" s="69" t="s">
        <v>98</v>
      </c>
      <c r="F9" s="69" t="s">
        <v>108</v>
      </c>
      <c r="G9" s="57">
        <v>6</v>
      </c>
    </row>
    <row r="10" spans="1:11" ht="25.5" x14ac:dyDescent="0.2">
      <c r="B10" s="70" t="s">
        <v>109</v>
      </c>
      <c r="C10" s="69" t="s">
        <v>99</v>
      </c>
      <c r="D10" s="69" t="s">
        <v>100</v>
      </c>
      <c r="E10" s="69" t="s">
        <v>101</v>
      </c>
      <c r="F10" s="69" t="s">
        <v>102</v>
      </c>
      <c r="G10" s="57">
        <v>1</v>
      </c>
    </row>
    <row r="11" spans="1:11" ht="51" x14ac:dyDescent="0.2">
      <c r="B11" s="68" t="s">
        <v>93</v>
      </c>
      <c r="C11" s="69" t="s">
        <v>103</v>
      </c>
      <c r="D11" s="69" t="s">
        <v>104</v>
      </c>
      <c r="E11" s="69" t="s">
        <v>105</v>
      </c>
      <c r="F11" s="69" t="s">
        <v>106</v>
      </c>
      <c r="G11" s="57">
        <v>2</v>
      </c>
    </row>
    <row r="12" spans="1:11" x14ac:dyDescent="0.2">
      <c r="B12" s="57"/>
      <c r="C12" s="57"/>
      <c r="D12" s="57"/>
      <c r="E12" s="57"/>
      <c r="F12" s="70" t="s">
        <v>96</v>
      </c>
      <c r="G12" s="57">
        <f>SUM(G8:G11)</f>
        <v>16</v>
      </c>
    </row>
    <row r="13" spans="1:11" x14ac:dyDescent="0.2">
      <c r="B13" s="57"/>
      <c r="C13" s="57"/>
      <c r="D13" s="57"/>
      <c r="E13" s="57"/>
      <c r="F13" s="69" t="s">
        <v>110</v>
      </c>
      <c r="G13" s="57">
        <f>SUM(G8:G11)*5/16</f>
        <v>5</v>
      </c>
    </row>
    <row r="14" spans="1:11" x14ac:dyDescent="0.2">
      <c r="B14" s="61"/>
      <c r="C14" s="61"/>
      <c r="D14" s="61"/>
      <c r="E14" s="61"/>
      <c r="F14" s="71"/>
      <c r="G14" s="61"/>
    </row>
    <row r="15" spans="1:11" x14ac:dyDescent="0.2">
      <c r="B15" s="61"/>
      <c r="C15" s="61"/>
      <c r="D15" s="61"/>
      <c r="E15" s="61"/>
      <c r="F15" s="71"/>
      <c r="G15" s="61"/>
    </row>
    <row r="16" spans="1:11" x14ac:dyDescent="0.2">
      <c r="B16" s="61"/>
      <c r="C16" s="61"/>
      <c r="D16" s="61"/>
      <c r="E16" s="61"/>
      <c r="F16" s="71"/>
      <c r="G16" s="61"/>
    </row>
    <row r="17" spans="2:7" x14ac:dyDescent="0.2">
      <c r="B17" s="61"/>
      <c r="C17" s="61"/>
      <c r="D17" s="61"/>
      <c r="E17" s="61"/>
      <c r="F17" s="71"/>
      <c r="G17" s="61"/>
    </row>
    <row r="18" spans="2:7" x14ac:dyDescent="0.2">
      <c r="B18" s="61"/>
      <c r="C18" s="61"/>
      <c r="D18" s="61"/>
      <c r="E18" s="61"/>
      <c r="F18" s="71"/>
      <c r="G18" s="61"/>
    </row>
    <row r="19" spans="2:7" x14ac:dyDescent="0.2">
      <c r="B19" s="61"/>
      <c r="C19" s="61"/>
      <c r="D19" s="61"/>
      <c r="E19" s="61"/>
      <c r="F19" s="71"/>
      <c r="G19" s="61"/>
    </row>
    <row r="20" spans="2:7" x14ac:dyDescent="0.2">
      <c r="B20" s="61"/>
      <c r="C20" s="61"/>
      <c r="D20" s="61"/>
      <c r="E20" s="61"/>
      <c r="F20" s="71"/>
      <c r="G20" s="61"/>
    </row>
    <row r="21" spans="2:7" x14ac:dyDescent="0.2">
      <c r="B21" s="61"/>
      <c r="C21" s="61"/>
      <c r="D21" s="61"/>
      <c r="E21" s="61"/>
      <c r="F21" s="71"/>
      <c r="G21" s="61"/>
    </row>
    <row r="22" spans="2:7" x14ac:dyDescent="0.2">
      <c r="B22" s="61"/>
      <c r="C22" s="61"/>
      <c r="D22" s="61"/>
      <c r="E22" s="61"/>
      <c r="F22" s="71"/>
      <c r="G22" s="61"/>
    </row>
    <row r="23" spans="2:7" x14ac:dyDescent="0.2">
      <c r="B23" s="61"/>
      <c r="C23" s="61"/>
      <c r="D23" s="61"/>
      <c r="E23" s="61"/>
      <c r="F23" s="71"/>
      <c r="G23" s="61"/>
    </row>
    <row r="24" spans="2:7" x14ac:dyDescent="0.2">
      <c r="B24" s="61"/>
      <c r="C24" s="61"/>
      <c r="D24" s="61"/>
      <c r="E24" s="61"/>
      <c r="F24" s="71"/>
      <c r="G24" s="61"/>
    </row>
    <row r="25" spans="2:7" x14ac:dyDescent="0.2">
      <c r="B25" s="61"/>
      <c r="C25" s="61"/>
      <c r="D25" s="61"/>
      <c r="E25" s="61"/>
      <c r="F25" s="71"/>
      <c r="G25" s="61"/>
    </row>
    <row r="26" spans="2:7" x14ac:dyDescent="0.2">
      <c r="B26" s="61"/>
      <c r="C26" s="61"/>
      <c r="D26" s="61"/>
      <c r="E26" s="61"/>
      <c r="F26" s="71"/>
      <c r="G26" s="61"/>
    </row>
    <row r="27" spans="2:7" x14ac:dyDescent="0.2">
      <c r="B27" s="61"/>
      <c r="C27" s="61"/>
      <c r="D27" s="61"/>
      <c r="E27" s="61"/>
      <c r="F27" s="71"/>
      <c r="G27" s="61"/>
    </row>
    <row r="28" spans="2:7" x14ac:dyDescent="0.2">
      <c r="B28" s="72"/>
      <c r="C28" s="72"/>
      <c r="D28" s="72"/>
      <c r="E28" s="72"/>
      <c r="F28" s="72"/>
      <c r="G28" s="72"/>
    </row>
    <row r="29" spans="2:7" x14ac:dyDescent="0.2">
      <c r="B29" s="72"/>
      <c r="C29" s="72"/>
      <c r="D29" s="72"/>
      <c r="E29" s="72"/>
      <c r="F29" s="72"/>
      <c r="G29" s="72"/>
    </row>
    <row r="30" spans="2:7" x14ac:dyDescent="0.2">
      <c r="B30" s="72"/>
      <c r="C30" s="72"/>
      <c r="D30" s="72"/>
      <c r="E30" s="72"/>
      <c r="F30" s="72"/>
      <c r="G30" s="72"/>
    </row>
    <row r="31" spans="2:7" x14ac:dyDescent="0.2">
      <c r="B31" s="72"/>
      <c r="C31" s="72"/>
      <c r="D31" s="72"/>
      <c r="E31" s="72"/>
      <c r="F31" s="72"/>
      <c r="G31" s="72"/>
    </row>
    <row r="32" spans="2:7" x14ac:dyDescent="0.2">
      <c r="B32" s="50" t="s">
        <v>143</v>
      </c>
      <c r="C32" s="72"/>
      <c r="D32" s="72"/>
      <c r="E32" s="72"/>
      <c r="F32" s="72"/>
      <c r="G32" s="72"/>
    </row>
    <row r="33" spans="2:7" x14ac:dyDescent="0.2">
      <c r="B33" s="52"/>
      <c r="C33" s="72"/>
      <c r="D33" s="72"/>
      <c r="E33" s="72"/>
      <c r="F33" s="72"/>
      <c r="G33" s="72"/>
    </row>
    <row r="34" spans="2:7" x14ac:dyDescent="0.2">
      <c r="B34" s="53" t="s">
        <v>94</v>
      </c>
      <c r="C34" s="53" t="s">
        <v>152</v>
      </c>
      <c r="D34" s="53" t="s">
        <v>151</v>
      </c>
      <c r="E34" s="53" t="s">
        <v>150</v>
      </c>
      <c r="F34" s="53" t="s">
        <v>144</v>
      </c>
      <c r="G34" s="54" t="s">
        <v>95</v>
      </c>
    </row>
    <row r="35" spans="2:7" ht="102" x14ac:dyDescent="0.2">
      <c r="B35" s="55" t="s">
        <v>145</v>
      </c>
      <c r="C35" s="56" t="s">
        <v>154</v>
      </c>
      <c r="D35" s="56" t="s">
        <v>153</v>
      </c>
      <c r="E35" s="67" t="s">
        <v>149</v>
      </c>
      <c r="F35" s="56" t="s">
        <v>148</v>
      </c>
      <c r="G35" s="57">
        <v>4</v>
      </c>
    </row>
    <row r="36" spans="2:7" ht="140.25" x14ac:dyDescent="0.2">
      <c r="B36" s="55" t="s">
        <v>146</v>
      </c>
      <c r="C36" s="56" t="s">
        <v>158</v>
      </c>
      <c r="D36" s="56" t="s">
        <v>157</v>
      </c>
      <c r="E36" s="56" t="s">
        <v>156</v>
      </c>
      <c r="F36" s="56" t="s">
        <v>155</v>
      </c>
      <c r="G36" s="57">
        <v>4</v>
      </c>
    </row>
    <row r="37" spans="2:7" ht="114.75" x14ac:dyDescent="0.2">
      <c r="B37" s="38" t="s">
        <v>147</v>
      </c>
      <c r="C37" s="56" t="s">
        <v>161</v>
      </c>
      <c r="D37" s="56" t="s">
        <v>160</v>
      </c>
      <c r="E37" s="56" t="s">
        <v>159</v>
      </c>
      <c r="F37" s="56" t="s">
        <v>162</v>
      </c>
      <c r="G37" s="57">
        <v>4</v>
      </c>
    </row>
    <row r="38" spans="2:7" x14ac:dyDescent="0.2">
      <c r="B38" s="72"/>
      <c r="C38" s="72"/>
      <c r="D38" s="72"/>
      <c r="E38" s="72"/>
      <c r="F38" s="58" t="s">
        <v>47</v>
      </c>
      <c r="G38" s="59">
        <f>G35+G36+G37</f>
        <v>12</v>
      </c>
    </row>
    <row r="39" spans="2:7" x14ac:dyDescent="0.2">
      <c r="B39" s="72"/>
      <c r="C39" s="72"/>
      <c r="D39" s="72"/>
      <c r="E39" s="72"/>
      <c r="F39" s="58" t="s">
        <v>163</v>
      </c>
      <c r="G39" s="72">
        <f>(G38*8)/12</f>
        <v>8</v>
      </c>
    </row>
    <row r="40" spans="2:7" x14ac:dyDescent="0.2">
      <c r="B40" s="72"/>
      <c r="C40" s="72"/>
      <c r="D40" s="72"/>
      <c r="E40" s="72"/>
      <c r="F40" s="72"/>
      <c r="G40" s="72"/>
    </row>
    <row r="41" spans="2:7" x14ac:dyDescent="0.2">
      <c r="B41" s="72"/>
      <c r="C41" s="72"/>
      <c r="D41" s="72"/>
      <c r="E41" s="72"/>
      <c r="F41" s="72"/>
      <c r="G41" s="72"/>
    </row>
    <row r="42" spans="2:7" x14ac:dyDescent="0.2">
      <c r="B42" s="72"/>
      <c r="C42" s="72"/>
      <c r="D42" s="72"/>
      <c r="E42" s="72"/>
      <c r="F42" s="72"/>
      <c r="G42" s="72"/>
    </row>
    <row r="43" spans="2:7" x14ac:dyDescent="0.2">
      <c r="B43" s="72"/>
      <c r="C43" s="72"/>
      <c r="D43" s="72"/>
      <c r="E43" s="72"/>
      <c r="F43" s="72"/>
      <c r="G43" s="72"/>
    </row>
    <row r="44" spans="2:7" x14ac:dyDescent="0.2">
      <c r="B44" s="72"/>
      <c r="C44" s="72"/>
      <c r="D44" s="72"/>
      <c r="E44" s="72"/>
      <c r="F44" s="72"/>
      <c r="G44" s="72"/>
    </row>
    <row r="45" spans="2:7" x14ac:dyDescent="0.2">
      <c r="B45" s="72"/>
      <c r="C45" s="72"/>
      <c r="D45" s="72"/>
      <c r="E45" s="72"/>
      <c r="F45" s="72"/>
      <c r="G45" s="72"/>
    </row>
    <row r="46" spans="2:7" x14ac:dyDescent="0.2">
      <c r="B46" s="72"/>
      <c r="C46" s="72"/>
      <c r="D46" s="72"/>
      <c r="E46" s="72"/>
      <c r="F46" s="72"/>
      <c r="G46" s="72"/>
    </row>
    <row r="47" spans="2:7" x14ac:dyDescent="0.2">
      <c r="B47" s="72"/>
      <c r="C47" s="72"/>
      <c r="D47" s="72"/>
      <c r="E47" s="72"/>
      <c r="F47" s="72"/>
      <c r="G47" s="72"/>
    </row>
  </sheetData>
  <mergeCells count="3">
    <mergeCell ref="A2:K2"/>
    <mergeCell ref="A3:K3"/>
    <mergeCell ref="A4:K4"/>
  </mergeCells>
  <pageMargins left="0.7" right="0.7" top="0.75" bottom="0.75" header="0.3" footer="0.3"/>
  <pageSetup paperSize="9"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69"/>
  <sheetViews>
    <sheetView workbookViewId="0">
      <selection activeCell="D6" sqref="D6:F6"/>
    </sheetView>
  </sheetViews>
  <sheetFormatPr defaultRowHeight="15" x14ac:dyDescent="0.25"/>
  <cols>
    <col min="2" max="2" width="7.28515625" customWidth="1"/>
    <col min="3" max="3" width="7.42578125" customWidth="1"/>
    <col min="4" max="4" width="29.5703125" customWidth="1"/>
    <col min="5" max="5" width="20.42578125" customWidth="1"/>
    <col min="6" max="6" width="24" customWidth="1"/>
  </cols>
  <sheetData>
    <row r="3" spans="2:6" ht="15.75" thickBot="1" x14ac:dyDescent="0.3"/>
    <row r="4" spans="2:6" ht="32.25" thickBot="1" x14ac:dyDescent="0.3">
      <c r="B4" s="78" t="s">
        <v>90</v>
      </c>
      <c r="C4" s="74" t="s">
        <v>388</v>
      </c>
      <c r="D4" s="79" t="s">
        <v>389</v>
      </c>
      <c r="E4" s="80" t="s">
        <v>390</v>
      </c>
      <c r="F4" s="80" t="s">
        <v>391</v>
      </c>
    </row>
    <row r="5" spans="2:6" ht="82.5" customHeight="1" thickBot="1" x14ac:dyDescent="0.3">
      <c r="B5" s="263" t="s">
        <v>0</v>
      </c>
      <c r="C5" s="75" t="s">
        <v>392</v>
      </c>
      <c r="D5" s="266" t="s">
        <v>394</v>
      </c>
      <c r="E5" s="267"/>
      <c r="F5" s="268"/>
    </row>
    <row r="6" spans="2:6" ht="38.25" customHeight="1" thickBot="1" x14ac:dyDescent="0.3">
      <c r="B6" s="264"/>
      <c r="C6" s="75" t="s">
        <v>393</v>
      </c>
      <c r="D6" s="266" t="s">
        <v>395</v>
      </c>
      <c r="E6" s="267"/>
      <c r="F6" s="268"/>
    </row>
    <row r="7" spans="2:6" ht="47.25" customHeight="1" thickBot="1" x14ac:dyDescent="0.3">
      <c r="B7" s="264"/>
      <c r="C7" s="81"/>
      <c r="D7" s="76" t="s">
        <v>396</v>
      </c>
      <c r="E7" s="76"/>
      <c r="F7" s="76"/>
    </row>
    <row r="8" spans="2:6" ht="50.25" customHeight="1" thickBot="1" x14ac:dyDescent="0.3">
      <c r="B8" s="265"/>
      <c r="C8" s="82"/>
      <c r="D8" s="76" t="s">
        <v>397</v>
      </c>
      <c r="E8" s="76"/>
      <c r="F8" s="76"/>
    </row>
    <row r="9" spans="2:6" ht="78" customHeight="1" thickBot="1" x14ac:dyDescent="0.3">
      <c r="B9" s="263" t="s">
        <v>1</v>
      </c>
      <c r="C9" s="75" t="s">
        <v>398</v>
      </c>
      <c r="D9" s="266" t="s">
        <v>400</v>
      </c>
      <c r="E9" s="267"/>
      <c r="F9" s="268"/>
    </row>
    <row r="10" spans="2:6" ht="64.5" customHeight="1" thickBot="1" x14ac:dyDescent="0.3">
      <c r="B10" s="264"/>
      <c r="C10" s="75" t="s">
        <v>399</v>
      </c>
      <c r="D10" s="266" t="s">
        <v>401</v>
      </c>
      <c r="E10" s="267"/>
      <c r="F10" s="268"/>
    </row>
    <row r="11" spans="2:6" ht="22.5" customHeight="1" thickBot="1" x14ac:dyDescent="0.3">
      <c r="B11" s="264"/>
      <c r="C11" s="81"/>
      <c r="D11" s="76" t="s">
        <v>402</v>
      </c>
      <c r="E11" s="76"/>
      <c r="F11" s="76"/>
    </row>
    <row r="12" spans="2:6" ht="32.25" customHeight="1" thickBot="1" x14ac:dyDescent="0.3">
      <c r="B12" s="264"/>
      <c r="C12" s="81"/>
      <c r="D12" s="76" t="s">
        <v>403</v>
      </c>
      <c r="E12" s="76"/>
      <c r="F12" s="76"/>
    </row>
    <row r="13" spans="2:6" ht="37.5" customHeight="1" thickBot="1" x14ac:dyDescent="0.3">
      <c r="B13" s="264"/>
      <c r="C13" s="81"/>
      <c r="D13" s="76" t="s">
        <v>404</v>
      </c>
      <c r="E13" s="76"/>
      <c r="F13" s="76"/>
    </row>
    <row r="14" spans="2:6" ht="36.75" customHeight="1" thickBot="1" x14ac:dyDescent="0.3">
      <c r="B14" s="264"/>
      <c r="C14" s="81"/>
      <c r="D14" s="76" t="s">
        <v>405</v>
      </c>
      <c r="E14" s="76"/>
      <c r="F14" s="76"/>
    </row>
    <row r="15" spans="2:6" ht="61.5" customHeight="1" thickBot="1" x14ac:dyDescent="0.3">
      <c r="B15" s="265"/>
      <c r="C15" s="82"/>
      <c r="D15" s="76" t="s">
        <v>406</v>
      </c>
      <c r="E15" s="76"/>
      <c r="F15" s="76"/>
    </row>
    <row r="16" spans="2:6" ht="70.5" customHeight="1" thickBot="1" x14ac:dyDescent="0.3">
      <c r="B16" s="263" t="s">
        <v>2</v>
      </c>
      <c r="C16" s="269" t="s">
        <v>407</v>
      </c>
      <c r="D16" s="280" t="s">
        <v>408</v>
      </c>
      <c r="E16" s="281"/>
      <c r="F16" s="282"/>
    </row>
    <row r="17" spans="2:6" ht="42.75" customHeight="1" thickBot="1" x14ac:dyDescent="0.3">
      <c r="B17" s="264"/>
      <c r="C17" s="270"/>
      <c r="D17" s="266" t="s">
        <v>409</v>
      </c>
      <c r="E17" s="267"/>
      <c r="F17" s="268"/>
    </row>
    <row r="18" spans="2:6" ht="39.75" customHeight="1" thickBot="1" x14ac:dyDescent="0.3">
      <c r="B18" s="264"/>
      <c r="C18" s="270"/>
      <c r="D18" s="76" t="s">
        <v>410</v>
      </c>
      <c r="E18" s="76"/>
      <c r="F18" s="76"/>
    </row>
    <row r="19" spans="2:6" ht="64.5" customHeight="1" thickBot="1" x14ac:dyDescent="0.3">
      <c r="B19" s="264"/>
      <c r="C19" s="270"/>
      <c r="D19" s="76" t="s">
        <v>411</v>
      </c>
      <c r="E19" s="76"/>
      <c r="F19" s="76"/>
    </row>
    <row r="20" spans="2:6" ht="38.25" customHeight="1" thickBot="1" x14ac:dyDescent="0.3">
      <c r="B20" s="265"/>
      <c r="C20" s="271"/>
      <c r="D20" s="266" t="s">
        <v>412</v>
      </c>
      <c r="E20" s="267"/>
      <c r="F20" s="268"/>
    </row>
    <row r="21" spans="2:6" ht="40.5" customHeight="1" x14ac:dyDescent="0.25">
      <c r="B21" s="263" t="s">
        <v>3</v>
      </c>
      <c r="C21" s="269" t="s">
        <v>70</v>
      </c>
      <c r="D21" s="272" t="s">
        <v>413</v>
      </c>
      <c r="E21" s="273"/>
      <c r="F21" s="274"/>
    </row>
    <row r="22" spans="2:6" ht="16.5" thickBot="1" x14ac:dyDescent="0.3">
      <c r="B22" s="264"/>
      <c r="C22" s="270"/>
      <c r="D22" s="275" t="s">
        <v>414</v>
      </c>
      <c r="E22" s="276"/>
      <c r="F22" s="277"/>
    </row>
    <row r="23" spans="2:6" ht="39" customHeight="1" thickBot="1" x14ac:dyDescent="0.3">
      <c r="B23" s="264"/>
      <c r="C23" s="270"/>
      <c r="D23" s="266" t="s">
        <v>415</v>
      </c>
      <c r="E23" s="267"/>
      <c r="F23" s="268"/>
    </row>
    <row r="24" spans="2:6" ht="24.75" customHeight="1" thickBot="1" x14ac:dyDescent="0.3">
      <c r="B24" s="264"/>
      <c r="C24" s="270"/>
      <c r="D24" s="76" t="s">
        <v>416</v>
      </c>
      <c r="E24" s="76"/>
      <c r="F24" s="76"/>
    </row>
    <row r="25" spans="2:6" ht="18" customHeight="1" thickBot="1" x14ac:dyDescent="0.3">
      <c r="B25" s="264"/>
      <c r="C25" s="270"/>
      <c r="D25" s="76" t="s">
        <v>417</v>
      </c>
      <c r="E25" s="76"/>
      <c r="F25" s="76"/>
    </row>
    <row r="26" spans="2:6" ht="21" customHeight="1" x14ac:dyDescent="0.25">
      <c r="B26" s="264"/>
      <c r="C26" s="270"/>
      <c r="D26" s="278" t="s">
        <v>418</v>
      </c>
      <c r="E26" s="278"/>
      <c r="F26" s="278"/>
    </row>
    <row r="27" spans="2:6" ht="15.75" thickBot="1" x14ac:dyDescent="0.3">
      <c r="B27" s="264"/>
      <c r="C27" s="270"/>
      <c r="D27" s="279"/>
      <c r="E27" s="279"/>
      <c r="F27" s="279"/>
    </row>
    <row r="28" spans="2:6" ht="27.75" customHeight="1" thickBot="1" x14ac:dyDescent="0.3">
      <c r="B28" s="264"/>
      <c r="C28" s="270"/>
      <c r="D28" s="278" t="s">
        <v>419</v>
      </c>
      <c r="E28" s="278"/>
      <c r="F28" s="278"/>
    </row>
    <row r="29" spans="2:6" ht="15.75" hidden="1" thickBot="1" x14ac:dyDescent="0.3">
      <c r="B29" s="265"/>
      <c r="C29" s="271"/>
      <c r="D29" s="279"/>
      <c r="E29" s="279"/>
      <c r="F29" s="279"/>
    </row>
    <row r="30" spans="2:6" ht="52.5" customHeight="1" thickBot="1" x14ac:dyDescent="0.3">
      <c r="B30" s="263" t="s">
        <v>4</v>
      </c>
      <c r="C30" s="75" t="s">
        <v>71</v>
      </c>
      <c r="D30" s="283" t="s">
        <v>421</v>
      </c>
      <c r="E30" s="284"/>
      <c r="F30" s="285"/>
    </row>
    <row r="31" spans="2:6" ht="38.25" customHeight="1" x14ac:dyDescent="0.25">
      <c r="B31" s="264"/>
      <c r="C31" s="75" t="s">
        <v>420</v>
      </c>
      <c r="D31" s="286" t="s">
        <v>422</v>
      </c>
      <c r="E31" s="287"/>
      <c r="F31" s="288"/>
    </row>
    <row r="32" spans="2:6" ht="15.75" thickBot="1" x14ac:dyDescent="0.3">
      <c r="B32" s="264"/>
      <c r="C32" s="81"/>
      <c r="D32" s="289"/>
      <c r="E32" s="290"/>
      <c r="F32" s="291"/>
    </row>
    <row r="33" spans="2:6" ht="48" customHeight="1" thickBot="1" x14ac:dyDescent="0.3">
      <c r="B33" s="264"/>
      <c r="C33" s="81"/>
      <c r="D33" s="76" t="s">
        <v>423</v>
      </c>
      <c r="E33" s="76"/>
      <c r="F33" s="76"/>
    </row>
    <row r="34" spans="2:6" ht="54" customHeight="1" thickBot="1" x14ac:dyDescent="0.3">
      <c r="B34" s="264"/>
      <c r="C34" s="81"/>
      <c r="D34" s="76" t="s">
        <v>424</v>
      </c>
      <c r="E34" s="76"/>
      <c r="F34" s="76"/>
    </row>
    <row r="35" spans="2:6" ht="48.75" customHeight="1" thickBot="1" x14ac:dyDescent="0.3">
      <c r="B35" s="265"/>
      <c r="C35" s="82"/>
      <c r="D35" s="76" t="s">
        <v>425</v>
      </c>
      <c r="E35" s="76"/>
      <c r="F35" s="76"/>
    </row>
    <row r="36" spans="2:6" ht="51.75" customHeight="1" thickBot="1" x14ac:dyDescent="0.3">
      <c r="B36" s="263" t="s">
        <v>5</v>
      </c>
      <c r="C36" s="269" t="s">
        <v>72</v>
      </c>
      <c r="D36" s="283" t="s">
        <v>426</v>
      </c>
      <c r="E36" s="284"/>
      <c r="F36" s="285"/>
    </row>
    <row r="37" spans="2:6" ht="16.5" thickBot="1" x14ac:dyDescent="0.3">
      <c r="B37" s="264"/>
      <c r="C37" s="270"/>
      <c r="D37" s="266" t="s">
        <v>427</v>
      </c>
      <c r="E37" s="267"/>
      <c r="F37" s="268"/>
    </row>
    <row r="38" spans="2:6" ht="52.5" customHeight="1" thickBot="1" x14ac:dyDescent="0.3">
      <c r="B38" s="265"/>
      <c r="C38" s="271"/>
      <c r="D38" s="76" t="s">
        <v>428</v>
      </c>
      <c r="E38" s="76"/>
      <c r="F38" s="76"/>
    </row>
    <row r="39" spans="2:6" ht="52.5" customHeight="1" thickBot="1" x14ac:dyDescent="0.3">
      <c r="B39" s="263" t="s">
        <v>6</v>
      </c>
      <c r="C39" s="269" t="s">
        <v>73</v>
      </c>
      <c r="D39" s="266" t="s">
        <v>429</v>
      </c>
      <c r="E39" s="267"/>
      <c r="F39" s="268"/>
    </row>
    <row r="40" spans="2:6" ht="16.5" thickBot="1" x14ac:dyDescent="0.3">
      <c r="B40" s="264"/>
      <c r="C40" s="270"/>
      <c r="D40" s="266" t="s">
        <v>430</v>
      </c>
      <c r="E40" s="267"/>
      <c r="F40" s="268"/>
    </row>
    <row r="41" spans="2:6" ht="41.25" customHeight="1" thickBot="1" x14ac:dyDescent="0.3">
      <c r="B41" s="264"/>
      <c r="C41" s="270"/>
      <c r="D41" s="76" t="s">
        <v>431</v>
      </c>
      <c r="E41" s="76"/>
      <c r="F41" s="76"/>
    </row>
    <row r="42" spans="2:6" ht="39.75" customHeight="1" thickBot="1" x14ac:dyDescent="0.3">
      <c r="B42" s="265"/>
      <c r="C42" s="271"/>
      <c r="D42" s="76" t="s">
        <v>432</v>
      </c>
      <c r="E42" s="76"/>
      <c r="F42" s="76"/>
    </row>
    <row r="43" spans="2:6" ht="38.25" customHeight="1" thickBot="1" x14ac:dyDescent="0.3">
      <c r="B43" s="263" t="s">
        <v>7</v>
      </c>
      <c r="C43" s="269" t="s">
        <v>74</v>
      </c>
      <c r="D43" s="266" t="s">
        <v>433</v>
      </c>
      <c r="E43" s="267"/>
      <c r="F43" s="268"/>
    </row>
    <row r="44" spans="2:6" ht="32.25" customHeight="1" thickBot="1" x14ac:dyDescent="0.3">
      <c r="B44" s="264"/>
      <c r="C44" s="270"/>
      <c r="D44" s="266" t="s">
        <v>434</v>
      </c>
      <c r="E44" s="267"/>
      <c r="F44" s="268"/>
    </row>
    <row r="45" spans="2:6" ht="38.25" customHeight="1" thickBot="1" x14ac:dyDescent="0.3">
      <c r="B45" s="264"/>
      <c r="C45" s="270"/>
      <c r="D45" s="76" t="s">
        <v>435</v>
      </c>
      <c r="E45" s="76"/>
      <c r="F45" s="76"/>
    </row>
    <row r="46" spans="2:6" ht="32.25" customHeight="1" thickBot="1" x14ac:dyDescent="0.3">
      <c r="B46" s="264"/>
      <c r="C46" s="270"/>
      <c r="D46" s="76" t="s">
        <v>436</v>
      </c>
      <c r="E46" s="76"/>
      <c r="F46" s="76"/>
    </row>
    <row r="47" spans="2:6" ht="47.25" customHeight="1" thickBot="1" x14ac:dyDescent="0.3">
      <c r="B47" s="265"/>
      <c r="C47" s="271"/>
      <c r="D47" s="77" t="s">
        <v>437</v>
      </c>
      <c r="E47" s="76"/>
      <c r="F47" s="76"/>
    </row>
    <row r="48" spans="2:6" ht="37.5" customHeight="1" thickBot="1" x14ac:dyDescent="0.3">
      <c r="B48" s="263" t="s">
        <v>8</v>
      </c>
      <c r="C48" s="269" t="s">
        <v>75</v>
      </c>
      <c r="D48" s="266" t="s">
        <v>438</v>
      </c>
      <c r="E48" s="267"/>
      <c r="F48" s="268"/>
    </row>
    <row r="49" spans="2:6" ht="31.5" customHeight="1" thickBot="1" x14ac:dyDescent="0.3">
      <c r="B49" s="264"/>
      <c r="C49" s="270"/>
      <c r="D49" s="266" t="s">
        <v>439</v>
      </c>
      <c r="E49" s="267"/>
      <c r="F49" s="268"/>
    </row>
    <row r="50" spans="2:6" ht="36" customHeight="1" thickBot="1" x14ac:dyDescent="0.3">
      <c r="B50" s="264"/>
      <c r="C50" s="270"/>
      <c r="D50" s="76" t="s">
        <v>440</v>
      </c>
      <c r="E50" s="76"/>
      <c r="F50" s="76"/>
    </row>
    <row r="51" spans="2:6" ht="53.25" customHeight="1" thickBot="1" x14ac:dyDescent="0.3">
      <c r="B51" s="264"/>
      <c r="C51" s="270"/>
      <c r="D51" s="76" t="s">
        <v>441</v>
      </c>
      <c r="E51" s="76"/>
      <c r="F51" s="76"/>
    </row>
    <row r="52" spans="2:6" ht="53.25" customHeight="1" thickBot="1" x14ac:dyDescent="0.3">
      <c r="B52" s="265"/>
      <c r="C52" s="271"/>
      <c r="D52" s="76" t="s">
        <v>442</v>
      </c>
      <c r="E52" s="76"/>
      <c r="F52" s="76"/>
    </row>
    <row r="53" spans="2:6" ht="81" customHeight="1" thickBot="1" x14ac:dyDescent="0.3">
      <c r="B53" s="263" t="s">
        <v>443</v>
      </c>
      <c r="C53" s="269" t="s">
        <v>76</v>
      </c>
      <c r="D53" s="266" t="s">
        <v>444</v>
      </c>
      <c r="E53" s="267"/>
      <c r="F53" s="268"/>
    </row>
    <row r="54" spans="2:6" ht="31.5" customHeight="1" thickBot="1" x14ac:dyDescent="0.3">
      <c r="B54" s="264"/>
      <c r="C54" s="270"/>
      <c r="D54" s="266" t="s">
        <v>445</v>
      </c>
      <c r="E54" s="267"/>
      <c r="F54" s="268"/>
    </row>
    <row r="55" spans="2:6" ht="39.75" customHeight="1" thickBot="1" x14ac:dyDescent="0.3">
      <c r="B55" s="264"/>
      <c r="C55" s="270"/>
      <c r="D55" s="76" t="s">
        <v>446</v>
      </c>
      <c r="E55" s="76"/>
      <c r="F55" s="76"/>
    </row>
    <row r="56" spans="2:6" ht="51" customHeight="1" thickBot="1" x14ac:dyDescent="0.3">
      <c r="B56" s="264"/>
      <c r="C56" s="270"/>
      <c r="D56" s="76" t="s">
        <v>447</v>
      </c>
      <c r="E56" s="76"/>
      <c r="F56" s="76"/>
    </row>
    <row r="57" spans="2:6" ht="57" customHeight="1" x14ac:dyDescent="0.25">
      <c r="B57" s="264"/>
      <c r="C57" s="270"/>
      <c r="D57" s="278" t="s">
        <v>448</v>
      </c>
      <c r="E57" s="278"/>
      <c r="F57" s="278"/>
    </row>
    <row r="58" spans="2:6" ht="24.75" customHeight="1" thickBot="1" x14ac:dyDescent="0.3">
      <c r="B58" s="265"/>
      <c r="C58" s="271"/>
      <c r="D58" s="279"/>
      <c r="E58" s="279"/>
      <c r="F58" s="279"/>
    </row>
    <row r="59" spans="2:6" ht="60" customHeight="1" thickBot="1" x14ac:dyDescent="0.3">
      <c r="B59" s="263" t="s">
        <v>10</v>
      </c>
      <c r="C59" s="269" t="s">
        <v>77</v>
      </c>
      <c r="D59" s="266" t="s">
        <v>449</v>
      </c>
      <c r="E59" s="267"/>
      <c r="F59" s="268"/>
    </row>
    <row r="60" spans="2:6" ht="31.5" customHeight="1" thickBot="1" x14ac:dyDescent="0.3">
      <c r="B60" s="264"/>
      <c r="C60" s="270"/>
      <c r="D60" s="266" t="s">
        <v>450</v>
      </c>
      <c r="E60" s="267"/>
      <c r="F60" s="268"/>
    </row>
    <row r="61" spans="2:6" ht="47.25" customHeight="1" thickBot="1" x14ac:dyDescent="0.3">
      <c r="B61" s="264"/>
      <c r="C61" s="270"/>
      <c r="D61" s="76" t="s">
        <v>451</v>
      </c>
      <c r="E61" s="76"/>
      <c r="F61" s="76"/>
    </row>
    <row r="62" spans="2:6" ht="54" customHeight="1" thickBot="1" x14ac:dyDescent="0.3">
      <c r="B62" s="264"/>
      <c r="C62" s="270"/>
      <c r="D62" s="76" t="s">
        <v>452</v>
      </c>
      <c r="E62" s="76"/>
      <c r="F62" s="76"/>
    </row>
    <row r="63" spans="2:6" ht="57.75" customHeight="1" thickBot="1" x14ac:dyDescent="0.3">
      <c r="B63" s="265"/>
      <c r="C63" s="271"/>
      <c r="D63" s="76" t="s">
        <v>453</v>
      </c>
      <c r="E63" s="76"/>
      <c r="F63" s="76"/>
    </row>
    <row r="64" spans="2:6" ht="47.25" customHeight="1" thickBot="1" x14ac:dyDescent="0.3">
      <c r="B64" s="263" t="s">
        <v>11</v>
      </c>
      <c r="C64" s="269" t="s">
        <v>78</v>
      </c>
      <c r="D64" s="266" t="s">
        <v>454</v>
      </c>
      <c r="E64" s="267"/>
      <c r="F64" s="268"/>
    </row>
    <row r="65" spans="2:6" ht="31.5" customHeight="1" thickBot="1" x14ac:dyDescent="0.3">
      <c r="B65" s="264"/>
      <c r="C65" s="270"/>
      <c r="D65" s="266" t="s">
        <v>455</v>
      </c>
      <c r="E65" s="267"/>
      <c r="F65" s="268"/>
    </row>
    <row r="66" spans="2:6" ht="44.25" customHeight="1" thickBot="1" x14ac:dyDescent="0.3">
      <c r="B66" s="264"/>
      <c r="C66" s="270"/>
      <c r="D66" s="76" t="s">
        <v>456</v>
      </c>
      <c r="E66" s="76"/>
      <c r="F66" s="76"/>
    </row>
    <row r="67" spans="2:6" ht="53.25" customHeight="1" thickBot="1" x14ac:dyDescent="0.3">
      <c r="B67" s="264"/>
      <c r="C67" s="270"/>
      <c r="D67" s="76" t="s">
        <v>457</v>
      </c>
      <c r="E67" s="76"/>
      <c r="F67" s="76"/>
    </row>
    <row r="68" spans="2:6" ht="47.25" customHeight="1" thickBot="1" x14ac:dyDescent="0.3">
      <c r="B68" s="264"/>
      <c r="C68" s="270"/>
      <c r="D68" s="76" t="s">
        <v>458</v>
      </c>
      <c r="E68" s="76"/>
      <c r="F68" s="76"/>
    </row>
    <row r="69" spans="2:6" ht="48" customHeight="1" thickBot="1" x14ac:dyDescent="0.3">
      <c r="B69" s="265"/>
      <c r="C69" s="271"/>
      <c r="D69" s="76" t="s">
        <v>459</v>
      </c>
      <c r="E69" s="76"/>
      <c r="F69" s="76"/>
    </row>
  </sheetData>
  <mergeCells count="56">
    <mergeCell ref="C59:C63"/>
    <mergeCell ref="D59:F59"/>
    <mergeCell ref="D60:F60"/>
    <mergeCell ref="B64:B69"/>
    <mergeCell ref="C64:C69"/>
    <mergeCell ref="D64:F64"/>
    <mergeCell ref="D65:F65"/>
    <mergeCell ref="B59:B63"/>
    <mergeCell ref="B48:B52"/>
    <mergeCell ref="C48:C52"/>
    <mergeCell ref="D48:F48"/>
    <mergeCell ref="D49:F49"/>
    <mergeCell ref="B53:B58"/>
    <mergeCell ref="C53:C58"/>
    <mergeCell ref="D53:F53"/>
    <mergeCell ref="D54:F54"/>
    <mergeCell ref="D57:D58"/>
    <mergeCell ref="E57:E58"/>
    <mergeCell ref="F57:F58"/>
    <mergeCell ref="B39:B42"/>
    <mergeCell ref="C39:C42"/>
    <mergeCell ref="D39:F39"/>
    <mergeCell ref="D40:F40"/>
    <mergeCell ref="B43:B47"/>
    <mergeCell ref="C43:C47"/>
    <mergeCell ref="D43:F43"/>
    <mergeCell ref="D44:F44"/>
    <mergeCell ref="B30:B35"/>
    <mergeCell ref="D30:F30"/>
    <mergeCell ref="D31:F32"/>
    <mergeCell ref="B36:B38"/>
    <mergeCell ref="C36:C38"/>
    <mergeCell ref="D36:F36"/>
    <mergeCell ref="D37:F37"/>
    <mergeCell ref="B16:B20"/>
    <mergeCell ref="C16:C20"/>
    <mergeCell ref="D16:F16"/>
    <mergeCell ref="D17:F17"/>
    <mergeCell ref="D20:F20"/>
    <mergeCell ref="B21:B29"/>
    <mergeCell ref="C21:C29"/>
    <mergeCell ref="D21:F21"/>
    <mergeCell ref="D22:F22"/>
    <mergeCell ref="D23:F23"/>
    <mergeCell ref="D26:D27"/>
    <mergeCell ref="E26:E27"/>
    <mergeCell ref="F26:F27"/>
    <mergeCell ref="D28:D29"/>
    <mergeCell ref="E28:E29"/>
    <mergeCell ref="F28:F29"/>
    <mergeCell ref="B5:B8"/>
    <mergeCell ref="D5:F5"/>
    <mergeCell ref="D6:F6"/>
    <mergeCell ref="B9:B15"/>
    <mergeCell ref="D9:F9"/>
    <mergeCell ref="D10:F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3"/>
  <sheetViews>
    <sheetView workbookViewId="0">
      <selection activeCell="I26" sqref="I26"/>
    </sheetView>
  </sheetViews>
  <sheetFormatPr defaultRowHeight="15" x14ac:dyDescent="0.25"/>
  <cols>
    <col min="5" max="5" width="20.140625" customWidth="1"/>
  </cols>
  <sheetData>
    <row r="3" spans="2:5" ht="15.75" x14ac:dyDescent="0.25">
      <c r="B3" s="27" t="s">
        <v>111</v>
      </c>
      <c r="C3" s="27" t="s">
        <v>112</v>
      </c>
      <c r="D3" s="28" t="s">
        <v>113</v>
      </c>
      <c r="E3" s="27" t="s">
        <v>114</v>
      </c>
    </row>
    <row r="4" spans="2:5" ht="31.5" x14ac:dyDescent="0.25">
      <c r="B4" s="29" t="s">
        <v>115</v>
      </c>
      <c r="C4" s="30" t="s">
        <v>116</v>
      </c>
      <c r="D4" s="30">
        <v>4</v>
      </c>
      <c r="E4" s="31" t="s">
        <v>117</v>
      </c>
    </row>
    <row r="5" spans="2:5" ht="15.75" x14ac:dyDescent="0.25">
      <c r="B5" s="29" t="s">
        <v>118</v>
      </c>
      <c r="C5" s="30" t="s">
        <v>63</v>
      </c>
      <c r="D5" s="30">
        <v>3.75</v>
      </c>
      <c r="E5" s="31" t="s">
        <v>119</v>
      </c>
    </row>
    <row r="6" spans="2:5" ht="15.75" x14ac:dyDescent="0.25">
      <c r="B6" s="29" t="s">
        <v>120</v>
      </c>
      <c r="C6" s="30" t="s">
        <v>121</v>
      </c>
      <c r="D6" s="30">
        <v>3.5</v>
      </c>
      <c r="E6" s="31" t="s">
        <v>122</v>
      </c>
    </row>
    <row r="7" spans="2:5" ht="15.75" x14ac:dyDescent="0.25">
      <c r="B7" s="29" t="s">
        <v>123</v>
      </c>
      <c r="C7" s="30" t="s">
        <v>124</v>
      </c>
      <c r="D7" s="30">
        <v>3.25</v>
      </c>
      <c r="E7" s="31" t="s">
        <v>125</v>
      </c>
    </row>
    <row r="8" spans="2:5" ht="15.75" x14ac:dyDescent="0.25">
      <c r="B8" s="29" t="s">
        <v>126</v>
      </c>
      <c r="C8" s="30" t="s">
        <v>127</v>
      </c>
      <c r="D8" s="30">
        <v>3</v>
      </c>
      <c r="E8" s="31" t="s">
        <v>128</v>
      </c>
    </row>
    <row r="9" spans="2:5" ht="15.75" x14ac:dyDescent="0.25">
      <c r="B9" s="29" t="s">
        <v>129</v>
      </c>
      <c r="C9" s="30" t="s">
        <v>130</v>
      </c>
      <c r="D9" s="30">
        <v>2.75</v>
      </c>
      <c r="E9" s="31" t="s">
        <v>131</v>
      </c>
    </row>
    <row r="10" spans="2:5" ht="15.75" x14ac:dyDescent="0.25">
      <c r="B10" s="29" t="s">
        <v>132</v>
      </c>
      <c r="C10" s="30" t="s">
        <v>133</v>
      </c>
      <c r="D10" s="30">
        <v>2.5</v>
      </c>
      <c r="E10" s="31" t="s">
        <v>134</v>
      </c>
    </row>
    <row r="11" spans="2:5" ht="15.75" x14ac:dyDescent="0.25">
      <c r="B11" s="29" t="s">
        <v>135</v>
      </c>
      <c r="C11" s="30" t="s">
        <v>61</v>
      </c>
      <c r="D11" s="30">
        <v>2.25</v>
      </c>
      <c r="E11" s="31" t="s">
        <v>136</v>
      </c>
    </row>
    <row r="12" spans="2:5" ht="15.75" x14ac:dyDescent="0.25">
      <c r="B12" s="29" t="s">
        <v>137</v>
      </c>
      <c r="C12" s="30" t="s">
        <v>138</v>
      </c>
      <c r="D12" s="30">
        <v>2</v>
      </c>
      <c r="E12" s="31" t="s">
        <v>139</v>
      </c>
    </row>
    <row r="13" spans="2:5" ht="15.75" x14ac:dyDescent="0.25">
      <c r="B13" s="29" t="s">
        <v>140</v>
      </c>
      <c r="C13" s="30" t="s">
        <v>141</v>
      </c>
      <c r="D13" s="30">
        <v>0</v>
      </c>
      <c r="E13" s="31" t="s">
        <v>142</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Course Outline</vt:lpstr>
      <vt:lpstr>CO PO Mapping</vt:lpstr>
      <vt:lpstr>Content Mapping</vt:lpstr>
      <vt:lpstr>Assignment Rubrics</vt:lpstr>
      <vt:lpstr>PO Break-down</vt:lpstr>
      <vt:lpstr>Grading Policy</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2019-04-02T12:34:09Z</dcterms:modified>
</cp:coreProperties>
</file>