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0" documentId="8_{50802256-98C1-1C42-9A0E-A6EFF8D04A3B}" xr6:coauthVersionLast="47" xr6:coauthVersionMax="47" xr10:uidLastSave="{00000000-0000-0000-0000-000000000000}"/>
  <bookViews>
    <workbookView xWindow="1480" yWindow="740" windowWidth="19420" windowHeight="18380" xr2:uid="{00000000-000D-0000-FFFF-FFFF00000000}"/>
  </bookViews>
  <sheets>
    <sheet name="small" sheetId="1" r:id="rId1"/>
    <sheet name="medium" sheetId="6" r:id="rId2"/>
    <sheet name="LICENSE" sheetId="5" r:id="rId3"/>
  </sheets>
  <externalReferences>
    <externalReference r:id="rId4"/>
    <externalReference r:id="rId5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8" i="6" l="1" a="1"/>
  <c r="AH68" i="6" s="1"/>
  <c r="AH84" i="6" s="1"/>
  <c r="K17" i="6" a="1"/>
  <c r="K17" i="6" s="1"/>
  <c r="N17" i="6" s="1"/>
  <c r="J17" i="6" a="1"/>
  <c r="J17" i="6" s="1"/>
  <c r="K16" i="6" a="1"/>
  <c r="K16" i="6" s="1"/>
  <c r="N16" i="6" s="1"/>
  <c r="J16" i="6" a="1"/>
  <c r="J16" i="6" s="1"/>
  <c r="K15" i="6" a="1"/>
  <c r="K15" i="6" s="1"/>
  <c r="N15" i="6" s="1"/>
  <c r="J15" i="6" a="1"/>
  <c r="J15" i="6" s="1"/>
  <c r="K14" i="6" a="1"/>
  <c r="K14" i="6" s="1"/>
  <c r="N14" i="6" s="1"/>
  <c r="J14" i="6" a="1"/>
  <c r="J14" i="6" s="1"/>
  <c r="K13" i="6" a="1"/>
  <c r="K13" i="6" s="1"/>
  <c r="N13" i="6" s="1"/>
  <c r="J13" i="6" a="1"/>
  <c r="J13" i="6" s="1"/>
  <c r="M17" i="6"/>
  <c r="M16" i="6"/>
  <c r="M15" i="6"/>
  <c r="M14" i="6"/>
  <c r="M13" i="6"/>
  <c r="U48" i="1"/>
  <c r="T48" i="1"/>
  <c r="U47" i="1"/>
  <c r="T47" i="1"/>
  <c r="U46" i="1"/>
  <c r="T46" i="1"/>
  <c r="U45" i="1"/>
  <c r="T45" i="1"/>
  <c r="AH86" i="6" l="1"/>
  <c r="AI86" i="6"/>
  <c r="AH87" i="6"/>
  <c r="AI87" i="6"/>
  <c r="AH88" i="6"/>
  <c r="AI84" i="6"/>
  <c r="AI88" i="6"/>
  <c r="AH85" i="6"/>
  <c r="AH89" i="6"/>
  <c r="AI85" i="6"/>
  <c r="AI89" i="6"/>
  <c r="N24" i="6" a="1"/>
  <c r="N24" i="6" s="1"/>
  <c r="Q24" i="6" s="1"/>
  <c r="M21" i="6" a="1"/>
  <c r="M21" i="6" s="1"/>
  <c r="M22" i="6" a="1"/>
  <c r="M22" i="6" s="1"/>
  <c r="P22" i="6" s="1"/>
  <c r="N22" i="6" a="1"/>
  <c r="N22" i="6" s="1"/>
  <c r="Q22" i="6" s="1"/>
  <c r="N21" i="6" a="1"/>
  <c r="N21" i="6" s="1"/>
  <c r="Q21" i="6" s="1"/>
  <c r="M23" i="6" a="1"/>
  <c r="M23" i="6" s="1"/>
  <c r="P23" i="6" s="1"/>
  <c r="N23" i="6" a="1"/>
  <c r="N23" i="6" s="1"/>
  <c r="Q23" i="6" s="1"/>
  <c r="M24" i="6" a="1"/>
  <c r="M24" i="6" s="1"/>
  <c r="P24" i="6" s="1"/>
  <c r="P21" i="6" l="1"/>
  <c r="Q30" i="6" a="1"/>
  <c r="Q30" i="6" s="1"/>
  <c r="T30" i="6" s="1"/>
  <c r="Q28" i="6" a="1"/>
  <c r="Q28" i="6" s="1"/>
  <c r="T28" i="6" s="1"/>
  <c r="Q29" i="6" a="1"/>
  <c r="Q29" i="6" s="1"/>
  <c r="T29" i="6" s="1"/>
  <c r="T35" i="6" l="1" a="1"/>
  <c r="T35" i="6" s="1"/>
  <c r="W35" i="6" s="1"/>
  <c r="T34" i="6" a="1"/>
  <c r="T34" i="6" s="1"/>
  <c r="W34" i="6" s="1"/>
  <c r="W40" i="6" l="1" a="1"/>
  <c r="W40" i="6" s="1"/>
  <c r="Z40" i="6" s="1"/>
  <c r="W41" i="6" a="1"/>
  <c r="W41" i="6" s="1"/>
  <c r="Z41" i="6" s="1"/>
  <c r="W39" i="6" a="1"/>
  <c r="W39" i="6" s="1"/>
  <c r="Z39" i="6" s="1"/>
  <c r="Z46" i="6" l="1" a="1"/>
  <c r="Z46" i="6" s="1"/>
  <c r="AC46" i="6" s="1"/>
  <c r="Z47" i="6" a="1"/>
  <c r="Z47" i="6" s="1"/>
  <c r="AC47" i="6" s="1"/>
  <c r="Z45" i="6" a="1"/>
  <c r="Z45" i="6" s="1"/>
  <c r="AC45" i="6" s="1"/>
  <c r="Z48" i="6" a="1"/>
  <c r="Z48" i="6" s="1"/>
  <c r="AC48" i="6" s="1"/>
  <c r="AC56" i="6" l="1" a="1"/>
  <c r="AC56" i="6" s="1"/>
  <c r="AF56" i="6" s="1"/>
  <c r="AC52" i="6" a="1"/>
  <c r="AC52" i="6" s="1"/>
  <c r="AF52" i="6" s="1"/>
  <c r="AC55" i="6" a="1"/>
  <c r="AC55" i="6" s="1"/>
  <c r="AF55" i="6" s="1"/>
  <c r="AC53" i="6" a="1"/>
  <c r="AC53" i="6" s="1"/>
  <c r="AF53" i="6" s="1"/>
  <c r="AC54" i="6" a="1"/>
  <c r="AC54" i="6" s="1"/>
  <c r="AF54" i="6" s="1"/>
  <c r="AF65" i="6" l="1" a="1"/>
  <c r="AF65" i="6" s="1"/>
  <c r="AI65" i="6" s="1"/>
  <c r="AI81" i="6" s="1"/>
  <c r="AF81" i="6" s="1"/>
  <c r="AF61" i="6" a="1"/>
  <c r="AF61" i="6" s="1"/>
  <c r="AI61" i="6" s="1"/>
  <c r="AI77" i="6" s="1"/>
  <c r="AF64" i="6" a="1"/>
  <c r="AF64" i="6" s="1"/>
  <c r="AI64" i="6" s="1"/>
  <c r="AI80" i="6" s="1"/>
  <c r="AF80" i="6" s="1"/>
  <c r="AF60" i="6" a="1"/>
  <c r="AF60" i="6" s="1"/>
  <c r="AI60" i="6" s="1"/>
  <c r="AI76" i="6" s="1"/>
  <c r="AF63" i="6" a="1"/>
  <c r="AF63" i="6" s="1"/>
  <c r="AI63" i="6" s="1"/>
  <c r="AI79" i="6" s="1"/>
  <c r="AF62" i="6" a="1"/>
  <c r="AF62" i="6" s="1"/>
  <c r="AI62" i="6" s="1"/>
  <c r="AI78" i="6" s="1"/>
  <c r="T34" i="1" l="1" a="1"/>
  <c r="T34" i="1" s="1"/>
  <c r="H14" i="1" l="1" a="1"/>
  <c r="H14" i="1" s="1"/>
  <c r="K14" i="1" s="1"/>
  <c r="I14" i="1" a="1"/>
  <c r="I14" i="1" s="1"/>
  <c r="I13" i="1" a="1"/>
  <c r="I13" i="1" s="1"/>
  <c r="L13" i="1" s="1"/>
  <c r="I12" i="1" a="1"/>
  <c r="I12" i="1" s="1"/>
  <c r="L12" i="1" s="1"/>
  <c r="H13" i="1" a="1"/>
  <c r="H13" i="1" s="1"/>
  <c r="K13" i="1" s="1"/>
  <c r="H12" i="1" a="1"/>
  <c r="H12" i="1" s="1"/>
  <c r="K12" i="1" s="1"/>
  <c r="K19" i="1" l="1" a="1"/>
  <c r="K19" i="1" s="1"/>
  <c r="N19" i="1" s="1"/>
  <c r="K18" i="1" a="1"/>
  <c r="K18" i="1" s="1"/>
  <c r="N18" i="1" s="1"/>
  <c r="L14" i="1"/>
  <c r="N25" i="1" l="1" a="1"/>
  <c r="N25" i="1" s="1"/>
  <c r="N24" i="1" a="1"/>
  <c r="N24" i="1" s="1"/>
  <c r="Q24" i="1" s="1"/>
  <c r="N23" i="1" a="1"/>
  <c r="N23" i="1" s="1"/>
  <c r="Q23" i="1" s="1"/>
  <c r="L19" i="1" a="1"/>
  <c r="L19" i="1" s="1"/>
  <c r="O19" i="1" s="1"/>
  <c r="L18" i="1" a="1"/>
  <c r="L18" i="1" s="1"/>
  <c r="O18" i="1" s="1"/>
  <c r="Q25" i="1"/>
  <c r="Q30" i="1" l="1" a="1"/>
  <c r="Q30" i="1" s="1"/>
  <c r="T30" i="1" s="1"/>
  <c r="T41" i="1" s="1"/>
  <c r="Q41" i="1" s="1"/>
  <c r="Q32" i="1" a="1"/>
  <c r="Q32" i="1" s="1"/>
  <c r="T32" i="1" s="1"/>
  <c r="T43" i="1" s="1"/>
  <c r="Q43" i="1" s="1"/>
  <c r="O24" i="1" a="1"/>
  <c r="O24" i="1" s="1"/>
  <c r="R24" i="1" s="1"/>
  <c r="O23" i="1" a="1"/>
  <c r="O23" i="1" s="1"/>
  <c r="R23" i="1" s="1"/>
  <c r="O25" i="1" a="1"/>
  <c r="O25" i="1" s="1"/>
  <c r="R25" i="1" s="1"/>
  <c r="Q29" i="1" a="1"/>
  <c r="Q29" i="1" s="1"/>
  <c r="R30" i="1" l="1" a="1"/>
  <c r="R30" i="1" s="1"/>
  <c r="U30" i="1" s="1"/>
  <c r="U41" i="1" s="1"/>
  <c r="R41" i="1" s="1"/>
  <c r="R31" i="1" a="1"/>
  <c r="R31" i="1" s="1"/>
  <c r="U31" i="1" s="1"/>
  <c r="U42" i="1" s="1"/>
  <c r="R42" i="1" s="1"/>
  <c r="R29" i="1" a="1"/>
  <c r="R29" i="1" s="1"/>
  <c r="U29" i="1" s="1"/>
  <c r="U40" i="1" s="1"/>
  <c r="R40" i="1" s="1"/>
  <c r="R32" i="1" a="1"/>
  <c r="R32" i="1" s="1"/>
  <c r="U32" i="1" s="1"/>
  <c r="U43" i="1" s="1"/>
  <c r="R43" i="1" s="1"/>
  <c r="T29" i="1"/>
  <c r="T40" i="1" s="1"/>
  <c r="Q40" i="1" s="1"/>
  <c r="Q31" i="1" l="1" a="1"/>
  <c r="Q31" i="1" s="1"/>
  <c r="T31" i="1" s="1"/>
  <c r="T42" i="1" s="1"/>
  <c r="Q42" i="1" s="1"/>
  <c r="O41" i="1" s="1"/>
  <c r="M41" i="1" s="1"/>
  <c r="P28" i="6" a="1"/>
  <c r="P28" i="6" s="1"/>
  <c r="S28" i="6" s="1"/>
  <c r="AF78" i="6"/>
  <c r="P30" i="6" a="1"/>
  <c r="P30" i="6" s="1"/>
  <c r="S30" i="6" s="1"/>
  <c r="P29" i="6" a="1"/>
  <c r="P29" i="6" s="1"/>
  <c r="S29" i="6" s="1"/>
  <c r="AF76" i="6" l="1"/>
  <c r="AF77" i="6"/>
  <c r="S35" i="6" a="1"/>
  <c r="S35" i="6" s="1"/>
  <c r="V35" i="6" s="1"/>
  <c r="S34" i="6" a="1"/>
  <c r="S34" i="6" s="1"/>
  <c r="V34" i="6" s="1"/>
  <c r="AF79" i="6"/>
  <c r="V40" i="6" l="1" a="1"/>
  <c r="V40" i="6" s="1"/>
  <c r="Y40" i="6" s="1"/>
  <c r="V39" i="6" a="1"/>
  <c r="V39" i="6" s="1"/>
  <c r="Y39" i="6" s="1"/>
  <c r="V41" i="6" a="1"/>
  <c r="V41" i="6" s="1"/>
  <c r="Y41" i="6" s="1"/>
  <c r="Y47" i="6" l="1" a="1"/>
  <c r="Y47" i="6" s="1"/>
  <c r="AB47" i="6" s="1"/>
  <c r="Y48" i="6" a="1"/>
  <c r="Y48" i="6" s="1"/>
  <c r="AB48" i="6" s="1"/>
  <c r="Y46" i="6" a="1"/>
  <c r="Y46" i="6" s="1"/>
  <c r="AB46" i="6" s="1"/>
  <c r="Y45" i="6" a="1"/>
  <c r="Y45" i="6" s="1"/>
  <c r="AB45" i="6" s="1"/>
  <c r="AB56" i="6" l="1" a="1"/>
  <c r="AB56" i="6" s="1"/>
  <c r="AE56" i="6" s="1"/>
  <c r="AB52" i="6" a="1"/>
  <c r="AB52" i="6" s="1"/>
  <c r="AE52" i="6" s="1"/>
  <c r="AB54" i="6" a="1"/>
  <c r="AB54" i="6" s="1"/>
  <c r="AE54" i="6" s="1"/>
  <c r="AB55" i="6" a="1"/>
  <c r="AB55" i="6" s="1"/>
  <c r="AE55" i="6" s="1"/>
  <c r="AB53" i="6" a="1"/>
  <c r="AB53" i="6" s="1"/>
  <c r="AE53" i="6" s="1"/>
  <c r="AE61" i="6" l="1" a="1"/>
  <c r="AE61" i="6" s="1"/>
  <c r="AH61" i="6" s="1"/>
  <c r="AH77" i="6" s="1"/>
  <c r="AE77" i="6" s="1"/>
  <c r="AE64" i="6" a="1"/>
  <c r="AE64" i="6" s="1"/>
  <c r="AH64" i="6" s="1"/>
  <c r="AH80" i="6" s="1"/>
  <c r="AE80" i="6" s="1"/>
  <c r="AE60" i="6" a="1"/>
  <c r="AE60" i="6" s="1"/>
  <c r="AH60" i="6" s="1"/>
  <c r="AH76" i="6" s="1"/>
  <c r="AE76" i="6" s="1"/>
  <c r="AE63" i="6" a="1"/>
  <c r="AE63" i="6" s="1"/>
  <c r="AH63" i="6" s="1"/>
  <c r="AH79" i="6" s="1"/>
  <c r="AE79" i="6" s="1"/>
  <c r="AE62" i="6" a="1"/>
  <c r="AE62" i="6" s="1"/>
  <c r="AH62" i="6" s="1"/>
  <c r="AH78" i="6" s="1"/>
  <c r="AE78" i="6" s="1"/>
  <c r="AC77" i="6" s="1"/>
  <c r="AA77" i="6" s="1"/>
  <c r="AE65" i="6" a="1"/>
  <c r="AE65" i="6" s="1"/>
  <c r="AH65" i="6" s="1"/>
  <c r="AH81" i="6" s="1"/>
  <c r="AE8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tc={3B2A601B-BB4B-344A-8B07-6C09411B9DEE}</author>
    <author>tc={39172A93-3DB4-2141-8DBC-C225A55C82FC}</author>
    <author>tc={B830DF2D-0D2B-394F-8457-0FE9D6D6DA68}</author>
  </authors>
  <commentList>
    <comment ref="H3" authorId="0" shapeId="0" xr:uid="{3B2A601B-BB4B-344A-8B07-6C09411B9D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batch of two input vectors, each has four dimensions.</t>
      </text>
    </comment>
    <comment ref="T28" authorId="1" shapeId="0" xr:uid="{39172A93-3DB4-2141-8DBC-C225A55C82FC}">
      <text>
        <t>[Threaded comment]
Your version of Excel allows you to read this threaded comment; however, any edits to it will get removed if the file is opened in a newer version of Excel. Learn more: https://go.microsoft.com/fwlink/?linkid=870924
Comment:
    A batch of two “reconstructed” vectors.</t>
      </text>
    </comment>
    <comment ref="M37" authorId="2" shapeId="0" xr:uid="{B830DF2D-0D2B-394F-8457-0FE9D6D6DA68}">
      <text>
        <t>[Threaded comment]
Your version of Excel allows you to read this threaded comment; however, any edits to it will get removed if the file is opened in a newer version of Excel. Learn more: https://go.microsoft.com/fwlink/?linkid=870924
Comment:
    MSE is often used to measure the reconstruction error. We want to minimize this error.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tc={4F7D7DCC-C105-0C4F-A974-F901CC8804D0}</author>
    <author>tc={63C1859E-B73B-4945-97B4-16235EE370D0}</author>
    <author>tc={54A13D77-72AF-784E-9DEF-8BC1C7751BAF}</author>
  </authors>
  <commentList>
    <comment ref="J3" authorId="0" shapeId="0" xr:uid="{4F7D7DCC-C105-0C4F-A974-F901CC8804D0}">
      <text>
        <t>[Threaded comment]
Your version of Excel allows you to read this threaded comment; however, any edits to it will get removed if the file is opened in a newer version of Excel. Learn more: https://go.microsoft.com/fwlink/?linkid=870924
Comment:
    A batch of two input vectors, each has six dimensions.</t>
      </text>
    </comment>
    <comment ref="AH59" authorId="1" shapeId="0" xr:uid="{63C1859E-B73B-4945-97B4-16235EE370D0}">
      <text>
        <t>[Threaded comment]
Your version of Excel allows you to read this threaded comment; however, any edits to it will get removed if the file is opened in a newer version of Excel. Learn more: https://go.microsoft.com/fwlink/?linkid=870924
Comment:
    A batch of two “reconstructed” vectors.</t>
      </text>
    </comment>
    <comment ref="AA73" authorId="2" shapeId="0" xr:uid="{54A13D77-72AF-784E-9DEF-8BC1C7751BAF}">
      <text>
        <t>[Threaded comment]
Your version of Excel allows you to read this threaded comment; however, any edits to it will get removed if the file is opened in a newer version of Excel. Learn more: https://go.microsoft.com/fwlink/?linkid=870924
Comment:
    MSE is often used to measure the reconstruction error. We want to minimize this error.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<sst xmlns="http://schemas.openxmlformats.org/spreadsheetml/2006/main" count="277" uniqueCount="88">
  <si>
    <t>Input Layer</t>
  </si>
  <si>
    <t>W1</t>
  </si>
  <si>
    <t>b1</t>
  </si>
  <si>
    <t>↓</t>
  </si>
  <si>
    <t>ReLU</t>
  </si>
  <si>
    <t>→</t>
  </si>
  <si>
    <t>〜</t>
  </si>
  <si>
    <t>W2</t>
  </si>
  <si>
    <t>b2</t>
  </si>
  <si>
    <t>W3</t>
  </si>
  <si>
    <t>b3</t>
  </si>
  <si>
    <t>W4</t>
  </si>
  <si>
    <t>b4</t>
  </si>
  <si>
    <t>x1</t>
  </si>
  <si>
    <t>x2</t>
  </si>
  <si>
    <t>X</t>
  </si>
  <si>
    <t>nn.Linear(4,3)</t>
  </si>
  <si>
    <t>nn.Linear(3,4)</t>
  </si>
  <si>
    <t>nn.ReLU()</t>
  </si>
  <si>
    <t>nn.Linear(6,5)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</si>
  <si>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</si>
  <si>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</si>
  <si>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</si>
  <si>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</si>
  <si>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</si>
  <si>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</si>
  <si>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</si>
  <si>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</si>
  <si>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</si>
  <si>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</si>
  <si>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</si>
  <si>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</si>
  <si>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</si>
  <si>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</si>
  <si>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</si>
  <si>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</si>
  <si>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</si>
  <si>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Sum</t>
  </si>
  <si>
    <t>Mean</t>
  </si>
  <si>
    <t>Squared</t>
  </si>
  <si>
    <t>Encoder Layer 1</t>
  </si>
  <si>
    <t>Encoder Layer 2</t>
  </si>
  <si>
    <t>Decoder Layer 1</t>
  </si>
  <si>
    <t>Decoder Layer 2</t>
  </si>
  <si>
    <t>Mean Squared Error (MSE) Loss</t>
  </si>
  <si>
    <t>←</t>
  </si>
  <si>
    <t>Errors</t>
  </si>
  <si>
    <t>Y - X</t>
  </si>
  <si>
    <t>Loss Gradients</t>
  </si>
  <si>
    <r>
      <t xml:space="preserve">batch: </t>
    </r>
    <r>
      <rPr>
        <i/>
        <sz val="10"/>
        <color rgb="FFC00000"/>
        <rFont val="Arial (Body)"/>
      </rPr>
      <t>B = 2</t>
    </r>
  </si>
  <si>
    <t>nn.Linear(3,2)</t>
  </si>
  <si>
    <t>nn.Linear(2,3)</t>
  </si>
  <si>
    <t>Encoder Layer 3</t>
  </si>
  <si>
    <t>Encoder Layer 4</t>
  </si>
  <si>
    <t>Decoder Layer 3</t>
  </si>
  <si>
    <t>Decoder Layer 4</t>
  </si>
  <si>
    <t>nn.Linear(4,5)</t>
  </si>
  <si>
    <t>nn.Linear(5,6)</t>
  </si>
  <si>
    <r>
      <t xml:space="preserve">dims: </t>
    </r>
    <r>
      <rPr>
        <i/>
        <sz val="10"/>
        <color rgb="FFC00000"/>
        <rFont val="Arial (Body)"/>
      </rPr>
      <t>d = 6</t>
    </r>
  </si>
  <si>
    <t>nn.Linear(5,4)</t>
  </si>
  <si>
    <t>W5</t>
  </si>
  <si>
    <t>b5</t>
  </si>
  <si>
    <t>W6</t>
  </si>
  <si>
    <t>b6</t>
  </si>
  <si>
    <t>W7</t>
  </si>
  <si>
    <t>b7</t>
  </si>
  <si>
    <t>W8</t>
  </si>
  <si>
    <t>b8</t>
  </si>
  <si>
    <t>Y = ReLU(Z8)</t>
  </si>
  <si>
    <t>Z8=W8A7+b8</t>
  </si>
  <si>
    <t>A7= ReLU(Z7)</t>
  </si>
  <si>
    <t>Z7=W7A6+b7</t>
  </si>
  <si>
    <t>A6= ReLU(Z6)</t>
  </si>
  <si>
    <t>Z6=W6A5+b6</t>
  </si>
  <si>
    <t>A5= ReLU(Z5)</t>
  </si>
  <si>
    <t>Z5=W5A4+b5</t>
  </si>
  <si>
    <t>A4 = ReLU(Z4)</t>
  </si>
  <si>
    <t>Z4=W4A3+b4</t>
  </si>
  <si>
    <t>Z3=W3A2+b3</t>
  </si>
  <si>
    <t>A3 = ReLU(Z3)</t>
  </si>
  <si>
    <t>A2 = ReLU(Z2)</t>
  </si>
  <si>
    <t>Z2=W2A1+b2</t>
  </si>
  <si>
    <t>A1 = ReLU(Z1)</t>
  </si>
  <si>
    <t>Z1=W1X+b1</t>
  </si>
  <si>
    <t>Z2=W2A2+b2</t>
  </si>
  <si>
    <t>Y = ReLU(Z4)</t>
  </si>
  <si>
    <r>
      <t xml:space="preserve">dims: </t>
    </r>
    <r>
      <rPr>
        <i/>
        <sz val="10"/>
        <color rgb="FFC00000"/>
        <rFont val="Arial (Body)"/>
      </rPr>
      <t>d = 4</t>
    </r>
  </si>
  <si>
    <t>Autoencoder (AE) | AI by Hand  ✍️ © 2024 Tom 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</si>
</sst>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C65911"/>
      <name val="Times New Roman"/>
      <family val="1"/>
    </font>
    <font>
      <i/>
      <sz val="10"/>
      <color rgb="FFC00000"/>
      <name val="Times New Roman"/>
      <family val="1"/>
    </font>
    <font>
      <i/>
      <sz val="10"/>
      <color rgb="FFC00000"/>
      <name val="Arial (Body)"/>
    </font>
    <font>
      <sz val="10"/>
      <color rgb="FF000000"/>
      <name val="Tahoma"/>
      <family val="2"/>
    </font>
    <font>
      <sz val="10"/>
      <color rgb="FFC65911"/>
      <name val="Times New Roman"/>
      <family val="1"/>
    </font>
    <font>
      <sz val="7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  <xf numFmtId="0" fontId="1" fillId="7" borderId="12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4" fillId="0" borderId="0" xfId="0" quotePrefix="1" applyFont="1"/>
    <xf numFmtId="0" fontId="1" fillId="0" borderId="0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1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13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2">
    <cellStyle name="Normal" xfId="0" builtinId="0"/>
    <cellStyle name="Normal 2" xfId="1" xr:uid="{2E32ABEB-4897-D041-A31A-3D2D9E9FBA77}"/>
  </cellStyles>
  <dxfs count="9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E3C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152400</xdr:colOff>
      <xdr:row>3</xdr:row>
      <xdr:rowOff>152400</xdr:rowOff>
    </xdr:from>
    <xdr:to>
      <xdr:col>22</xdr:col>
      <xdr:colOff>2196692</xdr:colOff>
      <xdr:row>5</xdr:row>
      <xdr:rowOff>104764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4F4EA389-A9D0-A140-AB1D-4FF535865ECA}"/>
            </a:ext>
          </a:extLst>
        </xdr:cNvPr>
        <xdr:cNvGrpSpPr/>
      </xdr:nvGrpSpPr>
      <xdr:grpSpPr>
        <a:xfrm>
          <a:off x="7613650" y="702733"/>
          <a:ext cx="2044292" cy="333364"/>
          <a:chOff x="4425338" y="1168436"/>
          <a:chExt cx="2280456" cy="363262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A7E1AE92-0A61-DE3F-E7FE-791395EEC58E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C764F04F-93CE-6D5E-2506-7AC19111540F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Oval 183">
            <a:extLst>
              <a:ext uri="{FF2B5EF4-FFF2-40B4-BE49-F238E27FC236}">
                <a16:creationId xmlns:a16="http://schemas.microsoft.com/office/drawing/2014/main" id="{F13BE30F-EE56-33C2-1461-47E4A5ECFFC4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1E15A7BA-677B-FE32-2D2B-F1C5D720387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779078</xdr:colOff>
      <xdr:row>16</xdr:row>
      <xdr:rowOff>120648</xdr:rowOff>
    </xdr:from>
    <xdr:to>
      <xdr:col>22</xdr:col>
      <xdr:colOff>1689052</xdr:colOff>
      <xdr:row>18</xdr:row>
      <xdr:rowOff>88899</xdr:rowOff>
    </xdr:to>
    <xdr:grpSp>
      <xdr:nvGrpSpPr>
        <xdr:cNvPr id="187" name="Group 186">
          <a:extLst>
            <a:ext uri="{FF2B5EF4-FFF2-40B4-BE49-F238E27FC236}">
              <a16:creationId xmlns:a16="http://schemas.microsoft.com/office/drawing/2014/main" id="{6094B3ED-3738-1045-B16F-599E05CDEA5D}"/>
            </a:ext>
          </a:extLst>
        </xdr:cNvPr>
        <xdr:cNvGrpSpPr/>
      </xdr:nvGrpSpPr>
      <xdr:grpSpPr>
        <a:xfrm>
          <a:off x="8240328" y="3147481"/>
          <a:ext cx="909974" cy="349251"/>
          <a:chOff x="5043705" y="1168436"/>
          <a:chExt cx="1015098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92" name="Oval 191">
            <a:extLst>
              <a:ext uri="{FF2B5EF4-FFF2-40B4-BE49-F238E27FC236}">
                <a16:creationId xmlns:a16="http://schemas.microsoft.com/office/drawing/2014/main" id="{96506592-AB3F-61FC-DE44-539A5354631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FCEBAEA0-6711-B6AE-0259-7F86248993B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433700</xdr:colOff>
      <xdr:row>21</xdr:row>
      <xdr:rowOff>124883</xdr:rowOff>
    </xdr:from>
    <xdr:to>
      <xdr:col>22</xdr:col>
      <xdr:colOff>1949084</xdr:colOff>
      <xdr:row>23</xdr:row>
      <xdr:rowOff>61137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683C0375-3E4B-D141-9ABE-B9E8A3967127}"/>
            </a:ext>
          </a:extLst>
        </xdr:cNvPr>
        <xdr:cNvGrpSpPr/>
      </xdr:nvGrpSpPr>
      <xdr:grpSpPr>
        <a:xfrm>
          <a:off x="7894950" y="4104216"/>
          <a:ext cx="1515384" cy="317254"/>
          <a:chOff x="4425338" y="1168436"/>
          <a:chExt cx="1633465" cy="363262"/>
        </a:xfrm>
        <a:solidFill>
          <a:schemeClr val="accent5">
            <a:lumMod val="60000"/>
            <a:lumOff val="40000"/>
          </a:schemeClr>
        </a:solidFill>
      </xdr:grpSpPr>
      <xdr:sp macro="" textlink="">
        <xdr:nvSpPr>
          <xdr:cNvPr id="196" name="Oval 195">
            <a:extLst>
              <a:ext uri="{FF2B5EF4-FFF2-40B4-BE49-F238E27FC236}">
                <a16:creationId xmlns:a16="http://schemas.microsoft.com/office/drawing/2014/main" id="{FF4034EE-72AB-A42D-166B-39832AD0C4F0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0194DE4-D7E1-B6A3-A304-4F2D5D32584D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014B0B50-B95D-3F98-0DCF-B9B94C5AC037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433700</xdr:colOff>
      <xdr:row>10</xdr:row>
      <xdr:rowOff>29633</xdr:rowOff>
    </xdr:from>
    <xdr:to>
      <xdr:col>22</xdr:col>
      <xdr:colOff>1949084</xdr:colOff>
      <xdr:row>11</xdr:row>
      <xdr:rowOff>165494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62C7D9C8-ECFD-6A4F-97BC-ECE3B1B09206}"/>
            </a:ext>
          </a:extLst>
        </xdr:cNvPr>
        <xdr:cNvGrpSpPr/>
      </xdr:nvGrpSpPr>
      <xdr:grpSpPr>
        <a:xfrm>
          <a:off x="7894950" y="1913466"/>
          <a:ext cx="1515384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E67DF61F-AB45-E3ED-DB2E-15F8977B6D6F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0A832189-F016-F5E5-4614-251411F4E49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DCB347CF-AEAD-8CCF-A730-6A917EEAB300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152400</xdr:colOff>
      <xdr:row>27</xdr:row>
      <xdr:rowOff>177800</xdr:rowOff>
    </xdr:from>
    <xdr:to>
      <xdr:col>22</xdr:col>
      <xdr:colOff>2196692</xdr:colOff>
      <xdr:row>29</xdr:row>
      <xdr:rowOff>130164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875322FD-47C6-2E43-96EE-9753FA32DF06}"/>
            </a:ext>
          </a:extLst>
        </xdr:cNvPr>
        <xdr:cNvGrpSpPr/>
      </xdr:nvGrpSpPr>
      <xdr:grpSpPr>
        <a:xfrm>
          <a:off x="7613650" y="5300133"/>
          <a:ext cx="2044292" cy="333364"/>
          <a:chOff x="4425338" y="1168436"/>
          <a:chExt cx="2280456" cy="363262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10B8F382-00F6-7AE7-5CA0-B594621CC8A6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4B61DA04-0FE1-65C4-A357-463913955747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2" name="Oval 211">
            <a:extLst>
              <a:ext uri="{FF2B5EF4-FFF2-40B4-BE49-F238E27FC236}">
                <a16:creationId xmlns:a16="http://schemas.microsoft.com/office/drawing/2014/main" id="{352FEABA-BB71-2337-5D73-7C6F5EA55187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2AB63CB0-A7E1-BD8F-1627-2587A4DB9443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48846</xdr:colOff>
      <xdr:row>39</xdr:row>
      <xdr:rowOff>19539</xdr:rowOff>
    </xdr:from>
    <xdr:to>
      <xdr:col>15</xdr:col>
      <xdr:colOff>244230</xdr:colOff>
      <xdr:row>43</xdr:row>
      <xdr:rowOff>0</xdr:rowOff>
    </xdr:to>
    <xdr:sp macro="" textlink="">
      <xdr:nvSpPr>
        <xdr:cNvPr id="214" name="Left Brace 213">
          <a:extLst>
            <a:ext uri="{FF2B5EF4-FFF2-40B4-BE49-F238E27FC236}">
              <a16:creationId xmlns:a16="http://schemas.microsoft.com/office/drawing/2014/main" id="{796B9FA8-8ED8-8FD6-2263-DCC8F651BB3F}"/>
            </a:ext>
          </a:extLst>
        </xdr:cNvPr>
        <xdr:cNvSpPr/>
      </xdr:nvSpPr>
      <xdr:spPr>
        <a:xfrm>
          <a:off x="4523154" y="7434385"/>
          <a:ext cx="195384" cy="644769"/>
        </a:xfrm>
        <a:prstGeom prst="leftBrace">
          <a:avLst>
            <a:gd name="adj1" fmla="val 8333"/>
            <a:gd name="adj2" fmla="val 3484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317393</xdr:colOff>
      <xdr:row>5</xdr:row>
      <xdr:rowOff>104764</xdr:rowOff>
    </xdr:from>
    <xdr:to>
      <xdr:col>22</xdr:col>
      <xdr:colOff>604448</xdr:colOff>
      <xdr:row>10</xdr:row>
      <xdr:rowOff>29633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57C8364E-210F-7371-F5A4-556D97638B57}"/>
            </a:ext>
          </a:extLst>
        </xdr:cNvPr>
        <xdr:cNvCxnSpPr>
          <a:stCxn id="181" idx="4"/>
          <a:endCxn id="202" idx="0"/>
        </xdr:cNvCxnSpPr>
      </xdr:nvCxnSpPr>
      <xdr:spPr>
        <a:xfrm>
          <a:off x="7006060" y="1036097"/>
          <a:ext cx="287055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5</xdr:row>
      <xdr:rowOff>104764</xdr:rowOff>
    </xdr:from>
    <xdr:to>
      <xdr:col>22</xdr:col>
      <xdr:colOff>871722</xdr:colOff>
      <xdr:row>10</xdr:row>
      <xdr:rowOff>29633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650A3B9-C623-C3B0-B8E8-59D87C706D1C}"/>
            </a:ext>
          </a:extLst>
        </xdr:cNvPr>
        <xdr:cNvCxnSpPr>
          <a:stCxn id="186" idx="4"/>
          <a:endCxn id="202" idx="0"/>
        </xdr:cNvCxnSpPr>
      </xdr:nvCxnSpPr>
      <xdr:spPr>
        <a:xfrm flipH="1">
          <a:off x="7293115" y="1036097"/>
          <a:ext cx="267274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5</xdr:row>
      <xdr:rowOff>104764</xdr:rowOff>
    </xdr:from>
    <xdr:to>
      <xdr:col>22</xdr:col>
      <xdr:colOff>1451711</xdr:colOff>
      <xdr:row>10</xdr:row>
      <xdr:rowOff>29633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413C15C0-8093-0B4B-4DCE-B1564E600729}"/>
            </a:ext>
          </a:extLst>
        </xdr:cNvPr>
        <xdr:cNvCxnSpPr>
          <a:stCxn id="184" idx="4"/>
          <a:endCxn id="202" idx="0"/>
        </xdr:cNvCxnSpPr>
      </xdr:nvCxnSpPr>
      <xdr:spPr>
        <a:xfrm flipH="1">
          <a:off x="7293115" y="1036097"/>
          <a:ext cx="847263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5</xdr:row>
      <xdr:rowOff>104764</xdr:rowOff>
    </xdr:from>
    <xdr:to>
      <xdr:col>22</xdr:col>
      <xdr:colOff>2031700</xdr:colOff>
      <xdr:row>10</xdr:row>
      <xdr:rowOff>29633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7BE85378-4C5B-BC7A-68AB-6CFE547A0BE7}"/>
            </a:ext>
          </a:extLst>
        </xdr:cNvPr>
        <xdr:cNvCxnSpPr>
          <a:stCxn id="183" idx="4"/>
          <a:endCxn id="202" idx="0"/>
        </xdr:cNvCxnSpPr>
      </xdr:nvCxnSpPr>
      <xdr:spPr>
        <a:xfrm flipH="1">
          <a:off x="7293115" y="1036097"/>
          <a:ext cx="1427252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5</xdr:row>
      <xdr:rowOff>104764</xdr:rowOff>
    </xdr:from>
    <xdr:to>
      <xdr:col>22</xdr:col>
      <xdr:colOff>1178114</xdr:colOff>
      <xdr:row>10</xdr:row>
      <xdr:rowOff>29633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42333027-310F-2652-1533-4EC958968828}"/>
            </a:ext>
          </a:extLst>
        </xdr:cNvPr>
        <xdr:cNvCxnSpPr>
          <a:stCxn id="186" idx="4"/>
          <a:endCxn id="205" idx="0"/>
        </xdr:cNvCxnSpPr>
      </xdr:nvCxnSpPr>
      <xdr:spPr>
        <a:xfrm>
          <a:off x="7560389" y="1036097"/>
          <a:ext cx="306392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5</xdr:row>
      <xdr:rowOff>104764</xdr:rowOff>
    </xdr:from>
    <xdr:to>
      <xdr:col>22</xdr:col>
      <xdr:colOff>1778336</xdr:colOff>
      <xdr:row>10</xdr:row>
      <xdr:rowOff>29633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3A5BE5E6-2F6B-F177-7AEC-0D6ECA7D00C7}"/>
            </a:ext>
          </a:extLst>
        </xdr:cNvPr>
        <xdr:cNvCxnSpPr>
          <a:stCxn id="186" idx="4"/>
          <a:endCxn id="203" idx="0"/>
        </xdr:cNvCxnSpPr>
      </xdr:nvCxnSpPr>
      <xdr:spPr>
        <a:xfrm>
          <a:off x="7560389" y="1036097"/>
          <a:ext cx="906614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5</xdr:row>
      <xdr:rowOff>104764</xdr:rowOff>
    </xdr:from>
    <xdr:to>
      <xdr:col>22</xdr:col>
      <xdr:colOff>1451711</xdr:colOff>
      <xdr:row>10</xdr:row>
      <xdr:rowOff>29633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607373BB-3AE0-DF85-EEC4-255D832AD163}"/>
            </a:ext>
          </a:extLst>
        </xdr:cNvPr>
        <xdr:cNvCxnSpPr>
          <a:stCxn id="184" idx="4"/>
          <a:endCxn id="205" idx="0"/>
        </xdr:cNvCxnSpPr>
      </xdr:nvCxnSpPr>
      <xdr:spPr>
        <a:xfrm flipH="1">
          <a:off x="7866781" y="1036097"/>
          <a:ext cx="273597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1451711</xdr:colOff>
      <xdr:row>5</xdr:row>
      <xdr:rowOff>104764</xdr:rowOff>
    </xdr:from>
    <xdr:to>
      <xdr:col>22</xdr:col>
      <xdr:colOff>1778336</xdr:colOff>
      <xdr:row>10</xdr:row>
      <xdr:rowOff>29633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7863432F-425A-3A0F-E329-5BD755D0A5BA}"/>
            </a:ext>
          </a:extLst>
        </xdr:cNvPr>
        <xdr:cNvCxnSpPr>
          <a:stCxn id="184" idx="4"/>
          <a:endCxn id="203" idx="0"/>
        </xdr:cNvCxnSpPr>
      </xdr:nvCxnSpPr>
      <xdr:spPr>
        <a:xfrm>
          <a:off x="8140378" y="1036097"/>
          <a:ext cx="326625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1778336</xdr:colOff>
      <xdr:row>5</xdr:row>
      <xdr:rowOff>104764</xdr:rowOff>
    </xdr:from>
    <xdr:to>
      <xdr:col>22</xdr:col>
      <xdr:colOff>2031700</xdr:colOff>
      <xdr:row>10</xdr:row>
      <xdr:rowOff>29633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B6D710C9-593F-4983-D344-F9E72E15EEC9}"/>
            </a:ext>
          </a:extLst>
        </xdr:cNvPr>
        <xdr:cNvCxnSpPr>
          <a:stCxn id="183" idx="4"/>
          <a:endCxn id="203" idx="0"/>
        </xdr:cNvCxnSpPr>
      </xdr:nvCxnSpPr>
      <xdr:spPr>
        <a:xfrm flipH="1">
          <a:off x="8467003" y="1036097"/>
          <a:ext cx="253364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5</xdr:row>
      <xdr:rowOff>104764</xdr:rowOff>
    </xdr:from>
    <xdr:to>
      <xdr:col>22</xdr:col>
      <xdr:colOff>2031700</xdr:colOff>
      <xdr:row>10</xdr:row>
      <xdr:rowOff>29633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6D540EAE-E16A-D794-7F59-0C907AC0D3A5}"/>
            </a:ext>
          </a:extLst>
        </xdr:cNvPr>
        <xdr:cNvCxnSpPr>
          <a:stCxn id="183" idx="4"/>
          <a:endCxn id="205" idx="0"/>
        </xdr:cNvCxnSpPr>
      </xdr:nvCxnSpPr>
      <xdr:spPr>
        <a:xfrm flipH="1">
          <a:off x="7866781" y="1036097"/>
          <a:ext cx="853586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5</xdr:row>
      <xdr:rowOff>104764</xdr:rowOff>
    </xdr:from>
    <xdr:to>
      <xdr:col>22</xdr:col>
      <xdr:colOff>1778336</xdr:colOff>
      <xdr:row>10</xdr:row>
      <xdr:rowOff>29633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6652DFC4-92B9-5462-6A53-D6DB32FC0C15}"/>
            </a:ext>
          </a:extLst>
        </xdr:cNvPr>
        <xdr:cNvCxnSpPr>
          <a:stCxn id="181" idx="4"/>
          <a:endCxn id="203" idx="0"/>
        </xdr:cNvCxnSpPr>
      </xdr:nvCxnSpPr>
      <xdr:spPr>
        <a:xfrm>
          <a:off x="7006060" y="1036097"/>
          <a:ext cx="1460943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5</xdr:row>
      <xdr:rowOff>104764</xdr:rowOff>
    </xdr:from>
    <xdr:to>
      <xdr:col>22</xdr:col>
      <xdr:colOff>1178114</xdr:colOff>
      <xdr:row>10</xdr:row>
      <xdr:rowOff>29633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FCB40F82-E1EE-75A5-C9B0-230466022D07}"/>
            </a:ext>
          </a:extLst>
        </xdr:cNvPr>
        <xdr:cNvCxnSpPr>
          <a:stCxn id="181" idx="4"/>
          <a:endCxn id="205" idx="0"/>
        </xdr:cNvCxnSpPr>
      </xdr:nvCxnSpPr>
      <xdr:spPr>
        <a:xfrm>
          <a:off x="7006060" y="1036097"/>
          <a:ext cx="860721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11</xdr:row>
      <xdr:rowOff>165494</xdr:rowOff>
    </xdr:from>
    <xdr:to>
      <xdr:col>22</xdr:col>
      <xdr:colOff>944071</xdr:colOff>
      <xdr:row>16</xdr:row>
      <xdr:rowOff>120648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CE90CD35-3856-CA47-812A-84282ECBACF0}"/>
            </a:ext>
          </a:extLst>
        </xdr:cNvPr>
        <xdr:cNvCxnSpPr>
          <a:stCxn id="202" idx="4"/>
          <a:endCxn id="193" idx="0"/>
        </xdr:cNvCxnSpPr>
      </xdr:nvCxnSpPr>
      <xdr:spPr>
        <a:xfrm>
          <a:off x="7293115" y="2239827"/>
          <a:ext cx="339623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11</xdr:row>
      <xdr:rowOff>165494</xdr:rowOff>
    </xdr:from>
    <xdr:to>
      <xdr:col>22</xdr:col>
      <xdr:colOff>1524060</xdr:colOff>
      <xdr:row>16</xdr:row>
      <xdr:rowOff>120648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DF668E9A-5D17-DFC3-1F53-DBD0A7307E6F}"/>
            </a:ext>
          </a:extLst>
        </xdr:cNvPr>
        <xdr:cNvCxnSpPr>
          <a:stCxn id="202" idx="4"/>
          <a:endCxn id="192" idx="0"/>
        </xdr:cNvCxnSpPr>
      </xdr:nvCxnSpPr>
      <xdr:spPr>
        <a:xfrm>
          <a:off x="7293115" y="2239827"/>
          <a:ext cx="919612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11</xdr:row>
      <xdr:rowOff>165494</xdr:rowOff>
    </xdr:from>
    <xdr:to>
      <xdr:col>22</xdr:col>
      <xdr:colOff>1178114</xdr:colOff>
      <xdr:row>16</xdr:row>
      <xdr:rowOff>120648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47B60D09-8A25-9F11-ACF6-B696BD1AADB1}"/>
            </a:ext>
          </a:extLst>
        </xdr:cNvPr>
        <xdr:cNvCxnSpPr>
          <a:stCxn id="205" idx="4"/>
          <a:endCxn id="193" idx="0"/>
        </xdr:cNvCxnSpPr>
      </xdr:nvCxnSpPr>
      <xdr:spPr>
        <a:xfrm flipH="1">
          <a:off x="7632738" y="2239827"/>
          <a:ext cx="234043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11</xdr:row>
      <xdr:rowOff>165494</xdr:rowOff>
    </xdr:from>
    <xdr:to>
      <xdr:col>22</xdr:col>
      <xdr:colOff>1778336</xdr:colOff>
      <xdr:row>16</xdr:row>
      <xdr:rowOff>120648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E1A4E56A-44C6-628C-F2E2-48D9222C8548}"/>
            </a:ext>
          </a:extLst>
        </xdr:cNvPr>
        <xdr:cNvCxnSpPr>
          <a:stCxn id="203" idx="4"/>
          <a:endCxn id="193" idx="0"/>
        </xdr:cNvCxnSpPr>
      </xdr:nvCxnSpPr>
      <xdr:spPr>
        <a:xfrm flipH="1">
          <a:off x="7632738" y="2239827"/>
          <a:ext cx="834265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11</xdr:row>
      <xdr:rowOff>165494</xdr:rowOff>
    </xdr:from>
    <xdr:to>
      <xdr:col>22</xdr:col>
      <xdr:colOff>1524060</xdr:colOff>
      <xdr:row>16</xdr:row>
      <xdr:rowOff>120648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537F27EF-5367-8A59-8F70-1AD65D80CA38}"/>
            </a:ext>
          </a:extLst>
        </xdr:cNvPr>
        <xdr:cNvCxnSpPr>
          <a:stCxn id="205" idx="4"/>
          <a:endCxn id="192" idx="0"/>
        </xdr:cNvCxnSpPr>
      </xdr:nvCxnSpPr>
      <xdr:spPr>
        <a:xfrm>
          <a:off x="7866781" y="2239827"/>
          <a:ext cx="345946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1524060</xdr:colOff>
      <xdr:row>11</xdr:row>
      <xdr:rowOff>165494</xdr:rowOff>
    </xdr:from>
    <xdr:to>
      <xdr:col>22</xdr:col>
      <xdr:colOff>1778336</xdr:colOff>
      <xdr:row>16</xdr:row>
      <xdr:rowOff>120648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C5B389AB-D0AE-A65C-96C2-C8609C83BC55}"/>
            </a:ext>
          </a:extLst>
        </xdr:cNvPr>
        <xdr:cNvCxnSpPr>
          <a:stCxn id="203" idx="4"/>
          <a:endCxn id="192" idx="0"/>
        </xdr:cNvCxnSpPr>
      </xdr:nvCxnSpPr>
      <xdr:spPr>
        <a:xfrm flipH="1">
          <a:off x="8212727" y="2239827"/>
          <a:ext cx="254276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18</xdr:row>
      <xdr:rowOff>88899</xdr:rowOff>
    </xdr:from>
    <xdr:to>
      <xdr:col>22</xdr:col>
      <xdr:colOff>944071</xdr:colOff>
      <xdr:row>21</xdr:row>
      <xdr:rowOff>124883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2A8D0D92-5A8C-AE32-2AE4-5EC55FDB087D}"/>
            </a:ext>
          </a:extLst>
        </xdr:cNvPr>
        <xdr:cNvCxnSpPr>
          <a:stCxn id="196" idx="0"/>
          <a:endCxn id="193" idx="4"/>
        </xdr:cNvCxnSpPr>
      </xdr:nvCxnSpPr>
      <xdr:spPr>
        <a:xfrm flipV="1">
          <a:off x="7315910" y="3576514"/>
          <a:ext cx="339623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18</xdr:row>
      <xdr:rowOff>88899</xdr:rowOff>
    </xdr:from>
    <xdr:to>
      <xdr:col>22</xdr:col>
      <xdr:colOff>1524060</xdr:colOff>
      <xdr:row>21</xdr:row>
      <xdr:rowOff>124883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C7A71F41-6E9F-5696-60CD-B98F871439F9}"/>
            </a:ext>
          </a:extLst>
        </xdr:cNvPr>
        <xdr:cNvCxnSpPr>
          <a:stCxn id="199" idx="0"/>
          <a:endCxn id="192" idx="4"/>
        </xdr:cNvCxnSpPr>
      </xdr:nvCxnSpPr>
      <xdr:spPr>
        <a:xfrm flipV="1">
          <a:off x="7889576" y="3576514"/>
          <a:ext cx="345946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18</xdr:row>
      <xdr:rowOff>88899</xdr:rowOff>
    </xdr:from>
    <xdr:to>
      <xdr:col>22</xdr:col>
      <xdr:colOff>1178114</xdr:colOff>
      <xdr:row>21</xdr:row>
      <xdr:rowOff>124883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BC8C65D6-AB55-A6D8-6CC5-F10B35CBE48F}"/>
            </a:ext>
          </a:extLst>
        </xdr:cNvPr>
        <xdr:cNvCxnSpPr>
          <a:stCxn id="199" idx="0"/>
          <a:endCxn id="193" idx="4"/>
        </xdr:cNvCxnSpPr>
      </xdr:nvCxnSpPr>
      <xdr:spPr>
        <a:xfrm flipH="1" flipV="1">
          <a:off x="7655533" y="3576514"/>
          <a:ext cx="234043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18</xdr:row>
      <xdr:rowOff>88899</xdr:rowOff>
    </xdr:from>
    <xdr:to>
      <xdr:col>22</xdr:col>
      <xdr:colOff>1524060</xdr:colOff>
      <xdr:row>21</xdr:row>
      <xdr:rowOff>124883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9A4B2EF3-765E-403C-569E-6AD54C603601}"/>
            </a:ext>
          </a:extLst>
        </xdr:cNvPr>
        <xdr:cNvCxnSpPr>
          <a:stCxn id="196" idx="0"/>
          <a:endCxn id="192" idx="4"/>
        </xdr:cNvCxnSpPr>
      </xdr:nvCxnSpPr>
      <xdr:spPr>
        <a:xfrm flipV="1">
          <a:off x="7315910" y="3576514"/>
          <a:ext cx="919612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1524060</xdr:colOff>
      <xdr:row>18</xdr:row>
      <xdr:rowOff>88899</xdr:rowOff>
    </xdr:from>
    <xdr:to>
      <xdr:col>22</xdr:col>
      <xdr:colOff>1778336</xdr:colOff>
      <xdr:row>21</xdr:row>
      <xdr:rowOff>124883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C906C0F8-F66E-5CDA-0A93-2CA23BADF97B}"/>
            </a:ext>
          </a:extLst>
        </xdr:cNvPr>
        <xdr:cNvCxnSpPr>
          <a:stCxn id="197" idx="0"/>
          <a:endCxn id="192" idx="4"/>
        </xdr:cNvCxnSpPr>
      </xdr:nvCxnSpPr>
      <xdr:spPr>
        <a:xfrm flipH="1" flipV="1">
          <a:off x="8235522" y="3576514"/>
          <a:ext cx="254276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18</xdr:row>
      <xdr:rowOff>88899</xdr:rowOff>
    </xdr:from>
    <xdr:to>
      <xdr:col>22</xdr:col>
      <xdr:colOff>1778336</xdr:colOff>
      <xdr:row>21</xdr:row>
      <xdr:rowOff>124883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FE11B4AF-78C0-0101-7FF5-BA14EC9CFB06}"/>
            </a:ext>
          </a:extLst>
        </xdr:cNvPr>
        <xdr:cNvCxnSpPr>
          <a:stCxn id="197" idx="0"/>
          <a:endCxn id="193" idx="4"/>
        </xdr:cNvCxnSpPr>
      </xdr:nvCxnSpPr>
      <xdr:spPr>
        <a:xfrm flipH="1" flipV="1">
          <a:off x="7655533" y="3576514"/>
          <a:ext cx="834265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23</xdr:row>
      <xdr:rowOff>61137</xdr:rowOff>
    </xdr:from>
    <xdr:to>
      <xdr:col>22</xdr:col>
      <xdr:colOff>1178114</xdr:colOff>
      <xdr:row>27</xdr:row>
      <xdr:rowOff>177800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5981210F-B805-889A-1C6B-CE970048A688}"/>
            </a:ext>
          </a:extLst>
        </xdr:cNvPr>
        <xdr:cNvCxnSpPr>
          <a:stCxn id="199" idx="4"/>
          <a:endCxn id="213" idx="0"/>
        </xdr:cNvCxnSpPr>
      </xdr:nvCxnSpPr>
      <xdr:spPr>
        <a:xfrm flipH="1">
          <a:off x="7583184" y="4525675"/>
          <a:ext cx="306392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23</xdr:row>
      <xdr:rowOff>61137</xdr:rowOff>
    </xdr:from>
    <xdr:to>
      <xdr:col>22</xdr:col>
      <xdr:colOff>1451711</xdr:colOff>
      <xdr:row>27</xdr:row>
      <xdr:rowOff>177800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25C963ED-6444-B448-48FD-D4B8BA1E08E7}"/>
            </a:ext>
          </a:extLst>
        </xdr:cNvPr>
        <xdr:cNvCxnSpPr>
          <a:stCxn id="199" idx="4"/>
          <a:endCxn id="212" idx="0"/>
        </xdr:cNvCxnSpPr>
      </xdr:nvCxnSpPr>
      <xdr:spPr>
        <a:xfrm>
          <a:off x="7889576" y="4525675"/>
          <a:ext cx="273597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23</xdr:row>
      <xdr:rowOff>61137</xdr:rowOff>
    </xdr:from>
    <xdr:to>
      <xdr:col>22</xdr:col>
      <xdr:colOff>2031700</xdr:colOff>
      <xdr:row>27</xdr:row>
      <xdr:rowOff>177800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E56A6E96-1287-593A-DFF6-121FC41A5653}"/>
            </a:ext>
          </a:extLst>
        </xdr:cNvPr>
        <xdr:cNvCxnSpPr>
          <a:stCxn id="199" idx="4"/>
          <a:endCxn id="211" idx="0"/>
        </xdr:cNvCxnSpPr>
      </xdr:nvCxnSpPr>
      <xdr:spPr>
        <a:xfrm>
          <a:off x="7889576" y="4525675"/>
          <a:ext cx="853586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23</xdr:row>
      <xdr:rowOff>61137</xdr:rowOff>
    </xdr:from>
    <xdr:to>
      <xdr:col>22</xdr:col>
      <xdr:colOff>604448</xdr:colOff>
      <xdr:row>27</xdr:row>
      <xdr:rowOff>177800</xdr:rowOff>
    </xdr:to>
    <xdr:cxnSp macro="">
      <xdr:nvCxnSpPr>
        <xdr:cNvPr id="297" name="Straight Connector 296">
          <a:extLst>
            <a:ext uri="{FF2B5EF4-FFF2-40B4-BE49-F238E27FC236}">
              <a16:creationId xmlns:a16="http://schemas.microsoft.com/office/drawing/2014/main" id="{60E4200A-D85F-ADF2-4253-EFFD2F7DEEDA}"/>
            </a:ext>
          </a:extLst>
        </xdr:cNvPr>
        <xdr:cNvCxnSpPr>
          <a:stCxn id="196" idx="4"/>
          <a:endCxn id="209" idx="0"/>
        </xdr:cNvCxnSpPr>
      </xdr:nvCxnSpPr>
      <xdr:spPr>
        <a:xfrm flipH="1">
          <a:off x="7028855" y="4525675"/>
          <a:ext cx="287055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23</xdr:row>
      <xdr:rowOff>61137</xdr:rowOff>
    </xdr:from>
    <xdr:to>
      <xdr:col>22</xdr:col>
      <xdr:colOff>871722</xdr:colOff>
      <xdr:row>27</xdr:row>
      <xdr:rowOff>177800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AE7F8C34-762D-30A2-3A9D-8F1325077C7C}"/>
            </a:ext>
          </a:extLst>
        </xdr:cNvPr>
        <xdr:cNvCxnSpPr>
          <a:stCxn id="196" idx="4"/>
          <a:endCxn id="213" idx="0"/>
        </xdr:cNvCxnSpPr>
      </xdr:nvCxnSpPr>
      <xdr:spPr>
        <a:xfrm>
          <a:off x="7315910" y="4525675"/>
          <a:ext cx="267274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23</xdr:row>
      <xdr:rowOff>61137</xdr:rowOff>
    </xdr:from>
    <xdr:to>
      <xdr:col>22</xdr:col>
      <xdr:colOff>1451711</xdr:colOff>
      <xdr:row>27</xdr:row>
      <xdr:rowOff>177800</xdr:rowOff>
    </xdr:to>
    <xdr:cxnSp macro="">
      <xdr:nvCxnSpPr>
        <xdr:cNvPr id="303" name="Straight Connector 302">
          <a:extLst>
            <a:ext uri="{FF2B5EF4-FFF2-40B4-BE49-F238E27FC236}">
              <a16:creationId xmlns:a16="http://schemas.microsoft.com/office/drawing/2014/main" id="{49FBC0E0-C894-68E2-E2BC-8394D71149EC}"/>
            </a:ext>
          </a:extLst>
        </xdr:cNvPr>
        <xdr:cNvCxnSpPr>
          <a:stCxn id="196" idx="4"/>
          <a:endCxn id="212" idx="0"/>
        </xdr:cNvCxnSpPr>
      </xdr:nvCxnSpPr>
      <xdr:spPr>
        <a:xfrm>
          <a:off x="7315910" y="4525675"/>
          <a:ext cx="847263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23</xdr:row>
      <xdr:rowOff>61137</xdr:rowOff>
    </xdr:from>
    <xdr:to>
      <xdr:col>22</xdr:col>
      <xdr:colOff>2031700</xdr:colOff>
      <xdr:row>27</xdr:row>
      <xdr:rowOff>177800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46449272-2E2A-AAF0-BA9E-E67F8C7F2465}"/>
            </a:ext>
          </a:extLst>
        </xdr:cNvPr>
        <xdr:cNvCxnSpPr>
          <a:stCxn id="196" idx="4"/>
          <a:endCxn id="211" idx="0"/>
        </xdr:cNvCxnSpPr>
      </xdr:nvCxnSpPr>
      <xdr:spPr>
        <a:xfrm>
          <a:off x="7315910" y="4525675"/>
          <a:ext cx="1427252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23</xdr:row>
      <xdr:rowOff>61137</xdr:rowOff>
    </xdr:from>
    <xdr:to>
      <xdr:col>22</xdr:col>
      <xdr:colOff>1178114</xdr:colOff>
      <xdr:row>27</xdr:row>
      <xdr:rowOff>177800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2081BB2-F78C-C85B-2243-0E8F4BE1D8E1}"/>
            </a:ext>
          </a:extLst>
        </xdr:cNvPr>
        <xdr:cNvCxnSpPr>
          <a:stCxn id="199" idx="4"/>
          <a:endCxn id="209" idx="0"/>
        </xdr:cNvCxnSpPr>
      </xdr:nvCxnSpPr>
      <xdr:spPr>
        <a:xfrm flipH="1">
          <a:off x="7028855" y="4525675"/>
          <a:ext cx="860721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23</xdr:row>
      <xdr:rowOff>61137</xdr:rowOff>
    </xdr:from>
    <xdr:to>
      <xdr:col>22</xdr:col>
      <xdr:colOff>1778336</xdr:colOff>
      <xdr:row>27</xdr:row>
      <xdr:rowOff>177800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488D2211-FDB8-60A8-2805-5414A137E506}"/>
            </a:ext>
          </a:extLst>
        </xdr:cNvPr>
        <xdr:cNvCxnSpPr>
          <a:stCxn id="197" idx="4"/>
          <a:endCxn id="209" idx="0"/>
        </xdr:cNvCxnSpPr>
      </xdr:nvCxnSpPr>
      <xdr:spPr>
        <a:xfrm flipH="1">
          <a:off x="7028855" y="4525675"/>
          <a:ext cx="1460943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23</xdr:row>
      <xdr:rowOff>61137</xdr:rowOff>
    </xdr:from>
    <xdr:to>
      <xdr:col>22</xdr:col>
      <xdr:colOff>1778336</xdr:colOff>
      <xdr:row>27</xdr:row>
      <xdr:rowOff>177800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98C4A4C9-C7FE-D505-DBB3-63171839D8CE}"/>
            </a:ext>
          </a:extLst>
        </xdr:cNvPr>
        <xdr:cNvCxnSpPr>
          <a:stCxn id="197" idx="4"/>
          <a:endCxn id="213" idx="0"/>
        </xdr:cNvCxnSpPr>
      </xdr:nvCxnSpPr>
      <xdr:spPr>
        <a:xfrm flipH="1">
          <a:off x="7583184" y="4525675"/>
          <a:ext cx="906614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1451711</xdr:colOff>
      <xdr:row>23</xdr:row>
      <xdr:rowOff>61137</xdr:rowOff>
    </xdr:from>
    <xdr:to>
      <xdr:col>22</xdr:col>
      <xdr:colOff>1778336</xdr:colOff>
      <xdr:row>27</xdr:row>
      <xdr:rowOff>177800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806B6283-13A6-1089-36BE-59FB3CC96B73}"/>
            </a:ext>
          </a:extLst>
        </xdr:cNvPr>
        <xdr:cNvCxnSpPr>
          <a:stCxn id="197" idx="4"/>
          <a:endCxn id="212" idx="0"/>
        </xdr:cNvCxnSpPr>
      </xdr:nvCxnSpPr>
      <xdr:spPr>
        <a:xfrm flipH="1">
          <a:off x="8163173" y="4525675"/>
          <a:ext cx="326625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1778336</xdr:colOff>
      <xdr:row>23</xdr:row>
      <xdr:rowOff>61137</xdr:rowOff>
    </xdr:from>
    <xdr:to>
      <xdr:col>22</xdr:col>
      <xdr:colOff>2031700</xdr:colOff>
      <xdr:row>27</xdr:row>
      <xdr:rowOff>177800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80C94330-F7C7-DAF3-0138-F1A03898AB43}"/>
            </a:ext>
          </a:extLst>
        </xdr:cNvPr>
        <xdr:cNvCxnSpPr>
          <a:stCxn id="197" idx="4"/>
          <a:endCxn id="211" idx="0"/>
        </xdr:cNvCxnSpPr>
      </xdr:nvCxnSpPr>
      <xdr:spPr>
        <a:xfrm>
          <a:off x="8489798" y="4525675"/>
          <a:ext cx="253364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205153</xdr:colOff>
      <xdr:row>45</xdr:row>
      <xdr:rowOff>68384</xdr:rowOff>
    </xdr:from>
    <xdr:ext cx="1333378" cy="396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6" name="TextBox 325">
              <a:extLst>
                <a:ext uri="{FF2B5EF4-FFF2-40B4-BE49-F238E27FC236}">
                  <a16:creationId xmlns:a16="http://schemas.microsoft.com/office/drawing/2014/main" id="{0813D11A-6CD2-054D-A7BE-B31CBA832944}"/>
                </a:ext>
              </a:extLst>
            </xdr:cNvPr>
            <xdr:cNvSpPr txBox="1"/>
          </xdr:nvSpPr>
          <xdr:spPr>
            <a:xfrm>
              <a:off x="4357076" y="8479692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den>
                    </m:f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</m:oMath>
                </m:oMathPara>
              </a14:m>
              <a:endParaRPr lang="en-US" sz="900" b="0" i="1">
                <a:solidFill>
                  <a:srgbClr val="C00000"/>
                </a:solidFill>
              </a:endParaRPr>
            </a:p>
            <a:p>
              <a:pPr/>
              <a:endParaRPr lang="en-US" sz="900" i="1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26" name="TextBox 325">
              <a:extLst>
                <a:ext uri="{FF2B5EF4-FFF2-40B4-BE49-F238E27FC236}">
                  <a16:creationId xmlns:a16="http://schemas.microsoft.com/office/drawing/2014/main" id="{0813D11A-6CD2-054D-A7BE-B31CBA832944}"/>
                </a:ext>
              </a:extLst>
            </xdr:cNvPr>
            <xdr:cNvSpPr txBox="1"/>
          </xdr:nvSpPr>
          <xdr:spPr>
            <a:xfrm>
              <a:off x="4357076" y="8479692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𝑌=2/𝐵 (𝑌−𝑋)=(𝑌−𝑋)</a:t>
              </a:r>
              <a:endParaRPr lang="en-US" sz="900" b="0" i="1">
                <a:solidFill>
                  <a:srgbClr val="C00000"/>
                </a:solidFill>
              </a:endParaRPr>
            </a:p>
            <a:p>
              <a:pPr/>
              <a:endParaRPr lang="en-US" sz="900" i="1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1020233</xdr:colOff>
      <xdr:row>19</xdr:row>
      <xdr:rowOff>40519</xdr:rowOff>
    </xdr:from>
    <xdr:to>
      <xdr:col>39</xdr:col>
      <xdr:colOff>3064525</xdr:colOff>
      <xdr:row>20</xdr:row>
      <xdr:rowOff>179305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6CAE54-9257-DC43-A811-6F5DB927DEE8}"/>
            </a:ext>
          </a:extLst>
        </xdr:cNvPr>
        <xdr:cNvGrpSpPr/>
      </xdr:nvGrpSpPr>
      <xdr:grpSpPr>
        <a:xfrm>
          <a:off x="14759324" y="3773549"/>
          <a:ext cx="2044292" cy="331211"/>
          <a:chOff x="4425338" y="1168436"/>
          <a:chExt cx="2280456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E45C766-A860-640D-5BA4-AD92D16D00D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B6B92AED-CF1B-4684-8347-FED8F1A73853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14A554A-11D2-00F1-0D9C-9B47137339C3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6DE99119-ACC7-EF61-2F34-C0228856D97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1646911</xdr:colOff>
      <xdr:row>32</xdr:row>
      <xdr:rowOff>4136</xdr:rowOff>
    </xdr:from>
    <xdr:to>
      <xdr:col>39</xdr:col>
      <xdr:colOff>2556885</xdr:colOff>
      <xdr:row>33</xdr:row>
      <xdr:rowOff>158809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4A037F2-5629-CE4F-AFB1-6CA378630FAE}"/>
            </a:ext>
          </a:extLst>
        </xdr:cNvPr>
        <xdr:cNvGrpSpPr/>
      </xdr:nvGrpSpPr>
      <xdr:grpSpPr>
        <a:xfrm>
          <a:off x="15386002" y="6238681"/>
          <a:ext cx="909974" cy="347098"/>
          <a:chOff x="5043705" y="1168436"/>
          <a:chExt cx="1015098" cy="363262"/>
        </a:xfrm>
        <a:solidFill>
          <a:schemeClr val="accent6">
            <a:lumMod val="75000"/>
          </a:schemeClr>
        </a:solidFill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B9926C4D-8C26-A66B-E878-6041E8EB9D1F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E34BFB98-8B0A-14A5-1305-0F15CEC42A10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1301533</xdr:colOff>
      <xdr:row>37</xdr:row>
      <xdr:rowOff>27191</xdr:rowOff>
    </xdr:from>
    <xdr:to>
      <xdr:col>39</xdr:col>
      <xdr:colOff>2816917</xdr:colOff>
      <xdr:row>38</xdr:row>
      <xdr:rowOff>158830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7FD69DF-AADD-8544-92D6-F9F92F773B75}"/>
            </a:ext>
          </a:extLst>
        </xdr:cNvPr>
        <xdr:cNvGrpSpPr/>
      </xdr:nvGrpSpPr>
      <xdr:grpSpPr>
        <a:xfrm>
          <a:off x="15040624" y="7223858"/>
          <a:ext cx="1515384" cy="324063"/>
          <a:chOff x="4425338" y="1168436"/>
          <a:chExt cx="1633465" cy="363262"/>
        </a:xfrm>
        <a:solidFill>
          <a:schemeClr val="accent5">
            <a:lumMod val="75000"/>
          </a:schemeClr>
        </a:solidFill>
      </xdr:grpSpPr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1888B67C-D68B-DC5F-F204-7B93EB3A3AE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CA219156-321C-6BEF-0F43-153216EEA608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C7837D43-ED65-FFF2-DD54-6AF1351713FE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1301533</xdr:colOff>
      <xdr:row>26</xdr:row>
      <xdr:rowOff>29633</xdr:rowOff>
    </xdr:from>
    <xdr:to>
      <xdr:col>39</xdr:col>
      <xdr:colOff>2816917</xdr:colOff>
      <xdr:row>27</xdr:row>
      <xdr:rowOff>165494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C1A20515-E0A3-1A4E-8E50-552F0B5CF294}"/>
            </a:ext>
          </a:extLst>
        </xdr:cNvPr>
        <xdr:cNvGrpSpPr/>
      </xdr:nvGrpSpPr>
      <xdr:grpSpPr>
        <a:xfrm>
          <a:off x="15040624" y="5109633"/>
          <a:ext cx="1515384" cy="328285"/>
          <a:chOff x="4425338" y="1168436"/>
          <a:chExt cx="1633465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71384FE1-AC73-3BF4-0D1D-146DC65DB6EC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D3DE0EEB-33FA-F9BA-83E3-3360E7B93A76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DCD0172D-C724-0AA6-15E0-319A632FFEE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1020233</xdr:colOff>
      <xdr:row>43</xdr:row>
      <xdr:rowOff>31262</xdr:rowOff>
    </xdr:from>
    <xdr:to>
      <xdr:col>39</xdr:col>
      <xdr:colOff>3064525</xdr:colOff>
      <xdr:row>44</xdr:row>
      <xdr:rowOff>179010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895B865E-59DD-C148-B68E-CE2282AD8ECD}"/>
            </a:ext>
          </a:extLst>
        </xdr:cNvPr>
        <xdr:cNvGrpSpPr/>
      </xdr:nvGrpSpPr>
      <xdr:grpSpPr>
        <a:xfrm>
          <a:off x="14759324" y="8382474"/>
          <a:ext cx="2044292" cy="340172"/>
          <a:chOff x="4425338" y="1168436"/>
          <a:chExt cx="2280456" cy="363262"/>
        </a:xfrm>
        <a:solidFill>
          <a:schemeClr val="accent5">
            <a:lumMod val="60000"/>
            <a:lumOff val="40000"/>
          </a:schemeClr>
        </a:solidFill>
      </xdr:grpSpPr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A861DED5-870B-6AA6-F228-854D4CFE32C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2436562F-B94D-9D51-CB60-0EE9BE22BF62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A443E497-B789-EFE6-13D3-967C2E75A12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A143919F-3BD0-6F09-6D8A-81BEE9DFC7DD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</xdr:col>
      <xdr:colOff>42333</xdr:colOff>
      <xdr:row>75</xdr:row>
      <xdr:rowOff>19538</xdr:rowOff>
    </xdr:from>
    <xdr:to>
      <xdr:col>29</xdr:col>
      <xdr:colOff>264583</xdr:colOff>
      <xdr:row>80</xdr:row>
      <xdr:rowOff>158749</xdr:rowOff>
    </xdr:to>
    <xdr:sp macro="" textlink="">
      <xdr:nvSpPr>
        <xdr:cNvPr id="23" name="Left Brace 22">
          <a:extLst>
            <a:ext uri="{FF2B5EF4-FFF2-40B4-BE49-F238E27FC236}">
              <a16:creationId xmlns:a16="http://schemas.microsoft.com/office/drawing/2014/main" id="{A7B5B39D-EDAF-9C49-9EBD-41EFEECF0303}"/>
            </a:ext>
          </a:extLst>
        </xdr:cNvPr>
        <xdr:cNvSpPr/>
      </xdr:nvSpPr>
      <xdr:spPr>
        <a:xfrm>
          <a:off x="8953500" y="14074205"/>
          <a:ext cx="222250" cy="985877"/>
        </a:xfrm>
        <a:prstGeom prst="leftBrace">
          <a:avLst>
            <a:gd name="adj1" fmla="val 8333"/>
            <a:gd name="adj2" fmla="val 262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1185226</xdr:colOff>
      <xdr:row>20</xdr:row>
      <xdr:rowOff>179305</xdr:rowOff>
    </xdr:from>
    <xdr:to>
      <xdr:col>39</xdr:col>
      <xdr:colOff>1472281</xdr:colOff>
      <xdr:row>26</xdr:row>
      <xdr:rowOff>29633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C8FE62B-7F01-9240-9138-D512B8B0D8AF}"/>
            </a:ext>
          </a:extLst>
        </xdr:cNvPr>
        <xdr:cNvCxnSpPr>
          <a:stCxn id="3" idx="4"/>
          <a:endCxn id="15" idx="0"/>
        </xdr:cNvCxnSpPr>
      </xdr:nvCxnSpPr>
      <xdr:spPr>
        <a:xfrm>
          <a:off x="14959841" y="3956741"/>
          <a:ext cx="287055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20</xdr:row>
      <xdr:rowOff>179305</xdr:rowOff>
    </xdr:from>
    <xdr:to>
      <xdr:col>39</xdr:col>
      <xdr:colOff>1739555</xdr:colOff>
      <xdr:row>26</xdr:row>
      <xdr:rowOff>29633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55EBDC3-F590-8E4B-9147-E1FBB7DD3FE2}"/>
            </a:ext>
          </a:extLst>
        </xdr:cNvPr>
        <xdr:cNvCxnSpPr>
          <a:stCxn id="6" idx="4"/>
          <a:endCxn id="15" idx="0"/>
        </xdr:cNvCxnSpPr>
      </xdr:nvCxnSpPr>
      <xdr:spPr>
        <a:xfrm flipH="1">
          <a:off x="15246896" y="3956741"/>
          <a:ext cx="267274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20</xdr:row>
      <xdr:rowOff>179305</xdr:rowOff>
    </xdr:from>
    <xdr:to>
      <xdr:col>39</xdr:col>
      <xdr:colOff>2319544</xdr:colOff>
      <xdr:row>26</xdr:row>
      <xdr:rowOff>29633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E5BE71C-858C-4F4F-8E95-36D92348363B}"/>
            </a:ext>
          </a:extLst>
        </xdr:cNvPr>
        <xdr:cNvCxnSpPr>
          <a:stCxn id="5" idx="4"/>
          <a:endCxn id="15" idx="0"/>
        </xdr:cNvCxnSpPr>
      </xdr:nvCxnSpPr>
      <xdr:spPr>
        <a:xfrm flipH="1">
          <a:off x="15246896" y="3956741"/>
          <a:ext cx="847263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20</xdr:row>
      <xdr:rowOff>179305</xdr:rowOff>
    </xdr:from>
    <xdr:to>
      <xdr:col>39</xdr:col>
      <xdr:colOff>2899533</xdr:colOff>
      <xdr:row>26</xdr:row>
      <xdr:rowOff>29633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E66167B-354E-0D4E-9A50-5EAB249D13F1}"/>
            </a:ext>
          </a:extLst>
        </xdr:cNvPr>
        <xdr:cNvCxnSpPr>
          <a:stCxn id="4" idx="4"/>
          <a:endCxn id="15" idx="0"/>
        </xdr:cNvCxnSpPr>
      </xdr:nvCxnSpPr>
      <xdr:spPr>
        <a:xfrm flipH="1">
          <a:off x="15246896" y="3956741"/>
          <a:ext cx="1427252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20</xdr:row>
      <xdr:rowOff>179305</xdr:rowOff>
    </xdr:from>
    <xdr:to>
      <xdr:col>39</xdr:col>
      <xdr:colOff>2045947</xdr:colOff>
      <xdr:row>26</xdr:row>
      <xdr:rowOff>29633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2E7E23B-74C3-0647-949E-6F48CC05840D}"/>
            </a:ext>
          </a:extLst>
        </xdr:cNvPr>
        <xdr:cNvCxnSpPr>
          <a:stCxn id="6" idx="4"/>
          <a:endCxn id="17" idx="0"/>
        </xdr:cNvCxnSpPr>
      </xdr:nvCxnSpPr>
      <xdr:spPr>
        <a:xfrm>
          <a:off x="15514170" y="3956741"/>
          <a:ext cx="306392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20</xdr:row>
      <xdr:rowOff>179305</xdr:rowOff>
    </xdr:from>
    <xdr:to>
      <xdr:col>39</xdr:col>
      <xdr:colOff>2646169</xdr:colOff>
      <xdr:row>26</xdr:row>
      <xdr:rowOff>29633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2E60A4B-7C57-B742-8244-D9F85B2DEB6F}"/>
            </a:ext>
          </a:extLst>
        </xdr:cNvPr>
        <xdr:cNvCxnSpPr>
          <a:stCxn id="6" idx="4"/>
          <a:endCxn id="16" idx="0"/>
        </xdr:cNvCxnSpPr>
      </xdr:nvCxnSpPr>
      <xdr:spPr>
        <a:xfrm>
          <a:off x="15514170" y="3956741"/>
          <a:ext cx="906614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20</xdr:row>
      <xdr:rowOff>179305</xdr:rowOff>
    </xdr:from>
    <xdr:to>
      <xdr:col>39</xdr:col>
      <xdr:colOff>2319544</xdr:colOff>
      <xdr:row>26</xdr:row>
      <xdr:rowOff>29633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DEAB6DE-C12B-5B47-82C2-FB9CF14C769E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15820562" y="3956741"/>
          <a:ext cx="273597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20</xdr:row>
      <xdr:rowOff>179305</xdr:rowOff>
    </xdr:from>
    <xdr:to>
      <xdr:col>39</xdr:col>
      <xdr:colOff>2646169</xdr:colOff>
      <xdr:row>26</xdr:row>
      <xdr:rowOff>29633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668EEB7-81D0-E045-AF8A-459007095A98}"/>
            </a:ext>
          </a:extLst>
        </xdr:cNvPr>
        <xdr:cNvCxnSpPr>
          <a:stCxn id="5" idx="4"/>
          <a:endCxn id="16" idx="0"/>
        </xdr:cNvCxnSpPr>
      </xdr:nvCxnSpPr>
      <xdr:spPr>
        <a:xfrm>
          <a:off x="16094159" y="3956741"/>
          <a:ext cx="326625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2646169</xdr:colOff>
      <xdr:row>20</xdr:row>
      <xdr:rowOff>179305</xdr:rowOff>
    </xdr:from>
    <xdr:to>
      <xdr:col>39</xdr:col>
      <xdr:colOff>2899533</xdr:colOff>
      <xdr:row>26</xdr:row>
      <xdr:rowOff>29633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DD53635-B0FD-B84E-A454-D3A555FA7E5B}"/>
            </a:ext>
          </a:extLst>
        </xdr:cNvPr>
        <xdr:cNvCxnSpPr>
          <a:stCxn id="4" idx="4"/>
          <a:endCxn id="16" idx="0"/>
        </xdr:cNvCxnSpPr>
      </xdr:nvCxnSpPr>
      <xdr:spPr>
        <a:xfrm flipH="1">
          <a:off x="16420784" y="3956741"/>
          <a:ext cx="253364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20</xdr:row>
      <xdr:rowOff>179305</xdr:rowOff>
    </xdr:from>
    <xdr:to>
      <xdr:col>39</xdr:col>
      <xdr:colOff>2899533</xdr:colOff>
      <xdr:row>26</xdr:row>
      <xdr:rowOff>29633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5C2880B-6C1C-1945-AC19-09D170AD7D0A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15820562" y="3956741"/>
          <a:ext cx="853586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20</xdr:row>
      <xdr:rowOff>179305</xdr:rowOff>
    </xdr:from>
    <xdr:to>
      <xdr:col>39</xdr:col>
      <xdr:colOff>2646169</xdr:colOff>
      <xdr:row>26</xdr:row>
      <xdr:rowOff>29633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C335A7F-6115-BB43-9C6B-1F4BA98E34ED}"/>
            </a:ext>
          </a:extLst>
        </xdr:cNvPr>
        <xdr:cNvCxnSpPr>
          <a:stCxn id="3" idx="4"/>
          <a:endCxn id="16" idx="0"/>
        </xdr:cNvCxnSpPr>
      </xdr:nvCxnSpPr>
      <xdr:spPr>
        <a:xfrm>
          <a:off x="14959841" y="3956741"/>
          <a:ext cx="1460943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20</xdr:row>
      <xdr:rowOff>179305</xdr:rowOff>
    </xdr:from>
    <xdr:to>
      <xdr:col>39</xdr:col>
      <xdr:colOff>2045947</xdr:colOff>
      <xdr:row>26</xdr:row>
      <xdr:rowOff>29633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0F490AD-F348-1340-9B3D-48A08BF772B1}"/>
            </a:ext>
          </a:extLst>
        </xdr:cNvPr>
        <xdr:cNvCxnSpPr>
          <a:stCxn id="3" idx="4"/>
          <a:endCxn id="17" idx="0"/>
        </xdr:cNvCxnSpPr>
      </xdr:nvCxnSpPr>
      <xdr:spPr>
        <a:xfrm>
          <a:off x="14959841" y="3956741"/>
          <a:ext cx="860721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27</xdr:row>
      <xdr:rowOff>165494</xdr:rowOff>
    </xdr:from>
    <xdr:to>
      <xdr:col>39</xdr:col>
      <xdr:colOff>1811904</xdr:colOff>
      <xdr:row>32</xdr:row>
      <xdr:rowOff>4136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A2BFFE0-AEB7-2E46-92DC-CA6680FE9A4F}"/>
            </a:ext>
          </a:extLst>
        </xdr:cNvPr>
        <xdr:cNvCxnSpPr>
          <a:stCxn id="15" idx="4"/>
          <a:endCxn id="9" idx="0"/>
        </xdr:cNvCxnSpPr>
      </xdr:nvCxnSpPr>
      <xdr:spPr>
        <a:xfrm>
          <a:off x="13997510" y="5105677"/>
          <a:ext cx="339623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27</xdr:row>
      <xdr:rowOff>165494</xdr:rowOff>
    </xdr:from>
    <xdr:to>
      <xdr:col>39</xdr:col>
      <xdr:colOff>2391893</xdr:colOff>
      <xdr:row>32</xdr:row>
      <xdr:rowOff>4136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92AFB17-5DEE-7C42-9BED-18BE9C80CDCB}"/>
            </a:ext>
          </a:extLst>
        </xdr:cNvPr>
        <xdr:cNvCxnSpPr>
          <a:stCxn id="15" idx="4"/>
          <a:endCxn id="8" idx="0"/>
        </xdr:cNvCxnSpPr>
      </xdr:nvCxnSpPr>
      <xdr:spPr>
        <a:xfrm>
          <a:off x="13997510" y="5105677"/>
          <a:ext cx="919612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27</xdr:row>
      <xdr:rowOff>165494</xdr:rowOff>
    </xdr:from>
    <xdr:to>
      <xdr:col>39</xdr:col>
      <xdr:colOff>2045947</xdr:colOff>
      <xdr:row>32</xdr:row>
      <xdr:rowOff>4136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18842E2-167B-0748-83AB-BA5BAEB166F0}"/>
            </a:ext>
          </a:extLst>
        </xdr:cNvPr>
        <xdr:cNvCxnSpPr>
          <a:stCxn id="17" idx="4"/>
          <a:endCxn id="9" idx="0"/>
        </xdr:cNvCxnSpPr>
      </xdr:nvCxnSpPr>
      <xdr:spPr>
        <a:xfrm flipH="1">
          <a:off x="14337133" y="5105677"/>
          <a:ext cx="234043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27</xdr:row>
      <xdr:rowOff>165494</xdr:rowOff>
    </xdr:from>
    <xdr:to>
      <xdr:col>39</xdr:col>
      <xdr:colOff>2646169</xdr:colOff>
      <xdr:row>32</xdr:row>
      <xdr:rowOff>4136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2A81065-0C67-4D4A-B865-6E62F9E1AFE5}"/>
            </a:ext>
          </a:extLst>
        </xdr:cNvPr>
        <xdr:cNvCxnSpPr>
          <a:stCxn id="16" idx="4"/>
          <a:endCxn id="9" idx="0"/>
        </xdr:cNvCxnSpPr>
      </xdr:nvCxnSpPr>
      <xdr:spPr>
        <a:xfrm flipH="1">
          <a:off x="14337133" y="5105677"/>
          <a:ext cx="834265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27</xdr:row>
      <xdr:rowOff>165494</xdr:rowOff>
    </xdr:from>
    <xdr:to>
      <xdr:col>39</xdr:col>
      <xdr:colOff>2391893</xdr:colOff>
      <xdr:row>32</xdr:row>
      <xdr:rowOff>4136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531979A-D7A5-D24D-BCBE-C4FEF7501052}"/>
            </a:ext>
          </a:extLst>
        </xdr:cNvPr>
        <xdr:cNvCxnSpPr>
          <a:stCxn id="17" idx="4"/>
          <a:endCxn id="8" idx="0"/>
        </xdr:cNvCxnSpPr>
      </xdr:nvCxnSpPr>
      <xdr:spPr>
        <a:xfrm>
          <a:off x="14571176" y="5105677"/>
          <a:ext cx="345946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2391893</xdr:colOff>
      <xdr:row>27</xdr:row>
      <xdr:rowOff>165494</xdr:rowOff>
    </xdr:from>
    <xdr:to>
      <xdr:col>39</xdr:col>
      <xdr:colOff>2646169</xdr:colOff>
      <xdr:row>32</xdr:row>
      <xdr:rowOff>4136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0811FB3-AA34-F34E-B4E4-8130CBA9504B}"/>
            </a:ext>
          </a:extLst>
        </xdr:cNvPr>
        <xdr:cNvCxnSpPr>
          <a:stCxn id="16" idx="4"/>
          <a:endCxn id="8" idx="0"/>
        </xdr:cNvCxnSpPr>
      </xdr:nvCxnSpPr>
      <xdr:spPr>
        <a:xfrm flipH="1">
          <a:off x="14917122" y="5105677"/>
          <a:ext cx="254276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33</xdr:row>
      <xdr:rowOff>158809</xdr:rowOff>
    </xdr:from>
    <xdr:to>
      <xdr:col>39</xdr:col>
      <xdr:colOff>1811904</xdr:colOff>
      <xdr:row>37</xdr:row>
      <xdr:rowOff>27191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9564E28-434A-C448-91EE-9CC1F95BD1A2}"/>
            </a:ext>
          </a:extLst>
        </xdr:cNvPr>
        <xdr:cNvCxnSpPr>
          <a:stCxn id="11" idx="0"/>
          <a:endCxn id="9" idx="4"/>
        </xdr:cNvCxnSpPr>
      </xdr:nvCxnSpPr>
      <xdr:spPr>
        <a:xfrm flipV="1">
          <a:off x="15246896" y="6476245"/>
          <a:ext cx="339623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33</xdr:row>
      <xdr:rowOff>158809</xdr:rowOff>
    </xdr:from>
    <xdr:to>
      <xdr:col>39</xdr:col>
      <xdr:colOff>2391893</xdr:colOff>
      <xdr:row>37</xdr:row>
      <xdr:rowOff>27191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6EB1D39-86F5-394E-8D27-958722A5EAFB}"/>
            </a:ext>
          </a:extLst>
        </xdr:cNvPr>
        <xdr:cNvCxnSpPr>
          <a:stCxn id="13" idx="0"/>
          <a:endCxn id="8" idx="4"/>
        </xdr:cNvCxnSpPr>
      </xdr:nvCxnSpPr>
      <xdr:spPr>
        <a:xfrm flipV="1">
          <a:off x="15820562" y="6476245"/>
          <a:ext cx="345946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33</xdr:row>
      <xdr:rowOff>158809</xdr:rowOff>
    </xdr:from>
    <xdr:to>
      <xdr:col>39</xdr:col>
      <xdr:colOff>2045947</xdr:colOff>
      <xdr:row>37</xdr:row>
      <xdr:rowOff>27191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6FC942B-35C3-2847-AB70-051768CF34FA}"/>
            </a:ext>
          </a:extLst>
        </xdr:cNvPr>
        <xdr:cNvCxnSpPr>
          <a:stCxn id="13" idx="0"/>
          <a:endCxn id="9" idx="4"/>
        </xdr:cNvCxnSpPr>
      </xdr:nvCxnSpPr>
      <xdr:spPr>
        <a:xfrm flipH="1" flipV="1">
          <a:off x="15586519" y="6476245"/>
          <a:ext cx="234043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33</xdr:row>
      <xdr:rowOff>158809</xdr:rowOff>
    </xdr:from>
    <xdr:to>
      <xdr:col>39</xdr:col>
      <xdr:colOff>2391893</xdr:colOff>
      <xdr:row>37</xdr:row>
      <xdr:rowOff>27191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473D700-0821-C04E-9772-AEC2B04B9E41}"/>
            </a:ext>
          </a:extLst>
        </xdr:cNvPr>
        <xdr:cNvCxnSpPr>
          <a:stCxn id="11" idx="0"/>
          <a:endCxn id="8" idx="4"/>
        </xdr:cNvCxnSpPr>
      </xdr:nvCxnSpPr>
      <xdr:spPr>
        <a:xfrm flipV="1">
          <a:off x="15246896" y="6476245"/>
          <a:ext cx="919612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2391893</xdr:colOff>
      <xdr:row>33</xdr:row>
      <xdr:rowOff>158809</xdr:rowOff>
    </xdr:from>
    <xdr:to>
      <xdr:col>39</xdr:col>
      <xdr:colOff>2646169</xdr:colOff>
      <xdr:row>37</xdr:row>
      <xdr:rowOff>27191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4992D4D-884D-AA4F-9E67-F5E70A8E6E5F}"/>
            </a:ext>
          </a:extLst>
        </xdr:cNvPr>
        <xdr:cNvCxnSpPr>
          <a:stCxn id="12" idx="0"/>
          <a:endCxn id="8" idx="4"/>
        </xdr:cNvCxnSpPr>
      </xdr:nvCxnSpPr>
      <xdr:spPr>
        <a:xfrm flipH="1" flipV="1">
          <a:off x="16166508" y="6476245"/>
          <a:ext cx="254276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33</xdr:row>
      <xdr:rowOff>158809</xdr:rowOff>
    </xdr:from>
    <xdr:to>
      <xdr:col>39</xdr:col>
      <xdr:colOff>2646169</xdr:colOff>
      <xdr:row>37</xdr:row>
      <xdr:rowOff>27191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6107771-2E9B-554B-B230-2D692533E718}"/>
            </a:ext>
          </a:extLst>
        </xdr:cNvPr>
        <xdr:cNvCxnSpPr>
          <a:stCxn id="12" idx="0"/>
          <a:endCxn id="9" idx="4"/>
        </xdr:cNvCxnSpPr>
      </xdr:nvCxnSpPr>
      <xdr:spPr>
        <a:xfrm flipH="1" flipV="1">
          <a:off x="15586519" y="6476245"/>
          <a:ext cx="834265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38</xdr:row>
      <xdr:rowOff>158830</xdr:rowOff>
    </xdr:from>
    <xdr:to>
      <xdr:col>39</xdr:col>
      <xdr:colOff>2045947</xdr:colOff>
      <xdr:row>43</xdr:row>
      <xdr:rowOff>31262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2C1482E-9455-A847-9E84-9D954F55EACA}"/>
            </a:ext>
          </a:extLst>
        </xdr:cNvPr>
        <xdr:cNvCxnSpPr>
          <a:stCxn id="13" idx="4"/>
          <a:endCxn id="22" idx="0"/>
        </xdr:cNvCxnSpPr>
      </xdr:nvCxnSpPr>
      <xdr:spPr>
        <a:xfrm flipH="1">
          <a:off x="15514170" y="7453189"/>
          <a:ext cx="306392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38</xdr:row>
      <xdr:rowOff>158830</xdr:rowOff>
    </xdr:from>
    <xdr:to>
      <xdr:col>39</xdr:col>
      <xdr:colOff>2319544</xdr:colOff>
      <xdr:row>43</xdr:row>
      <xdr:rowOff>31262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E600332-4AE9-664B-AD81-873667F3BDE2}"/>
            </a:ext>
          </a:extLst>
        </xdr:cNvPr>
        <xdr:cNvCxnSpPr>
          <a:stCxn id="13" idx="4"/>
          <a:endCxn id="21" idx="0"/>
        </xdr:cNvCxnSpPr>
      </xdr:nvCxnSpPr>
      <xdr:spPr>
        <a:xfrm>
          <a:off x="15820562" y="7453189"/>
          <a:ext cx="273597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38</xdr:row>
      <xdr:rowOff>158830</xdr:rowOff>
    </xdr:from>
    <xdr:to>
      <xdr:col>39</xdr:col>
      <xdr:colOff>2899533</xdr:colOff>
      <xdr:row>43</xdr:row>
      <xdr:rowOff>31262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ECDEA3A-283E-324C-B7A6-29DED287FF2D}"/>
            </a:ext>
          </a:extLst>
        </xdr:cNvPr>
        <xdr:cNvCxnSpPr>
          <a:stCxn id="13" idx="4"/>
          <a:endCxn id="20" idx="0"/>
        </xdr:cNvCxnSpPr>
      </xdr:nvCxnSpPr>
      <xdr:spPr>
        <a:xfrm>
          <a:off x="15820562" y="7453189"/>
          <a:ext cx="853586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38</xdr:row>
      <xdr:rowOff>158830</xdr:rowOff>
    </xdr:from>
    <xdr:to>
      <xdr:col>39</xdr:col>
      <xdr:colOff>1472281</xdr:colOff>
      <xdr:row>43</xdr:row>
      <xdr:rowOff>31262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CB5A50CD-F855-E740-B5C6-65BED3532D1D}"/>
            </a:ext>
          </a:extLst>
        </xdr:cNvPr>
        <xdr:cNvCxnSpPr>
          <a:stCxn id="11" idx="4"/>
          <a:endCxn id="19" idx="0"/>
        </xdr:cNvCxnSpPr>
      </xdr:nvCxnSpPr>
      <xdr:spPr>
        <a:xfrm flipH="1">
          <a:off x="14959841" y="7453189"/>
          <a:ext cx="287055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38</xdr:row>
      <xdr:rowOff>158830</xdr:rowOff>
    </xdr:from>
    <xdr:to>
      <xdr:col>39</xdr:col>
      <xdr:colOff>1739555</xdr:colOff>
      <xdr:row>43</xdr:row>
      <xdr:rowOff>31262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72241A14-E3F6-EF4A-8B3C-1ED9AD201FB5}"/>
            </a:ext>
          </a:extLst>
        </xdr:cNvPr>
        <xdr:cNvCxnSpPr>
          <a:stCxn id="11" idx="4"/>
          <a:endCxn id="22" idx="0"/>
        </xdr:cNvCxnSpPr>
      </xdr:nvCxnSpPr>
      <xdr:spPr>
        <a:xfrm>
          <a:off x="15246896" y="7453189"/>
          <a:ext cx="267274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38</xdr:row>
      <xdr:rowOff>158830</xdr:rowOff>
    </xdr:from>
    <xdr:to>
      <xdr:col>39</xdr:col>
      <xdr:colOff>2319544</xdr:colOff>
      <xdr:row>43</xdr:row>
      <xdr:rowOff>31262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E5558A8-9718-9143-ADAF-4150EE5FA2A2}"/>
            </a:ext>
          </a:extLst>
        </xdr:cNvPr>
        <xdr:cNvCxnSpPr>
          <a:stCxn id="11" idx="4"/>
          <a:endCxn id="21" idx="0"/>
        </xdr:cNvCxnSpPr>
      </xdr:nvCxnSpPr>
      <xdr:spPr>
        <a:xfrm>
          <a:off x="15246896" y="7453189"/>
          <a:ext cx="847263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38</xdr:row>
      <xdr:rowOff>158830</xdr:rowOff>
    </xdr:from>
    <xdr:to>
      <xdr:col>39</xdr:col>
      <xdr:colOff>2899533</xdr:colOff>
      <xdr:row>43</xdr:row>
      <xdr:rowOff>31262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E395911-5F78-874A-96E6-EF3BD847D7D2}"/>
            </a:ext>
          </a:extLst>
        </xdr:cNvPr>
        <xdr:cNvCxnSpPr>
          <a:stCxn id="11" idx="4"/>
          <a:endCxn id="20" idx="0"/>
        </xdr:cNvCxnSpPr>
      </xdr:nvCxnSpPr>
      <xdr:spPr>
        <a:xfrm>
          <a:off x="15246896" y="7453189"/>
          <a:ext cx="1427252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38</xdr:row>
      <xdr:rowOff>158830</xdr:rowOff>
    </xdr:from>
    <xdr:to>
      <xdr:col>39</xdr:col>
      <xdr:colOff>2045947</xdr:colOff>
      <xdr:row>43</xdr:row>
      <xdr:rowOff>31262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D92FD55-E5D4-6548-A0A9-A4DB276485E2}"/>
            </a:ext>
          </a:extLst>
        </xdr:cNvPr>
        <xdr:cNvCxnSpPr>
          <a:stCxn id="13" idx="4"/>
          <a:endCxn id="19" idx="0"/>
        </xdr:cNvCxnSpPr>
      </xdr:nvCxnSpPr>
      <xdr:spPr>
        <a:xfrm flipH="1">
          <a:off x="14959841" y="7453189"/>
          <a:ext cx="860721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38</xdr:row>
      <xdr:rowOff>158830</xdr:rowOff>
    </xdr:from>
    <xdr:to>
      <xdr:col>39</xdr:col>
      <xdr:colOff>2646169</xdr:colOff>
      <xdr:row>43</xdr:row>
      <xdr:rowOff>31262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168F678-8ED5-8240-AB86-86083B346D2C}"/>
            </a:ext>
          </a:extLst>
        </xdr:cNvPr>
        <xdr:cNvCxnSpPr>
          <a:stCxn id="12" idx="4"/>
          <a:endCxn id="19" idx="0"/>
        </xdr:cNvCxnSpPr>
      </xdr:nvCxnSpPr>
      <xdr:spPr>
        <a:xfrm flipH="1">
          <a:off x="14959841" y="7453189"/>
          <a:ext cx="1460943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38</xdr:row>
      <xdr:rowOff>158830</xdr:rowOff>
    </xdr:from>
    <xdr:to>
      <xdr:col>39</xdr:col>
      <xdr:colOff>2646169</xdr:colOff>
      <xdr:row>43</xdr:row>
      <xdr:rowOff>31262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299761D-6CF9-7440-A292-BD10048E69CE}"/>
            </a:ext>
          </a:extLst>
        </xdr:cNvPr>
        <xdr:cNvCxnSpPr>
          <a:stCxn id="12" idx="4"/>
          <a:endCxn id="22" idx="0"/>
        </xdr:cNvCxnSpPr>
      </xdr:nvCxnSpPr>
      <xdr:spPr>
        <a:xfrm flipH="1">
          <a:off x="15514170" y="7453189"/>
          <a:ext cx="906614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38</xdr:row>
      <xdr:rowOff>158830</xdr:rowOff>
    </xdr:from>
    <xdr:to>
      <xdr:col>39</xdr:col>
      <xdr:colOff>2646169</xdr:colOff>
      <xdr:row>43</xdr:row>
      <xdr:rowOff>31262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D64E6089-C84C-F740-BB49-68F265CCB78E}"/>
            </a:ext>
          </a:extLst>
        </xdr:cNvPr>
        <xdr:cNvCxnSpPr>
          <a:stCxn id="12" idx="4"/>
          <a:endCxn id="21" idx="0"/>
        </xdr:cNvCxnSpPr>
      </xdr:nvCxnSpPr>
      <xdr:spPr>
        <a:xfrm flipH="1">
          <a:off x="16094159" y="7453189"/>
          <a:ext cx="326625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2646169</xdr:colOff>
      <xdr:row>38</xdr:row>
      <xdr:rowOff>158830</xdr:rowOff>
    </xdr:from>
    <xdr:to>
      <xdr:col>39</xdr:col>
      <xdr:colOff>2899533</xdr:colOff>
      <xdr:row>43</xdr:row>
      <xdr:rowOff>31262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B44DC83F-1726-0B4C-AEEE-EF43CF0DBA2E}"/>
            </a:ext>
          </a:extLst>
        </xdr:cNvPr>
        <xdr:cNvCxnSpPr>
          <a:stCxn id="12" idx="4"/>
          <a:endCxn id="20" idx="0"/>
        </xdr:cNvCxnSpPr>
      </xdr:nvCxnSpPr>
      <xdr:spPr>
        <a:xfrm>
          <a:off x="16420784" y="7453189"/>
          <a:ext cx="253364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205153</xdr:colOff>
      <xdr:row>84</xdr:row>
      <xdr:rowOff>68384</xdr:rowOff>
    </xdr:from>
    <xdr:ext cx="1333378" cy="396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16FD5668-DF69-8046-9513-1B62231E66F8}"/>
                </a:ext>
              </a:extLst>
            </xdr:cNvPr>
            <xdr:cNvSpPr txBox="1"/>
          </xdr:nvSpPr>
          <xdr:spPr>
            <a:xfrm>
              <a:off x="4408853" y="8310684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den>
                    </m:f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</m:oMath>
                </m:oMathPara>
              </a14:m>
              <a:endParaRPr lang="en-US" sz="900" b="0" i="1">
                <a:solidFill>
                  <a:srgbClr val="C00000"/>
                </a:solidFill>
              </a:endParaRPr>
            </a:p>
            <a:p>
              <a:pPr/>
              <a:endParaRPr lang="en-US" sz="900" i="1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16FD5668-DF69-8046-9513-1B62231E66F8}"/>
                </a:ext>
              </a:extLst>
            </xdr:cNvPr>
            <xdr:cNvSpPr txBox="1"/>
          </xdr:nvSpPr>
          <xdr:spPr>
            <a:xfrm>
              <a:off x="4408853" y="8310684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𝑌=2/𝐵 (𝑌−𝑋)=(𝑌−𝑋)</a:t>
              </a:r>
              <a:endParaRPr lang="en-US" sz="900" b="0" i="1">
                <a:solidFill>
                  <a:srgbClr val="C00000"/>
                </a:solidFill>
              </a:endParaRPr>
            </a:p>
            <a:p>
              <a:pPr/>
              <a:endParaRPr lang="en-US" sz="900" i="1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39</xdr:col>
      <xdr:colOff>758824</xdr:colOff>
      <xdr:row>50</xdr:row>
      <xdr:rowOff>41335</xdr:rowOff>
    </xdr:from>
    <xdr:to>
      <xdr:col>39</xdr:col>
      <xdr:colOff>3379042</xdr:colOff>
      <xdr:row>51</xdr:row>
      <xdr:rowOff>180428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1D25D70-0948-7199-E06B-87E8A0900F62}"/>
            </a:ext>
          </a:extLst>
        </xdr:cNvPr>
        <xdr:cNvGrpSpPr/>
      </xdr:nvGrpSpPr>
      <xdr:grpSpPr>
        <a:xfrm>
          <a:off x="14497915" y="9739517"/>
          <a:ext cx="2620218" cy="331517"/>
          <a:chOff x="13324416" y="8900583"/>
          <a:chExt cx="2620218" cy="333364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FC70A2B5-7E9E-D70B-A471-82FC92068561}"/>
              </a:ext>
            </a:extLst>
          </xdr:cNvPr>
          <xdr:cNvSpPr/>
        </xdr:nvSpPr>
        <xdr:spPr>
          <a:xfrm>
            <a:off x="13324416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6F3EBE00-54AD-3EE9-EE8E-FD199694C9A8}"/>
              </a:ext>
            </a:extLst>
          </xdr:cNvPr>
          <xdr:cNvSpPr/>
        </xdr:nvSpPr>
        <xdr:spPr>
          <a:xfrm>
            <a:off x="15042090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3DFC02C6-B37B-4F90-34AA-538CCDA635BA}"/>
              </a:ext>
            </a:extLst>
          </xdr:cNvPr>
          <xdr:cNvSpPr/>
        </xdr:nvSpPr>
        <xdr:spPr>
          <a:xfrm>
            <a:off x="14469532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9582A7D7-19DC-1E00-BE30-7F709CE60C7B}"/>
              </a:ext>
            </a:extLst>
          </xdr:cNvPr>
          <xdr:cNvSpPr/>
        </xdr:nvSpPr>
        <xdr:spPr>
          <a:xfrm>
            <a:off x="13896974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1B067AEF-1CBA-D34E-918E-0E4BC09AC736}"/>
              </a:ext>
            </a:extLst>
          </xdr:cNvPr>
          <xdr:cNvSpPr/>
        </xdr:nvSpPr>
        <xdr:spPr>
          <a:xfrm>
            <a:off x="15614649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758824</xdr:colOff>
      <xdr:row>11</xdr:row>
      <xdr:rowOff>32661</xdr:rowOff>
    </xdr:from>
    <xdr:to>
      <xdr:col>39</xdr:col>
      <xdr:colOff>3379042</xdr:colOff>
      <xdr:row>12</xdr:row>
      <xdr:rowOff>180408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670A72F-A809-CB6A-B2F6-360B27EC3FC9}"/>
            </a:ext>
          </a:extLst>
        </xdr:cNvPr>
        <xdr:cNvGrpSpPr/>
      </xdr:nvGrpSpPr>
      <xdr:grpSpPr>
        <a:xfrm>
          <a:off x="14497915" y="2226297"/>
          <a:ext cx="2620218" cy="340172"/>
          <a:chOff x="13324416" y="8900583"/>
          <a:chExt cx="2620218" cy="333364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DF7E37DF-F83B-ABCA-5DC3-E7773D10C92D}"/>
              </a:ext>
            </a:extLst>
          </xdr:cNvPr>
          <xdr:cNvSpPr/>
        </xdr:nvSpPr>
        <xdr:spPr>
          <a:xfrm>
            <a:off x="13324416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846A8E9D-5EDE-E876-A591-CAEA35D015EE}"/>
              </a:ext>
            </a:extLst>
          </xdr:cNvPr>
          <xdr:cNvSpPr/>
        </xdr:nvSpPr>
        <xdr:spPr>
          <a:xfrm>
            <a:off x="15042090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2B290A2C-6C62-ABFD-9D73-F40832582B7B}"/>
              </a:ext>
            </a:extLst>
          </xdr:cNvPr>
          <xdr:cNvSpPr/>
        </xdr:nvSpPr>
        <xdr:spPr>
          <a:xfrm>
            <a:off x="14469532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78FAD4DB-82D8-9C76-44C6-0BB8FC592A02}"/>
              </a:ext>
            </a:extLst>
          </xdr:cNvPr>
          <xdr:cNvSpPr/>
        </xdr:nvSpPr>
        <xdr:spPr>
          <a:xfrm>
            <a:off x="13896974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C403B751-89EF-14F1-26FE-C76C217C833F}"/>
              </a:ext>
            </a:extLst>
          </xdr:cNvPr>
          <xdr:cNvSpPr/>
        </xdr:nvSpPr>
        <xdr:spPr>
          <a:xfrm>
            <a:off x="15614649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487891</xdr:colOff>
      <xdr:row>3</xdr:row>
      <xdr:rowOff>19384</xdr:rowOff>
    </xdr:from>
    <xdr:to>
      <xdr:col>39</xdr:col>
      <xdr:colOff>3641509</xdr:colOff>
      <xdr:row>4</xdr:row>
      <xdr:rowOff>146539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A4D0E873-D424-4DA9-315D-646150CED2E4}"/>
            </a:ext>
          </a:extLst>
        </xdr:cNvPr>
        <xdr:cNvGrpSpPr/>
      </xdr:nvGrpSpPr>
      <xdr:grpSpPr>
        <a:xfrm>
          <a:off x="14226982" y="558172"/>
          <a:ext cx="3153618" cy="338822"/>
          <a:chOff x="13060891" y="10278533"/>
          <a:chExt cx="3153618" cy="333364"/>
        </a:xfrm>
        <a:solidFill>
          <a:schemeClr val="accent4">
            <a:lumMod val="20000"/>
            <a:lumOff val="80000"/>
          </a:schemeClr>
        </a:solidFill>
      </xdr:grpSpPr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888D20DE-9C20-0CAE-35E7-FD1B2F575B46}"/>
              </a:ext>
            </a:extLst>
          </xdr:cNvPr>
          <xdr:cNvSpPr/>
        </xdr:nvSpPr>
        <xdr:spPr>
          <a:xfrm>
            <a:off x="13060891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C92B2A30-835F-82E6-D1BB-28A0E0EDD618}"/>
              </a:ext>
            </a:extLst>
          </xdr:cNvPr>
          <xdr:cNvSpPr/>
        </xdr:nvSpPr>
        <xdr:spPr>
          <a:xfrm>
            <a:off x="14755072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CE7B6AFE-0DB9-6706-50B2-F53BB69F01B8}"/>
              </a:ext>
            </a:extLst>
          </xdr:cNvPr>
          <xdr:cNvSpPr/>
        </xdr:nvSpPr>
        <xdr:spPr>
          <a:xfrm>
            <a:off x="14190345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71E390C4-807E-7F82-7C14-1F157EA16681}"/>
              </a:ext>
            </a:extLst>
          </xdr:cNvPr>
          <xdr:cNvSpPr/>
        </xdr:nvSpPr>
        <xdr:spPr>
          <a:xfrm>
            <a:off x="13625618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71B0C886-10E6-7CF7-B746-675AEE58B087}"/>
              </a:ext>
            </a:extLst>
          </xdr:cNvPr>
          <xdr:cNvSpPr/>
        </xdr:nvSpPr>
        <xdr:spPr>
          <a:xfrm>
            <a:off x="15319799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C2580361-63CD-D34D-8EF9-0C7F10750D67}"/>
              </a:ext>
            </a:extLst>
          </xdr:cNvPr>
          <xdr:cNvSpPr/>
        </xdr:nvSpPr>
        <xdr:spPr>
          <a:xfrm>
            <a:off x="15884524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487891</xdr:colOff>
      <xdr:row>58</xdr:row>
      <xdr:rowOff>44851</xdr:rowOff>
    </xdr:from>
    <xdr:to>
      <xdr:col>39</xdr:col>
      <xdr:colOff>3641509</xdr:colOff>
      <xdr:row>59</xdr:row>
      <xdr:rowOff>187715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54842EB5-8D9C-EB4D-9782-2109993121C7}"/>
            </a:ext>
          </a:extLst>
        </xdr:cNvPr>
        <xdr:cNvGrpSpPr/>
      </xdr:nvGrpSpPr>
      <xdr:grpSpPr>
        <a:xfrm>
          <a:off x="14226982" y="11282427"/>
          <a:ext cx="3153618" cy="335288"/>
          <a:chOff x="13060891" y="10278533"/>
          <a:chExt cx="3153618" cy="333364"/>
        </a:xfrm>
      </xdr:grpSpPr>
      <xdr:sp macro="" textlink="">
        <xdr:nvSpPr>
          <xdr:cNvPr id="83" name="Oval 82">
            <a:extLst>
              <a:ext uri="{FF2B5EF4-FFF2-40B4-BE49-F238E27FC236}">
                <a16:creationId xmlns:a16="http://schemas.microsoft.com/office/drawing/2014/main" id="{33B1FEF6-F5C7-6585-E420-B0DC568C6695}"/>
              </a:ext>
            </a:extLst>
          </xdr:cNvPr>
          <xdr:cNvSpPr/>
        </xdr:nvSpPr>
        <xdr:spPr>
          <a:xfrm>
            <a:off x="13060891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16B9781E-DC1D-F2BF-5A25-70C48527BFD2}"/>
              </a:ext>
            </a:extLst>
          </xdr:cNvPr>
          <xdr:cNvSpPr/>
        </xdr:nvSpPr>
        <xdr:spPr>
          <a:xfrm>
            <a:off x="14755072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3144AB2E-2794-9EB9-8786-798F4854948D}"/>
              </a:ext>
            </a:extLst>
          </xdr:cNvPr>
          <xdr:cNvSpPr/>
        </xdr:nvSpPr>
        <xdr:spPr>
          <a:xfrm>
            <a:off x="14190345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71A9B72C-6311-385B-6A04-EC66BB65151A}"/>
              </a:ext>
            </a:extLst>
          </xdr:cNvPr>
          <xdr:cNvSpPr/>
        </xdr:nvSpPr>
        <xdr:spPr>
          <a:xfrm>
            <a:off x="13625618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5BD9412E-6497-D155-3D2B-053CE34A42FD}"/>
              </a:ext>
            </a:extLst>
          </xdr:cNvPr>
          <xdr:cNvSpPr/>
        </xdr:nvSpPr>
        <xdr:spPr>
          <a:xfrm>
            <a:off x="15319799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48D4A3A3-B692-1B96-0958-1CA9B85C62E3}"/>
              </a:ext>
            </a:extLst>
          </xdr:cNvPr>
          <xdr:cNvSpPr/>
        </xdr:nvSpPr>
        <xdr:spPr>
          <a:xfrm>
            <a:off x="15884524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1185226</xdr:colOff>
      <xdr:row>19</xdr:row>
      <xdr:rowOff>40519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3A2765D0-83B7-1E74-BD57-28D8EF98D6D3}"/>
            </a:ext>
          </a:extLst>
        </xdr:cNvPr>
        <xdr:cNvCxnSpPr>
          <a:stCxn id="69" idx="4"/>
          <a:endCxn id="3" idx="0"/>
        </xdr:cNvCxnSpPr>
      </xdr:nvCxnSpPr>
      <xdr:spPr>
        <a:xfrm>
          <a:off x="14698432" y="2394767"/>
          <a:ext cx="261409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1739555</xdr:colOff>
      <xdr:row>19</xdr:row>
      <xdr:rowOff>40519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88C187F-0ACA-4579-F523-D8915BB0D467}"/>
            </a:ext>
          </a:extLst>
        </xdr:cNvPr>
        <xdr:cNvCxnSpPr>
          <a:stCxn id="6" idx="0"/>
          <a:endCxn id="69" idx="4"/>
        </xdr:cNvCxnSpPr>
      </xdr:nvCxnSpPr>
      <xdr:spPr>
        <a:xfrm flipH="1" flipV="1">
          <a:off x="14698432" y="2394767"/>
          <a:ext cx="815738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2319544</xdr:colOff>
      <xdr:row>19</xdr:row>
      <xdr:rowOff>40519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A5199AD-CC25-1F1F-3244-0E4F1C912F76}"/>
            </a:ext>
          </a:extLst>
        </xdr:cNvPr>
        <xdr:cNvCxnSpPr>
          <a:stCxn id="69" idx="4"/>
          <a:endCxn id="5" idx="0"/>
        </xdr:cNvCxnSpPr>
      </xdr:nvCxnSpPr>
      <xdr:spPr>
        <a:xfrm>
          <a:off x="14698432" y="2394767"/>
          <a:ext cx="139572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655A6DA6-31E6-FF48-C0D0-30E29ACE6BDF}"/>
            </a:ext>
          </a:extLst>
        </xdr:cNvPr>
        <xdr:cNvCxnSpPr>
          <a:stCxn id="69" idx="4"/>
          <a:endCxn id="4" idx="0"/>
        </xdr:cNvCxnSpPr>
      </xdr:nvCxnSpPr>
      <xdr:spPr>
        <a:xfrm>
          <a:off x="14698432" y="2394767"/>
          <a:ext cx="1975716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1496375</xdr:colOff>
      <xdr:row>19</xdr:row>
      <xdr:rowOff>40519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CE4BF8DA-591C-71E6-0726-F87739EC7972}"/>
            </a:ext>
          </a:extLst>
        </xdr:cNvPr>
        <xdr:cNvCxnSpPr>
          <a:stCxn id="72" idx="4"/>
          <a:endCxn id="3" idx="0"/>
        </xdr:cNvCxnSpPr>
      </xdr:nvCxnSpPr>
      <xdr:spPr>
        <a:xfrm flipH="1">
          <a:off x="14959841" y="2394767"/>
          <a:ext cx="311149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12</xdr:row>
      <xdr:rowOff>180408</xdr:rowOff>
    </xdr:from>
    <xdr:to>
      <xdr:col>39</xdr:col>
      <xdr:colOff>1739555</xdr:colOff>
      <xdr:row>19</xdr:row>
      <xdr:rowOff>40519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D0DF94D5-83B4-3281-494F-B4460982ECFF}"/>
            </a:ext>
          </a:extLst>
        </xdr:cNvPr>
        <xdr:cNvCxnSpPr>
          <a:stCxn id="72" idx="4"/>
          <a:endCxn id="6" idx="0"/>
        </xdr:cNvCxnSpPr>
      </xdr:nvCxnSpPr>
      <xdr:spPr>
        <a:xfrm>
          <a:off x="15270990" y="2394767"/>
          <a:ext cx="243180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12</xdr:row>
      <xdr:rowOff>180408</xdr:rowOff>
    </xdr:from>
    <xdr:to>
      <xdr:col>39</xdr:col>
      <xdr:colOff>2319544</xdr:colOff>
      <xdr:row>19</xdr:row>
      <xdr:rowOff>40519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E221B0-99B4-3436-9589-CA8A6DAB8A56}"/>
            </a:ext>
          </a:extLst>
        </xdr:cNvPr>
        <xdr:cNvCxnSpPr>
          <a:stCxn id="72" idx="4"/>
          <a:endCxn id="5" idx="0"/>
        </xdr:cNvCxnSpPr>
      </xdr:nvCxnSpPr>
      <xdr:spPr>
        <a:xfrm>
          <a:off x="15270990" y="2394767"/>
          <a:ext cx="823169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12</xdr:row>
      <xdr:rowOff>180408</xdr:rowOff>
    </xdr:from>
    <xdr:to>
      <xdr:col>39</xdr:col>
      <xdr:colOff>2068933</xdr:colOff>
      <xdr:row>19</xdr:row>
      <xdr:rowOff>40519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0918C12-5EAF-8044-1F6D-E9D8F5E86494}"/>
            </a:ext>
          </a:extLst>
        </xdr:cNvPr>
        <xdr:cNvCxnSpPr>
          <a:stCxn id="71" idx="4"/>
          <a:endCxn id="6" idx="0"/>
        </xdr:cNvCxnSpPr>
      </xdr:nvCxnSpPr>
      <xdr:spPr>
        <a:xfrm flipH="1">
          <a:off x="15514170" y="2394767"/>
          <a:ext cx="329378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12</xdr:row>
      <xdr:rowOff>180408</xdr:rowOff>
    </xdr:from>
    <xdr:to>
      <xdr:col>39</xdr:col>
      <xdr:colOff>2319544</xdr:colOff>
      <xdr:row>19</xdr:row>
      <xdr:rowOff>40519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D80E29A2-9441-2556-F697-E1B4C9CA68FC}"/>
            </a:ext>
          </a:extLst>
        </xdr:cNvPr>
        <xdr:cNvCxnSpPr>
          <a:stCxn id="71" idx="4"/>
          <a:endCxn id="5" idx="0"/>
        </xdr:cNvCxnSpPr>
      </xdr:nvCxnSpPr>
      <xdr:spPr>
        <a:xfrm>
          <a:off x="15843548" y="2394767"/>
          <a:ext cx="250611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12</xdr:row>
      <xdr:rowOff>180408</xdr:rowOff>
    </xdr:from>
    <xdr:to>
      <xdr:col>39</xdr:col>
      <xdr:colOff>2641491</xdr:colOff>
      <xdr:row>19</xdr:row>
      <xdr:rowOff>40519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508490FD-D220-390E-8C27-BB7A9D884961}"/>
            </a:ext>
          </a:extLst>
        </xdr:cNvPr>
        <xdr:cNvCxnSpPr>
          <a:stCxn id="70" idx="4"/>
          <a:endCxn id="5" idx="0"/>
        </xdr:cNvCxnSpPr>
      </xdr:nvCxnSpPr>
      <xdr:spPr>
        <a:xfrm flipH="1">
          <a:off x="16094159" y="2394767"/>
          <a:ext cx="32194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D73138E-240C-66D6-98D4-405CF08490E6}"/>
            </a:ext>
          </a:extLst>
        </xdr:cNvPr>
        <xdr:cNvCxnSpPr>
          <a:stCxn id="73" idx="4"/>
          <a:endCxn id="5" idx="0"/>
        </xdr:cNvCxnSpPr>
      </xdr:nvCxnSpPr>
      <xdr:spPr>
        <a:xfrm flipH="1">
          <a:off x="16094159" y="2394767"/>
          <a:ext cx="894506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2899533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BCA6A28-43EF-7D48-EEF7-0723CAD2FB85}"/>
            </a:ext>
          </a:extLst>
        </xdr:cNvPr>
        <xdr:cNvCxnSpPr>
          <a:stCxn id="73" idx="4"/>
          <a:endCxn id="4" idx="0"/>
        </xdr:cNvCxnSpPr>
      </xdr:nvCxnSpPr>
      <xdr:spPr>
        <a:xfrm flipH="1">
          <a:off x="16674148" y="2394767"/>
          <a:ext cx="31451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9700887-2695-8554-B840-139B183420D9}"/>
            </a:ext>
          </a:extLst>
        </xdr:cNvPr>
        <xdr:cNvCxnSpPr>
          <a:stCxn id="70" idx="4"/>
          <a:endCxn id="4" idx="0"/>
        </xdr:cNvCxnSpPr>
      </xdr:nvCxnSpPr>
      <xdr:spPr>
        <a:xfrm>
          <a:off x="16416106" y="2394767"/>
          <a:ext cx="258042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F0CA052-B66A-FD95-0128-3AED1B4799FC}"/>
            </a:ext>
          </a:extLst>
        </xdr:cNvPr>
        <xdr:cNvCxnSpPr>
          <a:stCxn id="71" idx="4"/>
          <a:endCxn id="4" idx="0"/>
        </xdr:cNvCxnSpPr>
      </xdr:nvCxnSpPr>
      <xdr:spPr>
        <a:xfrm>
          <a:off x="15843548" y="2394767"/>
          <a:ext cx="830600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12</xdr:row>
      <xdr:rowOff>180408</xdr:rowOff>
    </xdr:from>
    <xdr:to>
      <xdr:col>39</xdr:col>
      <xdr:colOff>2641491</xdr:colOff>
      <xdr:row>19</xdr:row>
      <xdr:rowOff>40519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DC9FA61A-FE70-3A14-F692-F39A30AC6DE8}"/>
            </a:ext>
          </a:extLst>
        </xdr:cNvPr>
        <xdr:cNvCxnSpPr>
          <a:stCxn id="70" idx="4"/>
          <a:endCxn id="6" idx="0"/>
        </xdr:cNvCxnSpPr>
      </xdr:nvCxnSpPr>
      <xdr:spPr>
        <a:xfrm flipH="1">
          <a:off x="15514170" y="2394767"/>
          <a:ext cx="901936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2641491</xdr:colOff>
      <xdr:row>19</xdr:row>
      <xdr:rowOff>40519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C4A43F22-7AD8-7888-218B-27D30D0685DC}"/>
            </a:ext>
          </a:extLst>
        </xdr:cNvPr>
        <xdr:cNvCxnSpPr>
          <a:stCxn id="70" idx="4"/>
          <a:endCxn id="3" idx="0"/>
        </xdr:cNvCxnSpPr>
      </xdr:nvCxnSpPr>
      <xdr:spPr>
        <a:xfrm flipH="1">
          <a:off x="14959841" y="2394767"/>
          <a:ext cx="1456265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E60365BD-2906-BA38-F2DF-6AD8695DC387}"/>
            </a:ext>
          </a:extLst>
        </xdr:cNvPr>
        <xdr:cNvCxnSpPr>
          <a:stCxn id="73" idx="4"/>
          <a:endCxn id="3" idx="0"/>
        </xdr:cNvCxnSpPr>
      </xdr:nvCxnSpPr>
      <xdr:spPr>
        <a:xfrm flipH="1">
          <a:off x="14959841" y="2394767"/>
          <a:ext cx="2028824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AFFCF538-988C-9CFE-2ED8-2E3D9DB56705}"/>
            </a:ext>
          </a:extLst>
        </xdr:cNvPr>
        <xdr:cNvCxnSpPr>
          <a:stCxn id="73" idx="4"/>
          <a:endCxn id="6" idx="0"/>
        </xdr:cNvCxnSpPr>
      </xdr:nvCxnSpPr>
      <xdr:spPr>
        <a:xfrm flipH="1">
          <a:off x="15514170" y="2394767"/>
          <a:ext cx="1474495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2068933</xdr:colOff>
      <xdr:row>19</xdr:row>
      <xdr:rowOff>40519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8D63BF57-B560-5007-E5BB-659DC1290417}"/>
            </a:ext>
          </a:extLst>
        </xdr:cNvPr>
        <xdr:cNvCxnSpPr>
          <a:stCxn id="71" idx="4"/>
          <a:endCxn id="3" idx="0"/>
        </xdr:cNvCxnSpPr>
      </xdr:nvCxnSpPr>
      <xdr:spPr>
        <a:xfrm flipH="1">
          <a:off x="14959841" y="2394767"/>
          <a:ext cx="88370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BC27963B-0F11-6AD7-88ED-0B4514CBD5D7}"/>
            </a:ext>
          </a:extLst>
        </xdr:cNvPr>
        <xdr:cNvCxnSpPr>
          <a:stCxn id="72" idx="4"/>
          <a:endCxn id="4" idx="0"/>
        </xdr:cNvCxnSpPr>
      </xdr:nvCxnSpPr>
      <xdr:spPr>
        <a:xfrm>
          <a:off x="15270990" y="2394767"/>
          <a:ext cx="1403158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923817</xdr:colOff>
      <xdr:row>11</xdr:row>
      <xdr:rowOff>32661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3425BFEE-8805-A286-45C7-9DCC0F01AE52}"/>
            </a:ext>
          </a:extLst>
        </xdr:cNvPr>
        <xdr:cNvCxnSpPr>
          <a:stCxn id="75" idx="4"/>
          <a:endCxn id="69" idx="0"/>
        </xdr:cNvCxnSpPr>
      </xdr:nvCxnSpPr>
      <xdr:spPr>
        <a:xfrm>
          <a:off x="14427499" y="862949"/>
          <a:ext cx="270933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1496375</xdr:colOff>
      <xdr:row>11</xdr:row>
      <xdr:rowOff>32661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31F19925-8DC8-4C7B-D3D5-443C1BB7D3E4}"/>
            </a:ext>
          </a:extLst>
        </xdr:cNvPr>
        <xdr:cNvCxnSpPr>
          <a:stCxn id="72" idx="0"/>
          <a:endCxn id="75" idx="4"/>
        </xdr:cNvCxnSpPr>
      </xdr:nvCxnSpPr>
      <xdr:spPr>
        <a:xfrm flipH="1" flipV="1">
          <a:off x="14427499" y="862949"/>
          <a:ext cx="843491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2068933</xdr:colOff>
      <xdr:row>11</xdr:row>
      <xdr:rowOff>32661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35E27546-0156-7A53-2596-55392034FD98}"/>
            </a:ext>
          </a:extLst>
        </xdr:cNvPr>
        <xdr:cNvCxnSpPr>
          <a:stCxn id="71" idx="0"/>
          <a:endCxn id="75" idx="4"/>
        </xdr:cNvCxnSpPr>
      </xdr:nvCxnSpPr>
      <xdr:spPr>
        <a:xfrm flipH="1" flipV="1">
          <a:off x="14427499" y="862949"/>
          <a:ext cx="1416049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0DBA7053-28DA-7743-311F-DD7E3857436B}"/>
            </a:ext>
          </a:extLst>
        </xdr:cNvPr>
        <xdr:cNvCxnSpPr>
          <a:stCxn id="70" idx="0"/>
          <a:endCxn id="75" idx="4"/>
        </xdr:cNvCxnSpPr>
      </xdr:nvCxnSpPr>
      <xdr:spPr>
        <a:xfrm flipH="1" flipV="1">
          <a:off x="14427499" y="862949"/>
          <a:ext cx="1988607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AFABA5E8-F11E-2343-1F62-460B4888D1D2}"/>
            </a:ext>
          </a:extLst>
        </xdr:cNvPr>
        <xdr:cNvCxnSpPr>
          <a:stCxn id="73" idx="0"/>
          <a:endCxn id="75" idx="4"/>
        </xdr:cNvCxnSpPr>
      </xdr:nvCxnSpPr>
      <xdr:spPr>
        <a:xfrm flipH="1" flipV="1">
          <a:off x="14427499" y="862949"/>
          <a:ext cx="2561166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1217611</xdr:colOff>
      <xdr:row>11</xdr:row>
      <xdr:rowOff>32661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E1E6A3CE-3ED8-A01C-0ACD-DC0A565F5BF2}"/>
            </a:ext>
          </a:extLst>
        </xdr:cNvPr>
        <xdr:cNvCxnSpPr>
          <a:stCxn id="78" idx="4"/>
          <a:endCxn id="69" idx="0"/>
        </xdr:cNvCxnSpPr>
      </xdr:nvCxnSpPr>
      <xdr:spPr>
        <a:xfrm flipH="1">
          <a:off x="14698432" y="862949"/>
          <a:ext cx="293794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1496375</xdr:colOff>
      <xdr:row>11</xdr:row>
      <xdr:rowOff>32661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EECC4C21-FB46-6F25-CA6A-5CE8BCA32805}"/>
            </a:ext>
          </a:extLst>
        </xdr:cNvPr>
        <xdr:cNvCxnSpPr>
          <a:stCxn id="72" idx="0"/>
          <a:endCxn id="78" idx="4"/>
        </xdr:cNvCxnSpPr>
      </xdr:nvCxnSpPr>
      <xdr:spPr>
        <a:xfrm flipH="1" flipV="1">
          <a:off x="14992226" y="862949"/>
          <a:ext cx="278764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2068933</xdr:colOff>
      <xdr:row>11</xdr:row>
      <xdr:rowOff>32661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66E473E6-456E-ADBD-6758-EFB990AB2C55}"/>
            </a:ext>
          </a:extLst>
        </xdr:cNvPr>
        <xdr:cNvCxnSpPr>
          <a:stCxn id="71" idx="0"/>
          <a:endCxn id="78" idx="4"/>
        </xdr:cNvCxnSpPr>
      </xdr:nvCxnSpPr>
      <xdr:spPr>
        <a:xfrm flipH="1" flipV="1">
          <a:off x="14992226" y="862949"/>
          <a:ext cx="85132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B5EA1181-D32A-9B58-642F-6375096376D6}"/>
            </a:ext>
          </a:extLst>
        </xdr:cNvPr>
        <xdr:cNvCxnSpPr>
          <a:stCxn id="70" idx="0"/>
          <a:endCxn id="78" idx="4"/>
        </xdr:cNvCxnSpPr>
      </xdr:nvCxnSpPr>
      <xdr:spPr>
        <a:xfrm flipH="1" flipV="1">
          <a:off x="14992226" y="862949"/>
          <a:ext cx="1423880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E693721D-214C-D95B-18ED-B228F8FB55D8}"/>
            </a:ext>
          </a:extLst>
        </xdr:cNvPr>
        <xdr:cNvCxnSpPr>
          <a:stCxn id="73" idx="0"/>
          <a:endCxn id="78" idx="4"/>
        </xdr:cNvCxnSpPr>
      </xdr:nvCxnSpPr>
      <xdr:spPr>
        <a:xfrm flipH="1" flipV="1">
          <a:off x="14992226" y="862949"/>
          <a:ext cx="1996439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F7B34DF5-6877-C14B-A8CA-AD9C9E35D689}"/>
            </a:ext>
          </a:extLst>
        </xdr:cNvPr>
        <xdr:cNvCxnSpPr>
          <a:stCxn id="73" idx="0"/>
          <a:endCxn id="77" idx="4"/>
        </xdr:cNvCxnSpPr>
      </xdr:nvCxnSpPr>
      <xdr:spPr>
        <a:xfrm flipH="1" flipV="1">
          <a:off x="15556953" y="862949"/>
          <a:ext cx="143171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1782338</xdr:colOff>
      <xdr:row>11</xdr:row>
      <xdr:rowOff>32661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E147C633-8A13-184F-9DA1-BBBD54712B17}"/>
            </a:ext>
          </a:extLst>
        </xdr:cNvPr>
        <xdr:cNvCxnSpPr>
          <a:stCxn id="69" idx="0"/>
          <a:endCxn id="77" idx="4"/>
        </xdr:cNvCxnSpPr>
      </xdr:nvCxnSpPr>
      <xdr:spPr>
        <a:xfrm flipV="1">
          <a:off x="14698432" y="862949"/>
          <a:ext cx="858521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1782338</xdr:colOff>
      <xdr:row>11</xdr:row>
      <xdr:rowOff>32661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F0923F14-61E2-CA44-A4DE-547D2AB748BB}"/>
            </a:ext>
          </a:extLst>
        </xdr:cNvPr>
        <xdr:cNvCxnSpPr>
          <a:stCxn id="72" idx="0"/>
          <a:endCxn id="77" idx="4"/>
        </xdr:cNvCxnSpPr>
      </xdr:nvCxnSpPr>
      <xdr:spPr>
        <a:xfrm flipV="1">
          <a:off x="15270990" y="862949"/>
          <a:ext cx="285963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4</xdr:row>
      <xdr:rowOff>146539</xdr:rowOff>
    </xdr:from>
    <xdr:to>
      <xdr:col>39</xdr:col>
      <xdr:colOff>2068933</xdr:colOff>
      <xdr:row>11</xdr:row>
      <xdr:rowOff>32661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51CCA22D-9E5E-2E44-B8C6-BF2EAE57CDA8}"/>
            </a:ext>
          </a:extLst>
        </xdr:cNvPr>
        <xdr:cNvCxnSpPr>
          <a:stCxn id="71" idx="0"/>
          <a:endCxn id="77" idx="4"/>
        </xdr:cNvCxnSpPr>
      </xdr:nvCxnSpPr>
      <xdr:spPr>
        <a:xfrm flipH="1" flipV="1">
          <a:off x="15556953" y="862949"/>
          <a:ext cx="286595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62ECA2C7-219F-5D45-8765-A527047838FB}"/>
            </a:ext>
          </a:extLst>
        </xdr:cNvPr>
        <xdr:cNvCxnSpPr>
          <a:stCxn id="70" idx="0"/>
          <a:endCxn id="77" idx="4"/>
        </xdr:cNvCxnSpPr>
      </xdr:nvCxnSpPr>
      <xdr:spPr>
        <a:xfrm flipH="1" flipV="1">
          <a:off x="15556953" y="862949"/>
          <a:ext cx="859153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2347065</xdr:colOff>
      <xdr:row>11</xdr:row>
      <xdr:rowOff>32661</xdr:rowOff>
    </xdr:to>
    <xdr:cxnSp macro="">
      <xdr:nvCxnSpPr>
        <xdr:cNvPr id="5135" name="Straight Connector 5134">
          <a:extLst>
            <a:ext uri="{FF2B5EF4-FFF2-40B4-BE49-F238E27FC236}">
              <a16:creationId xmlns:a16="http://schemas.microsoft.com/office/drawing/2014/main" id="{C21D79D1-511E-DD49-9A3D-02E985AB1307}"/>
            </a:ext>
          </a:extLst>
        </xdr:cNvPr>
        <xdr:cNvCxnSpPr>
          <a:stCxn id="69" idx="0"/>
          <a:endCxn id="76" idx="4"/>
        </xdr:cNvCxnSpPr>
      </xdr:nvCxnSpPr>
      <xdr:spPr>
        <a:xfrm flipV="1">
          <a:off x="14698432" y="862949"/>
          <a:ext cx="1423248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2347065</xdr:colOff>
      <xdr:row>11</xdr:row>
      <xdr:rowOff>32661</xdr:rowOff>
    </xdr:to>
    <xdr:cxnSp macro="">
      <xdr:nvCxnSpPr>
        <xdr:cNvPr id="5136" name="Straight Connector 5135">
          <a:extLst>
            <a:ext uri="{FF2B5EF4-FFF2-40B4-BE49-F238E27FC236}">
              <a16:creationId xmlns:a16="http://schemas.microsoft.com/office/drawing/2014/main" id="{9B0D943B-908F-F242-9EE6-EB8117F3D573}"/>
            </a:ext>
          </a:extLst>
        </xdr:cNvPr>
        <xdr:cNvCxnSpPr>
          <a:stCxn id="72" idx="0"/>
          <a:endCxn id="76" idx="4"/>
        </xdr:cNvCxnSpPr>
      </xdr:nvCxnSpPr>
      <xdr:spPr>
        <a:xfrm flipV="1">
          <a:off x="15270990" y="862949"/>
          <a:ext cx="850690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</xdr:row>
      <xdr:rowOff>146539</xdr:rowOff>
    </xdr:from>
    <xdr:to>
      <xdr:col>39</xdr:col>
      <xdr:colOff>2347065</xdr:colOff>
      <xdr:row>11</xdr:row>
      <xdr:rowOff>32661</xdr:rowOff>
    </xdr:to>
    <xdr:cxnSp macro="">
      <xdr:nvCxnSpPr>
        <xdr:cNvPr id="5137" name="Straight Connector 5136">
          <a:extLst>
            <a:ext uri="{FF2B5EF4-FFF2-40B4-BE49-F238E27FC236}">
              <a16:creationId xmlns:a16="http://schemas.microsoft.com/office/drawing/2014/main" id="{699F1640-406F-DD4E-B829-2C2379635914}"/>
            </a:ext>
          </a:extLst>
        </xdr:cNvPr>
        <xdr:cNvCxnSpPr>
          <a:stCxn id="71" idx="0"/>
          <a:endCxn id="76" idx="4"/>
        </xdr:cNvCxnSpPr>
      </xdr:nvCxnSpPr>
      <xdr:spPr>
        <a:xfrm flipV="1">
          <a:off x="15843548" y="862949"/>
          <a:ext cx="27813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5138" name="Straight Connector 5137">
          <a:extLst>
            <a:ext uri="{FF2B5EF4-FFF2-40B4-BE49-F238E27FC236}">
              <a16:creationId xmlns:a16="http://schemas.microsoft.com/office/drawing/2014/main" id="{AC0081FD-EBE0-A343-AAC1-DD29A8669A7B}"/>
            </a:ext>
          </a:extLst>
        </xdr:cNvPr>
        <xdr:cNvCxnSpPr>
          <a:stCxn id="70" idx="0"/>
          <a:endCxn id="76" idx="4"/>
        </xdr:cNvCxnSpPr>
      </xdr:nvCxnSpPr>
      <xdr:spPr>
        <a:xfrm flipH="1" flipV="1">
          <a:off x="16121680" y="862949"/>
          <a:ext cx="294426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5139" name="Straight Connector 5138">
          <a:extLst>
            <a:ext uri="{FF2B5EF4-FFF2-40B4-BE49-F238E27FC236}">
              <a16:creationId xmlns:a16="http://schemas.microsoft.com/office/drawing/2014/main" id="{F62DBC11-2355-C641-ABBA-DEE44156BF28}"/>
            </a:ext>
          </a:extLst>
        </xdr:cNvPr>
        <xdr:cNvCxnSpPr>
          <a:stCxn id="73" idx="0"/>
          <a:endCxn id="76" idx="4"/>
        </xdr:cNvCxnSpPr>
      </xdr:nvCxnSpPr>
      <xdr:spPr>
        <a:xfrm flipH="1" flipV="1">
          <a:off x="16121680" y="862949"/>
          <a:ext cx="866985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2" name="Straight Connector 5151">
          <a:extLst>
            <a:ext uri="{FF2B5EF4-FFF2-40B4-BE49-F238E27FC236}">
              <a16:creationId xmlns:a16="http://schemas.microsoft.com/office/drawing/2014/main" id="{E98AE768-5D4B-59E0-B823-1AFFD88C105F}"/>
            </a:ext>
          </a:extLst>
        </xdr:cNvPr>
        <xdr:cNvCxnSpPr>
          <a:stCxn id="69" idx="0"/>
          <a:endCxn id="79" idx="4"/>
        </xdr:cNvCxnSpPr>
      </xdr:nvCxnSpPr>
      <xdr:spPr>
        <a:xfrm flipV="1">
          <a:off x="14698432" y="862949"/>
          <a:ext cx="1987975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3" name="Straight Connector 5152">
          <a:extLst>
            <a:ext uri="{FF2B5EF4-FFF2-40B4-BE49-F238E27FC236}">
              <a16:creationId xmlns:a16="http://schemas.microsoft.com/office/drawing/2014/main" id="{6ACA5B97-F2C7-24AB-4CF5-6E5F072449DD}"/>
            </a:ext>
          </a:extLst>
        </xdr:cNvPr>
        <xdr:cNvCxnSpPr>
          <a:stCxn id="72" idx="0"/>
          <a:endCxn id="79" idx="4"/>
        </xdr:cNvCxnSpPr>
      </xdr:nvCxnSpPr>
      <xdr:spPr>
        <a:xfrm flipV="1">
          <a:off x="15270990" y="862949"/>
          <a:ext cx="1415417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4" name="Straight Connector 5153">
          <a:extLst>
            <a:ext uri="{FF2B5EF4-FFF2-40B4-BE49-F238E27FC236}">
              <a16:creationId xmlns:a16="http://schemas.microsoft.com/office/drawing/2014/main" id="{83ED04D0-FDBD-BF03-7F22-EE180AB6318F}"/>
            </a:ext>
          </a:extLst>
        </xdr:cNvPr>
        <xdr:cNvCxnSpPr>
          <a:stCxn id="71" idx="0"/>
          <a:endCxn id="79" idx="4"/>
        </xdr:cNvCxnSpPr>
      </xdr:nvCxnSpPr>
      <xdr:spPr>
        <a:xfrm flipV="1">
          <a:off x="15843548" y="862949"/>
          <a:ext cx="842859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5" name="Straight Connector 5154">
          <a:extLst>
            <a:ext uri="{FF2B5EF4-FFF2-40B4-BE49-F238E27FC236}">
              <a16:creationId xmlns:a16="http://schemas.microsoft.com/office/drawing/2014/main" id="{C60B1CE4-DC3A-CCB2-2376-B2D5AE646AC9}"/>
            </a:ext>
          </a:extLst>
        </xdr:cNvPr>
        <xdr:cNvCxnSpPr>
          <a:stCxn id="70" idx="0"/>
          <a:endCxn id="79" idx="4"/>
        </xdr:cNvCxnSpPr>
      </xdr:nvCxnSpPr>
      <xdr:spPr>
        <a:xfrm flipV="1">
          <a:off x="16416106" y="862949"/>
          <a:ext cx="270301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2911792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5156" name="Straight Connector 5155">
          <a:extLst>
            <a:ext uri="{FF2B5EF4-FFF2-40B4-BE49-F238E27FC236}">
              <a16:creationId xmlns:a16="http://schemas.microsoft.com/office/drawing/2014/main" id="{721B545E-02AA-11A7-C7E8-1662AFF3AA45}"/>
            </a:ext>
          </a:extLst>
        </xdr:cNvPr>
        <xdr:cNvCxnSpPr>
          <a:stCxn id="73" idx="0"/>
          <a:endCxn id="79" idx="4"/>
        </xdr:cNvCxnSpPr>
      </xdr:nvCxnSpPr>
      <xdr:spPr>
        <a:xfrm flipH="1" flipV="1">
          <a:off x="16686407" y="862949"/>
          <a:ext cx="302258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3214050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67" name="Straight Connector 5166">
          <a:extLst>
            <a:ext uri="{FF2B5EF4-FFF2-40B4-BE49-F238E27FC236}">
              <a16:creationId xmlns:a16="http://schemas.microsoft.com/office/drawing/2014/main" id="{D774C1C2-DF06-5F4F-A3E6-A1122750AF37}"/>
            </a:ext>
          </a:extLst>
        </xdr:cNvPr>
        <xdr:cNvCxnSpPr>
          <a:stCxn id="73" idx="0"/>
          <a:endCxn id="80" idx="4"/>
        </xdr:cNvCxnSpPr>
      </xdr:nvCxnSpPr>
      <xdr:spPr>
        <a:xfrm flipV="1">
          <a:off x="16988665" y="862949"/>
          <a:ext cx="262467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68" name="Straight Connector 5167">
          <a:extLst>
            <a:ext uri="{FF2B5EF4-FFF2-40B4-BE49-F238E27FC236}">
              <a16:creationId xmlns:a16="http://schemas.microsoft.com/office/drawing/2014/main" id="{9C6F6D39-004F-C74A-8029-CB5C6C7808E2}"/>
            </a:ext>
          </a:extLst>
        </xdr:cNvPr>
        <xdr:cNvCxnSpPr>
          <a:stCxn id="69" idx="0"/>
          <a:endCxn id="80" idx="4"/>
        </xdr:cNvCxnSpPr>
      </xdr:nvCxnSpPr>
      <xdr:spPr>
        <a:xfrm flipV="1">
          <a:off x="14698432" y="862949"/>
          <a:ext cx="2552700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69" name="Straight Connector 5168">
          <a:extLst>
            <a:ext uri="{FF2B5EF4-FFF2-40B4-BE49-F238E27FC236}">
              <a16:creationId xmlns:a16="http://schemas.microsoft.com/office/drawing/2014/main" id="{651084E4-640A-C34F-86D9-88AADDEE0884}"/>
            </a:ext>
          </a:extLst>
        </xdr:cNvPr>
        <xdr:cNvCxnSpPr>
          <a:stCxn id="72" idx="0"/>
          <a:endCxn id="80" idx="4"/>
        </xdr:cNvCxnSpPr>
      </xdr:nvCxnSpPr>
      <xdr:spPr>
        <a:xfrm flipV="1">
          <a:off x="15270990" y="862949"/>
          <a:ext cx="198014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70" name="Straight Connector 5169">
          <a:extLst>
            <a:ext uri="{FF2B5EF4-FFF2-40B4-BE49-F238E27FC236}">
              <a16:creationId xmlns:a16="http://schemas.microsoft.com/office/drawing/2014/main" id="{45248EE1-56CE-BA44-A602-D86D31EC16EE}"/>
            </a:ext>
          </a:extLst>
        </xdr:cNvPr>
        <xdr:cNvCxnSpPr>
          <a:stCxn id="71" idx="0"/>
          <a:endCxn id="80" idx="4"/>
        </xdr:cNvCxnSpPr>
      </xdr:nvCxnSpPr>
      <xdr:spPr>
        <a:xfrm flipV="1">
          <a:off x="15843548" y="862949"/>
          <a:ext cx="1407584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71" name="Straight Connector 5170">
          <a:extLst>
            <a:ext uri="{FF2B5EF4-FFF2-40B4-BE49-F238E27FC236}">
              <a16:creationId xmlns:a16="http://schemas.microsoft.com/office/drawing/2014/main" id="{92418B5E-C541-6C48-8B54-5E7880C62671}"/>
            </a:ext>
          </a:extLst>
        </xdr:cNvPr>
        <xdr:cNvCxnSpPr>
          <a:stCxn id="70" idx="0"/>
          <a:endCxn id="80" idx="4"/>
        </xdr:cNvCxnSpPr>
      </xdr:nvCxnSpPr>
      <xdr:spPr>
        <a:xfrm flipV="1">
          <a:off x="16416106" y="862949"/>
          <a:ext cx="835026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1185226</xdr:colOff>
      <xdr:row>50</xdr:row>
      <xdr:rowOff>41335</xdr:rowOff>
    </xdr:to>
    <xdr:cxnSp macro="">
      <xdr:nvCxnSpPr>
        <xdr:cNvPr id="5182" name="Straight Connector 5181">
          <a:extLst>
            <a:ext uri="{FF2B5EF4-FFF2-40B4-BE49-F238E27FC236}">
              <a16:creationId xmlns:a16="http://schemas.microsoft.com/office/drawing/2014/main" id="{1C95209E-9B08-39E9-E8E2-96FF5521DE27}"/>
            </a:ext>
          </a:extLst>
        </xdr:cNvPr>
        <xdr:cNvCxnSpPr>
          <a:stCxn id="19" idx="4"/>
          <a:endCxn id="62" idx="0"/>
        </xdr:cNvCxnSpPr>
      </xdr:nvCxnSpPr>
      <xdr:spPr>
        <a:xfrm flipH="1">
          <a:off x="14698432" y="8645677"/>
          <a:ext cx="261409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1496375</xdr:colOff>
      <xdr:row>50</xdr:row>
      <xdr:rowOff>41335</xdr:rowOff>
    </xdr:to>
    <xdr:cxnSp macro="">
      <xdr:nvCxnSpPr>
        <xdr:cNvPr id="5183" name="Straight Connector 5182">
          <a:extLst>
            <a:ext uri="{FF2B5EF4-FFF2-40B4-BE49-F238E27FC236}">
              <a16:creationId xmlns:a16="http://schemas.microsoft.com/office/drawing/2014/main" id="{E3AD0760-0C64-63E2-6D55-8CB6B650BB19}"/>
            </a:ext>
          </a:extLst>
        </xdr:cNvPr>
        <xdr:cNvCxnSpPr>
          <a:stCxn id="19" idx="4"/>
          <a:endCxn id="65" idx="0"/>
        </xdr:cNvCxnSpPr>
      </xdr:nvCxnSpPr>
      <xdr:spPr>
        <a:xfrm>
          <a:off x="14959841" y="8645677"/>
          <a:ext cx="311149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2068933</xdr:colOff>
      <xdr:row>50</xdr:row>
      <xdr:rowOff>41335</xdr:rowOff>
    </xdr:to>
    <xdr:cxnSp macro="">
      <xdr:nvCxnSpPr>
        <xdr:cNvPr id="5184" name="Straight Connector 5183">
          <a:extLst>
            <a:ext uri="{FF2B5EF4-FFF2-40B4-BE49-F238E27FC236}">
              <a16:creationId xmlns:a16="http://schemas.microsoft.com/office/drawing/2014/main" id="{C5A015D3-3543-B611-F7FB-A05993712718}"/>
            </a:ext>
          </a:extLst>
        </xdr:cNvPr>
        <xdr:cNvCxnSpPr>
          <a:stCxn id="19" idx="4"/>
          <a:endCxn id="64" idx="0"/>
        </xdr:cNvCxnSpPr>
      </xdr:nvCxnSpPr>
      <xdr:spPr>
        <a:xfrm>
          <a:off x="14959841" y="8645677"/>
          <a:ext cx="88370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2641491</xdr:colOff>
      <xdr:row>50</xdr:row>
      <xdr:rowOff>41335</xdr:rowOff>
    </xdr:to>
    <xdr:cxnSp macro="">
      <xdr:nvCxnSpPr>
        <xdr:cNvPr id="5185" name="Straight Connector 5184">
          <a:extLst>
            <a:ext uri="{FF2B5EF4-FFF2-40B4-BE49-F238E27FC236}">
              <a16:creationId xmlns:a16="http://schemas.microsoft.com/office/drawing/2014/main" id="{F718A8DF-F040-E14A-EA7E-56CD142FA453}"/>
            </a:ext>
          </a:extLst>
        </xdr:cNvPr>
        <xdr:cNvCxnSpPr>
          <a:stCxn id="19" idx="4"/>
          <a:endCxn id="63" idx="0"/>
        </xdr:cNvCxnSpPr>
      </xdr:nvCxnSpPr>
      <xdr:spPr>
        <a:xfrm>
          <a:off x="14959841" y="8645677"/>
          <a:ext cx="1456265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194" name="Straight Connector 5193">
          <a:extLst>
            <a:ext uri="{FF2B5EF4-FFF2-40B4-BE49-F238E27FC236}">
              <a16:creationId xmlns:a16="http://schemas.microsoft.com/office/drawing/2014/main" id="{917DA5C2-E3E1-1E83-679E-C23F90D4AD1D}"/>
            </a:ext>
          </a:extLst>
        </xdr:cNvPr>
        <xdr:cNvCxnSpPr>
          <a:stCxn id="19" idx="4"/>
          <a:endCxn id="66" idx="0"/>
        </xdr:cNvCxnSpPr>
      </xdr:nvCxnSpPr>
      <xdr:spPr>
        <a:xfrm>
          <a:off x="14959841" y="8645677"/>
          <a:ext cx="2028824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1739555</xdr:colOff>
      <xdr:row>50</xdr:row>
      <xdr:rowOff>41335</xdr:rowOff>
    </xdr:to>
    <xdr:cxnSp macro="">
      <xdr:nvCxnSpPr>
        <xdr:cNvPr id="5197" name="Straight Connector 5196">
          <a:extLst>
            <a:ext uri="{FF2B5EF4-FFF2-40B4-BE49-F238E27FC236}">
              <a16:creationId xmlns:a16="http://schemas.microsoft.com/office/drawing/2014/main" id="{D60FE0C2-9DAC-2973-8F01-650F859E1F6C}"/>
            </a:ext>
          </a:extLst>
        </xdr:cNvPr>
        <xdr:cNvCxnSpPr>
          <a:stCxn id="22" idx="4"/>
          <a:endCxn id="62" idx="0"/>
        </xdr:cNvCxnSpPr>
      </xdr:nvCxnSpPr>
      <xdr:spPr>
        <a:xfrm flipH="1">
          <a:off x="14698432" y="8645677"/>
          <a:ext cx="815738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44</xdr:row>
      <xdr:rowOff>179010</xdr:rowOff>
    </xdr:from>
    <xdr:to>
      <xdr:col>39</xdr:col>
      <xdr:colOff>1739555</xdr:colOff>
      <xdr:row>50</xdr:row>
      <xdr:rowOff>41335</xdr:rowOff>
    </xdr:to>
    <xdr:cxnSp macro="">
      <xdr:nvCxnSpPr>
        <xdr:cNvPr id="5198" name="Straight Connector 5197">
          <a:extLst>
            <a:ext uri="{FF2B5EF4-FFF2-40B4-BE49-F238E27FC236}">
              <a16:creationId xmlns:a16="http://schemas.microsoft.com/office/drawing/2014/main" id="{A4350C59-D884-5D0C-32B2-CD0D8A6BFD84}"/>
            </a:ext>
          </a:extLst>
        </xdr:cNvPr>
        <xdr:cNvCxnSpPr>
          <a:stCxn id="22" idx="4"/>
          <a:endCxn id="65" idx="0"/>
        </xdr:cNvCxnSpPr>
      </xdr:nvCxnSpPr>
      <xdr:spPr>
        <a:xfrm flipH="1">
          <a:off x="15270990" y="8645677"/>
          <a:ext cx="243180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44</xdr:row>
      <xdr:rowOff>179010</xdr:rowOff>
    </xdr:from>
    <xdr:to>
      <xdr:col>39</xdr:col>
      <xdr:colOff>2068933</xdr:colOff>
      <xdr:row>50</xdr:row>
      <xdr:rowOff>41335</xdr:rowOff>
    </xdr:to>
    <xdr:cxnSp macro="">
      <xdr:nvCxnSpPr>
        <xdr:cNvPr id="5199" name="Straight Connector 5198">
          <a:extLst>
            <a:ext uri="{FF2B5EF4-FFF2-40B4-BE49-F238E27FC236}">
              <a16:creationId xmlns:a16="http://schemas.microsoft.com/office/drawing/2014/main" id="{CD74D150-1FE7-F6BF-1A2B-87C549A00F8E}"/>
            </a:ext>
          </a:extLst>
        </xdr:cNvPr>
        <xdr:cNvCxnSpPr>
          <a:stCxn id="22" idx="4"/>
          <a:endCxn id="64" idx="0"/>
        </xdr:cNvCxnSpPr>
      </xdr:nvCxnSpPr>
      <xdr:spPr>
        <a:xfrm>
          <a:off x="15514170" y="8645677"/>
          <a:ext cx="329378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44</xdr:row>
      <xdr:rowOff>179010</xdr:rowOff>
    </xdr:from>
    <xdr:to>
      <xdr:col>39</xdr:col>
      <xdr:colOff>2641491</xdr:colOff>
      <xdr:row>50</xdr:row>
      <xdr:rowOff>41335</xdr:rowOff>
    </xdr:to>
    <xdr:cxnSp macro="">
      <xdr:nvCxnSpPr>
        <xdr:cNvPr id="5200" name="Straight Connector 5199">
          <a:extLst>
            <a:ext uri="{FF2B5EF4-FFF2-40B4-BE49-F238E27FC236}">
              <a16:creationId xmlns:a16="http://schemas.microsoft.com/office/drawing/2014/main" id="{B8CB6A73-B911-7194-C697-3F44F8A38AD8}"/>
            </a:ext>
          </a:extLst>
        </xdr:cNvPr>
        <xdr:cNvCxnSpPr>
          <a:stCxn id="22" idx="4"/>
          <a:endCxn id="63" idx="0"/>
        </xdr:cNvCxnSpPr>
      </xdr:nvCxnSpPr>
      <xdr:spPr>
        <a:xfrm>
          <a:off x="15514170" y="8645677"/>
          <a:ext cx="901936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201" name="Straight Connector 5200">
          <a:extLst>
            <a:ext uri="{FF2B5EF4-FFF2-40B4-BE49-F238E27FC236}">
              <a16:creationId xmlns:a16="http://schemas.microsoft.com/office/drawing/2014/main" id="{2FC9D12D-19F5-0C23-01D1-FB8D4B77A64C}"/>
            </a:ext>
          </a:extLst>
        </xdr:cNvPr>
        <xdr:cNvCxnSpPr>
          <a:stCxn id="22" idx="4"/>
          <a:endCxn id="66" idx="0"/>
        </xdr:cNvCxnSpPr>
      </xdr:nvCxnSpPr>
      <xdr:spPr>
        <a:xfrm>
          <a:off x="15514170" y="8645677"/>
          <a:ext cx="1474495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2319544</xdr:colOff>
      <xdr:row>50</xdr:row>
      <xdr:rowOff>41335</xdr:rowOff>
    </xdr:to>
    <xdr:cxnSp macro="">
      <xdr:nvCxnSpPr>
        <xdr:cNvPr id="5212" name="Straight Connector 5211">
          <a:extLst>
            <a:ext uri="{FF2B5EF4-FFF2-40B4-BE49-F238E27FC236}">
              <a16:creationId xmlns:a16="http://schemas.microsoft.com/office/drawing/2014/main" id="{A412DE10-3078-498B-4D0C-8C3C8718708D}"/>
            </a:ext>
          </a:extLst>
        </xdr:cNvPr>
        <xdr:cNvCxnSpPr>
          <a:stCxn id="21" idx="4"/>
          <a:endCxn id="62" idx="0"/>
        </xdr:cNvCxnSpPr>
      </xdr:nvCxnSpPr>
      <xdr:spPr>
        <a:xfrm flipH="1">
          <a:off x="14698432" y="8645677"/>
          <a:ext cx="139572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44</xdr:row>
      <xdr:rowOff>179010</xdr:rowOff>
    </xdr:from>
    <xdr:to>
      <xdr:col>39</xdr:col>
      <xdr:colOff>2319544</xdr:colOff>
      <xdr:row>50</xdr:row>
      <xdr:rowOff>41335</xdr:rowOff>
    </xdr:to>
    <xdr:cxnSp macro="">
      <xdr:nvCxnSpPr>
        <xdr:cNvPr id="5213" name="Straight Connector 5212">
          <a:extLst>
            <a:ext uri="{FF2B5EF4-FFF2-40B4-BE49-F238E27FC236}">
              <a16:creationId xmlns:a16="http://schemas.microsoft.com/office/drawing/2014/main" id="{B75EEE17-C993-6FF0-1429-D5065891FB3B}"/>
            </a:ext>
          </a:extLst>
        </xdr:cNvPr>
        <xdr:cNvCxnSpPr>
          <a:stCxn id="21" idx="4"/>
          <a:endCxn id="65" idx="0"/>
        </xdr:cNvCxnSpPr>
      </xdr:nvCxnSpPr>
      <xdr:spPr>
        <a:xfrm flipH="1">
          <a:off x="15270990" y="8645677"/>
          <a:ext cx="823169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44</xdr:row>
      <xdr:rowOff>179010</xdr:rowOff>
    </xdr:from>
    <xdr:to>
      <xdr:col>39</xdr:col>
      <xdr:colOff>2319544</xdr:colOff>
      <xdr:row>50</xdr:row>
      <xdr:rowOff>41335</xdr:rowOff>
    </xdr:to>
    <xdr:cxnSp macro="">
      <xdr:nvCxnSpPr>
        <xdr:cNvPr id="5214" name="Straight Connector 5213">
          <a:extLst>
            <a:ext uri="{FF2B5EF4-FFF2-40B4-BE49-F238E27FC236}">
              <a16:creationId xmlns:a16="http://schemas.microsoft.com/office/drawing/2014/main" id="{AE573D92-D16B-5E38-51F9-B90E180E5CEB}"/>
            </a:ext>
          </a:extLst>
        </xdr:cNvPr>
        <xdr:cNvCxnSpPr>
          <a:stCxn id="21" idx="4"/>
          <a:endCxn id="64" idx="0"/>
        </xdr:cNvCxnSpPr>
      </xdr:nvCxnSpPr>
      <xdr:spPr>
        <a:xfrm flipH="1">
          <a:off x="15843548" y="8645677"/>
          <a:ext cx="250611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44</xdr:row>
      <xdr:rowOff>179010</xdr:rowOff>
    </xdr:from>
    <xdr:to>
      <xdr:col>39</xdr:col>
      <xdr:colOff>2641491</xdr:colOff>
      <xdr:row>50</xdr:row>
      <xdr:rowOff>41335</xdr:rowOff>
    </xdr:to>
    <xdr:cxnSp macro="">
      <xdr:nvCxnSpPr>
        <xdr:cNvPr id="5215" name="Straight Connector 5214">
          <a:extLst>
            <a:ext uri="{FF2B5EF4-FFF2-40B4-BE49-F238E27FC236}">
              <a16:creationId xmlns:a16="http://schemas.microsoft.com/office/drawing/2014/main" id="{88359667-EC1D-210D-E48F-C85B0E98221F}"/>
            </a:ext>
          </a:extLst>
        </xdr:cNvPr>
        <xdr:cNvCxnSpPr>
          <a:stCxn id="21" idx="4"/>
          <a:endCxn id="63" idx="0"/>
        </xdr:cNvCxnSpPr>
      </xdr:nvCxnSpPr>
      <xdr:spPr>
        <a:xfrm>
          <a:off x="16094159" y="8645677"/>
          <a:ext cx="32194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216" name="Straight Connector 5215">
          <a:extLst>
            <a:ext uri="{FF2B5EF4-FFF2-40B4-BE49-F238E27FC236}">
              <a16:creationId xmlns:a16="http://schemas.microsoft.com/office/drawing/2014/main" id="{CAA3CE91-443F-89C0-3503-65E563248D01}"/>
            </a:ext>
          </a:extLst>
        </xdr:cNvPr>
        <xdr:cNvCxnSpPr>
          <a:stCxn id="21" idx="4"/>
          <a:endCxn id="66" idx="0"/>
        </xdr:cNvCxnSpPr>
      </xdr:nvCxnSpPr>
      <xdr:spPr>
        <a:xfrm>
          <a:off x="16094159" y="8645677"/>
          <a:ext cx="894506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2" name="Straight Connector 5231">
          <a:extLst>
            <a:ext uri="{FF2B5EF4-FFF2-40B4-BE49-F238E27FC236}">
              <a16:creationId xmlns:a16="http://schemas.microsoft.com/office/drawing/2014/main" id="{5A1698B3-BB49-67B2-901A-07982455854C}"/>
            </a:ext>
          </a:extLst>
        </xdr:cNvPr>
        <xdr:cNvCxnSpPr>
          <a:stCxn id="20" idx="4"/>
          <a:endCxn id="62" idx="0"/>
        </xdr:cNvCxnSpPr>
      </xdr:nvCxnSpPr>
      <xdr:spPr>
        <a:xfrm flipH="1">
          <a:off x="14698432" y="8645677"/>
          <a:ext cx="1975716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3" name="Straight Connector 5232">
          <a:extLst>
            <a:ext uri="{FF2B5EF4-FFF2-40B4-BE49-F238E27FC236}">
              <a16:creationId xmlns:a16="http://schemas.microsoft.com/office/drawing/2014/main" id="{CE2BFF2A-21F8-562A-14BA-3D65E2C9E9A1}"/>
            </a:ext>
          </a:extLst>
        </xdr:cNvPr>
        <xdr:cNvCxnSpPr>
          <a:stCxn id="20" idx="4"/>
          <a:endCxn id="65" idx="0"/>
        </xdr:cNvCxnSpPr>
      </xdr:nvCxnSpPr>
      <xdr:spPr>
        <a:xfrm flipH="1">
          <a:off x="15270990" y="8645677"/>
          <a:ext cx="1403158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4" name="Straight Connector 5233">
          <a:extLst>
            <a:ext uri="{FF2B5EF4-FFF2-40B4-BE49-F238E27FC236}">
              <a16:creationId xmlns:a16="http://schemas.microsoft.com/office/drawing/2014/main" id="{79B7C9A9-2321-2408-148F-88168D459ED4}"/>
            </a:ext>
          </a:extLst>
        </xdr:cNvPr>
        <xdr:cNvCxnSpPr>
          <a:stCxn id="20" idx="4"/>
          <a:endCxn id="64" idx="0"/>
        </xdr:cNvCxnSpPr>
      </xdr:nvCxnSpPr>
      <xdr:spPr>
        <a:xfrm flipH="1">
          <a:off x="15843548" y="8645677"/>
          <a:ext cx="830600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5" name="Straight Connector 5234">
          <a:extLst>
            <a:ext uri="{FF2B5EF4-FFF2-40B4-BE49-F238E27FC236}">
              <a16:creationId xmlns:a16="http://schemas.microsoft.com/office/drawing/2014/main" id="{2BAE093F-19BA-1ACD-EA2B-7EE695C88D73}"/>
            </a:ext>
          </a:extLst>
        </xdr:cNvPr>
        <xdr:cNvCxnSpPr>
          <a:stCxn id="20" idx="4"/>
          <a:endCxn id="63" idx="0"/>
        </xdr:cNvCxnSpPr>
      </xdr:nvCxnSpPr>
      <xdr:spPr>
        <a:xfrm flipH="1">
          <a:off x="16416106" y="8645677"/>
          <a:ext cx="258042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2899533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236" name="Straight Connector 5235">
          <a:extLst>
            <a:ext uri="{FF2B5EF4-FFF2-40B4-BE49-F238E27FC236}">
              <a16:creationId xmlns:a16="http://schemas.microsoft.com/office/drawing/2014/main" id="{15882DD7-5EBF-9F30-4188-D711FE4689BD}"/>
            </a:ext>
          </a:extLst>
        </xdr:cNvPr>
        <xdr:cNvCxnSpPr>
          <a:stCxn id="20" idx="4"/>
          <a:endCxn id="66" idx="0"/>
        </xdr:cNvCxnSpPr>
      </xdr:nvCxnSpPr>
      <xdr:spPr>
        <a:xfrm>
          <a:off x="16674148" y="8645677"/>
          <a:ext cx="31451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2068933</xdr:colOff>
      <xdr:row>58</xdr:row>
      <xdr:rowOff>44851</xdr:rowOff>
    </xdr:to>
    <xdr:cxnSp macro="">
      <xdr:nvCxnSpPr>
        <xdr:cNvPr id="5248" name="Straight Connector 5247">
          <a:extLst>
            <a:ext uri="{FF2B5EF4-FFF2-40B4-BE49-F238E27FC236}">
              <a16:creationId xmlns:a16="http://schemas.microsoft.com/office/drawing/2014/main" id="{51729DA4-840A-59C9-6D0A-650169A01E8B}"/>
            </a:ext>
          </a:extLst>
        </xdr:cNvPr>
        <xdr:cNvCxnSpPr>
          <a:stCxn id="64" idx="4"/>
          <a:endCxn id="83" idx="0"/>
        </xdr:cNvCxnSpPr>
      </xdr:nvCxnSpPr>
      <xdr:spPr>
        <a:xfrm flipH="1">
          <a:off x="14427499" y="10014787"/>
          <a:ext cx="1416049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2068933</xdr:colOff>
      <xdr:row>58</xdr:row>
      <xdr:rowOff>44851</xdr:rowOff>
    </xdr:to>
    <xdr:cxnSp macro="">
      <xdr:nvCxnSpPr>
        <xdr:cNvPr id="5249" name="Straight Connector 5248">
          <a:extLst>
            <a:ext uri="{FF2B5EF4-FFF2-40B4-BE49-F238E27FC236}">
              <a16:creationId xmlns:a16="http://schemas.microsoft.com/office/drawing/2014/main" id="{DEF6AEA3-19E2-5B9A-B198-9F2CB25FF124}"/>
            </a:ext>
          </a:extLst>
        </xdr:cNvPr>
        <xdr:cNvCxnSpPr>
          <a:stCxn id="64" idx="4"/>
          <a:endCxn id="86" idx="0"/>
        </xdr:cNvCxnSpPr>
      </xdr:nvCxnSpPr>
      <xdr:spPr>
        <a:xfrm flipH="1">
          <a:off x="14992226" y="10014787"/>
          <a:ext cx="85132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51</xdr:row>
      <xdr:rowOff>180428</xdr:rowOff>
    </xdr:from>
    <xdr:to>
      <xdr:col>39</xdr:col>
      <xdr:colOff>2068933</xdr:colOff>
      <xdr:row>58</xdr:row>
      <xdr:rowOff>44851</xdr:rowOff>
    </xdr:to>
    <xdr:cxnSp macro="">
      <xdr:nvCxnSpPr>
        <xdr:cNvPr id="5250" name="Straight Connector 5249">
          <a:extLst>
            <a:ext uri="{FF2B5EF4-FFF2-40B4-BE49-F238E27FC236}">
              <a16:creationId xmlns:a16="http://schemas.microsoft.com/office/drawing/2014/main" id="{30C1EB93-274F-FFAC-DD1B-9FB221D0E13A}"/>
            </a:ext>
          </a:extLst>
        </xdr:cNvPr>
        <xdr:cNvCxnSpPr>
          <a:stCxn id="64" idx="4"/>
          <a:endCxn id="85" idx="0"/>
        </xdr:cNvCxnSpPr>
      </xdr:nvCxnSpPr>
      <xdr:spPr>
        <a:xfrm flipH="1">
          <a:off x="15556953" y="10014787"/>
          <a:ext cx="286595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51</xdr:row>
      <xdr:rowOff>180428</xdr:rowOff>
    </xdr:from>
    <xdr:to>
      <xdr:col>39</xdr:col>
      <xdr:colOff>2347065</xdr:colOff>
      <xdr:row>58</xdr:row>
      <xdr:rowOff>44851</xdr:rowOff>
    </xdr:to>
    <xdr:cxnSp macro="">
      <xdr:nvCxnSpPr>
        <xdr:cNvPr id="5251" name="Straight Connector 5250">
          <a:extLst>
            <a:ext uri="{FF2B5EF4-FFF2-40B4-BE49-F238E27FC236}">
              <a16:creationId xmlns:a16="http://schemas.microsoft.com/office/drawing/2014/main" id="{B0F7A773-2553-DCC1-FB49-73EBF87E0691}"/>
            </a:ext>
          </a:extLst>
        </xdr:cNvPr>
        <xdr:cNvCxnSpPr>
          <a:stCxn id="64" idx="4"/>
          <a:endCxn id="84" idx="0"/>
        </xdr:cNvCxnSpPr>
      </xdr:nvCxnSpPr>
      <xdr:spPr>
        <a:xfrm>
          <a:off x="15843548" y="10014787"/>
          <a:ext cx="27813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252" name="Straight Connector 5251">
          <a:extLst>
            <a:ext uri="{FF2B5EF4-FFF2-40B4-BE49-F238E27FC236}">
              <a16:creationId xmlns:a16="http://schemas.microsoft.com/office/drawing/2014/main" id="{F2B4ADDA-778C-38C7-6417-8A36621E055F}"/>
            </a:ext>
          </a:extLst>
        </xdr:cNvPr>
        <xdr:cNvCxnSpPr>
          <a:stCxn id="64" idx="4"/>
          <a:endCxn id="87" idx="0"/>
        </xdr:cNvCxnSpPr>
      </xdr:nvCxnSpPr>
      <xdr:spPr>
        <a:xfrm>
          <a:off x="15843548" y="10014787"/>
          <a:ext cx="842859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3" name="Straight Connector 5262">
          <a:extLst>
            <a:ext uri="{FF2B5EF4-FFF2-40B4-BE49-F238E27FC236}">
              <a16:creationId xmlns:a16="http://schemas.microsoft.com/office/drawing/2014/main" id="{4EE160D5-3728-1A33-A045-825ACC50B94F}"/>
            </a:ext>
          </a:extLst>
        </xdr:cNvPr>
        <xdr:cNvCxnSpPr>
          <a:stCxn id="63" idx="4"/>
          <a:endCxn id="83" idx="0"/>
        </xdr:cNvCxnSpPr>
      </xdr:nvCxnSpPr>
      <xdr:spPr>
        <a:xfrm flipH="1">
          <a:off x="14427499" y="10014787"/>
          <a:ext cx="1988607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4" name="Straight Connector 5263">
          <a:extLst>
            <a:ext uri="{FF2B5EF4-FFF2-40B4-BE49-F238E27FC236}">
              <a16:creationId xmlns:a16="http://schemas.microsoft.com/office/drawing/2014/main" id="{81319CE7-EFCC-B8B2-3CA7-8AE9F91BBDA8}"/>
            </a:ext>
          </a:extLst>
        </xdr:cNvPr>
        <xdr:cNvCxnSpPr>
          <a:stCxn id="63" idx="4"/>
          <a:endCxn id="86" idx="0"/>
        </xdr:cNvCxnSpPr>
      </xdr:nvCxnSpPr>
      <xdr:spPr>
        <a:xfrm flipH="1">
          <a:off x="14992226" y="10014787"/>
          <a:ext cx="1423880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5" name="Straight Connector 5264">
          <a:extLst>
            <a:ext uri="{FF2B5EF4-FFF2-40B4-BE49-F238E27FC236}">
              <a16:creationId xmlns:a16="http://schemas.microsoft.com/office/drawing/2014/main" id="{D53D2C0E-A7E4-E39E-C825-3F69C1A0324F}"/>
            </a:ext>
          </a:extLst>
        </xdr:cNvPr>
        <xdr:cNvCxnSpPr>
          <a:stCxn id="63" idx="4"/>
          <a:endCxn id="85" idx="0"/>
        </xdr:cNvCxnSpPr>
      </xdr:nvCxnSpPr>
      <xdr:spPr>
        <a:xfrm flipH="1">
          <a:off x="15556953" y="10014787"/>
          <a:ext cx="859153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6" name="Straight Connector 5265">
          <a:extLst>
            <a:ext uri="{FF2B5EF4-FFF2-40B4-BE49-F238E27FC236}">
              <a16:creationId xmlns:a16="http://schemas.microsoft.com/office/drawing/2014/main" id="{3255D5CC-2515-07B8-C7CE-2511D013446A}"/>
            </a:ext>
          </a:extLst>
        </xdr:cNvPr>
        <xdr:cNvCxnSpPr>
          <a:stCxn id="63" idx="4"/>
          <a:endCxn id="84" idx="0"/>
        </xdr:cNvCxnSpPr>
      </xdr:nvCxnSpPr>
      <xdr:spPr>
        <a:xfrm flipH="1">
          <a:off x="16121680" y="10014787"/>
          <a:ext cx="294426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267" name="Straight Connector 5266">
          <a:extLst>
            <a:ext uri="{FF2B5EF4-FFF2-40B4-BE49-F238E27FC236}">
              <a16:creationId xmlns:a16="http://schemas.microsoft.com/office/drawing/2014/main" id="{8DF1E44C-E1A2-DC9C-2559-B38C631E930C}"/>
            </a:ext>
          </a:extLst>
        </xdr:cNvPr>
        <xdr:cNvCxnSpPr>
          <a:stCxn id="63" idx="4"/>
          <a:endCxn id="88" idx="0"/>
        </xdr:cNvCxnSpPr>
      </xdr:nvCxnSpPr>
      <xdr:spPr>
        <a:xfrm>
          <a:off x="16416106" y="10014787"/>
          <a:ext cx="835026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280" name="Straight Connector 5279">
          <a:extLst>
            <a:ext uri="{FF2B5EF4-FFF2-40B4-BE49-F238E27FC236}">
              <a16:creationId xmlns:a16="http://schemas.microsoft.com/office/drawing/2014/main" id="{D8429CD4-FE1F-004F-43B9-50E8B2EF993A}"/>
            </a:ext>
          </a:extLst>
        </xdr:cNvPr>
        <xdr:cNvCxnSpPr>
          <a:stCxn id="63" idx="4"/>
          <a:endCxn id="87" idx="0"/>
        </xdr:cNvCxnSpPr>
      </xdr:nvCxnSpPr>
      <xdr:spPr>
        <a:xfrm>
          <a:off x="16416106" y="10014787"/>
          <a:ext cx="270301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283" name="Straight Connector 5282">
          <a:extLst>
            <a:ext uri="{FF2B5EF4-FFF2-40B4-BE49-F238E27FC236}">
              <a16:creationId xmlns:a16="http://schemas.microsoft.com/office/drawing/2014/main" id="{0E581BEB-90C3-2434-C897-A89D8DF3056A}"/>
            </a:ext>
          </a:extLst>
        </xdr:cNvPr>
        <xdr:cNvCxnSpPr>
          <a:stCxn id="64" idx="4"/>
          <a:endCxn id="88" idx="0"/>
        </xdr:cNvCxnSpPr>
      </xdr:nvCxnSpPr>
      <xdr:spPr>
        <a:xfrm>
          <a:off x="15843548" y="10014787"/>
          <a:ext cx="1407584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6" name="Straight Connector 5285">
          <a:extLst>
            <a:ext uri="{FF2B5EF4-FFF2-40B4-BE49-F238E27FC236}">
              <a16:creationId xmlns:a16="http://schemas.microsoft.com/office/drawing/2014/main" id="{DBE07392-7661-98C1-880E-675D7EA87567}"/>
            </a:ext>
          </a:extLst>
        </xdr:cNvPr>
        <xdr:cNvCxnSpPr>
          <a:stCxn id="66" idx="4"/>
          <a:endCxn id="83" idx="0"/>
        </xdr:cNvCxnSpPr>
      </xdr:nvCxnSpPr>
      <xdr:spPr>
        <a:xfrm flipH="1">
          <a:off x="14427499" y="10014787"/>
          <a:ext cx="2561166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7" name="Straight Connector 5286">
          <a:extLst>
            <a:ext uri="{FF2B5EF4-FFF2-40B4-BE49-F238E27FC236}">
              <a16:creationId xmlns:a16="http://schemas.microsoft.com/office/drawing/2014/main" id="{874D1A46-6ED0-71CE-C4AF-473F156E8682}"/>
            </a:ext>
          </a:extLst>
        </xdr:cNvPr>
        <xdr:cNvCxnSpPr>
          <a:stCxn id="66" idx="4"/>
          <a:endCxn id="86" idx="0"/>
        </xdr:cNvCxnSpPr>
      </xdr:nvCxnSpPr>
      <xdr:spPr>
        <a:xfrm flipH="1">
          <a:off x="14992226" y="10014787"/>
          <a:ext cx="1996439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8" name="Straight Connector 5287">
          <a:extLst>
            <a:ext uri="{FF2B5EF4-FFF2-40B4-BE49-F238E27FC236}">
              <a16:creationId xmlns:a16="http://schemas.microsoft.com/office/drawing/2014/main" id="{ACD5D83B-4D52-B048-3D70-51C88C5C1A84}"/>
            </a:ext>
          </a:extLst>
        </xdr:cNvPr>
        <xdr:cNvCxnSpPr>
          <a:stCxn id="66" idx="4"/>
          <a:endCxn id="85" idx="0"/>
        </xdr:cNvCxnSpPr>
      </xdr:nvCxnSpPr>
      <xdr:spPr>
        <a:xfrm flipH="1">
          <a:off x="15556953" y="10014787"/>
          <a:ext cx="143171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9" name="Straight Connector 5288">
          <a:extLst>
            <a:ext uri="{FF2B5EF4-FFF2-40B4-BE49-F238E27FC236}">
              <a16:creationId xmlns:a16="http://schemas.microsoft.com/office/drawing/2014/main" id="{24131EF4-DE05-BF44-74F9-FE6E9888B68F}"/>
            </a:ext>
          </a:extLst>
        </xdr:cNvPr>
        <xdr:cNvCxnSpPr>
          <a:stCxn id="66" idx="4"/>
          <a:endCxn id="84" idx="0"/>
        </xdr:cNvCxnSpPr>
      </xdr:nvCxnSpPr>
      <xdr:spPr>
        <a:xfrm flipH="1">
          <a:off x="16121680" y="10014787"/>
          <a:ext cx="866985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3214050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290" name="Straight Connector 5289">
          <a:extLst>
            <a:ext uri="{FF2B5EF4-FFF2-40B4-BE49-F238E27FC236}">
              <a16:creationId xmlns:a16="http://schemas.microsoft.com/office/drawing/2014/main" id="{1A0EFCB5-D8B5-382C-2A21-716092FC468F}"/>
            </a:ext>
          </a:extLst>
        </xdr:cNvPr>
        <xdr:cNvCxnSpPr>
          <a:stCxn id="66" idx="4"/>
          <a:endCxn id="88" idx="0"/>
        </xdr:cNvCxnSpPr>
      </xdr:nvCxnSpPr>
      <xdr:spPr>
        <a:xfrm>
          <a:off x="16988665" y="10014787"/>
          <a:ext cx="262467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2911792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91" name="Straight Connector 5290">
          <a:extLst>
            <a:ext uri="{FF2B5EF4-FFF2-40B4-BE49-F238E27FC236}">
              <a16:creationId xmlns:a16="http://schemas.microsoft.com/office/drawing/2014/main" id="{2AC2768B-2939-7FFB-4689-FCDC4A653263}"/>
            </a:ext>
          </a:extLst>
        </xdr:cNvPr>
        <xdr:cNvCxnSpPr>
          <a:stCxn id="66" idx="4"/>
          <a:endCxn id="87" idx="0"/>
        </xdr:cNvCxnSpPr>
      </xdr:nvCxnSpPr>
      <xdr:spPr>
        <a:xfrm flipH="1">
          <a:off x="16686407" y="10014787"/>
          <a:ext cx="302258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1496375</xdr:colOff>
      <xdr:row>58</xdr:row>
      <xdr:rowOff>44851</xdr:rowOff>
    </xdr:to>
    <xdr:cxnSp macro="">
      <xdr:nvCxnSpPr>
        <xdr:cNvPr id="5304" name="Straight Connector 5303">
          <a:extLst>
            <a:ext uri="{FF2B5EF4-FFF2-40B4-BE49-F238E27FC236}">
              <a16:creationId xmlns:a16="http://schemas.microsoft.com/office/drawing/2014/main" id="{30EAEB0E-F7B8-C3F7-A096-3D57BE2F0772}"/>
            </a:ext>
          </a:extLst>
        </xdr:cNvPr>
        <xdr:cNvCxnSpPr>
          <a:stCxn id="65" idx="4"/>
          <a:endCxn id="83" idx="0"/>
        </xdr:cNvCxnSpPr>
      </xdr:nvCxnSpPr>
      <xdr:spPr>
        <a:xfrm flipH="1">
          <a:off x="14427499" y="10014787"/>
          <a:ext cx="843491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1496375</xdr:colOff>
      <xdr:row>58</xdr:row>
      <xdr:rowOff>44851</xdr:rowOff>
    </xdr:to>
    <xdr:cxnSp macro="">
      <xdr:nvCxnSpPr>
        <xdr:cNvPr id="5305" name="Straight Connector 5304">
          <a:extLst>
            <a:ext uri="{FF2B5EF4-FFF2-40B4-BE49-F238E27FC236}">
              <a16:creationId xmlns:a16="http://schemas.microsoft.com/office/drawing/2014/main" id="{8DE74D45-CBFD-12F4-D47F-98A379F6058E}"/>
            </a:ext>
          </a:extLst>
        </xdr:cNvPr>
        <xdr:cNvCxnSpPr>
          <a:stCxn id="65" idx="4"/>
          <a:endCxn id="86" idx="0"/>
        </xdr:cNvCxnSpPr>
      </xdr:nvCxnSpPr>
      <xdr:spPr>
        <a:xfrm flipH="1">
          <a:off x="14992226" y="10014787"/>
          <a:ext cx="278764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1782338</xdr:colOff>
      <xdr:row>58</xdr:row>
      <xdr:rowOff>44851</xdr:rowOff>
    </xdr:to>
    <xdr:cxnSp macro="">
      <xdr:nvCxnSpPr>
        <xdr:cNvPr id="5306" name="Straight Connector 5305">
          <a:extLst>
            <a:ext uri="{FF2B5EF4-FFF2-40B4-BE49-F238E27FC236}">
              <a16:creationId xmlns:a16="http://schemas.microsoft.com/office/drawing/2014/main" id="{2ECE804C-1557-AAAE-4C1E-DAE2CE9A701C}"/>
            </a:ext>
          </a:extLst>
        </xdr:cNvPr>
        <xdr:cNvCxnSpPr>
          <a:stCxn id="65" idx="4"/>
          <a:endCxn id="85" idx="0"/>
        </xdr:cNvCxnSpPr>
      </xdr:nvCxnSpPr>
      <xdr:spPr>
        <a:xfrm>
          <a:off x="15270990" y="10014787"/>
          <a:ext cx="285963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2347065</xdr:colOff>
      <xdr:row>58</xdr:row>
      <xdr:rowOff>44851</xdr:rowOff>
    </xdr:to>
    <xdr:cxnSp macro="">
      <xdr:nvCxnSpPr>
        <xdr:cNvPr id="5307" name="Straight Connector 5306">
          <a:extLst>
            <a:ext uri="{FF2B5EF4-FFF2-40B4-BE49-F238E27FC236}">
              <a16:creationId xmlns:a16="http://schemas.microsoft.com/office/drawing/2014/main" id="{55BF6497-6641-1A61-B237-691ADE7D5784}"/>
            </a:ext>
          </a:extLst>
        </xdr:cNvPr>
        <xdr:cNvCxnSpPr>
          <a:stCxn id="65" idx="4"/>
          <a:endCxn id="84" idx="0"/>
        </xdr:cNvCxnSpPr>
      </xdr:nvCxnSpPr>
      <xdr:spPr>
        <a:xfrm>
          <a:off x="15270990" y="10014787"/>
          <a:ext cx="850690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308" name="Straight Connector 5307">
          <a:extLst>
            <a:ext uri="{FF2B5EF4-FFF2-40B4-BE49-F238E27FC236}">
              <a16:creationId xmlns:a16="http://schemas.microsoft.com/office/drawing/2014/main" id="{E82BB097-A014-9B15-244A-958D5AF17CF5}"/>
            </a:ext>
          </a:extLst>
        </xdr:cNvPr>
        <xdr:cNvCxnSpPr>
          <a:stCxn id="65" idx="4"/>
          <a:endCxn id="88" idx="0"/>
        </xdr:cNvCxnSpPr>
      </xdr:nvCxnSpPr>
      <xdr:spPr>
        <a:xfrm>
          <a:off x="15270990" y="10014787"/>
          <a:ext cx="198014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309" name="Straight Connector 5308">
          <a:extLst>
            <a:ext uri="{FF2B5EF4-FFF2-40B4-BE49-F238E27FC236}">
              <a16:creationId xmlns:a16="http://schemas.microsoft.com/office/drawing/2014/main" id="{A48AE460-D857-14AE-A83B-176F8CBC2B8F}"/>
            </a:ext>
          </a:extLst>
        </xdr:cNvPr>
        <xdr:cNvCxnSpPr>
          <a:stCxn id="65" idx="4"/>
          <a:endCxn id="87" idx="0"/>
        </xdr:cNvCxnSpPr>
      </xdr:nvCxnSpPr>
      <xdr:spPr>
        <a:xfrm>
          <a:off x="15270990" y="10014787"/>
          <a:ext cx="1415417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923817</xdr:colOff>
      <xdr:row>58</xdr:row>
      <xdr:rowOff>44851</xdr:rowOff>
    </xdr:to>
    <xdr:cxnSp macro="">
      <xdr:nvCxnSpPr>
        <xdr:cNvPr id="5322" name="Straight Connector 5321">
          <a:extLst>
            <a:ext uri="{FF2B5EF4-FFF2-40B4-BE49-F238E27FC236}">
              <a16:creationId xmlns:a16="http://schemas.microsoft.com/office/drawing/2014/main" id="{58A20226-DDC0-D3A3-2738-2B0B20BD8E29}"/>
            </a:ext>
          </a:extLst>
        </xdr:cNvPr>
        <xdr:cNvCxnSpPr>
          <a:stCxn id="62" idx="4"/>
          <a:endCxn id="83" idx="0"/>
        </xdr:cNvCxnSpPr>
      </xdr:nvCxnSpPr>
      <xdr:spPr>
        <a:xfrm flipH="1">
          <a:off x="14427499" y="10014787"/>
          <a:ext cx="270933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1217611</xdr:colOff>
      <xdr:row>58</xdr:row>
      <xdr:rowOff>44851</xdr:rowOff>
    </xdr:to>
    <xdr:cxnSp macro="">
      <xdr:nvCxnSpPr>
        <xdr:cNvPr id="5323" name="Straight Connector 5322">
          <a:extLst>
            <a:ext uri="{FF2B5EF4-FFF2-40B4-BE49-F238E27FC236}">
              <a16:creationId xmlns:a16="http://schemas.microsoft.com/office/drawing/2014/main" id="{D49706D4-8485-83E2-E89B-99989804CD03}"/>
            </a:ext>
          </a:extLst>
        </xdr:cNvPr>
        <xdr:cNvCxnSpPr>
          <a:stCxn id="62" idx="4"/>
          <a:endCxn id="86" idx="0"/>
        </xdr:cNvCxnSpPr>
      </xdr:nvCxnSpPr>
      <xdr:spPr>
        <a:xfrm>
          <a:off x="14698432" y="10014787"/>
          <a:ext cx="293794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1782338</xdr:colOff>
      <xdr:row>58</xdr:row>
      <xdr:rowOff>44851</xdr:rowOff>
    </xdr:to>
    <xdr:cxnSp macro="">
      <xdr:nvCxnSpPr>
        <xdr:cNvPr id="5324" name="Straight Connector 5323">
          <a:extLst>
            <a:ext uri="{FF2B5EF4-FFF2-40B4-BE49-F238E27FC236}">
              <a16:creationId xmlns:a16="http://schemas.microsoft.com/office/drawing/2014/main" id="{8DF2DE8F-DFE4-3C9E-B482-E8135BDD50C6}"/>
            </a:ext>
          </a:extLst>
        </xdr:cNvPr>
        <xdr:cNvCxnSpPr>
          <a:stCxn id="62" idx="4"/>
          <a:endCxn id="85" idx="0"/>
        </xdr:cNvCxnSpPr>
      </xdr:nvCxnSpPr>
      <xdr:spPr>
        <a:xfrm>
          <a:off x="14698432" y="10014787"/>
          <a:ext cx="858521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2347065</xdr:colOff>
      <xdr:row>58</xdr:row>
      <xdr:rowOff>44851</xdr:rowOff>
    </xdr:to>
    <xdr:cxnSp macro="">
      <xdr:nvCxnSpPr>
        <xdr:cNvPr id="5325" name="Straight Connector 5324">
          <a:extLst>
            <a:ext uri="{FF2B5EF4-FFF2-40B4-BE49-F238E27FC236}">
              <a16:creationId xmlns:a16="http://schemas.microsoft.com/office/drawing/2014/main" id="{E7959615-AF5F-5EC9-CFAB-D381D6E5EB83}"/>
            </a:ext>
          </a:extLst>
        </xdr:cNvPr>
        <xdr:cNvCxnSpPr>
          <a:stCxn id="62" idx="4"/>
          <a:endCxn id="84" idx="0"/>
        </xdr:cNvCxnSpPr>
      </xdr:nvCxnSpPr>
      <xdr:spPr>
        <a:xfrm>
          <a:off x="14698432" y="10014787"/>
          <a:ext cx="1423248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326" name="Straight Connector 5325">
          <a:extLst>
            <a:ext uri="{FF2B5EF4-FFF2-40B4-BE49-F238E27FC236}">
              <a16:creationId xmlns:a16="http://schemas.microsoft.com/office/drawing/2014/main" id="{44ACECFC-0771-46A0-6C81-B6495EFFEECE}"/>
            </a:ext>
          </a:extLst>
        </xdr:cNvPr>
        <xdr:cNvCxnSpPr>
          <a:stCxn id="62" idx="4"/>
          <a:endCxn id="88" idx="0"/>
        </xdr:cNvCxnSpPr>
      </xdr:nvCxnSpPr>
      <xdr:spPr>
        <a:xfrm>
          <a:off x="14698432" y="10014787"/>
          <a:ext cx="2552700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327" name="Straight Connector 5326">
          <a:extLst>
            <a:ext uri="{FF2B5EF4-FFF2-40B4-BE49-F238E27FC236}">
              <a16:creationId xmlns:a16="http://schemas.microsoft.com/office/drawing/2014/main" id="{B2345BF8-5E00-65CA-1793-9886A0A7E97C}"/>
            </a:ext>
          </a:extLst>
        </xdr:cNvPr>
        <xdr:cNvCxnSpPr>
          <a:stCxn id="62" idx="4"/>
          <a:endCxn id="87" idx="0"/>
        </xdr:cNvCxnSpPr>
      </xdr:nvCxnSpPr>
      <xdr:spPr>
        <a:xfrm>
          <a:off x="14698432" y="10014787"/>
          <a:ext cx="1987975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/Users/tom/Library/CloudStorage/OneDrive-UCB-O365/2024/AIbyHand/spreadsheets/github/ai-by-hand-excel/advanced/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51E9681C-C068-264F-9F38-9C087EF8FF1C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4-10-02T02:25:04.83" personId="{51E9681C-C068-264F-9F38-9C087EF8FF1C}" id="{3B2A601B-BB4B-344A-8B07-6C09411B9DEE}">
    <text>A batch of two input vectors, each has four dimensions.</text>
  </threadedComment>
  <threadedComment ref="T28" dT="2024-10-02T02:25:22.20" personId="{51E9681C-C068-264F-9F38-9C087EF8FF1C}" id="{39172A93-3DB4-2141-8DBC-C225A55C82FC}">
    <text>A batch of two “reconstructed” vectors.</text>
  </threadedComment>
  <threadedComment ref="M37" dT="2024-10-02T02:26:43.22" personId="{51E9681C-C068-264F-9F38-9C087EF8FF1C}" id="{B830DF2D-0D2B-394F-8457-0FE9D6D6DA68}">
    <text>MSE is often used to measure the reconstruction error. We want to minimize this error.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3" dT="2024-10-02T02:25:04.83" personId="{51E9681C-C068-264F-9F38-9C087EF8FF1C}" id="{4F7D7DCC-C105-0C4F-A974-F901CC8804D0}">
    <text>A batch of two input vectors, each has six dimensions.</text>
  </threadedComment>
  <threadedComment ref="AH59" dT="2024-10-02T02:25:22.20" personId="{51E9681C-C068-264F-9F38-9C087EF8FF1C}" id="{63C1859E-B73B-4945-97B4-16235EE370D0}">
    <text>A batch of two “reconstructed” vectors.</text>
  </threadedComment>
  <threadedComment ref="AA73" dT="2024-10-02T02:26:43.22" personId="{51E9681C-C068-264F-9F38-9C087EF8FF1C}" id="{54A13D77-72AF-784E-9DEF-8BC1C7751BAF}">
    <text>MSE is often used to measure the reconstruction error. We want to minimize this error.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2.33203125" customWidth="1"/>
    <col min="2" max="7" width="3.6640625" customWidth="1"/>
    <col min="8" max="9" width="5.33203125" customWidth="1"/>
    <col min="10" max="10" width="4.5" customWidth="1"/>
    <col min="11" max="12" width="5.33203125" customWidth="1"/>
    <col min="13" max="13" width="4.5" customWidth="1"/>
    <col min="14" max="15" width="5.33203125" customWidth="1"/>
    <col min="16" max="16" width="4.1640625" customWidth="1"/>
    <col min="17" max="18" width="5.33203125" customWidth="1"/>
    <col min="19" max="21" width="4.1640625" customWidth="1"/>
    <col min="22" max="22" width="6.1640625" customWidth="1"/>
    <col min="23" max="23" width="38.33203125" customWidth="1"/>
    <col min="24" max="24" width="12.6640625" customWidth="1"/>
  </cols>
  <sheetData>
    <row r="1" spans="1:28" ht="15" customHeight="1" x14ac:dyDescent="0.2">
      <c r="A1" s="23" t="s">
        <v>87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  <c r="W1" s="24"/>
      <c r="X1" s="24"/>
      <c r="Y1" s="24"/>
      <c r="Z1" s="24"/>
      <c r="AA1" s="24"/>
      <c r="AB1" s="24"/>
    </row>
    <row r="2" spans="1:28" ht="13" x14ac:dyDescent="0.15">
      <c r="A2" s="16"/>
      <c r="T2" s="1"/>
      <c r="U2" s="1"/>
    </row>
    <row r="3" spans="1:28" ht="15" customHeight="1" x14ac:dyDescent="0.15">
      <c r="H3" s="41" t="s">
        <v>15</v>
      </c>
      <c r="T3" s="1"/>
      <c r="U3" s="1"/>
    </row>
    <row r="4" spans="1:28" ht="15" customHeight="1" x14ac:dyDescent="0.15">
      <c r="A4" s="3" t="s">
        <v>0</v>
      </c>
      <c r="C4" s="1"/>
      <c r="D4" s="1"/>
      <c r="E4" s="1"/>
      <c r="F4" s="1"/>
      <c r="G4" s="1"/>
      <c r="H4" s="1" t="s">
        <v>13</v>
      </c>
      <c r="I4" s="1" t="s">
        <v>14</v>
      </c>
      <c r="J4" s="1"/>
      <c r="K4" s="1"/>
      <c r="L4" s="1"/>
      <c r="M4" s="1"/>
      <c r="N4" s="1"/>
      <c r="O4" s="1"/>
      <c r="P4" s="1"/>
      <c r="R4" s="1"/>
      <c r="U4" s="3" t="s">
        <v>0</v>
      </c>
    </row>
    <row r="5" spans="1:28" ht="15" customHeight="1" x14ac:dyDescent="0.15">
      <c r="B5" s="2" t="s">
        <v>49</v>
      </c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</row>
    <row r="6" spans="1:28" ht="15" customHeight="1" x14ac:dyDescent="0.15">
      <c r="B6" s="16" t="s">
        <v>86</v>
      </c>
      <c r="C6" s="1"/>
      <c r="D6" s="1"/>
      <c r="E6" s="1"/>
      <c r="F6" s="1"/>
      <c r="G6" s="1"/>
      <c r="H6" s="4">
        <v>-1</v>
      </c>
      <c r="I6" s="4">
        <v>0</v>
      </c>
      <c r="J6" s="1"/>
      <c r="K6" s="1"/>
      <c r="L6" s="1"/>
      <c r="M6" s="1"/>
      <c r="N6" s="1"/>
      <c r="Q6" s="1"/>
      <c r="R6" s="1"/>
      <c r="S6" s="1"/>
    </row>
    <row r="7" spans="1:28" ht="15" customHeight="1" x14ac:dyDescent="0.15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28" ht="15" customHeight="1" x14ac:dyDescent="0.15">
      <c r="A8" s="5" t="s">
        <v>40</v>
      </c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28" ht="15" customHeight="1" x14ac:dyDescent="0.15">
      <c r="B9" s="2" t="s">
        <v>16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S9" s="1"/>
    </row>
    <row r="10" spans="1:28" ht="15" customHeight="1" x14ac:dyDescent="0.15">
      <c r="B10" s="16" t="s">
        <v>18</v>
      </c>
      <c r="C10" s="1"/>
      <c r="D10" s="1"/>
      <c r="E10" s="1"/>
      <c r="F10" s="1"/>
      <c r="G10" s="1"/>
      <c r="H10" s="1" t="s">
        <v>3</v>
      </c>
      <c r="I10" s="1" t="s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U10" s="5" t="s">
        <v>40</v>
      </c>
    </row>
    <row r="11" spans="1:28" ht="15" customHeight="1" thickBot="1" x14ac:dyDescent="0.2">
      <c r="B11" s="17" t="s">
        <v>1</v>
      </c>
      <c r="C11" s="18"/>
      <c r="D11" s="18"/>
      <c r="E11" s="18"/>
      <c r="F11" s="17" t="s">
        <v>2</v>
      </c>
      <c r="G11" s="18"/>
      <c r="H11" s="19" t="s">
        <v>83</v>
      </c>
      <c r="J11" s="6" t="s">
        <v>4</v>
      </c>
      <c r="K11" s="19" t="s">
        <v>82</v>
      </c>
      <c r="N11" s="1"/>
      <c r="O11" s="1"/>
      <c r="Q11" s="1"/>
      <c r="R11" s="1"/>
      <c r="S11" s="1"/>
    </row>
    <row r="12" spans="1:28" ht="15" customHeight="1" x14ac:dyDescent="0.15">
      <c r="B12" s="7">
        <v>1</v>
      </c>
      <c r="C12" s="8">
        <v>0</v>
      </c>
      <c r="D12" s="8">
        <v>-1</v>
      </c>
      <c r="E12" s="8">
        <v>1</v>
      </c>
      <c r="F12" s="9">
        <v>1</v>
      </c>
      <c r="G12" s="1" t="s">
        <v>5</v>
      </c>
      <c r="H12" s="25" cm="1">
        <f t="array" ref="H12">MMULT($B12:$F12,H$5:H$9)</f>
        <v>2</v>
      </c>
      <c r="I12" s="25" cm="1">
        <f t="array" ref="I12">MMULT($B12:$F12,I$5:I$9)</f>
        <v>1</v>
      </c>
      <c r="J12" s="1" t="s">
        <v>6</v>
      </c>
      <c r="K12" s="31">
        <f t="shared" ref="K12:L14" si="0">IF(H12&gt;0,H12,0)</f>
        <v>2</v>
      </c>
      <c r="L12" s="31">
        <f t="shared" si="0"/>
        <v>1</v>
      </c>
      <c r="N12" s="1"/>
      <c r="O12" s="1"/>
      <c r="Q12" s="1"/>
      <c r="R12" s="1"/>
      <c r="S12" s="1"/>
    </row>
    <row r="13" spans="1:28" ht="15" customHeight="1" x14ac:dyDescent="0.15">
      <c r="B13" s="10">
        <v>0</v>
      </c>
      <c r="C13" s="11">
        <v>1</v>
      </c>
      <c r="D13" s="11">
        <v>1</v>
      </c>
      <c r="E13" s="11">
        <v>0</v>
      </c>
      <c r="F13" s="12">
        <v>1</v>
      </c>
      <c r="G13" s="1" t="s">
        <v>5</v>
      </c>
      <c r="H13" s="25" cm="1">
        <f t="array" ref="H13">MMULT($B13:$F13,H$5:H$9)</f>
        <v>2</v>
      </c>
      <c r="I13" s="25" cm="1">
        <f t="array" ref="I13">MMULT($B13:$F13,I$5:I$9)</f>
        <v>2</v>
      </c>
      <c r="J13" s="1" t="s">
        <v>6</v>
      </c>
      <c r="K13" s="31">
        <f t="shared" si="0"/>
        <v>2</v>
      </c>
      <c r="L13" s="31">
        <f t="shared" si="0"/>
        <v>2</v>
      </c>
      <c r="M13" s="1"/>
      <c r="N13" s="20"/>
      <c r="O13" s="1"/>
      <c r="P13" s="1"/>
      <c r="Q13" s="1"/>
      <c r="R13" s="1"/>
      <c r="S13" s="1"/>
    </row>
    <row r="14" spans="1:28" ht="15" customHeight="1" thickBot="1" x14ac:dyDescent="0.2">
      <c r="B14" s="13">
        <v>1</v>
      </c>
      <c r="C14" s="14">
        <v>-1</v>
      </c>
      <c r="D14" s="14">
        <v>0</v>
      </c>
      <c r="E14" s="14">
        <v>0</v>
      </c>
      <c r="F14" s="15">
        <v>0</v>
      </c>
      <c r="G14" s="1" t="s">
        <v>5</v>
      </c>
      <c r="H14" s="25" cm="1">
        <f t="array" ref="H14">MMULT($B14:$F14,H$5:H$9)</f>
        <v>3</v>
      </c>
      <c r="I14" s="25" cm="1">
        <f t="array" ref="I14">MMULT($B14:$F14,I$5:I$9)</f>
        <v>-1</v>
      </c>
      <c r="J14" s="1" t="s">
        <v>6</v>
      </c>
      <c r="K14" s="31">
        <f t="shared" si="0"/>
        <v>3</v>
      </c>
      <c r="L14" s="31">
        <f t="shared" si="0"/>
        <v>0</v>
      </c>
      <c r="M14" s="1"/>
      <c r="N14" s="1"/>
      <c r="O14" s="1"/>
      <c r="P14" s="1"/>
      <c r="Q14" s="1"/>
      <c r="R14" s="1"/>
      <c r="S14" s="1"/>
    </row>
    <row r="15" spans="1:28" ht="1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>
        <v>1</v>
      </c>
      <c r="L15" s="1">
        <v>1</v>
      </c>
      <c r="M15" s="1"/>
      <c r="N15" s="1"/>
      <c r="O15" s="1"/>
      <c r="P15" s="1"/>
      <c r="Q15" s="1"/>
      <c r="R15" s="1"/>
      <c r="S15" s="1"/>
    </row>
    <row r="16" spans="1:28" ht="1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 t="s">
        <v>3</v>
      </c>
      <c r="L16" s="1" t="s">
        <v>3</v>
      </c>
      <c r="M16" s="1"/>
      <c r="N16" s="1"/>
      <c r="O16" s="1"/>
      <c r="P16" s="1"/>
      <c r="Q16" s="1"/>
      <c r="R16" s="1"/>
      <c r="S16" s="1"/>
    </row>
    <row r="17" spans="1:21" ht="15" customHeight="1" thickBot="1" x14ac:dyDescent="0.2">
      <c r="A17" s="5" t="s">
        <v>41</v>
      </c>
      <c r="C17" s="1"/>
      <c r="D17" s="1"/>
      <c r="E17" s="1"/>
      <c r="F17" s="17" t="s">
        <v>7</v>
      </c>
      <c r="G17" s="18"/>
      <c r="H17" s="18"/>
      <c r="I17" s="17" t="s">
        <v>8</v>
      </c>
      <c r="J17" s="1"/>
      <c r="K17" s="19" t="s">
        <v>84</v>
      </c>
      <c r="M17" s="6" t="s">
        <v>4</v>
      </c>
      <c r="N17" s="19" t="s">
        <v>80</v>
      </c>
      <c r="P17" s="1"/>
      <c r="Q17" s="1"/>
      <c r="R17" s="1"/>
      <c r="S17" s="1"/>
      <c r="U17" s="5" t="s">
        <v>41</v>
      </c>
    </row>
    <row r="18" spans="1:21" ht="15" customHeight="1" x14ac:dyDescent="0.15">
      <c r="B18" s="2" t="s">
        <v>50</v>
      </c>
      <c r="C18" s="1"/>
      <c r="D18" s="1"/>
      <c r="E18" s="1"/>
      <c r="F18" s="7">
        <v>0</v>
      </c>
      <c r="G18" s="8">
        <v>1</v>
      </c>
      <c r="H18" s="8">
        <v>2</v>
      </c>
      <c r="I18" s="9">
        <v>1</v>
      </c>
      <c r="J18" s="1" t="s">
        <v>5</v>
      </c>
      <c r="K18" s="25" cm="1">
        <f t="array" ref="K18">MMULT($F18:$I18,K$12:K$15)</f>
        <v>9</v>
      </c>
      <c r="L18" s="25" cm="1">
        <f t="array" ref="L18">MMULT($F18:$I18,L$12:L$15)</f>
        <v>3</v>
      </c>
      <c r="M18" s="1" t="s">
        <v>6</v>
      </c>
      <c r="N18" s="30">
        <f t="shared" ref="N18:O19" si="1">IF(K18&gt;0,K18,0)</f>
        <v>9</v>
      </c>
      <c r="O18" s="30">
        <f t="shared" si="1"/>
        <v>3</v>
      </c>
      <c r="P18" s="19"/>
      <c r="Q18" s="1"/>
      <c r="R18" s="1"/>
      <c r="S18" s="1"/>
    </row>
    <row r="19" spans="1:21" ht="15" customHeight="1" thickBot="1" x14ac:dyDescent="0.2">
      <c r="B19" s="16" t="s">
        <v>18</v>
      </c>
      <c r="C19" s="1"/>
      <c r="D19" s="1"/>
      <c r="E19" s="1"/>
      <c r="F19" s="13">
        <v>-1</v>
      </c>
      <c r="G19" s="14">
        <v>0</v>
      </c>
      <c r="H19" s="14">
        <v>-3</v>
      </c>
      <c r="I19" s="15">
        <v>10</v>
      </c>
      <c r="J19" s="1" t="s">
        <v>5</v>
      </c>
      <c r="K19" s="25" cm="1">
        <f t="array" ref="K19">MMULT($F19:$I19,K$12:K$15)</f>
        <v>-1</v>
      </c>
      <c r="L19" s="25" cm="1">
        <f t="array" ref="L19">MMULT($F19:$I19,L$12:L$15)</f>
        <v>9</v>
      </c>
      <c r="M19" s="1" t="s">
        <v>6</v>
      </c>
      <c r="N19" s="30">
        <f t="shared" si="1"/>
        <v>0</v>
      </c>
      <c r="O19" s="30">
        <f t="shared" si="1"/>
        <v>9</v>
      </c>
      <c r="P19" s="1"/>
      <c r="Q19" s="1"/>
      <c r="R19" s="1"/>
      <c r="S19" s="1"/>
    </row>
    <row r="20" spans="1:21" ht="15" customHeight="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>
        <v>1</v>
      </c>
      <c r="P20" s="1"/>
      <c r="Q20" s="1"/>
      <c r="R20" s="1"/>
      <c r="S20" s="1"/>
    </row>
    <row r="21" spans="1:21" ht="15" customHeight="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3</v>
      </c>
      <c r="O21" s="1" t="s">
        <v>3</v>
      </c>
      <c r="P21" s="1"/>
      <c r="Q21" s="1"/>
      <c r="R21" s="1"/>
      <c r="S21" s="1"/>
    </row>
    <row r="22" spans="1:21" ht="15" customHeight="1" thickBot="1" x14ac:dyDescent="0.2">
      <c r="A22" s="5" t="s">
        <v>42</v>
      </c>
      <c r="C22" s="1"/>
      <c r="D22" s="1"/>
      <c r="E22" s="1"/>
      <c r="F22" s="1"/>
      <c r="G22" s="1"/>
      <c r="I22" s="1"/>
      <c r="J22" s="17" t="s">
        <v>9</v>
      </c>
      <c r="K22" s="1"/>
      <c r="L22" s="17" t="s">
        <v>10</v>
      </c>
      <c r="M22" s="1"/>
      <c r="N22" s="21" t="s">
        <v>78</v>
      </c>
      <c r="P22" s="6" t="s">
        <v>4</v>
      </c>
      <c r="Q22" s="19" t="s">
        <v>79</v>
      </c>
      <c r="R22" s="1"/>
      <c r="S22" s="1"/>
      <c r="U22" s="5" t="s">
        <v>42</v>
      </c>
    </row>
    <row r="23" spans="1:21" ht="15" customHeight="1" x14ac:dyDescent="0.15">
      <c r="B23" s="2" t="s">
        <v>51</v>
      </c>
      <c r="C23" s="1"/>
      <c r="D23" s="1"/>
      <c r="E23" s="1"/>
      <c r="F23" s="1"/>
      <c r="G23" s="1"/>
      <c r="J23" s="7">
        <v>1</v>
      </c>
      <c r="K23" s="8">
        <v>1</v>
      </c>
      <c r="L23" s="9">
        <v>-2</v>
      </c>
      <c r="M23" s="1" t="s">
        <v>5</v>
      </c>
      <c r="N23" s="25" cm="1">
        <f t="array" ref="N23">MMULT($J23:$L23,N$18:N$20)</f>
        <v>7</v>
      </c>
      <c r="O23" s="25" cm="1">
        <f t="array" ref="O23">MMULT($J23:$L23,O$18:O$20)</f>
        <v>10</v>
      </c>
      <c r="P23" s="1" t="s">
        <v>6</v>
      </c>
      <c r="Q23" s="36">
        <f t="shared" ref="Q23:R25" si="2">IF(N23&gt;0,N23,0)</f>
        <v>7</v>
      </c>
      <c r="R23" s="36">
        <f t="shared" si="2"/>
        <v>10</v>
      </c>
      <c r="S23" s="1"/>
    </row>
    <row r="24" spans="1:21" ht="15" customHeight="1" x14ac:dyDescent="0.15">
      <c r="B24" s="16" t="s">
        <v>18</v>
      </c>
      <c r="C24" s="1"/>
      <c r="D24" s="1"/>
      <c r="E24" s="1"/>
      <c r="F24" s="1"/>
      <c r="G24" s="1"/>
      <c r="J24" s="10">
        <v>-1</v>
      </c>
      <c r="K24" s="11">
        <v>1</v>
      </c>
      <c r="L24" s="12">
        <v>1</v>
      </c>
      <c r="M24" s="1" t="s">
        <v>5</v>
      </c>
      <c r="N24" s="25" cm="1">
        <f t="array" ref="N24">MMULT($J24:$L24,N$18:N$20)</f>
        <v>-8</v>
      </c>
      <c r="O24" s="25" cm="1">
        <f t="array" ref="O24">MMULT($J24:$L24,O$18:O$20)</f>
        <v>7</v>
      </c>
      <c r="P24" s="1" t="s">
        <v>6</v>
      </c>
      <c r="Q24" s="36">
        <f t="shared" si="2"/>
        <v>0</v>
      </c>
      <c r="R24" s="36">
        <f t="shared" si="2"/>
        <v>7</v>
      </c>
      <c r="S24" s="1"/>
    </row>
    <row r="25" spans="1:21" ht="15" customHeight="1" thickBot="1" x14ac:dyDescent="0.2">
      <c r="B25" s="1"/>
      <c r="C25" s="1"/>
      <c r="D25" s="1"/>
      <c r="E25" s="1"/>
      <c r="F25" s="1"/>
      <c r="G25" s="1"/>
      <c r="J25" s="13">
        <v>1</v>
      </c>
      <c r="K25" s="14">
        <v>0</v>
      </c>
      <c r="L25" s="15">
        <v>1</v>
      </c>
      <c r="M25" s="1" t="s">
        <v>5</v>
      </c>
      <c r="N25" s="25" cm="1">
        <f t="array" ref="N25">MMULT($J25:$L25,N$18:N$20)</f>
        <v>10</v>
      </c>
      <c r="O25" s="25" cm="1">
        <f t="array" ref="O25">MMULT($J25:$L25,O$18:O$20)</f>
        <v>4</v>
      </c>
      <c r="P25" s="1" t="s">
        <v>6</v>
      </c>
      <c r="Q25" s="36">
        <f t="shared" si="2"/>
        <v>10</v>
      </c>
      <c r="R25" s="36">
        <f t="shared" si="2"/>
        <v>4</v>
      </c>
      <c r="S25" s="1"/>
    </row>
    <row r="26" spans="1:21" ht="15" customHeight="1" x14ac:dyDescent="0.15">
      <c r="H26" s="1"/>
      <c r="I26" s="1"/>
      <c r="J26" s="1"/>
      <c r="K26" s="1"/>
      <c r="L26" s="1"/>
      <c r="M26" s="1"/>
      <c r="N26" s="1"/>
      <c r="O26" s="1"/>
      <c r="P26" s="1"/>
      <c r="Q26" s="1">
        <v>1</v>
      </c>
      <c r="R26" s="1">
        <v>1</v>
      </c>
      <c r="S26" s="1"/>
    </row>
    <row r="27" spans="1:21" ht="15" customHeight="1" x14ac:dyDescent="0.15">
      <c r="H27" s="1"/>
      <c r="I27" s="1"/>
      <c r="J27" s="1"/>
      <c r="K27" s="1"/>
      <c r="L27" s="1"/>
      <c r="M27" s="1"/>
      <c r="N27" s="1"/>
      <c r="O27" s="1"/>
      <c r="P27" s="1"/>
      <c r="Q27" s="1" t="s">
        <v>3</v>
      </c>
      <c r="R27" s="1" t="s">
        <v>3</v>
      </c>
      <c r="S27" s="1"/>
      <c r="U27" s="5" t="s">
        <v>43</v>
      </c>
    </row>
    <row r="28" spans="1:21" ht="15" customHeight="1" thickBot="1" x14ac:dyDescent="0.2">
      <c r="A28" s="5" t="s">
        <v>43</v>
      </c>
      <c r="H28" s="1"/>
      <c r="I28" s="1"/>
      <c r="J28" s="1"/>
      <c r="K28" s="1"/>
      <c r="L28" s="17" t="s">
        <v>11</v>
      </c>
      <c r="M28" s="1"/>
      <c r="N28" s="1"/>
      <c r="O28" s="17" t="s">
        <v>12</v>
      </c>
      <c r="P28" s="1"/>
      <c r="Q28" s="21" t="s">
        <v>77</v>
      </c>
      <c r="S28" s="6" t="s">
        <v>4</v>
      </c>
      <c r="T28" s="40" t="s">
        <v>85</v>
      </c>
      <c r="U28" s="1"/>
    </row>
    <row r="29" spans="1:21" ht="15" customHeight="1" x14ac:dyDescent="0.15">
      <c r="B29" s="2" t="s">
        <v>17</v>
      </c>
      <c r="H29" s="1"/>
      <c r="I29" s="1"/>
      <c r="J29" s="1"/>
      <c r="K29" s="1"/>
      <c r="L29" s="7">
        <v>0</v>
      </c>
      <c r="M29" s="8">
        <v>-1</v>
      </c>
      <c r="N29" s="8">
        <v>0</v>
      </c>
      <c r="O29" s="9">
        <v>2</v>
      </c>
      <c r="P29" s="1" t="s">
        <v>5</v>
      </c>
      <c r="Q29" s="25" cm="1">
        <f t="array" ref="Q29">MMULT($L29:$O29,Q$23:Q$26)</f>
        <v>2</v>
      </c>
      <c r="R29" s="25" cm="1">
        <f t="array" ref="R29">MMULT($L29:$O29,R$23:R$26)</f>
        <v>-5</v>
      </c>
      <c r="S29" s="1" t="s">
        <v>6</v>
      </c>
      <c r="T29" s="35">
        <f t="shared" ref="T29:T32" si="3">IF(Q29&gt;0,Q29,0)</f>
        <v>2</v>
      </c>
      <c r="U29" s="35">
        <f>IF(R29&gt;0,R29,0)</f>
        <v>0</v>
      </c>
    </row>
    <row r="30" spans="1:21" ht="15" customHeight="1" x14ac:dyDescent="0.15">
      <c r="B30" s="16" t="s">
        <v>18</v>
      </c>
      <c r="H30" s="1"/>
      <c r="I30" s="1"/>
      <c r="J30" s="1"/>
      <c r="K30" s="1"/>
      <c r="L30" s="10">
        <v>-1</v>
      </c>
      <c r="M30" s="11">
        <v>2</v>
      </c>
      <c r="N30" s="11">
        <v>0</v>
      </c>
      <c r="O30" s="12">
        <v>3</v>
      </c>
      <c r="P30" s="1" t="s">
        <v>5</v>
      </c>
      <c r="Q30" s="25" cm="1">
        <f t="array" ref="Q30">MMULT($L30:$O30,Q$23:Q$26)</f>
        <v>-4</v>
      </c>
      <c r="R30" s="25" cm="1">
        <f t="array" ref="R30">MMULT($L30:$O30,R$23:R$26)</f>
        <v>7</v>
      </c>
      <c r="S30" s="1" t="s">
        <v>6</v>
      </c>
      <c r="T30" s="35">
        <f t="shared" si="3"/>
        <v>0</v>
      </c>
      <c r="U30" s="35">
        <f>IF(R30&gt;0,R30,0)</f>
        <v>7</v>
      </c>
    </row>
    <row r="31" spans="1:21" ht="15" customHeight="1" x14ac:dyDescent="0.15">
      <c r="L31" s="10">
        <v>1</v>
      </c>
      <c r="M31" s="11">
        <v>-1</v>
      </c>
      <c r="N31" s="11">
        <v>1</v>
      </c>
      <c r="O31" s="12">
        <v>2</v>
      </c>
      <c r="P31" s="1" t="s">
        <v>5</v>
      </c>
      <c r="Q31" s="25" cm="1">
        <f t="array" ref="Q31">MMULT($L31:$O31,Q$23:Q$26)</f>
        <v>19</v>
      </c>
      <c r="R31" s="25" cm="1">
        <f t="array" ref="R31">MMULT($L31:$O31,R$23:R$26)</f>
        <v>9</v>
      </c>
      <c r="S31" s="1" t="s">
        <v>6</v>
      </c>
      <c r="T31" s="35">
        <f t="shared" si="3"/>
        <v>19</v>
      </c>
      <c r="U31" s="35">
        <f>IF(R31&gt;0,R31,0)</f>
        <v>9</v>
      </c>
    </row>
    <row r="32" spans="1:21" ht="15" customHeight="1" thickBot="1" x14ac:dyDescent="0.2">
      <c r="L32" s="13">
        <v>-1</v>
      </c>
      <c r="M32" s="14">
        <v>0</v>
      </c>
      <c r="N32" s="14">
        <v>1</v>
      </c>
      <c r="O32" s="15">
        <v>5</v>
      </c>
      <c r="P32" s="1" t="s">
        <v>5</v>
      </c>
      <c r="Q32" s="25" cm="1">
        <f t="array" ref="Q32">MMULT($L32:$O32,Q$23:Q$26)</f>
        <v>8</v>
      </c>
      <c r="R32" s="25" cm="1">
        <f t="array" ref="R32">MMULT($L32:$O32,R$23:R$26)</f>
        <v>-1</v>
      </c>
      <c r="S32" s="1" t="s">
        <v>6</v>
      </c>
      <c r="T32" s="35">
        <f t="shared" si="3"/>
        <v>8</v>
      </c>
      <c r="U32" s="35">
        <f>IF(R32&gt;0,R32,0)</f>
        <v>0</v>
      </c>
    </row>
    <row r="33" spans="13:21" ht="15" customHeight="1" x14ac:dyDescent="0.15">
      <c r="T33" s="41" t="s">
        <v>15</v>
      </c>
    </row>
    <row r="34" spans="13:21" ht="13" x14ac:dyDescent="0.15">
      <c r="T34" s="29" cm="1">
        <f t="array" ref="T34:U37">H5:I8</f>
        <v>2</v>
      </c>
      <c r="U34" s="29">
        <v>-1</v>
      </c>
    </row>
    <row r="35" spans="13:21" ht="13" x14ac:dyDescent="0.15">
      <c r="T35" s="29">
        <v>-1</v>
      </c>
      <c r="U35" s="29">
        <v>0</v>
      </c>
    </row>
    <row r="36" spans="13:21" ht="13" x14ac:dyDescent="0.15">
      <c r="M36" s="16"/>
      <c r="T36" s="29">
        <v>2</v>
      </c>
      <c r="U36" s="29">
        <v>1</v>
      </c>
    </row>
    <row r="37" spans="13:21" ht="13" x14ac:dyDescent="0.15">
      <c r="M37" s="38" t="s">
        <v>44</v>
      </c>
      <c r="T37" s="29">
        <v>1</v>
      </c>
      <c r="U37" s="29">
        <v>2</v>
      </c>
    </row>
    <row r="38" spans="13:21" ht="13" x14ac:dyDescent="0.15">
      <c r="Q38" s="16"/>
      <c r="T38" s="42" t="s">
        <v>47</v>
      </c>
    </row>
    <row r="39" spans="13:21" ht="13" x14ac:dyDescent="0.15">
      <c r="M39" s="16" t="s">
        <v>38</v>
      </c>
      <c r="N39" s="33"/>
      <c r="O39" s="16" t="s">
        <v>37</v>
      </c>
      <c r="Q39" s="16" t="s">
        <v>39</v>
      </c>
      <c r="T39" s="2" t="s">
        <v>46</v>
      </c>
      <c r="U39" s="1"/>
    </row>
    <row r="40" spans="13:21" ht="13" x14ac:dyDescent="0.15">
      <c r="Q40" s="37">
        <f>T40^2</f>
        <v>0</v>
      </c>
      <c r="R40" s="37">
        <f t="shared" ref="R40:R43" si="4">U40^2</f>
        <v>1</v>
      </c>
      <c r="S40" s="39" t="s">
        <v>45</v>
      </c>
      <c r="T40" s="32">
        <f>T29-T34</f>
        <v>0</v>
      </c>
      <c r="U40" s="32">
        <f>U29-U34</f>
        <v>1</v>
      </c>
    </row>
    <row r="41" spans="13:21" ht="13" x14ac:dyDescent="0.15">
      <c r="M41" s="43">
        <f>O41/8</f>
        <v>57.125</v>
      </c>
      <c r="N41" s="39" t="s">
        <v>45</v>
      </c>
      <c r="O41" s="44">
        <f>SUM(Q40:R43)</f>
        <v>457</v>
      </c>
      <c r="Q41" s="37">
        <f t="shared" ref="Q41:Q43" si="5">T41^2</f>
        <v>1</v>
      </c>
      <c r="R41" s="37">
        <f t="shared" si="4"/>
        <v>49</v>
      </c>
      <c r="S41" s="39" t="s">
        <v>45</v>
      </c>
      <c r="T41" s="32">
        <f>T30-T35</f>
        <v>1</v>
      </c>
      <c r="U41" s="32">
        <f>U30-U35</f>
        <v>7</v>
      </c>
    </row>
    <row r="42" spans="13:21" ht="13" x14ac:dyDescent="0.15">
      <c r="Q42" s="37">
        <f t="shared" si="5"/>
        <v>289</v>
      </c>
      <c r="R42" s="37">
        <f t="shared" si="4"/>
        <v>64</v>
      </c>
      <c r="S42" s="39" t="s">
        <v>45</v>
      </c>
      <c r="T42" s="32">
        <f>T31-T36</f>
        <v>17</v>
      </c>
      <c r="U42" s="32">
        <f>U31-U36</f>
        <v>8</v>
      </c>
    </row>
    <row r="43" spans="13:21" ht="13" x14ac:dyDescent="0.15">
      <c r="Q43" s="37">
        <f t="shared" si="5"/>
        <v>49</v>
      </c>
      <c r="R43" s="37">
        <f t="shared" si="4"/>
        <v>4</v>
      </c>
      <c r="S43" s="39" t="s">
        <v>45</v>
      </c>
      <c r="T43" s="32">
        <f>T32-T37</f>
        <v>7</v>
      </c>
      <c r="U43" s="32">
        <f>U32-U37</f>
        <v>-2</v>
      </c>
    </row>
    <row r="44" spans="13:21" ht="13" x14ac:dyDescent="0.15">
      <c r="T44" s="22"/>
      <c r="U44" s="1"/>
    </row>
    <row r="45" spans="13:21" ht="13" x14ac:dyDescent="0.15">
      <c r="P45" s="38" t="s">
        <v>48</v>
      </c>
      <c r="T45" s="37">
        <f>2*T34/2</f>
        <v>2</v>
      </c>
      <c r="U45" s="37">
        <f t="shared" ref="U45:U48" si="6">2*U34/2</f>
        <v>-1</v>
      </c>
    </row>
    <row r="46" spans="13:21" ht="13" x14ac:dyDescent="0.15">
      <c r="T46" s="37">
        <f t="shared" ref="T46:U46" si="7">2*T35/2</f>
        <v>-1</v>
      </c>
      <c r="U46" s="37">
        <f t="shared" si="6"/>
        <v>0</v>
      </c>
    </row>
    <row r="47" spans="13:21" ht="13" x14ac:dyDescent="0.15">
      <c r="T47" s="37">
        <f t="shared" ref="T47:U47" si="8">2*T36/2</f>
        <v>2</v>
      </c>
      <c r="U47" s="37">
        <f t="shared" si="6"/>
        <v>1</v>
      </c>
    </row>
    <row r="48" spans="13:21" ht="13" x14ac:dyDescent="0.15">
      <c r="T48" s="37">
        <f t="shared" ref="T48:U48" si="9">2*T37/2</f>
        <v>1</v>
      </c>
      <c r="U48" s="37">
        <f t="shared" si="6"/>
        <v>2</v>
      </c>
    </row>
    <row r="49" spans="20:21" ht="13" x14ac:dyDescent="0.15"/>
    <row r="50" spans="20:21" ht="13" x14ac:dyDescent="0.15">
      <c r="T50" s="1"/>
      <c r="U50" s="1"/>
    </row>
    <row r="51" spans="20:21" ht="13" x14ac:dyDescent="0.15">
      <c r="T51" s="1"/>
      <c r="U51" s="1"/>
    </row>
    <row r="52" spans="20:21" ht="13" x14ac:dyDescent="0.15">
      <c r="T52" s="1"/>
      <c r="U52" s="1"/>
    </row>
    <row r="53" spans="20:21" ht="13" x14ac:dyDescent="0.15">
      <c r="T53" s="1"/>
      <c r="U53" s="1"/>
    </row>
    <row r="54" spans="20:21" ht="13" x14ac:dyDescent="0.15">
      <c r="T54" s="1"/>
      <c r="U54" s="1"/>
    </row>
    <row r="55" spans="20:21" ht="13" x14ac:dyDescent="0.15">
      <c r="T55" s="1"/>
      <c r="U55" s="1"/>
    </row>
    <row r="56" spans="20:21" ht="13" x14ac:dyDescent="0.15">
      <c r="T56" s="1"/>
      <c r="U56" s="1"/>
    </row>
    <row r="57" spans="20:21" ht="13" x14ac:dyDescent="0.15">
      <c r="T57" s="1"/>
      <c r="U57" s="1"/>
    </row>
    <row r="58" spans="20:21" ht="13" x14ac:dyDescent="0.15">
      <c r="T58" s="1"/>
      <c r="U58" s="1"/>
    </row>
    <row r="59" spans="20:21" ht="13" x14ac:dyDescent="0.15">
      <c r="T59" s="1"/>
      <c r="U59" s="1"/>
    </row>
    <row r="60" spans="20:21" ht="13" x14ac:dyDescent="0.15">
      <c r="T60" s="1"/>
      <c r="U60" s="1"/>
    </row>
    <row r="61" spans="20:21" ht="13" x14ac:dyDescent="0.15">
      <c r="T61" s="1"/>
      <c r="U61" s="1"/>
    </row>
    <row r="62" spans="20:21" ht="13" x14ac:dyDescent="0.15">
      <c r="T62" s="1"/>
      <c r="U62" s="1"/>
    </row>
    <row r="63" spans="20:21" ht="13" x14ac:dyDescent="0.15">
      <c r="T63" s="1"/>
      <c r="U63" s="1"/>
    </row>
    <row r="64" spans="20:21" ht="13" x14ac:dyDescent="0.15">
      <c r="T64" s="1"/>
      <c r="U64" s="1"/>
    </row>
    <row r="65" spans="20:21" ht="13" x14ac:dyDescent="0.15">
      <c r="T65" s="1"/>
      <c r="U65" s="1"/>
    </row>
    <row r="66" spans="20:21" ht="13" x14ac:dyDescent="0.15">
      <c r="T66" s="1"/>
      <c r="U66" s="1"/>
    </row>
    <row r="67" spans="20:21" ht="13" x14ac:dyDescent="0.15">
      <c r="T67" s="1"/>
      <c r="U67" s="1"/>
    </row>
    <row r="68" spans="20:21" ht="13" x14ac:dyDescent="0.15">
      <c r="T68" s="1"/>
      <c r="U68" s="1"/>
    </row>
    <row r="69" spans="20:21" ht="13" x14ac:dyDescent="0.15">
      <c r="T69" s="1"/>
      <c r="U69" s="1"/>
    </row>
    <row r="70" spans="20:21" ht="13" x14ac:dyDescent="0.15">
      <c r="T70" s="1"/>
      <c r="U70" s="1"/>
    </row>
    <row r="71" spans="20:21" ht="13" x14ac:dyDescent="0.15">
      <c r="T71" s="1"/>
      <c r="U71" s="1"/>
    </row>
    <row r="72" spans="20:21" ht="13" x14ac:dyDescent="0.15">
      <c r="T72" s="1"/>
      <c r="U72" s="1"/>
    </row>
    <row r="73" spans="20:21" ht="13" x14ac:dyDescent="0.15">
      <c r="T73" s="1"/>
      <c r="U73" s="1"/>
    </row>
    <row r="74" spans="20:21" ht="13" x14ac:dyDescent="0.15">
      <c r="T74" s="1"/>
      <c r="U74" s="1"/>
    </row>
    <row r="75" spans="20:21" ht="13" x14ac:dyDescent="0.15">
      <c r="T75" s="1"/>
      <c r="U75" s="1"/>
    </row>
    <row r="76" spans="20:21" ht="13" x14ac:dyDescent="0.15">
      <c r="T76" s="1"/>
      <c r="U76" s="1"/>
    </row>
    <row r="77" spans="20:21" ht="13" x14ac:dyDescent="0.15">
      <c r="T77" s="1"/>
      <c r="U77" s="1"/>
    </row>
    <row r="78" spans="20:21" ht="13" x14ac:dyDescent="0.15">
      <c r="T78" s="1"/>
      <c r="U78" s="1"/>
    </row>
    <row r="79" spans="20:21" ht="13" x14ac:dyDescent="0.15">
      <c r="T79" s="1"/>
      <c r="U79" s="1"/>
    </row>
    <row r="80" spans="20:21" ht="13" x14ac:dyDescent="0.15">
      <c r="T80" s="1"/>
      <c r="U80" s="1"/>
    </row>
    <row r="81" spans="20:21" ht="13" x14ac:dyDescent="0.15">
      <c r="T81" s="1"/>
      <c r="U81" s="1"/>
    </row>
    <row r="82" spans="20:21" ht="13" x14ac:dyDescent="0.15">
      <c r="T82" s="1"/>
      <c r="U82" s="1"/>
    </row>
    <row r="83" spans="20:21" ht="13" x14ac:dyDescent="0.15">
      <c r="T83" s="1"/>
      <c r="U83" s="1"/>
    </row>
    <row r="84" spans="20:21" ht="13" x14ac:dyDescent="0.15">
      <c r="T84" s="1"/>
      <c r="U84" s="1"/>
    </row>
    <row r="85" spans="20:21" ht="13" x14ac:dyDescent="0.15">
      <c r="T85" s="1"/>
      <c r="U85" s="1"/>
    </row>
    <row r="86" spans="20:21" ht="13" x14ac:dyDescent="0.15">
      <c r="T86" s="1"/>
      <c r="U86" s="1"/>
    </row>
    <row r="87" spans="20:21" ht="13" x14ac:dyDescent="0.15">
      <c r="T87" s="1"/>
      <c r="U87" s="1"/>
    </row>
    <row r="88" spans="20:21" ht="13" x14ac:dyDescent="0.15">
      <c r="T88" s="1"/>
      <c r="U88" s="1"/>
    </row>
    <row r="89" spans="20:21" ht="13" x14ac:dyDescent="0.15">
      <c r="T89" s="1"/>
      <c r="U89" s="1"/>
    </row>
    <row r="90" spans="20:21" ht="13" x14ac:dyDescent="0.15">
      <c r="T90" s="1"/>
      <c r="U90" s="1"/>
    </row>
    <row r="91" spans="20:21" ht="13" x14ac:dyDescent="0.15">
      <c r="T91" s="1"/>
      <c r="U91" s="1"/>
    </row>
    <row r="92" spans="20:21" ht="13" x14ac:dyDescent="0.15">
      <c r="T92" s="1"/>
      <c r="U92" s="1"/>
    </row>
    <row r="93" spans="20:21" ht="13" x14ac:dyDescent="0.15">
      <c r="T93" s="1"/>
      <c r="U93" s="1"/>
    </row>
    <row r="94" spans="20:21" ht="13" x14ac:dyDescent="0.15">
      <c r="T94" s="1"/>
      <c r="U94" s="1"/>
    </row>
    <row r="95" spans="20:21" ht="13" x14ac:dyDescent="0.15">
      <c r="T95" s="1"/>
      <c r="U95" s="1"/>
    </row>
    <row r="96" spans="20:21" ht="13" x14ac:dyDescent="0.15">
      <c r="T96" s="1"/>
      <c r="U96" s="1"/>
    </row>
    <row r="97" spans="20:21" ht="13" x14ac:dyDescent="0.15">
      <c r="T97" s="1"/>
      <c r="U97" s="1"/>
    </row>
    <row r="98" spans="20:21" ht="13" x14ac:dyDescent="0.15">
      <c r="T98" s="1"/>
      <c r="U98" s="1"/>
    </row>
    <row r="99" spans="20:21" ht="13" x14ac:dyDescent="0.15">
      <c r="T99" s="1"/>
      <c r="U99" s="1"/>
    </row>
    <row r="100" spans="20:21" ht="13" x14ac:dyDescent="0.15">
      <c r="T100" s="1"/>
      <c r="U100" s="1"/>
    </row>
    <row r="101" spans="20:21" ht="13" x14ac:dyDescent="0.15">
      <c r="T101" s="1"/>
      <c r="U101" s="1"/>
    </row>
    <row r="102" spans="20:21" ht="13" x14ac:dyDescent="0.15">
      <c r="T102" s="1"/>
      <c r="U102" s="1"/>
    </row>
    <row r="103" spans="20:21" ht="13" x14ac:dyDescent="0.15">
      <c r="T103" s="1"/>
      <c r="U103" s="1"/>
    </row>
    <row r="104" spans="20:21" ht="13" x14ac:dyDescent="0.15">
      <c r="T104" s="1"/>
      <c r="U104" s="1"/>
    </row>
    <row r="105" spans="20:21" ht="13" x14ac:dyDescent="0.15">
      <c r="T105" s="1"/>
      <c r="U105" s="1"/>
    </row>
    <row r="106" spans="20:21" ht="13" x14ac:dyDescent="0.15">
      <c r="T106" s="1"/>
      <c r="U106" s="1"/>
    </row>
    <row r="107" spans="20:21" ht="13" x14ac:dyDescent="0.15">
      <c r="T107" s="1"/>
      <c r="U107" s="1"/>
    </row>
    <row r="108" spans="20:21" ht="13" x14ac:dyDescent="0.15">
      <c r="T108" s="1"/>
      <c r="U108" s="1"/>
    </row>
    <row r="109" spans="20:21" ht="13" x14ac:dyDescent="0.15">
      <c r="T109" s="1"/>
      <c r="U109" s="1"/>
    </row>
    <row r="110" spans="20:21" ht="13" x14ac:dyDescent="0.15">
      <c r="T110" s="1"/>
      <c r="U110" s="1"/>
    </row>
    <row r="111" spans="20:21" ht="13" x14ac:dyDescent="0.15">
      <c r="T111" s="1"/>
      <c r="U111" s="1"/>
    </row>
    <row r="112" spans="20:21" ht="13" x14ac:dyDescent="0.15">
      <c r="T112" s="1"/>
      <c r="U112" s="1"/>
    </row>
    <row r="113" spans="20:21" ht="13" x14ac:dyDescent="0.15">
      <c r="T113" s="1"/>
      <c r="U113" s="1"/>
    </row>
    <row r="114" spans="20:21" ht="13" x14ac:dyDescent="0.15">
      <c r="T114" s="1"/>
      <c r="U114" s="1"/>
    </row>
    <row r="115" spans="20:21" ht="13" x14ac:dyDescent="0.15">
      <c r="T115" s="1"/>
      <c r="U115" s="1"/>
    </row>
    <row r="116" spans="20:21" ht="13" x14ac:dyDescent="0.15">
      <c r="T116" s="1"/>
      <c r="U116" s="1"/>
    </row>
    <row r="117" spans="20:21" ht="13" x14ac:dyDescent="0.15">
      <c r="T117" s="1"/>
      <c r="U117" s="1"/>
    </row>
    <row r="118" spans="20:21" ht="13" x14ac:dyDescent="0.15">
      <c r="T118" s="1"/>
      <c r="U118" s="1"/>
    </row>
    <row r="119" spans="20:21" ht="13" x14ac:dyDescent="0.15">
      <c r="T119" s="1"/>
      <c r="U119" s="1"/>
    </row>
    <row r="120" spans="20:21" ht="13" x14ac:dyDescent="0.15">
      <c r="T120" s="1"/>
      <c r="U120" s="1"/>
    </row>
    <row r="121" spans="20:21" ht="13" x14ac:dyDescent="0.15">
      <c r="T121" s="1"/>
      <c r="U121" s="1"/>
    </row>
    <row r="122" spans="20:21" ht="13" x14ac:dyDescent="0.15">
      <c r="T122" s="1"/>
      <c r="U122" s="1"/>
    </row>
    <row r="123" spans="20:21" ht="13" x14ac:dyDescent="0.15">
      <c r="T123" s="1"/>
      <c r="U123" s="1"/>
    </row>
    <row r="124" spans="20:21" ht="13" x14ac:dyDescent="0.15">
      <c r="T124" s="1"/>
      <c r="U124" s="1"/>
    </row>
    <row r="125" spans="20:21" ht="13" x14ac:dyDescent="0.15">
      <c r="T125" s="1"/>
      <c r="U125" s="1"/>
    </row>
    <row r="126" spans="20:21" ht="13" x14ac:dyDescent="0.15">
      <c r="T126" s="1"/>
      <c r="U126" s="1"/>
    </row>
    <row r="127" spans="20:21" ht="13" x14ac:dyDescent="0.15">
      <c r="T127" s="1"/>
      <c r="U127" s="1"/>
    </row>
    <row r="128" spans="20:21" ht="13" x14ac:dyDescent="0.15">
      <c r="T128" s="1"/>
      <c r="U128" s="1"/>
    </row>
    <row r="129" spans="20:21" ht="13" x14ac:dyDescent="0.15">
      <c r="T129" s="1"/>
      <c r="U129" s="1"/>
    </row>
    <row r="130" spans="20:21" ht="13" x14ac:dyDescent="0.15">
      <c r="T130" s="1"/>
      <c r="U130" s="1"/>
    </row>
    <row r="131" spans="20:21" ht="13" x14ac:dyDescent="0.15">
      <c r="T131" s="1"/>
      <c r="U131" s="1"/>
    </row>
    <row r="132" spans="20:21" ht="13" x14ac:dyDescent="0.15">
      <c r="T132" s="1"/>
      <c r="U132" s="1"/>
    </row>
    <row r="133" spans="20:21" ht="13" x14ac:dyDescent="0.15">
      <c r="T133" s="1"/>
      <c r="U133" s="1"/>
    </row>
    <row r="134" spans="20:21" ht="13" x14ac:dyDescent="0.15">
      <c r="T134" s="1"/>
      <c r="U134" s="1"/>
    </row>
    <row r="135" spans="20:21" ht="13" x14ac:dyDescent="0.15">
      <c r="T135" s="1"/>
      <c r="U135" s="1"/>
    </row>
    <row r="136" spans="20:21" ht="13" x14ac:dyDescent="0.15">
      <c r="T136" s="1"/>
      <c r="U136" s="1"/>
    </row>
    <row r="137" spans="20:21" ht="13" x14ac:dyDescent="0.15">
      <c r="T137" s="1"/>
      <c r="U137" s="1"/>
    </row>
    <row r="138" spans="20:21" ht="13" x14ac:dyDescent="0.15">
      <c r="T138" s="1"/>
      <c r="U138" s="1"/>
    </row>
    <row r="139" spans="20:21" ht="13" x14ac:dyDescent="0.15">
      <c r="T139" s="1"/>
      <c r="U139" s="1"/>
    </row>
    <row r="140" spans="20:21" ht="13" x14ac:dyDescent="0.15">
      <c r="T140" s="1"/>
      <c r="U140" s="1"/>
    </row>
    <row r="141" spans="20:21" ht="13" x14ac:dyDescent="0.15">
      <c r="T141" s="1"/>
      <c r="U141" s="1"/>
    </row>
    <row r="142" spans="20:21" ht="13" x14ac:dyDescent="0.15">
      <c r="T142" s="1"/>
      <c r="U142" s="1"/>
    </row>
    <row r="143" spans="20:21" ht="13" x14ac:dyDescent="0.15">
      <c r="T143" s="1"/>
      <c r="U143" s="1"/>
    </row>
    <row r="144" spans="20:21" ht="13" x14ac:dyDescent="0.15">
      <c r="T144" s="1"/>
      <c r="U144" s="1"/>
    </row>
    <row r="145" spans="20:21" ht="13" x14ac:dyDescent="0.15">
      <c r="T145" s="1"/>
      <c r="U145" s="1"/>
    </row>
    <row r="146" spans="20:21" ht="13" x14ac:dyDescent="0.15">
      <c r="T146" s="1"/>
      <c r="U146" s="1"/>
    </row>
    <row r="147" spans="20:21" ht="13" x14ac:dyDescent="0.15">
      <c r="T147" s="1"/>
      <c r="U147" s="1"/>
    </row>
    <row r="148" spans="20:21" ht="13" x14ac:dyDescent="0.15">
      <c r="T148" s="1"/>
      <c r="U148" s="1"/>
    </row>
    <row r="149" spans="20:21" ht="13" x14ac:dyDescent="0.15">
      <c r="T149" s="1"/>
      <c r="U149" s="1"/>
    </row>
    <row r="150" spans="20:21" ht="13" x14ac:dyDescent="0.15">
      <c r="T150" s="1"/>
      <c r="U150" s="1"/>
    </row>
    <row r="151" spans="20:21" ht="13" x14ac:dyDescent="0.15">
      <c r="T151" s="1"/>
      <c r="U151" s="1"/>
    </row>
    <row r="152" spans="20:21" ht="13" x14ac:dyDescent="0.15">
      <c r="T152" s="1"/>
      <c r="U152" s="1"/>
    </row>
    <row r="153" spans="20:21" ht="13" x14ac:dyDescent="0.15">
      <c r="T153" s="1"/>
      <c r="U153" s="1"/>
    </row>
    <row r="154" spans="20:21" ht="13" x14ac:dyDescent="0.15">
      <c r="T154" s="1"/>
      <c r="U154" s="1"/>
    </row>
    <row r="155" spans="20:21" ht="13" x14ac:dyDescent="0.15">
      <c r="T155" s="1"/>
      <c r="U155" s="1"/>
    </row>
    <row r="156" spans="20:21" ht="13" x14ac:dyDescent="0.15">
      <c r="T156" s="1"/>
      <c r="U156" s="1"/>
    </row>
    <row r="157" spans="20:21" ht="13" x14ac:dyDescent="0.15">
      <c r="T157" s="1"/>
      <c r="U157" s="1"/>
    </row>
    <row r="158" spans="20:21" ht="13" x14ac:dyDescent="0.15">
      <c r="T158" s="1"/>
      <c r="U158" s="1"/>
    </row>
    <row r="159" spans="20:21" ht="13" x14ac:dyDescent="0.15">
      <c r="T159" s="1"/>
      <c r="U159" s="1"/>
    </row>
    <row r="160" spans="20:21" ht="13" x14ac:dyDescent="0.15">
      <c r="T160" s="1"/>
      <c r="U160" s="1"/>
    </row>
    <row r="161" spans="20:21" ht="13" x14ac:dyDescent="0.15">
      <c r="T161" s="1"/>
      <c r="U161" s="1"/>
    </row>
    <row r="162" spans="20:21" ht="13" x14ac:dyDescent="0.15">
      <c r="T162" s="1"/>
      <c r="U162" s="1"/>
    </row>
    <row r="163" spans="20:21" ht="13" x14ac:dyDescent="0.15">
      <c r="T163" s="1"/>
      <c r="U163" s="1"/>
    </row>
    <row r="164" spans="20:21" ht="13" x14ac:dyDescent="0.15">
      <c r="T164" s="1"/>
      <c r="U164" s="1"/>
    </row>
    <row r="165" spans="20:21" ht="13" x14ac:dyDescent="0.15">
      <c r="T165" s="1"/>
      <c r="U165" s="1"/>
    </row>
    <row r="166" spans="20:21" ht="13" x14ac:dyDescent="0.15">
      <c r="T166" s="1"/>
      <c r="U166" s="1"/>
    </row>
    <row r="167" spans="20:21" ht="13" x14ac:dyDescent="0.15">
      <c r="T167" s="1"/>
      <c r="U167" s="1"/>
    </row>
    <row r="168" spans="20:21" ht="13" x14ac:dyDescent="0.15">
      <c r="T168" s="1"/>
      <c r="U168" s="1"/>
    </row>
    <row r="169" spans="20:21" ht="13" x14ac:dyDescent="0.15">
      <c r="T169" s="1"/>
      <c r="U169" s="1"/>
    </row>
    <row r="170" spans="20:21" ht="13" x14ac:dyDescent="0.15">
      <c r="T170" s="1"/>
      <c r="U170" s="1"/>
    </row>
    <row r="171" spans="20:21" ht="13" x14ac:dyDescent="0.15">
      <c r="T171" s="1"/>
      <c r="U171" s="1"/>
    </row>
    <row r="172" spans="20:21" ht="13" x14ac:dyDescent="0.15">
      <c r="T172" s="1"/>
      <c r="U172" s="1"/>
    </row>
    <row r="173" spans="20:21" ht="13" x14ac:dyDescent="0.15">
      <c r="T173" s="1"/>
      <c r="U173" s="1"/>
    </row>
    <row r="174" spans="20:21" ht="13" x14ac:dyDescent="0.15">
      <c r="T174" s="1"/>
      <c r="U174" s="1"/>
    </row>
    <row r="175" spans="20:21" ht="13" x14ac:dyDescent="0.15">
      <c r="T175" s="1"/>
      <c r="U175" s="1"/>
    </row>
    <row r="176" spans="20:21" ht="13" x14ac:dyDescent="0.15">
      <c r="T176" s="1"/>
      <c r="U176" s="1"/>
    </row>
    <row r="177" spans="20:21" ht="13" x14ac:dyDescent="0.15">
      <c r="T177" s="1"/>
      <c r="U177" s="1"/>
    </row>
    <row r="178" spans="20:21" ht="13" x14ac:dyDescent="0.15">
      <c r="T178" s="1"/>
      <c r="U178" s="1"/>
    </row>
    <row r="179" spans="20:21" ht="13" x14ac:dyDescent="0.15">
      <c r="T179" s="1"/>
      <c r="U179" s="1"/>
    </row>
    <row r="180" spans="20:21" ht="13" x14ac:dyDescent="0.15">
      <c r="T180" s="1"/>
      <c r="U180" s="1"/>
    </row>
    <row r="181" spans="20:21" ht="13" x14ac:dyDescent="0.15">
      <c r="T181" s="1"/>
      <c r="U181" s="1"/>
    </row>
    <row r="182" spans="20:21" ht="13" x14ac:dyDescent="0.15">
      <c r="T182" s="1"/>
      <c r="U182" s="1"/>
    </row>
    <row r="183" spans="20:21" ht="13" x14ac:dyDescent="0.15">
      <c r="T183" s="1"/>
      <c r="U183" s="1"/>
    </row>
    <row r="184" spans="20:21" ht="13" x14ac:dyDescent="0.15">
      <c r="T184" s="1"/>
      <c r="U184" s="1"/>
    </row>
    <row r="185" spans="20:21" ht="13" x14ac:dyDescent="0.15">
      <c r="T185" s="1"/>
      <c r="U185" s="1"/>
    </row>
    <row r="186" spans="20:21" ht="13" x14ac:dyDescent="0.15">
      <c r="T186" s="1"/>
      <c r="U186" s="1"/>
    </row>
    <row r="187" spans="20:21" ht="13" x14ac:dyDescent="0.15">
      <c r="T187" s="1"/>
      <c r="U187" s="1"/>
    </row>
    <row r="188" spans="20:21" ht="13" x14ac:dyDescent="0.15">
      <c r="T188" s="1"/>
      <c r="U188" s="1"/>
    </row>
    <row r="189" spans="20:21" ht="13" x14ac:dyDescent="0.15">
      <c r="T189" s="1"/>
      <c r="U189" s="1"/>
    </row>
    <row r="190" spans="20:21" ht="13" x14ac:dyDescent="0.15">
      <c r="T190" s="1"/>
      <c r="U190" s="1"/>
    </row>
    <row r="191" spans="20:21" ht="13" x14ac:dyDescent="0.15">
      <c r="T191" s="1"/>
      <c r="U191" s="1"/>
    </row>
    <row r="192" spans="20:21" ht="13" x14ac:dyDescent="0.15">
      <c r="T192" s="1"/>
      <c r="U192" s="1"/>
    </row>
    <row r="193" spans="20:21" ht="13" x14ac:dyDescent="0.15">
      <c r="T193" s="1"/>
      <c r="U193" s="1"/>
    </row>
    <row r="194" spans="20:21" ht="13" x14ac:dyDescent="0.15">
      <c r="T194" s="1"/>
      <c r="U194" s="1"/>
    </row>
    <row r="195" spans="20:21" ht="13" x14ac:dyDescent="0.15">
      <c r="T195" s="1"/>
      <c r="U195" s="1"/>
    </row>
    <row r="196" spans="20:21" ht="13" x14ac:dyDescent="0.15">
      <c r="T196" s="1"/>
      <c r="U196" s="1"/>
    </row>
    <row r="197" spans="20:21" ht="13" x14ac:dyDescent="0.15">
      <c r="T197" s="1"/>
      <c r="U197" s="1"/>
    </row>
    <row r="198" spans="20:21" ht="13" x14ac:dyDescent="0.15">
      <c r="T198" s="1"/>
      <c r="U198" s="1"/>
    </row>
    <row r="199" spans="20:21" ht="13" x14ac:dyDescent="0.15">
      <c r="T199" s="1"/>
      <c r="U199" s="1"/>
    </row>
    <row r="200" spans="20:21" ht="13" x14ac:dyDescent="0.15">
      <c r="T200" s="1"/>
      <c r="U200" s="1"/>
    </row>
    <row r="201" spans="20:21" ht="13" x14ac:dyDescent="0.15">
      <c r="T201" s="1"/>
      <c r="U201" s="1"/>
    </row>
    <row r="202" spans="20:21" ht="13" x14ac:dyDescent="0.15">
      <c r="T202" s="1"/>
      <c r="U202" s="1"/>
    </row>
    <row r="203" spans="20:21" ht="13" x14ac:dyDescent="0.15">
      <c r="T203" s="1"/>
      <c r="U203" s="1"/>
    </row>
    <row r="204" spans="20:21" ht="13" x14ac:dyDescent="0.15">
      <c r="T204" s="1"/>
      <c r="U204" s="1"/>
    </row>
    <row r="205" spans="20:21" ht="13" x14ac:dyDescent="0.15">
      <c r="T205" s="1"/>
      <c r="U205" s="1"/>
    </row>
    <row r="206" spans="20:21" ht="13" x14ac:dyDescent="0.15">
      <c r="T206" s="1"/>
      <c r="U206" s="1"/>
    </row>
    <row r="207" spans="20:21" ht="13" x14ac:dyDescent="0.15">
      <c r="T207" s="1"/>
      <c r="U207" s="1"/>
    </row>
    <row r="208" spans="20:21" ht="13" x14ac:dyDescent="0.15">
      <c r="T208" s="1"/>
      <c r="U208" s="1"/>
    </row>
    <row r="209" spans="20:21" ht="13" x14ac:dyDescent="0.15">
      <c r="T209" s="1"/>
      <c r="U209" s="1"/>
    </row>
    <row r="210" spans="20:21" ht="13" x14ac:dyDescent="0.15">
      <c r="T210" s="1"/>
      <c r="U210" s="1"/>
    </row>
    <row r="211" spans="20:21" ht="13" x14ac:dyDescent="0.15">
      <c r="T211" s="1"/>
      <c r="U211" s="1"/>
    </row>
    <row r="212" spans="20:21" ht="13" x14ac:dyDescent="0.15">
      <c r="T212" s="1"/>
      <c r="U212" s="1"/>
    </row>
    <row r="213" spans="20:21" ht="13" x14ac:dyDescent="0.15">
      <c r="T213" s="1"/>
      <c r="U213" s="1"/>
    </row>
    <row r="214" spans="20:21" ht="13" x14ac:dyDescent="0.15">
      <c r="T214" s="1"/>
      <c r="U214" s="1"/>
    </row>
    <row r="215" spans="20:21" ht="13" x14ac:dyDescent="0.15">
      <c r="T215" s="1"/>
      <c r="U215" s="1"/>
    </row>
    <row r="216" spans="20:21" ht="13" x14ac:dyDescent="0.15">
      <c r="T216" s="1"/>
      <c r="U216" s="1"/>
    </row>
    <row r="217" spans="20:21" ht="13" x14ac:dyDescent="0.15">
      <c r="T217" s="1"/>
      <c r="U217" s="1"/>
    </row>
    <row r="218" spans="20:21" ht="13" x14ac:dyDescent="0.15">
      <c r="T218" s="1"/>
      <c r="U218" s="1"/>
    </row>
    <row r="219" spans="20:21" ht="13" x14ac:dyDescent="0.15">
      <c r="T219" s="1"/>
      <c r="U219" s="1"/>
    </row>
    <row r="220" spans="20:21" ht="13" x14ac:dyDescent="0.15">
      <c r="T220" s="1"/>
      <c r="U220" s="1"/>
    </row>
    <row r="221" spans="20:21" ht="13" x14ac:dyDescent="0.15">
      <c r="T221" s="1"/>
      <c r="U221" s="1"/>
    </row>
    <row r="222" spans="20:21" ht="13" x14ac:dyDescent="0.15">
      <c r="T222" s="1"/>
      <c r="U222" s="1"/>
    </row>
    <row r="223" spans="20:21" ht="13" x14ac:dyDescent="0.15">
      <c r="T223" s="1"/>
      <c r="U223" s="1"/>
    </row>
    <row r="224" spans="20:21" ht="13" x14ac:dyDescent="0.15">
      <c r="T224" s="1"/>
      <c r="U224" s="1"/>
    </row>
    <row r="225" spans="20:21" ht="13" x14ac:dyDescent="0.15">
      <c r="T225" s="1"/>
      <c r="U225" s="1"/>
    </row>
    <row r="226" spans="20:21" ht="13" x14ac:dyDescent="0.15">
      <c r="T226" s="1"/>
      <c r="U226" s="1"/>
    </row>
    <row r="227" spans="20:21" ht="13" x14ac:dyDescent="0.15">
      <c r="T227" s="1"/>
      <c r="U227" s="1"/>
    </row>
    <row r="228" spans="20:21" ht="13" x14ac:dyDescent="0.15">
      <c r="T228" s="1"/>
      <c r="U228" s="1"/>
    </row>
    <row r="229" spans="20:21" ht="13" x14ac:dyDescent="0.15">
      <c r="T229" s="1"/>
      <c r="U229" s="1"/>
    </row>
    <row r="230" spans="20:21" ht="13" x14ac:dyDescent="0.15">
      <c r="T230" s="1"/>
      <c r="U230" s="1"/>
    </row>
    <row r="231" spans="20:21" ht="13" x14ac:dyDescent="0.15">
      <c r="T231" s="1"/>
      <c r="U231" s="1"/>
    </row>
    <row r="232" spans="20:21" ht="13" x14ac:dyDescent="0.15">
      <c r="T232" s="1"/>
      <c r="U232" s="1"/>
    </row>
    <row r="233" spans="20:21" ht="13" x14ac:dyDescent="0.15">
      <c r="T233" s="1"/>
      <c r="U233" s="1"/>
    </row>
    <row r="234" spans="20:21" ht="13" x14ac:dyDescent="0.15">
      <c r="T234" s="1"/>
      <c r="U234" s="1"/>
    </row>
    <row r="235" spans="20:21" ht="13" x14ac:dyDescent="0.15">
      <c r="T235" s="1"/>
      <c r="U235" s="1"/>
    </row>
    <row r="236" spans="20:21" ht="13" x14ac:dyDescent="0.15">
      <c r="T236" s="1"/>
      <c r="U236" s="1"/>
    </row>
    <row r="237" spans="20:21" ht="13" x14ac:dyDescent="0.15">
      <c r="T237" s="1"/>
      <c r="U237" s="1"/>
    </row>
    <row r="238" spans="20:21" ht="13" x14ac:dyDescent="0.15">
      <c r="T238" s="1"/>
      <c r="U238" s="1"/>
    </row>
    <row r="239" spans="20:21" ht="13" x14ac:dyDescent="0.15">
      <c r="T239" s="1"/>
      <c r="U239" s="1"/>
    </row>
    <row r="240" spans="20:21" ht="13" x14ac:dyDescent="0.15">
      <c r="T240" s="1"/>
      <c r="U240" s="1"/>
    </row>
    <row r="241" spans="20:21" ht="13" x14ac:dyDescent="0.15">
      <c r="T241" s="1"/>
      <c r="U241" s="1"/>
    </row>
    <row r="242" spans="20:21" ht="13" x14ac:dyDescent="0.15">
      <c r="T242" s="1"/>
      <c r="U242" s="1"/>
    </row>
    <row r="243" spans="20:21" ht="13" x14ac:dyDescent="0.15">
      <c r="T243" s="1"/>
      <c r="U243" s="1"/>
    </row>
    <row r="244" spans="20:21" ht="13" x14ac:dyDescent="0.15">
      <c r="T244" s="1"/>
      <c r="U244" s="1"/>
    </row>
    <row r="245" spans="20:21" ht="13" x14ac:dyDescent="0.15">
      <c r="T245" s="1"/>
      <c r="U245" s="1"/>
    </row>
    <row r="246" spans="20:21" ht="13" x14ac:dyDescent="0.15">
      <c r="T246" s="1"/>
      <c r="U246" s="1"/>
    </row>
    <row r="247" spans="20:21" ht="13" x14ac:dyDescent="0.15">
      <c r="T247" s="1"/>
      <c r="U247" s="1"/>
    </row>
    <row r="248" spans="20:21" ht="13" x14ac:dyDescent="0.15">
      <c r="T248" s="1"/>
      <c r="U248" s="1"/>
    </row>
    <row r="249" spans="20:21" ht="13" x14ac:dyDescent="0.15">
      <c r="T249" s="1"/>
      <c r="U249" s="1"/>
    </row>
    <row r="250" spans="20:21" ht="13" x14ac:dyDescent="0.15">
      <c r="T250" s="1"/>
      <c r="U250" s="1"/>
    </row>
    <row r="251" spans="20:21" ht="13" x14ac:dyDescent="0.15">
      <c r="T251" s="1"/>
      <c r="U251" s="1"/>
    </row>
    <row r="252" spans="20:21" ht="13" x14ac:dyDescent="0.15">
      <c r="T252" s="1"/>
      <c r="U252" s="1"/>
    </row>
    <row r="253" spans="20:21" ht="13" x14ac:dyDescent="0.15">
      <c r="T253" s="1"/>
      <c r="U253" s="1"/>
    </row>
    <row r="254" spans="20:21" ht="13" x14ac:dyDescent="0.15">
      <c r="T254" s="1"/>
      <c r="U254" s="1"/>
    </row>
    <row r="255" spans="20:21" ht="13" x14ac:dyDescent="0.15">
      <c r="T255" s="1"/>
      <c r="U255" s="1"/>
    </row>
    <row r="256" spans="20:21" ht="13" x14ac:dyDescent="0.15">
      <c r="T256" s="1"/>
      <c r="U256" s="1"/>
    </row>
    <row r="257" spans="20:21" ht="13" x14ac:dyDescent="0.15">
      <c r="T257" s="1"/>
      <c r="U257" s="1"/>
    </row>
    <row r="258" spans="20:21" ht="13" x14ac:dyDescent="0.15">
      <c r="T258" s="1"/>
      <c r="U258" s="1"/>
    </row>
    <row r="259" spans="20:21" ht="13" x14ac:dyDescent="0.15">
      <c r="T259" s="1"/>
      <c r="U259" s="1"/>
    </row>
    <row r="260" spans="20:21" ht="13" x14ac:dyDescent="0.15">
      <c r="T260" s="1"/>
      <c r="U260" s="1"/>
    </row>
    <row r="261" spans="20:21" ht="13" x14ac:dyDescent="0.15">
      <c r="T261" s="1"/>
      <c r="U261" s="1"/>
    </row>
    <row r="262" spans="20:21" ht="13" x14ac:dyDescent="0.15">
      <c r="T262" s="1"/>
      <c r="U262" s="1"/>
    </row>
    <row r="263" spans="20:21" ht="13" x14ac:dyDescent="0.15">
      <c r="T263" s="1"/>
      <c r="U263" s="1"/>
    </row>
    <row r="264" spans="20:21" ht="13" x14ac:dyDescent="0.15">
      <c r="T264" s="1"/>
      <c r="U264" s="1"/>
    </row>
    <row r="265" spans="20:21" ht="13" x14ac:dyDescent="0.15">
      <c r="T265" s="1"/>
      <c r="U265" s="1"/>
    </row>
    <row r="266" spans="20:21" ht="13" x14ac:dyDescent="0.15">
      <c r="T266" s="1"/>
      <c r="U266" s="1"/>
    </row>
    <row r="267" spans="20:21" ht="13" x14ac:dyDescent="0.15">
      <c r="T267" s="1"/>
      <c r="U267" s="1"/>
    </row>
    <row r="268" spans="20:21" ht="13" x14ac:dyDescent="0.15">
      <c r="T268" s="1"/>
      <c r="U268" s="1"/>
    </row>
    <row r="269" spans="20:21" ht="13" x14ac:dyDescent="0.15">
      <c r="T269" s="1"/>
      <c r="U269" s="1"/>
    </row>
    <row r="270" spans="20:21" ht="13" x14ac:dyDescent="0.15">
      <c r="T270" s="1"/>
      <c r="U270" s="1"/>
    </row>
    <row r="271" spans="20:21" ht="13" x14ac:dyDescent="0.15">
      <c r="T271" s="1"/>
      <c r="U271" s="1"/>
    </row>
    <row r="272" spans="20:21" ht="13" x14ac:dyDescent="0.15">
      <c r="T272" s="1"/>
      <c r="U272" s="1"/>
    </row>
    <row r="273" spans="20:21" ht="13" x14ac:dyDescent="0.15">
      <c r="T273" s="1"/>
      <c r="U273" s="1"/>
    </row>
    <row r="274" spans="20:21" ht="13" x14ac:dyDescent="0.15">
      <c r="T274" s="1"/>
      <c r="U274" s="1"/>
    </row>
    <row r="275" spans="20:21" ht="13" x14ac:dyDescent="0.15">
      <c r="T275" s="1"/>
      <c r="U275" s="1"/>
    </row>
    <row r="276" spans="20:21" ht="13" x14ac:dyDescent="0.15">
      <c r="T276" s="1"/>
      <c r="U276" s="1"/>
    </row>
    <row r="277" spans="20:21" ht="13" x14ac:dyDescent="0.15">
      <c r="T277" s="1"/>
      <c r="U277" s="1"/>
    </row>
    <row r="278" spans="20:21" ht="13" x14ac:dyDescent="0.15">
      <c r="T278" s="1"/>
      <c r="U278" s="1"/>
    </row>
    <row r="279" spans="20:21" ht="13" x14ac:dyDescent="0.15">
      <c r="T279" s="1"/>
      <c r="U279" s="1"/>
    </row>
    <row r="280" spans="20:21" ht="13" x14ac:dyDescent="0.15">
      <c r="T280" s="1"/>
      <c r="U280" s="1"/>
    </row>
    <row r="281" spans="20:21" ht="13" x14ac:dyDescent="0.15">
      <c r="T281" s="1"/>
      <c r="U281" s="1"/>
    </row>
    <row r="282" spans="20:21" ht="13" x14ac:dyDescent="0.15">
      <c r="T282" s="1"/>
      <c r="U282" s="1"/>
    </row>
    <row r="283" spans="20:21" ht="13" x14ac:dyDescent="0.15">
      <c r="T283" s="1"/>
      <c r="U283" s="1"/>
    </row>
    <row r="284" spans="20:21" ht="13" x14ac:dyDescent="0.15">
      <c r="T284" s="1"/>
      <c r="U284" s="1"/>
    </row>
    <row r="285" spans="20:21" ht="13" x14ac:dyDescent="0.15">
      <c r="T285" s="1"/>
      <c r="U285" s="1"/>
    </row>
    <row r="286" spans="20:21" ht="13" x14ac:dyDescent="0.15">
      <c r="T286" s="1"/>
      <c r="U286" s="1"/>
    </row>
    <row r="287" spans="20:21" ht="13" x14ac:dyDescent="0.15">
      <c r="T287" s="1"/>
      <c r="U287" s="1"/>
    </row>
    <row r="288" spans="20:21" ht="13" x14ac:dyDescent="0.15">
      <c r="T288" s="1"/>
      <c r="U288" s="1"/>
    </row>
    <row r="289" spans="20:21" ht="13" x14ac:dyDescent="0.15">
      <c r="T289" s="1"/>
      <c r="U289" s="1"/>
    </row>
    <row r="290" spans="20:21" ht="13" x14ac:dyDescent="0.15">
      <c r="T290" s="1"/>
      <c r="U290" s="1"/>
    </row>
    <row r="291" spans="20:21" ht="13" x14ac:dyDescent="0.15">
      <c r="T291" s="1"/>
      <c r="U291" s="1"/>
    </row>
    <row r="292" spans="20:21" ht="13" x14ac:dyDescent="0.15">
      <c r="T292" s="1"/>
      <c r="U292" s="1"/>
    </row>
    <row r="293" spans="20:21" ht="13" x14ac:dyDescent="0.15">
      <c r="T293" s="1"/>
      <c r="U293" s="1"/>
    </row>
    <row r="294" spans="20:21" ht="13" x14ac:dyDescent="0.15">
      <c r="T294" s="1"/>
      <c r="U294" s="1"/>
    </row>
    <row r="295" spans="20:21" ht="13" x14ac:dyDescent="0.15">
      <c r="T295" s="1"/>
      <c r="U295" s="1"/>
    </row>
    <row r="296" spans="20:21" ht="13" x14ac:dyDescent="0.15">
      <c r="T296" s="1"/>
      <c r="U296" s="1"/>
    </row>
    <row r="297" spans="20:21" ht="13" x14ac:dyDescent="0.15">
      <c r="T297" s="1"/>
      <c r="U297" s="1"/>
    </row>
    <row r="298" spans="20:21" ht="13" x14ac:dyDescent="0.15">
      <c r="T298" s="1"/>
      <c r="U298" s="1"/>
    </row>
    <row r="299" spans="20:21" ht="13" x14ac:dyDescent="0.15">
      <c r="T299" s="1"/>
      <c r="U299" s="1"/>
    </row>
    <row r="300" spans="20:21" ht="13" x14ac:dyDescent="0.15">
      <c r="T300" s="1"/>
      <c r="U300" s="1"/>
    </row>
    <row r="301" spans="20:21" ht="13" x14ac:dyDescent="0.15">
      <c r="T301" s="1"/>
      <c r="U301" s="1"/>
    </row>
    <row r="302" spans="20:21" ht="13" x14ac:dyDescent="0.15">
      <c r="T302" s="1"/>
      <c r="U302" s="1"/>
    </row>
    <row r="303" spans="20:21" ht="13" x14ac:dyDescent="0.15">
      <c r="T303" s="1"/>
      <c r="U303" s="1"/>
    </row>
    <row r="304" spans="20:21" ht="13" x14ac:dyDescent="0.15">
      <c r="T304" s="1"/>
      <c r="U304" s="1"/>
    </row>
    <row r="305" spans="20:21" ht="13" x14ac:dyDescent="0.15">
      <c r="T305" s="1"/>
      <c r="U305" s="1"/>
    </row>
    <row r="306" spans="20:21" ht="13" x14ac:dyDescent="0.15">
      <c r="T306" s="1"/>
      <c r="U306" s="1"/>
    </row>
    <row r="307" spans="20:21" ht="13" x14ac:dyDescent="0.15">
      <c r="T307" s="1"/>
      <c r="U307" s="1"/>
    </row>
    <row r="308" spans="20:21" ht="13" x14ac:dyDescent="0.15">
      <c r="T308" s="1"/>
      <c r="U308" s="1"/>
    </row>
    <row r="309" spans="20:21" ht="13" x14ac:dyDescent="0.15">
      <c r="T309" s="1"/>
      <c r="U309" s="1"/>
    </row>
    <row r="310" spans="20:21" ht="13" x14ac:dyDescent="0.15">
      <c r="T310" s="1"/>
      <c r="U310" s="1"/>
    </row>
    <row r="311" spans="20:21" ht="13" x14ac:dyDescent="0.15">
      <c r="T311" s="1"/>
      <c r="U311" s="1"/>
    </row>
    <row r="312" spans="20:21" ht="13" x14ac:dyDescent="0.15">
      <c r="T312" s="1"/>
      <c r="U312" s="1"/>
    </row>
    <row r="313" spans="20:21" ht="13" x14ac:dyDescent="0.15">
      <c r="T313" s="1"/>
      <c r="U313" s="1"/>
    </row>
    <row r="314" spans="20:21" ht="13" x14ac:dyDescent="0.15">
      <c r="T314" s="1"/>
      <c r="U314" s="1"/>
    </row>
    <row r="315" spans="20:21" ht="13" x14ac:dyDescent="0.15">
      <c r="T315" s="1"/>
      <c r="U315" s="1"/>
    </row>
    <row r="316" spans="20:21" ht="13" x14ac:dyDescent="0.15">
      <c r="T316" s="1"/>
      <c r="U316" s="1"/>
    </row>
    <row r="317" spans="20:21" ht="13" x14ac:dyDescent="0.15">
      <c r="T317" s="1"/>
      <c r="U317" s="1"/>
    </row>
    <row r="318" spans="20:21" ht="13" x14ac:dyDescent="0.15">
      <c r="T318" s="1"/>
      <c r="U318" s="1"/>
    </row>
    <row r="319" spans="20:21" ht="13" x14ac:dyDescent="0.15">
      <c r="T319" s="1"/>
      <c r="U319" s="1"/>
    </row>
    <row r="320" spans="20:21" ht="13" x14ac:dyDescent="0.15">
      <c r="T320" s="1"/>
      <c r="U320" s="1"/>
    </row>
    <row r="321" spans="20:21" ht="13" x14ac:dyDescent="0.15">
      <c r="T321" s="1"/>
      <c r="U321" s="1"/>
    </row>
    <row r="322" spans="20:21" ht="13" x14ac:dyDescent="0.15">
      <c r="T322" s="1"/>
      <c r="U322" s="1"/>
    </row>
    <row r="323" spans="20:21" ht="13" x14ac:dyDescent="0.15">
      <c r="T323" s="1"/>
      <c r="U323" s="1"/>
    </row>
    <row r="324" spans="20:21" ht="13" x14ac:dyDescent="0.15">
      <c r="T324" s="1"/>
      <c r="U324" s="1"/>
    </row>
    <row r="325" spans="20:21" ht="13" x14ac:dyDescent="0.15">
      <c r="T325" s="1"/>
      <c r="U325" s="1"/>
    </row>
    <row r="326" spans="20:21" ht="13" x14ac:dyDescent="0.15">
      <c r="T326" s="1"/>
      <c r="U326" s="1"/>
    </row>
    <row r="327" spans="20:21" ht="13" x14ac:dyDescent="0.15">
      <c r="T327" s="1"/>
      <c r="U327" s="1"/>
    </row>
    <row r="328" spans="20:21" ht="13" x14ac:dyDescent="0.15">
      <c r="T328" s="1"/>
      <c r="U328" s="1"/>
    </row>
    <row r="329" spans="20:21" ht="13" x14ac:dyDescent="0.15">
      <c r="T329" s="1"/>
      <c r="U329" s="1"/>
    </row>
    <row r="330" spans="20:21" ht="13" x14ac:dyDescent="0.15">
      <c r="T330" s="1"/>
      <c r="U330" s="1"/>
    </row>
    <row r="331" spans="20:21" ht="13" x14ac:dyDescent="0.15">
      <c r="T331" s="1"/>
      <c r="U331" s="1"/>
    </row>
    <row r="332" spans="20:21" ht="13" x14ac:dyDescent="0.15">
      <c r="T332" s="1"/>
      <c r="U332" s="1"/>
    </row>
    <row r="333" spans="20:21" ht="13" x14ac:dyDescent="0.15">
      <c r="T333" s="1"/>
      <c r="U333" s="1"/>
    </row>
    <row r="334" spans="20:21" ht="13" x14ac:dyDescent="0.15">
      <c r="T334" s="1"/>
      <c r="U334" s="1"/>
    </row>
    <row r="335" spans="20:21" ht="13" x14ac:dyDescent="0.15">
      <c r="T335" s="1"/>
      <c r="U335" s="1"/>
    </row>
    <row r="336" spans="20:21" ht="13" x14ac:dyDescent="0.15">
      <c r="T336" s="1"/>
      <c r="U336" s="1"/>
    </row>
    <row r="337" spans="20:21" ht="13" x14ac:dyDescent="0.15">
      <c r="T337" s="1"/>
      <c r="U337" s="1"/>
    </row>
    <row r="338" spans="20:21" ht="13" x14ac:dyDescent="0.15">
      <c r="T338" s="1"/>
      <c r="U338" s="1"/>
    </row>
    <row r="339" spans="20:21" ht="13" x14ac:dyDescent="0.15">
      <c r="T339" s="1"/>
      <c r="U339" s="1"/>
    </row>
    <row r="340" spans="20:21" ht="13" x14ac:dyDescent="0.15">
      <c r="T340" s="1"/>
      <c r="U340" s="1"/>
    </row>
    <row r="341" spans="20:21" ht="13" x14ac:dyDescent="0.15">
      <c r="T341" s="1"/>
      <c r="U341" s="1"/>
    </row>
    <row r="342" spans="20:21" ht="13" x14ac:dyDescent="0.15">
      <c r="T342" s="1"/>
      <c r="U342" s="1"/>
    </row>
    <row r="343" spans="20:21" ht="13" x14ac:dyDescent="0.15">
      <c r="T343" s="1"/>
      <c r="U343" s="1"/>
    </row>
    <row r="344" spans="20:21" ht="13" x14ac:dyDescent="0.15">
      <c r="T344" s="1"/>
      <c r="U344" s="1"/>
    </row>
    <row r="345" spans="20:21" ht="13" x14ac:dyDescent="0.15">
      <c r="T345" s="1"/>
      <c r="U345" s="1"/>
    </row>
    <row r="346" spans="20:21" ht="13" x14ac:dyDescent="0.15">
      <c r="T346" s="1"/>
      <c r="U346" s="1"/>
    </row>
    <row r="347" spans="20:21" ht="13" x14ac:dyDescent="0.15">
      <c r="T347" s="1"/>
      <c r="U347" s="1"/>
    </row>
    <row r="348" spans="20:21" ht="13" x14ac:dyDescent="0.15">
      <c r="T348" s="1"/>
      <c r="U348" s="1"/>
    </row>
    <row r="349" spans="20:21" ht="13" x14ac:dyDescent="0.15">
      <c r="T349" s="1"/>
      <c r="U349" s="1"/>
    </row>
    <row r="350" spans="20:21" ht="13" x14ac:dyDescent="0.15">
      <c r="T350" s="1"/>
      <c r="U350" s="1"/>
    </row>
    <row r="351" spans="20:21" ht="13" x14ac:dyDescent="0.15">
      <c r="T351" s="1"/>
      <c r="U351" s="1"/>
    </row>
    <row r="352" spans="20:21" ht="13" x14ac:dyDescent="0.15">
      <c r="T352" s="1"/>
      <c r="U352" s="1"/>
    </row>
    <row r="353" spans="20:21" ht="13" x14ac:dyDescent="0.15">
      <c r="T353" s="1"/>
      <c r="U353" s="1"/>
    </row>
    <row r="354" spans="20:21" ht="13" x14ac:dyDescent="0.15">
      <c r="T354" s="1"/>
      <c r="U354" s="1"/>
    </row>
    <row r="355" spans="20:21" ht="13" x14ac:dyDescent="0.15">
      <c r="T355" s="1"/>
      <c r="U355" s="1"/>
    </row>
    <row r="356" spans="20:21" ht="13" x14ac:dyDescent="0.15">
      <c r="T356" s="1"/>
      <c r="U356" s="1"/>
    </row>
    <row r="357" spans="20:21" ht="13" x14ac:dyDescent="0.15">
      <c r="T357" s="1"/>
      <c r="U357" s="1"/>
    </row>
    <row r="358" spans="20:21" ht="13" x14ac:dyDescent="0.15">
      <c r="T358" s="1"/>
      <c r="U358" s="1"/>
    </row>
    <row r="359" spans="20:21" ht="13" x14ac:dyDescent="0.15">
      <c r="T359" s="1"/>
      <c r="U359" s="1"/>
    </row>
    <row r="360" spans="20:21" ht="13" x14ac:dyDescent="0.15">
      <c r="T360" s="1"/>
      <c r="U360" s="1"/>
    </row>
    <row r="361" spans="20:21" ht="13" x14ac:dyDescent="0.15">
      <c r="T361" s="1"/>
      <c r="U361" s="1"/>
    </row>
    <row r="362" spans="20:21" ht="13" x14ac:dyDescent="0.15">
      <c r="T362" s="1"/>
      <c r="U362" s="1"/>
    </row>
    <row r="363" spans="20:21" ht="13" x14ac:dyDescent="0.15">
      <c r="T363" s="1"/>
      <c r="U363" s="1"/>
    </row>
    <row r="364" spans="20:21" ht="13" x14ac:dyDescent="0.15">
      <c r="T364" s="1"/>
      <c r="U364" s="1"/>
    </row>
    <row r="365" spans="20:21" ht="13" x14ac:dyDescent="0.15">
      <c r="T365" s="1"/>
      <c r="U365" s="1"/>
    </row>
    <row r="366" spans="20:21" ht="13" x14ac:dyDescent="0.15">
      <c r="T366" s="1"/>
      <c r="U366" s="1"/>
    </row>
    <row r="367" spans="20:21" ht="13" x14ac:dyDescent="0.15">
      <c r="T367" s="1"/>
      <c r="U367" s="1"/>
    </row>
    <row r="368" spans="20:21" ht="13" x14ac:dyDescent="0.15">
      <c r="T368" s="1"/>
      <c r="U368" s="1"/>
    </row>
    <row r="369" spans="20:21" ht="13" x14ac:dyDescent="0.15">
      <c r="T369" s="1"/>
      <c r="U369" s="1"/>
    </row>
    <row r="370" spans="20:21" ht="13" x14ac:dyDescent="0.15">
      <c r="T370" s="1"/>
      <c r="U370" s="1"/>
    </row>
    <row r="371" spans="20:21" ht="13" x14ac:dyDescent="0.15">
      <c r="T371" s="1"/>
      <c r="U371" s="1"/>
    </row>
    <row r="372" spans="20:21" ht="13" x14ac:dyDescent="0.15">
      <c r="T372" s="1"/>
      <c r="U372" s="1"/>
    </row>
    <row r="373" spans="20:21" ht="13" x14ac:dyDescent="0.15">
      <c r="T373" s="1"/>
      <c r="U373" s="1"/>
    </row>
    <row r="374" spans="20:21" ht="13" x14ac:dyDescent="0.15">
      <c r="T374" s="1"/>
      <c r="U374" s="1"/>
    </row>
    <row r="375" spans="20:21" ht="13" x14ac:dyDescent="0.15">
      <c r="T375" s="1"/>
      <c r="U375" s="1"/>
    </row>
    <row r="376" spans="20:21" ht="13" x14ac:dyDescent="0.15">
      <c r="T376" s="1"/>
      <c r="U376" s="1"/>
    </row>
    <row r="377" spans="20:21" ht="13" x14ac:dyDescent="0.15">
      <c r="T377" s="1"/>
      <c r="U377" s="1"/>
    </row>
    <row r="378" spans="20:21" ht="13" x14ac:dyDescent="0.15">
      <c r="T378" s="1"/>
      <c r="U378" s="1"/>
    </row>
    <row r="379" spans="20:21" ht="13" x14ac:dyDescent="0.15">
      <c r="T379" s="1"/>
      <c r="U379" s="1"/>
    </row>
    <row r="380" spans="20:21" ht="13" x14ac:dyDescent="0.15">
      <c r="T380" s="1"/>
      <c r="U380" s="1"/>
    </row>
    <row r="381" spans="20:21" ht="13" x14ac:dyDescent="0.15">
      <c r="T381" s="1"/>
      <c r="U381" s="1"/>
    </row>
    <row r="382" spans="20:21" ht="13" x14ac:dyDescent="0.15">
      <c r="T382" s="1"/>
      <c r="U382" s="1"/>
    </row>
    <row r="383" spans="20:21" ht="13" x14ac:dyDescent="0.15">
      <c r="T383" s="1"/>
      <c r="U383" s="1"/>
    </row>
    <row r="384" spans="20:21" ht="13" x14ac:dyDescent="0.15">
      <c r="T384" s="1"/>
      <c r="U384" s="1"/>
    </row>
    <row r="385" spans="20:21" ht="13" x14ac:dyDescent="0.15">
      <c r="T385" s="1"/>
      <c r="U385" s="1"/>
    </row>
    <row r="386" spans="20:21" ht="13" x14ac:dyDescent="0.15">
      <c r="T386" s="1"/>
      <c r="U386" s="1"/>
    </row>
    <row r="387" spans="20:21" ht="13" x14ac:dyDescent="0.15">
      <c r="T387" s="1"/>
      <c r="U387" s="1"/>
    </row>
    <row r="388" spans="20:21" ht="13" x14ac:dyDescent="0.15">
      <c r="T388" s="1"/>
      <c r="U388" s="1"/>
    </row>
    <row r="389" spans="20:21" ht="13" x14ac:dyDescent="0.15">
      <c r="T389" s="1"/>
      <c r="U389" s="1"/>
    </row>
    <row r="390" spans="20:21" ht="13" x14ac:dyDescent="0.15">
      <c r="T390" s="1"/>
      <c r="U390" s="1"/>
    </row>
    <row r="391" spans="20:21" ht="13" x14ac:dyDescent="0.15">
      <c r="T391" s="1"/>
      <c r="U391" s="1"/>
    </row>
    <row r="392" spans="20:21" ht="13" x14ac:dyDescent="0.15">
      <c r="T392" s="1"/>
      <c r="U392" s="1"/>
    </row>
    <row r="393" spans="20:21" ht="13" x14ac:dyDescent="0.15">
      <c r="T393" s="1"/>
      <c r="U393" s="1"/>
    </row>
    <row r="394" spans="20:21" ht="13" x14ac:dyDescent="0.15">
      <c r="T394" s="1"/>
      <c r="U394" s="1"/>
    </row>
    <row r="395" spans="20:21" ht="13" x14ac:dyDescent="0.15">
      <c r="T395" s="1"/>
      <c r="U395" s="1"/>
    </row>
    <row r="396" spans="20:21" ht="13" x14ac:dyDescent="0.15">
      <c r="T396" s="1"/>
      <c r="U396" s="1"/>
    </row>
    <row r="397" spans="20:21" ht="13" x14ac:dyDescent="0.15">
      <c r="T397" s="1"/>
      <c r="U397" s="1"/>
    </row>
    <row r="398" spans="20:21" ht="13" x14ac:dyDescent="0.15">
      <c r="T398" s="1"/>
      <c r="U398" s="1"/>
    </row>
    <row r="399" spans="20:21" ht="13" x14ac:dyDescent="0.15">
      <c r="T399" s="1"/>
      <c r="U399" s="1"/>
    </row>
    <row r="400" spans="20:21" ht="13" x14ac:dyDescent="0.15">
      <c r="T400" s="1"/>
      <c r="U400" s="1"/>
    </row>
    <row r="401" spans="20:21" ht="13" x14ac:dyDescent="0.15">
      <c r="T401" s="1"/>
      <c r="U401" s="1"/>
    </row>
    <row r="402" spans="20:21" ht="13" x14ac:dyDescent="0.15">
      <c r="T402" s="1"/>
      <c r="U402" s="1"/>
    </row>
    <row r="403" spans="20:21" ht="13" x14ac:dyDescent="0.15">
      <c r="T403" s="1"/>
      <c r="U403" s="1"/>
    </row>
    <row r="404" spans="20:21" ht="13" x14ac:dyDescent="0.15">
      <c r="T404" s="1"/>
      <c r="U404" s="1"/>
    </row>
    <row r="405" spans="20:21" ht="13" x14ac:dyDescent="0.15">
      <c r="T405" s="1"/>
      <c r="U405" s="1"/>
    </row>
    <row r="406" spans="20:21" ht="13" x14ac:dyDescent="0.15">
      <c r="T406" s="1"/>
      <c r="U406" s="1"/>
    </row>
    <row r="407" spans="20:21" ht="13" x14ac:dyDescent="0.15">
      <c r="T407" s="1"/>
      <c r="U407" s="1"/>
    </row>
    <row r="408" spans="20:21" ht="13" x14ac:dyDescent="0.15">
      <c r="T408" s="1"/>
      <c r="U408" s="1"/>
    </row>
    <row r="409" spans="20:21" ht="13" x14ac:dyDescent="0.15">
      <c r="T409" s="1"/>
      <c r="U409" s="1"/>
    </row>
    <row r="410" spans="20:21" ht="13" x14ac:dyDescent="0.15">
      <c r="T410" s="1"/>
      <c r="U410" s="1"/>
    </row>
    <row r="411" spans="20:21" ht="13" x14ac:dyDescent="0.15">
      <c r="T411" s="1"/>
      <c r="U411" s="1"/>
    </row>
    <row r="412" spans="20:21" ht="13" x14ac:dyDescent="0.15">
      <c r="T412" s="1"/>
      <c r="U412" s="1"/>
    </row>
    <row r="413" spans="20:21" ht="13" x14ac:dyDescent="0.15">
      <c r="T413" s="1"/>
      <c r="U413" s="1"/>
    </row>
    <row r="414" spans="20:21" ht="13" x14ac:dyDescent="0.15">
      <c r="T414" s="1"/>
      <c r="U414" s="1"/>
    </row>
    <row r="415" spans="20:21" ht="13" x14ac:dyDescent="0.15">
      <c r="T415" s="1"/>
      <c r="U415" s="1"/>
    </row>
    <row r="416" spans="20:21" ht="13" x14ac:dyDescent="0.15">
      <c r="T416" s="1"/>
      <c r="U416" s="1"/>
    </row>
    <row r="417" spans="20:21" ht="13" x14ac:dyDescent="0.15">
      <c r="T417" s="1"/>
      <c r="U417" s="1"/>
    </row>
    <row r="418" spans="20:21" ht="13" x14ac:dyDescent="0.15">
      <c r="T418" s="1"/>
      <c r="U418" s="1"/>
    </row>
    <row r="419" spans="20:21" ht="13" x14ac:dyDescent="0.15">
      <c r="T419" s="1"/>
      <c r="U419" s="1"/>
    </row>
    <row r="420" spans="20:21" ht="13" x14ac:dyDescent="0.15">
      <c r="T420" s="1"/>
      <c r="U420" s="1"/>
    </row>
    <row r="421" spans="20:21" ht="13" x14ac:dyDescent="0.15">
      <c r="T421" s="1"/>
      <c r="U421" s="1"/>
    </row>
    <row r="422" spans="20:21" ht="13" x14ac:dyDescent="0.15">
      <c r="T422" s="1"/>
      <c r="U422" s="1"/>
    </row>
    <row r="423" spans="20:21" ht="13" x14ac:dyDescent="0.15">
      <c r="T423" s="1"/>
      <c r="U423" s="1"/>
    </row>
    <row r="424" spans="20:21" ht="13" x14ac:dyDescent="0.15">
      <c r="T424" s="1"/>
      <c r="U424" s="1"/>
    </row>
    <row r="425" spans="20:21" ht="13" x14ac:dyDescent="0.15">
      <c r="T425" s="1"/>
      <c r="U425" s="1"/>
    </row>
    <row r="426" spans="20:21" ht="13" x14ac:dyDescent="0.15">
      <c r="T426" s="1"/>
      <c r="U426" s="1"/>
    </row>
    <row r="427" spans="20:21" ht="13" x14ac:dyDescent="0.15">
      <c r="T427" s="1"/>
      <c r="U427" s="1"/>
    </row>
    <row r="428" spans="20:21" ht="13" x14ac:dyDescent="0.15">
      <c r="T428" s="1"/>
      <c r="U428" s="1"/>
    </row>
    <row r="429" spans="20:21" ht="13" x14ac:dyDescent="0.15">
      <c r="T429" s="1"/>
      <c r="U429" s="1"/>
    </row>
    <row r="430" spans="20:21" ht="13" x14ac:dyDescent="0.15">
      <c r="T430" s="1"/>
      <c r="U430" s="1"/>
    </row>
    <row r="431" spans="20:21" ht="13" x14ac:dyDescent="0.15">
      <c r="T431" s="1"/>
      <c r="U431" s="1"/>
    </row>
    <row r="432" spans="20:21" ht="13" x14ac:dyDescent="0.15">
      <c r="T432" s="1"/>
      <c r="U432" s="1"/>
    </row>
    <row r="433" spans="20:21" ht="13" x14ac:dyDescent="0.15">
      <c r="T433" s="1"/>
      <c r="U433" s="1"/>
    </row>
    <row r="434" spans="20:21" ht="13" x14ac:dyDescent="0.15">
      <c r="T434" s="1"/>
      <c r="U434" s="1"/>
    </row>
    <row r="435" spans="20:21" ht="13" x14ac:dyDescent="0.15">
      <c r="T435" s="1"/>
      <c r="U435" s="1"/>
    </row>
    <row r="436" spans="20:21" ht="13" x14ac:dyDescent="0.15">
      <c r="T436" s="1"/>
      <c r="U436" s="1"/>
    </row>
    <row r="437" spans="20:21" ht="13" x14ac:dyDescent="0.15">
      <c r="T437" s="1"/>
      <c r="U437" s="1"/>
    </row>
    <row r="438" spans="20:21" ht="13" x14ac:dyDescent="0.15">
      <c r="T438" s="1"/>
      <c r="U438" s="1"/>
    </row>
    <row r="439" spans="20:21" ht="13" x14ac:dyDescent="0.15">
      <c r="T439" s="1"/>
      <c r="U439" s="1"/>
    </row>
    <row r="440" spans="20:21" ht="13" x14ac:dyDescent="0.15">
      <c r="T440" s="1"/>
      <c r="U440" s="1"/>
    </row>
    <row r="441" spans="20:21" ht="13" x14ac:dyDescent="0.15">
      <c r="T441" s="1"/>
      <c r="U441" s="1"/>
    </row>
    <row r="442" spans="20:21" ht="13" x14ac:dyDescent="0.15">
      <c r="T442" s="1"/>
      <c r="U442" s="1"/>
    </row>
    <row r="443" spans="20:21" ht="13" x14ac:dyDescent="0.15">
      <c r="T443" s="1"/>
      <c r="U443" s="1"/>
    </row>
    <row r="444" spans="20:21" ht="13" x14ac:dyDescent="0.15">
      <c r="T444" s="1"/>
      <c r="U444" s="1"/>
    </row>
    <row r="445" spans="20:21" ht="13" x14ac:dyDescent="0.15">
      <c r="T445" s="1"/>
      <c r="U445" s="1"/>
    </row>
    <row r="446" spans="20:21" ht="13" x14ac:dyDescent="0.15">
      <c r="T446" s="1"/>
      <c r="U446" s="1"/>
    </row>
    <row r="447" spans="20:21" ht="13" x14ac:dyDescent="0.15">
      <c r="T447" s="1"/>
      <c r="U447" s="1"/>
    </row>
    <row r="448" spans="20:21" ht="13" x14ac:dyDescent="0.15">
      <c r="T448" s="1"/>
      <c r="U448" s="1"/>
    </row>
    <row r="449" spans="20:21" ht="13" x14ac:dyDescent="0.15">
      <c r="T449" s="1"/>
      <c r="U449" s="1"/>
    </row>
    <row r="450" spans="20:21" ht="13" x14ac:dyDescent="0.15">
      <c r="T450" s="1"/>
      <c r="U450" s="1"/>
    </row>
    <row r="451" spans="20:21" ht="13" x14ac:dyDescent="0.15">
      <c r="T451" s="1"/>
      <c r="U451" s="1"/>
    </row>
    <row r="452" spans="20:21" ht="13" x14ac:dyDescent="0.15">
      <c r="T452" s="1"/>
      <c r="U452" s="1"/>
    </row>
    <row r="453" spans="20:21" ht="13" x14ac:dyDescent="0.15">
      <c r="T453" s="1"/>
      <c r="U453" s="1"/>
    </row>
    <row r="454" spans="20:21" ht="13" x14ac:dyDescent="0.15">
      <c r="T454" s="1"/>
      <c r="U454" s="1"/>
    </row>
    <row r="455" spans="20:21" ht="13" x14ac:dyDescent="0.15">
      <c r="T455" s="1"/>
      <c r="U455" s="1"/>
    </row>
    <row r="456" spans="20:21" ht="13" x14ac:dyDescent="0.15">
      <c r="T456" s="1"/>
      <c r="U456" s="1"/>
    </row>
    <row r="457" spans="20:21" ht="13" x14ac:dyDescent="0.15">
      <c r="T457" s="1"/>
      <c r="U457" s="1"/>
    </row>
    <row r="458" spans="20:21" ht="13" x14ac:dyDescent="0.15">
      <c r="T458" s="1"/>
      <c r="U458" s="1"/>
    </row>
    <row r="459" spans="20:21" ht="13" x14ac:dyDescent="0.15">
      <c r="T459" s="1"/>
      <c r="U459" s="1"/>
    </row>
    <row r="460" spans="20:21" ht="13" x14ac:dyDescent="0.15">
      <c r="T460" s="1"/>
      <c r="U460" s="1"/>
    </row>
    <row r="461" spans="20:21" ht="13" x14ac:dyDescent="0.15">
      <c r="T461" s="1"/>
      <c r="U461" s="1"/>
    </row>
    <row r="462" spans="20:21" ht="13" x14ac:dyDescent="0.15">
      <c r="T462" s="1"/>
      <c r="U462" s="1"/>
    </row>
    <row r="463" spans="20:21" ht="13" x14ac:dyDescent="0.15">
      <c r="T463" s="1"/>
      <c r="U463" s="1"/>
    </row>
    <row r="464" spans="20:21" ht="13" x14ac:dyDescent="0.15">
      <c r="T464" s="1"/>
      <c r="U464" s="1"/>
    </row>
    <row r="465" spans="20:21" ht="13" x14ac:dyDescent="0.15">
      <c r="T465" s="1"/>
      <c r="U465" s="1"/>
    </row>
    <row r="466" spans="20:21" ht="13" x14ac:dyDescent="0.15">
      <c r="T466" s="1"/>
      <c r="U466" s="1"/>
    </row>
    <row r="467" spans="20:21" ht="13" x14ac:dyDescent="0.15">
      <c r="T467" s="1"/>
      <c r="U467" s="1"/>
    </row>
    <row r="468" spans="20:21" ht="13" x14ac:dyDescent="0.15">
      <c r="T468" s="1"/>
      <c r="U468" s="1"/>
    </row>
    <row r="469" spans="20:21" ht="13" x14ac:dyDescent="0.15">
      <c r="T469" s="1"/>
      <c r="U469" s="1"/>
    </row>
    <row r="470" spans="20:21" ht="13" x14ac:dyDescent="0.15">
      <c r="T470" s="1"/>
      <c r="U470" s="1"/>
    </row>
    <row r="471" spans="20:21" ht="13" x14ac:dyDescent="0.15">
      <c r="T471" s="1"/>
      <c r="U471" s="1"/>
    </row>
    <row r="472" spans="20:21" ht="13" x14ac:dyDescent="0.15">
      <c r="T472" s="1"/>
      <c r="U472" s="1"/>
    </row>
    <row r="473" spans="20:21" ht="13" x14ac:dyDescent="0.15">
      <c r="T473" s="1"/>
      <c r="U473" s="1"/>
    </row>
    <row r="474" spans="20:21" ht="13" x14ac:dyDescent="0.15">
      <c r="T474" s="1"/>
      <c r="U474" s="1"/>
    </row>
    <row r="475" spans="20:21" ht="13" x14ac:dyDescent="0.15">
      <c r="T475" s="1"/>
      <c r="U475" s="1"/>
    </row>
    <row r="476" spans="20:21" ht="13" x14ac:dyDescent="0.15">
      <c r="T476" s="1"/>
      <c r="U476" s="1"/>
    </row>
    <row r="477" spans="20:21" ht="13" x14ac:dyDescent="0.15">
      <c r="T477" s="1"/>
      <c r="U477" s="1"/>
    </row>
    <row r="478" spans="20:21" ht="13" x14ac:dyDescent="0.15">
      <c r="T478" s="1"/>
      <c r="U478" s="1"/>
    </row>
    <row r="479" spans="20:21" ht="13" x14ac:dyDescent="0.15">
      <c r="T479" s="1"/>
      <c r="U479" s="1"/>
    </row>
    <row r="480" spans="20:21" ht="13" x14ac:dyDescent="0.15">
      <c r="T480" s="1"/>
      <c r="U480" s="1"/>
    </row>
    <row r="481" spans="20:21" ht="13" x14ac:dyDescent="0.15">
      <c r="T481" s="1"/>
      <c r="U481" s="1"/>
    </row>
    <row r="482" spans="20:21" ht="13" x14ac:dyDescent="0.15">
      <c r="T482" s="1"/>
      <c r="U482" s="1"/>
    </row>
    <row r="483" spans="20:21" ht="13" x14ac:dyDescent="0.15">
      <c r="T483" s="1"/>
      <c r="U483" s="1"/>
    </row>
    <row r="484" spans="20:21" ht="13" x14ac:dyDescent="0.15">
      <c r="T484" s="1"/>
      <c r="U484" s="1"/>
    </row>
    <row r="485" spans="20:21" ht="13" x14ac:dyDescent="0.15">
      <c r="T485" s="1"/>
      <c r="U485" s="1"/>
    </row>
    <row r="486" spans="20:21" ht="13" x14ac:dyDescent="0.15">
      <c r="T486" s="1"/>
      <c r="U486" s="1"/>
    </row>
    <row r="487" spans="20:21" ht="13" x14ac:dyDescent="0.15">
      <c r="T487" s="1"/>
      <c r="U487" s="1"/>
    </row>
    <row r="488" spans="20:21" ht="13" x14ac:dyDescent="0.15">
      <c r="T488" s="1"/>
      <c r="U488" s="1"/>
    </row>
    <row r="489" spans="20:21" ht="13" x14ac:dyDescent="0.15">
      <c r="T489" s="1"/>
      <c r="U489" s="1"/>
    </row>
    <row r="490" spans="20:21" ht="13" x14ac:dyDescent="0.15">
      <c r="T490" s="1"/>
      <c r="U490" s="1"/>
    </row>
    <row r="491" spans="20:21" ht="13" x14ac:dyDescent="0.15">
      <c r="T491" s="1"/>
      <c r="U491" s="1"/>
    </row>
    <row r="492" spans="20:21" ht="13" x14ac:dyDescent="0.15">
      <c r="T492" s="1"/>
      <c r="U492" s="1"/>
    </row>
    <row r="493" spans="20:21" ht="13" x14ac:dyDescent="0.15">
      <c r="T493" s="1"/>
      <c r="U493" s="1"/>
    </row>
    <row r="494" spans="20:21" ht="13" x14ac:dyDescent="0.15">
      <c r="T494" s="1"/>
      <c r="U494" s="1"/>
    </row>
    <row r="495" spans="20:21" ht="13" x14ac:dyDescent="0.15">
      <c r="T495" s="1"/>
      <c r="U495" s="1"/>
    </row>
    <row r="496" spans="20:21" ht="13" x14ac:dyDescent="0.15">
      <c r="T496" s="1"/>
      <c r="U496" s="1"/>
    </row>
    <row r="497" spans="20:21" ht="13" x14ac:dyDescent="0.15">
      <c r="T497" s="1"/>
      <c r="U497" s="1"/>
    </row>
    <row r="498" spans="20:21" ht="13" x14ac:dyDescent="0.15">
      <c r="T498" s="1"/>
      <c r="U498" s="1"/>
    </row>
    <row r="499" spans="20:21" ht="13" x14ac:dyDescent="0.15">
      <c r="T499" s="1"/>
      <c r="U499" s="1"/>
    </row>
    <row r="500" spans="20:21" ht="13" x14ac:dyDescent="0.15">
      <c r="T500" s="1"/>
      <c r="U500" s="1"/>
    </row>
    <row r="501" spans="20:21" ht="13" x14ac:dyDescent="0.15">
      <c r="T501" s="1"/>
      <c r="U501" s="1"/>
    </row>
    <row r="502" spans="20:21" ht="13" x14ac:dyDescent="0.15">
      <c r="T502" s="1"/>
      <c r="U502" s="1"/>
    </row>
    <row r="503" spans="20:21" ht="13" x14ac:dyDescent="0.15">
      <c r="T503" s="1"/>
      <c r="U503" s="1"/>
    </row>
    <row r="504" spans="20:21" ht="13" x14ac:dyDescent="0.15">
      <c r="T504" s="1"/>
      <c r="U504" s="1"/>
    </row>
    <row r="505" spans="20:21" ht="13" x14ac:dyDescent="0.15">
      <c r="T505" s="1"/>
      <c r="U505" s="1"/>
    </row>
    <row r="506" spans="20:21" ht="13" x14ac:dyDescent="0.15">
      <c r="T506" s="1"/>
      <c r="U506" s="1"/>
    </row>
    <row r="507" spans="20:21" ht="13" x14ac:dyDescent="0.15">
      <c r="T507" s="1"/>
      <c r="U507" s="1"/>
    </row>
    <row r="508" spans="20:21" ht="13" x14ac:dyDescent="0.15">
      <c r="T508" s="1"/>
      <c r="U508" s="1"/>
    </row>
    <row r="509" spans="20:21" ht="13" x14ac:dyDescent="0.15">
      <c r="T509" s="1"/>
      <c r="U509" s="1"/>
    </row>
    <row r="510" spans="20:21" ht="13" x14ac:dyDescent="0.15">
      <c r="T510" s="1"/>
      <c r="U510" s="1"/>
    </row>
    <row r="511" spans="20:21" ht="13" x14ac:dyDescent="0.15">
      <c r="T511" s="1"/>
      <c r="U511" s="1"/>
    </row>
    <row r="512" spans="20:21" ht="13" x14ac:dyDescent="0.15">
      <c r="T512" s="1"/>
      <c r="U512" s="1"/>
    </row>
    <row r="513" spans="20:21" ht="13" x14ac:dyDescent="0.15">
      <c r="T513" s="1"/>
      <c r="U513" s="1"/>
    </row>
    <row r="514" spans="20:21" ht="13" x14ac:dyDescent="0.15">
      <c r="T514" s="1"/>
      <c r="U514" s="1"/>
    </row>
    <row r="515" spans="20:21" ht="13" x14ac:dyDescent="0.15">
      <c r="T515" s="1"/>
      <c r="U515" s="1"/>
    </row>
    <row r="516" spans="20:21" ht="13" x14ac:dyDescent="0.15">
      <c r="T516" s="1"/>
      <c r="U516" s="1"/>
    </row>
    <row r="517" spans="20:21" ht="13" x14ac:dyDescent="0.15">
      <c r="T517" s="1"/>
      <c r="U517" s="1"/>
    </row>
    <row r="518" spans="20:21" ht="13" x14ac:dyDescent="0.15">
      <c r="T518" s="1"/>
      <c r="U518" s="1"/>
    </row>
    <row r="519" spans="20:21" ht="13" x14ac:dyDescent="0.15">
      <c r="T519" s="1"/>
      <c r="U519" s="1"/>
    </row>
    <row r="520" spans="20:21" ht="13" x14ac:dyDescent="0.15">
      <c r="T520" s="1"/>
      <c r="U520" s="1"/>
    </row>
    <row r="521" spans="20:21" ht="13" x14ac:dyDescent="0.15">
      <c r="T521" s="1"/>
      <c r="U521" s="1"/>
    </row>
    <row r="522" spans="20:21" ht="13" x14ac:dyDescent="0.15">
      <c r="T522" s="1"/>
      <c r="U522" s="1"/>
    </row>
    <row r="523" spans="20:21" ht="13" x14ac:dyDescent="0.15">
      <c r="T523" s="1"/>
      <c r="U523" s="1"/>
    </row>
    <row r="524" spans="20:21" ht="13" x14ac:dyDescent="0.15">
      <c r="T524" s="1"/>
      <c r="U524" s="1"/>
    </row>
    <row r="525" spans="20:21" ht="13" x14ac:dyDescent="0.15">
      <c r="T525" s="1"/>
      <c r="U525" s="1"/>
    </row>
    <row r="526" spans="20:21" ht="13" x14ac:dyDescent="0.15">
      <c r="T526" s="1"/>
      <c r="U526" s="1"/>
    </row>
    <row r="527" spans="20:21" ht="13" x14ac:dyDescent="0.15">
      <c r="T527" s="1"/>
      <c r="U527" s="1"/>
    </row>
    <row r="528" spans="20:21" ht="13" x14ac:dyDescent="0.15">
      <c r="T528" s="1"/>
      <c r="U528" s="1"/>
    </row>
    <row r="529" spans="20:21" ht="13" x14ac:dyDescent="0.15">
      <c r="T529" s="1"/>
      <c r="U529" s="1"/>
    </row>
    <row r="530" spans="20:21" ht="13" x14ac:dyDescent="0.15">
      <c r="T530" s="1"/>
      <c r="U530" s="1"/>
    </row>
    <row r="531" spans="20:21" ht="13" x14ac:dyDescent="0.15">
      <c r="T531" s="1"/>
      <c r="U531" s="1"/>
    </row>
    <row r="532" spans="20:21" ht="13" x14ac:dyDescent="0.15">
      <c r="T532" s="1"/>
      <c r="U532" s="1"/>
    </row>
    <row r="533" spans="20:21" ht="13" x14ac:dyDescent="0.15">
      <c r="T533" s="1"/>
      <c r="U533" s="1"/>
    </row>
    <row r="534" spans="20:21" ht="13" x14ac:dyDescent="0.15">
      <c r="T534" s="1"/>
      <c r="U534" s="1"/>
    </row>
    <row r="535" spans="20:21" ht="13" x14ac:dyDescent="0.15">
      <c r="T535" s="1"/>
      <c r="U535" s="1"/>
    </row>
    <row r="536" spans="20:21" ht="13" x14ac:dyDescent="0.15">
      <c r="T536" s="1"/>
      <c r="U536" s="1"/>
    </row>
    <row r="537" spans="20:21" ht="13" x14ac:dyDescent="0.15">
      <c r="T537" s="1"/>
      <c r="U537" s="1"/>
    </row>
    <row r="538" spans="20:21" ht="13" x14ac:dyDescent="0.15">
      <c r="T538" s="1"/>
      <c r="U538" s="1"/>
    </row>
    <row r="539" spans="20:21" ht="13" x14ac:dyDescent="0.15">
      <c r="T539" s="1"/>
      <c r="U539" s="1"/>
    </row>
    <row r="540" spans="20:21" ht="13" x14ac:dyDescent="0.15">
      <c r="T540" s="1"/>
      <c r="U540" s="1"/>
    </row>
    <row r="541" spans="20:21" ht="13" x14ac:dyDescent="0.15">
      <c r="T541" s="1"/>
      <c r="U541" s="1"/>
    </row>
    <row r="542" spans="20:21" ht="13" x14ac:dyDescent="0.15">
      <c r="T542" s="1"/>
      <c r="U542" s="1"/>
    </row>
    <row r="543" spans="20:21" ht="13" x14ac:dyDescent="0.15">
      <c r="T543" s="1"/>
      <c r="U543" s="1"/>
    </row>
    <row r="544" spans="20:21" ht="13" x14ac:dyDescent="0.15">
      <c r="T544" s="1"/>
      <c r="U544" s="1"/>
    </row>
    <row r="545" spans="20:21" ht="13" x14ac:dyDescent="0.15">
      <c r="T545" s="1"/>
      <c r="U545" s="1"/>
    </row>
    <row r="546" spans="20:21" ht="13" x14ac:dyDescent="0.15">
      <c r="T546" s="1"/>
      <c r="U546" s="1"/>
    </row>
    <row r="547" spans="20:21" ht="13" x14ac:dyDescent="0.15">
      <c r="T547" s="1"/>
      <c r="U547" s="1"/>
    </row>
    <row r="548" spans="20:21" ht="13" x14ac:dyDescent="0.15">
      <c r="T548" s="1"/>
      <c r="U548" s="1"/>
    </row>
    <row r="549" spans="20:21" ht="13" x14ac:dyDescent="0.15">
      <c r="T549" s="1"/>
      <c r="U549" s="1"/>
    </row>
    <row r="550" spans="20:21" ht="13" x14ac:dyDescent="0.15">
      <c r="T550" s="1"/>
      <c r="U550" s="1"/>
    </row>
    <row r="551" spans="20:21" ht="13" x14ac:dyDescent="0.15">
      <c r="T551" s="1"/>
      <c r="U551" s="1"/>
    </row>
    <row r="552" spans="20:21" ht="13" x14ac:dyDescent="0.15">
      <c r="T552" s="1"/>
      <c r="U552" s="1"/>
    </row>
    <row r="553" spans="20:21" ht="13" x14ac:dyDescent="0.15">
      <c r="T553" s="1"/>
      <c r="U553" s="1"/>
    </row>
    <row r="554" spans="20:21" ht="13" x14ac:dyDescent="0.15">
      <c r="T554" s="1"/>
      <c r="U554" s="1"/>
    </row>
    <row r="555" spans="20:21" ht="13" x14ac:dyDescent="0.15">
      <c r="T555" s="1"/>
      <c r="U555" s="1"/>
    </row>
    <row r="556" spans="20:21" ht="13" x14ac:dyDescent="0.15">
      <c r="T556" s="1"/>
      <c r="U556" s="1"/>
    </row>
    <row r="557" spans="20:21" ht="13" x14ac:dyDescent="0.15">
      <c r="T557" s="1"/>
      <c r="U557" s="1"/>
    </row>
    <row r="558" spans="20:21" ht="13" x14ac:dyDescent="0.15">
      <c r="T558" s="1"/>
      <c r="U558" s="1"/>
    </row>
    <row r="559" spans="20:21" ht="13" x14ac:dyDescent="0.15">
      <c r="T559" s="1"/>
      <c r="U559" s="1"/>
    </row>
    <row r="560" spans="20:21" ht="13" x14ac:dyDescent="0.15">
      <c r="T560" s="1"/>
      <c r="U560" s="1"/>
    </row>
    <row r="561" spans="20:21" ht="13" x14ac:dyDescent="0.15">
      <c r="T561" s="1"/>
      <c r="U561" s="1"/>
    </row>
    <row r="562" spans="20:21" ht="13" x14ac:dyDescent="0.15">
      <c r="T562" s="1"/>
      <c r="U562" s="1"/>
    </row>
    <row r="563" spans="20:21" ht="13" x14ac:dyDescent="0.15">
      <c r="T563" s="1"/>
      <c r="U563" s="1"/>
    </row>
    <row r="564" spans="20:21" ht="13" x14ac:dyDescent="0.15">
      <c r="T564" s="1"/>
      <c r="U564" s="1"/>
    </row>
    <row r="565" spans="20:21" ht="13" x14ac:dyDescent="0.15">
      <c r="T565" s="1"/>
      <c r="U565" s="1"/>
    </row>
    <row r="566" spans="20:21" ht="13" x14ac:dyDescent="0.15">
      <c r="T566" s="1"/>
      <c r="U566" s="1"/>
    </row>
    <row r="567" spans="20:21" ht="13" x14ac:dyDescent="0.15">
      <c r="T567" s="1"/>
      <c r="U567" s="1"/>
    </row>
    <row r="568" spans="20:21" ht="13" x14ac:dyDescent="0.15">
      <c r="T568" s="1"/>
      <c r="U568" s="1"/>
    </row>
    <row r="569" spans="20:21" ht="13" x14ac:dyDescent="0.15">
      <c r="T569" s="1"/>
      <c r="U569" s="1"/>
    </row>
    <row r="570" spans="20:21" ht="13" x14ac:dyDescent="0.15">
      <c r="T570" s="1"/>
      <c r="U570" s="1"/>
    </row>
    <row r="571" spans="20:21" ht="13" x14ac:dyDescent="0.15">
      <c r="T571" s="1"/>
      <c r="U571" s="1"/>
    </row>
    <row r="572" spans="20:21" ht="13" x14ac:dyDescent="0.15">
      <c r="T572" s="1"/>
      <c r="U572" s="1"/>
    </row>
    <row r="573" spans="20:21" ht="13" x14ac:dyDescent="0.15">
      <c r="T573" s="1"/>
      <c r="U573" s="1"/>
    </row>
    <row r="574" spans="20:21" ht="13" x14ac:dyDescent="0.15">
      <c r="T574" s="1"/>
      <c r="U574" s="1"/>
    </row>
    <row r="575" spans="20:21" ht="13" x14ac:dyDescent="0.15">
      <c r="T575" s="1"/>
      <c r="U575" s="1"/>
    </row>
    <row r="576" spans="20:21" ht="13" x14ac:dyDescent="0.15">
      <c r="T576" s="1"/>
      <c r="U576" s="1"/>
    </row>
    <row r="577" spans="20:21" ht="13" x14ac:dyDescent="0.15">
      <c r="T577" s="1"/>
      <c r="U577" s="1"/>
    </row>
    <row r="578" spans="20:21" ht="13" x14ac:dyDescent="0.15">
      <c r="T578" s="1"/>
      <c r="U578" s="1"/>
    </row>
    <row r="579" spans="20:21" ht="13" x14ac:dyDescent="0.15">
      <c r="T579" s="1"/>
      <c r="U579" s="1"/>
    </row>
    <row r="580" spans="20:21" ht="13" x14ac:dyDescent="0.15">
      <c r="T580" s="1"/>
      <c r="U580" s="1"/>
    </row>
    <row r="581" spans="20:21" ht="13" x14ac:dyDescent="0.15">
      <c r="T581" s="1"/>
      <c r="U581" s="1"/>
    </row>
    <row r="582" spans="20:21" ht="13" x14ac:dyDescent="0.15">
      <c r="T582" s="1"/>
      <c r="U582" s="1"/>
    </row>
    <row r="583" spans="20:21" ht="13" x14ac:dyDescent="0.15">
      <c r="T583" s="1"/>
      <c r="U583" s="1"/>
    </row>
    <row r="584" spans="20:21" ht="13" x14ac:dyDescent="0.15">
      <c r="T584" s="1"/>
      <c r="U584" s="1"/>
    </row>
    <row r="585" spans="20:21" ht="13" x14ac:dyDescent="0.15">
      <c r="T585" s="1"/>
      <c r="U585" s="1"/>
    </row>
    <row r="586" spans="20:21" ht="13" x14ac:dyDescent="0.15">
      <c r="T586" s="1"/>
      <c r="U586" s="1"/>
    </row>
    <row r="587" spans="20:21" ht="13" x14ac:dyDescent="0.15">
      <c r="T587" s="1"/>
      <c r="U587" s="1"/>
    </row>
    <row r="588" spans="20:21" ht="13" x14ac:dyDescent="0.15">
      <c r="T588" s="1"/>
      <c r="U588" s="1"/>
    </row>
    <row r="589" spans="20:21" ht="13" x14ac:dyDescent="0.15">
      <c r="T589" s="1"/>
      <c r="U589" s="1"/>
    </row>
    <row r="590" spans="20:21" ht="13" x14ac:dyDescent="0.15">
      <c r="T590" s="1"/>
      <c r="U590" s="1"/>
    </row>
    <row r="591" spans="20:21" ht="13" x14ac:dyDescent="0.15">
      <c r="T591" s="1"/>
      <c r="U591" s="1"/>
    </row>
    <row r="592" spans="20:21" ht="13" x14ac:dyDescent="0.15">
      <c r="T592" s="1"/>
      <c r="U592" s="1"/>
    </row>
    <row r="593" spans="20:21" ht="13" x14ac:dyDescent="0.15">
      <c r="T593" s="1"/>
      <c r="U593" s="1"/>
    </row>
    <row r="594" spans="20:21" ht="13" x14ac:dyDescent="0.15">
      <c r="T594" s="1"/>
      <c r="U594" s="1"/>
    </row>
    <row r="595" spans="20:21" ht="13" x14ac:dyDescent="0.15">
      <c r="T595" s="1"/>
      <c r="U595" s="1"/>
    </row>
    <row r="596" spans="20:21" ht="13" x14ac:dyDescent="0.15">
      <c r="T596" s="1"/>
      <c r="U596" s="1"/>
    </row>
    <row r="597" spans="20:21" ht="13" x14ac:dyDescent="0.15">
      <c r="T597" s="1"/>
      <c r="U597" s="1"/>
    </row>
    <row r="598" spans="20:21" ht="13" x14ac:dyDescent="0.15">
      <c r="T598" s="1"/>
      <c r="U598" s="1"/>
    </row>
    <row r="599" spans="20:21" ht="13" x14ac:dyDescent="0.15">
      <c r="T599" s="1"/>
      <c r="U599" s="1"/>
    </row>
    <row r="600" spans="20:21" ht="13" x14ac:dyDescent="0.15">
      <c r="T600" s="1"/>
      <c r="U600" s="1"/>
    </row>
    <row r="601" spans="20:21" ht="13" x14ac:dyDescent="0.15">
      <c r="T601" s="1"/>
      <c r="U601" s="1"/>
    </row>
    <row r="602" spans="20:21" ht="13" x14ac:dyDescent="0.15">
      <c r="T602" s="1"/>
      <c r="U602" s="1"/>
    </row>
    <row r="603" spans="20:21" ht="13" x14ac:dyDescent="0.15">
      <c r="T603" s="1"/>
      <c r="U603" s="1"/>
    </row>
    <row r="604" spans="20:21" ht="13" x14ac:dyDescent="0.15">
      <c r="T604" s="1"/>
      <c r="U604" s="1"/>
    </row>
    <row r="605" spans="20:21" ht="13" x14ac:dyDescent="0.15">
      <c r="T605" s="1"/>
      <c r="U605" s="1"/>
    </row>
    <row r="606" spans="20:21" ht="13" x14ac:dyDescent="0.15">
      <c r="T606" s="1"/>
      <c r="U606" s="1"/>
    </row>
    <row r="607" spans="20:21" ht="13" x14ac:dyDescent="0.15">
      <c r="T607" s="1"/>
      <c r="U607" s="1"/>
    </row>
    <row r="608" spans="20:21" ht="13" x14ac:dyDescent="0.15">
      <c r="T608" s="1"/>
      <c r="U608" s="1"/>
    </row>
    <row r="609" spans="20:21" ht="13" x14ac:dyDescent="0.15">
      <c r="T609" s="1"/>
      <c r="U609" s="1"/>
    </row>
    <row r="610" spans="20:21" ht="13" x14ac:dyDescent="0.15">
      <c r="T610" s="1"/>
      <c r="U610" s="1"/>
    </row>
    <row r="611" spans="20:21" ht="13" x14ac:dyDescent="0.15">
      <c r="T611" s="1"/>
      <c r="U611" s="1"/>
    </row>
    <row r="612" spans="20:21" ht="13" x14ac:dyDescent="0.15">
      <c r="T612" s="1"/>
      <c r="U612" s="1"/>
    </row>
    <row r="613" spans="20:21" ht="13" x14ac:dyDescent="0.15">
      <c r="T613" s="1"/>
      <c r="U613" s="1"/>
    </row>
    <row r="614" spans="20:21" ht="13" x14ac:dyDescent="0.15">
      <c r="T614" s="1"/>
      <c r="U614" s="1"/>
    </row>
    <row r="615" spans="20:21" ht="13" x14ac:dyDescent="0.15">
      <c r="T615" s="1"/>
      <c r="U615" s="1"/>
    </row>
    <row r="616" spans="20:21" ht="13" x14ac:dyDescent="0.15">
      <c r="T616" s="1"/>
      <c r="U616" s="1"/>
    </row>
    <row r="617" spans="20:21" ht="13" x14ac:dyDescent="0.15">
      <c r="T617" s="1"/>
      <c r="U617" s="1"/>
    </row>
    <row r="618" spans="20:21" ht="13" x14ac:dyDescent="0.15">
      <c r="T618" s="1"/>
      <c r="U618" s="1"/>
    </row>
    <row r="619" spans="20:21" ht="13" x14ac:dyDescent="0.15">
      <c r="T619" s="1"/>
      <c r="U619" s="1"/>
    </row>
    <row r="620" spans="20:21" ht="13" x14ac:dyDescent="0.15">
      <c r="T620" s="1"/>
      <c r="U620" s="1"/>
    </row>
    <row r="621" spans="20:21" ht="13" x14ac:dyDescent="0.15">
      <c r="T621" s="1"/>
      <c r="U621" s="1"/>
    </row>
    <row r="622" spans="20:21" ht="13" x14ac:dyDescent="0.15">
      <c r="T622" s="1"/>
      <c r="U622" s="1"/>
    </row>
    <row r="623" spans="20:21" ht="13" x14ac:dyDescent="0.15">
      <c r="T623" s="1"/>
      <c r="U623" s="1"/>
    </row>
    <row r="624" spans="20:21" ht="13" x14ac:dyDescent="0.15">
      <c r="T624" s="1"/>
      <c r="U624" s="1"/>
    </row>
    <row r="625" spans="20:21" ht="13" x14ac:dyDescent="0.15">
      <c r="T625" s="1"/>
      <c r="U625" s="1"/>
    </row>
    <row r="626" spans="20:21" ht="13" x14ac:dyDescent="0.15">
      <c r="T626" s="1"/>
      <c r="U626" s="1"/>
    </row>
    <row r="627" spans="20:21" ht="13" x14ac:dyDescent="0.15">
      <c r="T627" s="1"/>
      <c r="U627" s="1"/>
    </row>
    <row r="628" spans="20:21" ht="13" x14ac:dyDescent="0.15">
      <c r="T628" s="1"/>
      <c r="U628" s="1"/>
    </row>
    <row r="629" spans="20:21" ht="13" x14ac:dyDescent="0.15">
      <c r="T629" s="1"/>
      <c r="U629" s="1"/>
    </row>
    <row r="630" spans="20:21" ht="13" x14ac:dyDescent="0.15">
      <c r="T630" s="1"/>
      <c r="U630" s="1"/>
    </row>
    <row r="631" spans="20:21" ht="13" x14ac:dyDescent="0.15">
      <c r="T631" s="1"/>
      <c r="U631" s="1"/>
    </row>
    <row r="632" spans="20:21" ht="13" x14ac:dyDescent="0.15">
      <c r="T632" s="1"/>
      <c r="U632" s="1"/>
    </row>
    <row r="633" spans="20:21" ht="13" x14ac:dyDescent="0.15">
      <c r="T633" s="1"/>
      <c r="U633" s="1"/>
    </row>
    <row r="634" spans="20:21" ht="13" x14ac:dyDescent="0.15">
      <c r="T634" s="1"/>
      <c r="U634" s="1"/>
    </row>
    <row r="635" spans="20:21" ht="13" x14ac:dyDescent="0.15">
      <c r="T635" s="1"/>
      <c r="U635" s="1"/>
    </row>
    <row r="636" spans="20:21" ht="13" x14ac:dyDescent="0.15">
      <c r="T636" s="1"/>
      <c r="U636" s="1"/>
    </row>
    <row r="637" spans="20:21" ht="13" x14ac:dyDescent="0.15">
      <c r="T637" s="1"/>
      <c r="U637" s="1"/>
    </row>
    <row r="638" spans="20:21" ht="13" x14ac:dyDescent="0.15">
      <c r="T638" s="1"/>
      <c r="U638" s="1"/>
    </row>
    <row r="639" spans="20:21" ht="13" x14ac:dyDescent="0.15">
      <c r="T639" s="1"/>
      <c r="U639" s="1"/>
    </row>
    <row r="640" spans="20:21" ht="13" x14ac:dyDescent="0.15">
      <c r="T640" s="1"/>
      <c r="U640" s="1"/>
    </row>
    <row r="641" spans="20:21" ht="13" x14ac:dyDescent="0.15">
      <c r="T641" s="1"/>
      <c r="U641" s="1"/>
    </row>
    <row r="642" spans="20:21" ht="13" x14ac:dyDescent="0.15">
      <c r="T642" s="1"/>
      <c r="U642" s="1"/>
    </row>
    <row r="643" spans="20:21" ht="13" x14ac:dyDescent="0.15">
      <c r="T643" s="1"/>
      <c r="U643" s="1"/>
    </row>
    <row r="644" spans="20:21" ht="13" x14ac:dyDescent="0.15">
      <c r="T644" s="1"/>
      <c r="U644" s="1"/>
    </row>
    <row r="645" spans="20:21" ht="13" x14ac:dyDescent="0.15">
      <c r="T645" s="1"/>
      <c r="U645" s="1"/>
    </row>
    <row r="646" spans="20:21" ht="13" x14ac:dyDescent="0.15">
      <c r="T646" s="1"/>
      <c r="U646" s="1"/>
    </row>
    <row r="647" spans="20:21" ht="13" x14ac:dyDescent="0.15">
      <c r="T647" s="1"/>
      <c r="U647" s="1"/>
    </row>
    <row r="648" spans="20:21" ht="13" x14ac:dyDescent="0.15">
      <c r="T648" s="1"/>
      <c r="U648" s="1"/>
    </row>
    <row r="649" spans="20:21" ht="13" x14ac:dyDescent="0.15">
      <c r="T649" s="1"/>
      <c r="U649" s="1"/>
    </row>
    <row r="650" spans="20:21" ht="13" x14ac:dyDescent="0.15">
      <c r="T650" s="1"/>
      <c r="U650" s="1"/>
    </row>
    <row r="651" spans="20:21" ht="13" x14ac:dyDescent="0.15">
      <c r="T651" s="1"/>
      <c r="U651" s="1"/>
    </row>
    <row r="652" spans="20:21" ht="13" x14ac:dyDescent="0.15">
      <c r="T652" s="1"/>
      <c r="U652" s="1"/>
    </row>
    <row r="653" spans="20:21" ht="13" x14ac:dyDescent="0.15">
      <c r="T653" s="1"/>
      <c r="U653" s="1"/>
    </row>
    <row r="654" spans="20:21" ht="13" x14ac:dyDescent="0.15">
      <c r="T654" s="1"/>
      <c r="U654" s="1"/>
    </row>
    <row r="655" spans="20:21" ht="13" x14ac:dyDescent="0.15">
      <c r="T655" s="1"/>
      <c r="U655" s="1"/>
    </row>
    <row r="656" spans="20:21" ht="13" x14ac:dyDescent="0.15">
      <c r="T656" s="1"/>
      <c r="U656" s="1"/>
    </row>
    <row r="657" spans="20:21" ht="13" x14ac:dyDescent="0.15">
      <c r="T657" s="1"/>
      <c r="U657" s="1"/>
    </row>
    <row r="658" spans="20:21" ht="13" x14ac:dyDescent="0.15">
      <c r="T658" s="1"/>
      <c r="U658" s="1"/>
    </row>
    <row r="659" spans="20:21" ht="13" x14ac:dyDescent="0.15">
      <c r="T659" s="1"/>
      <c r="U659" s="1"/>
    </row>
    <row r="660" spans="20:21" ht="13" x14ac:dyDescent="0.15">
      <c r="T660" s="1"/>
      <c r="U660" s="1"/>
    </row>
    <row r="661" spans="20:21" ht="13" x14ac:dyDescent="0.15">
      <c r="T661" s="1"/>
      <c r="U661" s="1"/>
    </row>
    <row r="662" spans="20:21" ht="13" x14ac:dyDescent="0.15">
      <c r="T662" s="1"/>
      <c r="U662" s="1"/>
    </row>
    <row r="663" spans="20:21" ht="13" x14ac:dyDescent="0.15">
      <c r="T663" s="1"/>
      <c r="U663" s="1"/>
    </row>
    <row r="664" spans="20:21" ht="13" x14ac:dyDescent="0.15">
      <c r="T664" s="1"/>
      <c r="U664" s="1"/>
    </row>
    <row r="665" spans="20:21" ht="13" x14ac:dyDescent="0.15">
      <c r="T665" s="1"/>
      <c r="U665" s="1"/>
    </row>
    <row r="666" spans="20:21" ht="13" x14ac:dyDescent="0.15">
      <c r="T666" s="1"/>
      <c r="U666" s="1"/>
    </row>
    <row r="667" spans="20:21" ht="13" x14ac:dyDescent="0.15">
      <c r="T667" s="1"/>
      <c r="U667" s="1"/>
    </row>
    <row r="668" spans="20:21" ht="13" x14ac:dyDescent="0.15">
      <c r="T668" s="1"/>
      <c r="U668" s="1"/>
    </row>
    <row r="669" spans="20:21" ht="13" x14ac:dyDescent="0.15">
      <c r="T669" s="1"/>
      <c r="U669" s="1"/>
    </row>
    <row r="670" spans="20:21" ht="13" x14ac:dyDescent="0.15">
      <c r="T670" s="1"/>
      <c r="U670" s="1"/>
    </row>
    <row r="671" spans="20:21" ht="13" x14ac:dyDescent="0.15">
      <c r="T671" s="1"/>
      <c r="U671" s="1"/>
    </row>
    <row r="672" spans="20:21" ht="13" x14ac:dyDescent="0.15">
      <c r="T672" s="1"/>
      <c r="U672" s="1"/>
    </row>
    <row r="673" spans="20:21" ht="13" x14ac:dyDescent="0.15">
      <c r="T673" s="1"/>
      <c r="U673" s="1"/>
    </row>
    <row r="674" spans="20:21" ht="13" x14ac:dyDescent="0.15">
      <c r="T674" s="1"/>
      <c r="U674" s="1"/>
    </row>
    <row r="675" spans="20:21" ht="13" x14ac:dyDescent="0.15">
      <c r="T675" s="1"/>
      <c r="U675" s="1"/>
    </row>
    <row r="676" spans="20:21" ht="13" x14ac:dyDescent="0.15">
      <c r="T676" s="1"/>
      <c r="U676" s="1"/>
    </row>
    <row r="677" spans="20:21" ht="13" x14ac:dyDescent="0.15">
      <c r="T677" s="1"/>
      <c r="U677" s="1"/>
    </row>
    <row r="678" spans="20:21" ht="13" x14ac:dyDescent="0.15">
      <c r="T678" s="1"/>
      <c r="U678" s="1"/>
    </row>
    <row r="679" spans="20:21" ht="13" x14ac:dyDescent="0.15">
      <c r="T679" s="1"/>
      <c r="U679" s="1"/>
    </row>
    <row r="680" spans="20:21" ht="13" x14ac:dyDescent="0.15">
      <c r="T680" s="1"/>
      <c r="U680" s="1"/>
    </row>
    <row r="681" spans="20:21" ht="13" x14ac:dyDescent="0.15">
      <c r="T681" s="1"/>
      <c r="U681" s="1"/>
    </row>
    <row r="682" spans="20:21" ht="13" x14ac:dyDescent="0.15">
      <c r="T682" s="1"/>
      <c r="U682" s="1"/>
    </row>
    <row r="683" spans="20:21" ht="13" x14ac:dyDescent="0.15">
      <c r="T683" s="1"/>
      <c r="U683" s="1"/>
    </row>
    <row r="684" spans="20:21" ht="13" x14ac:dyDescent="0.15">
      <c r="T684" s="1"/>
      <c r="U684" s="1"/>
    </row>
    <row r="685" spans="20:21" ht="13" x14ac:dyDescent="0.15">
      <c r="T685" s="1"/>
      <c r="U685" s="1"/>
    </row>
    <row r="686" spans="20:21" ht="13" x14ac:dyDescent="0.15">
      <c r="T686" s="1"/>
      <c r="U686" s="1"/>
    </row>
    <row r="687" spans="20:21" ht="13" x14ac:dyDescent="0.15">
      <c r="T687" s="1"/>
      <c r="U687" s="1"/>
    </row>
    <row r="688" spans="20:21" ht="13" x14ac:dyDescent="0.15">
      <c r="T688" s="1"/>
      <c r="U688" s="1"/>
    </row>
    <row r="689" spans="20:21" ht="13" x14ac:dyDescent="0.15">
      <c r="T689" s="1"/>
      <c r="U689" s="1"/>
    </row>
    <row r="690" spans="20:21" ht="13" x14ac:dyDescent="0.15">
      <c r="T690" s="1"/>
      <c r="U690" s="1"/>
    </row>
    <row r="691" spans="20:21" ht="13" x14ac:dyDescent="0.15">
      <c r="T691" s="1"/>
      <c r="U691" s="1"/>
    </row>
    <row r="692" spans="20:21" ht="13" x14ac:dyDescent="0.15">
      <c r="T692" s="1"/>
      <c r="U692" s="1"/>
    </row>
    <row r="693" spans="20:21" ht="13" x14ac:dyDescent="0.15">
      <c r="T693" s="1"/>
      <c r="U693" s="1"/>
    </row>
    <row r="694" spans="20:21" ht="13" x14ac:dyDescent="0.15">
      <c r="T694" s="1"/>
      <c r="U694" s="1"/>
    </row>
    <row r="695" spans="20:21" ht="13" x14ac:dyDescent="0.15">
      <c r="T695" s="1"/>
      <c r="U695" s="1"/>
    </row>
    <row r="696" spans="20:21" ht="13" x14ac:dyDescent="0.15">
      <c r="T696" s="1"/>
      <c r="U696" s="1"/>
    </row>
    <row r="697" spans="20:21" ht="13" x14ac:dyDescent="0.15">
      <c r="T697" s="1"/>
      <c r="U697" s="1"/>
    </row>
    <row r="698" spans="20:21" ht="13" x14ac:dyDescent="0.15">
      <c r="T698" s="1"/>
      <c r="U698" s="1"/>
    </row>
    <row r="699" spans="20:21" ht="13" x14ac:dyDescent="0.15">
      <c r="T699" s="1"/>
      <c r="U699" s="1"/>
    </row>
    <row r="700" spans="20:21" ht="13" x14ac:dyDescent="0.15">
      <c r="T700" s="1"/>
      <c r="U700" s="1"/>
    </row>
    <row r="701" spans="20:21" ht="13" x14ac:dyDescent="0.15">
      <c r="T701" s="1"/>
      <c r="U701" s="1"/>
    </row>
    <row r="702" spans="20:21" ht="13" x14ac:dyDescent="0.15">
      <c r="T702" s="1"/>
      <c r="U702" s="1"/>
    </row>
    <row r="703" spans="20:21" ht="13" x14ac:dyDescent="0.15">
      <c r="T703" s="1"/>
      <c r="U703" s="1"/>
    </row>
    <row r="704" spans="20:21" ht="13" x14ac:dyDescent="0.15">
      <c r="T704" s="1"/>
      <c r="U704" s="1"/>
    </row>
    <row r="705" spans="20:21" ht="13" x14ac:dyDescent="0.15">
      <c r="T705" s="1"/>
      <c r="U705" s="1"/>
    </row>
    <row r="706" spans="20:21" ht="13" x14ac:dyDescent="0.15">
      <c r="T706" s="1"/>
      <c r="U706" s="1"/>
    </row>
    <row r="707" spans="20:21" ht="13" x14ac:dyDescent="0.15">
      <c r="T707" s="1"/>
      <c r="U707" s="1"/>
    </row>
    <row r="708" spans="20:21" ht="13" x14ac:dyDescent="0.15">
      <c r="T708" s="1"/>
      <c r="U708" s="1"/>
    </row>
    <row r="709" spans="20:21" ht="13" x14ac:dyDescent="0.15">
      <c r="T709" s="1"/>
      <c r="U709" s="1"/>
    </row>
    <row r="710" spans="20:21" ht="13" x14ac:dyDescent="0.15">
      <c r="T710" s="1"/>
      <c r="U710" s="1"/>
    </row>
    <row r="711" spans="20:21" ht="13" x14ac:dyDescent="0.15">
      <c r="T711" s="1"/>
      <c r="U711" s="1"/>
    </row>
    <row r="712" spans="20:21" ht="13" x14ac:dyDescent="0.15">
      <c r="T712" s="1"/>
      <c r="U712" s="1"/>
    </row>
    <row r="713" spans="20:21" ht="13" x14ac:dyDescent="0.15">
      <c r="T713" s="1"/>
      <c r="U713" s="1"/>
    </row>
    <row r="714" spans="20:21" ht="13" x14ac:dyDescent="0.15">
      <c r="T714" s="1"/>
      <c r="U714" s="1"/>
    </row>
    <row r="715" spans="20:21" ht="13" x14ac:dyDescent="0.15">
      <c r="T715" s="1"/>
      <c r="U715" s="1"/>
    </row>
    <row r="716" spans="20:21" ht="13" x14ac:dyDescent="0.15">
      <c r="T716" s="1"/>
      <c r="U716" s="1"/>
    </row>
    <row r="717" spans="20:21" ht="13" x14ac:dyDescent="0.15">
      <c r="T717" s="1"/>
      <c r="U717" s="1"/>
    </row>
    <row r="718" spans="20:21" ht="13" x14ac:dyDescent="0.15">
      <c r="T718" s="1"/>
      <c r="U718" s="1"/>
    </row>
    <row r="719" spans="20:21" ht="13" x14ac:dyDescent="0.15">
      <c r="T719" s="1"/>
      <c r="U719" s="1"/>
    </row>
    <row r="720" spans="20:21" ht="13" x14ac:dyDescent="0.15">
      <c r="T720" s="1"/>
      <c r="U720" s="1"/>
    </row>
    <row r="721" spans="20:21" ht="13" x14ac:dyDescent="0.15">
      <c r="T721" s="1"/>
      <c r="U721" s="1"/>
    </row>
    <row r="722" spans="20:21" ht="13" x14ac:dyDescent="0.15">
      <c r="T722" s="1"/>
      <c r="U722" s="1"/>
    </row>
    <row r="723" spans="20:21" ht="13" x14ac:dyDescent="0.15">
      <c r="T723" s="1"/>
      <c r="U723" s="1"/>
    </row>
    <row r="724" spans="20:21" ht="13" x14ac:dyDescent="0.15">
      <c r="T724" s="1"/>
      <c r="U724" s="1"/>
    </row>
    <row r="725" spans="20:21" ht="13" x14ac:dyDescent="0.15">
      <c r="T725" s="1"/>
      <c r="U725" s="1"/>
    </row>
    <row r="726" spans="20:21" ht="13" x14ac:dyDescent="0.15">
      <c r="T726" s="1"/>
      <c r="U726" s="1"/>
    </row>
    <row r="727" spans="20:21" ht="13" x14ac:dyDescent="0.15">
      <c r="T727" s="1"/>
      <c r="U727" s="1"/>
    </row>
    <row r="728" spans="20:21" ht="13" x14ac:dyDescent="0.15">
      <c r="T728" s="1"/>
      <c r="U728" s="1"/>
    </row>
    <row r="729" spans="20:21" ht="13" x14ac:dyDescent="0.15">
      <c r="T729" s="1"/>
      <c r="U729" s="1"/>
    </row>
    <row r="730" spans="20:21" ht="13" x14ac:dyDescent="0.15">
      <c r="T730" s="1"/>
      <c r="U730" s="1"/>
    </row>
    <row r="731" spans="20:21" ht="13" x14ac:dyDescent="0.15">
      <c r="T731" s="1"/>
      <c r="U731" s="1"/>
    </row>
    <row r="732" spans="20:21" ht="13" x14ac:dyDescent="0.15">
      <c r="T732" s="1"/>
      <c r="U732" s="1"/>
    </row>
    <row r="733" spans="20:21" ht="13" x14ac:dyDescent="0.15">
      <c r="T733" s="1"/>
      <c r="U733" s="1"/>
    </row>
    <row r="734" spans="20:21" ht="13" x14ac:dyDescent="0.15">
      <c r="T734" s="1"/>
      <c r="U734" s="1"/>
    </row>
    <row r="735" spans="20:21" ht="13" x14ac:dyDescent="0.15">
      <c r="T735" s="1"/>
      <c r="U735" s="1"/>
    </row>
    <row r="736" spans="20:21" ht="13" x14ac:dyDescent="0.15">
      <c r="T736" s="1"/>
      <c r="U736" s="1"/>
    </row>
    <row r="737" spans="20:21" ht="13" x14ac:dyDescent="0.15">
      <c r="T737" s="1"/>
      <c r="U737" s="1"/>
    </row>
    <row r="738" spans="20:21" ht="13" x14ac:dyDescent="0.15">
      <c r="T738" s="1"/>
      <c r="U738" s="1"/>
    </row>
    <row r="739" spans="20:21" ht="13" x14ac:dyDescent="0.15">
      <c r="T739" s="1"/>
      <c r="U739" s="1"/>
    </row>
    <row r="740" spans="20:21" ht="13" x14ac:dyDescent="0.15">
      <c r="T740" s="1"/>
      <c r="U740" s="1"/>
    </row>
    <row r="741" spans="20:21" ht="13" x14ac:dyDescent="0.15">
      <c r="T741" s="1"/>
      <c r="U741" s="1"/>
    </row>
    <row r="742" spans="20:21" ht="13" x14ac:dyDescent="0.15">
      <c r="T742" s="1"/>
      <c r="U742" s="1"/>
    </row>
    <row r="743" spans="20:21" ht="13" x14ac:dyDescent="0.15">
      <c r="T743" s="1"/>
      <c r="U743" s="1"/>
    </row>
    <row r="744" spans="20:21" ht="13" x14ac:dyDescent="0.15">
      <c r="T744" s="1"/>
      <c r="U744" s="1"/>
    </row>
    <row r="745" spans="20:21" ht="13" x14ac:dyDescent="0.15">
      <c r="T745" s="1"/>
      <c r="U745" s="1"/>
    </row>
    <row r="746" spans="20:21" ht="13" x14ac:dyDescent="0.15">
      <c r="T746" s="1"/>
      <c r="U746" s="1"/>
    </row>
    <row r="747" spans="20:21" ht="13" x14ac:dyDescent="0.15">
      <c r="T747" s="1"/>
      <c r="U747" s="1"/>
    </row>
    <row r="748" spans="20:21" ht="13" x14ac:dyDescent="0.15">
      <c r="T748" s="1"/>
      <c r="U748" s="1"/>
    </row>
    <row r="749" spans="20:21" ht="13" x14ac:dyDescent="0.15">
      <c r="T749" s="1"/>
      <c r="U749" s="1"/>
    </row>
    <row r="750" spans="20:21" ht="13" x14ac:dyDescent="0.15">
      <c r="T750" s="1"/>
      <c r="U750" s="1"/>
    </row>
    <row r="751" spans="20:21" ht="13" x14ac:dyDescent="0.15">
      <c r="T751" s="1"/>
      <c r="U751" s="1"/>
    </row>
    <row r="752" spans="20:21" ht="13" x14ac:dyDescent="0.15">
      <c r="T752" s="1"/>
      <c r="U752" s="1"/>
    </row>
    <row r="753" spans="20:21" ht="13" x14ac:dyDescent="0.15">
      <c r="T753" s="1"/>
      <c r="U753" s="1"/>
    </row>
    <row r="754" spans="20:21" ht="13" x14ac:dyDescent="0.15">
      <c r="T754" s="1"/>
      <c r="U754" s="1"/>
    </row>
    <row r="755" spans="20:21" ht="13" x14ac:dyDescent="0.15">
      <c r="T755" s="1"/>
      <c r="U755" s="1"/>
    </row>
    <row r="756" spans="20:21" ht="13" x14ac:dyDescent="0.15">
      <c r="T756" s="1"/>
      <c r="U756" s="1"/>
    </row>
    <row r="757" spans="20:21" ht="13" x14ac:dyDescent="0.15">
      <c r="T757" s="1"/>
      <c r="U757" s="1"/>
    </row>
    <row r="758" spans="20:21" ht="13" x14ac:dyDescent="0.15">
      <c r="T758" s="1"/>
      <c r="U758" s="1"/>
    </row>
    <row r="759" spans="20:21" ht="13" x14ac:dyDescent="0.15">
      <c r="T759" s="1"/>
      <c r="U759" s="1"/>
    </row>
    <row r="760" spans="20:21" ht="13" x14ac:dyDescent="0.15">
      <c r="T760" s="1"/>
      <c r="U760" s="1"/>
    </row>
    <row r="761" spans="20:21" ht="13" x14ac:dyDescent="0.15">
      <c r="T761" s="1"/>
      <c r="U761" s="1"/>
    </row>
    <row r="762" spans="20:21" ht="13" x14ac:dyDescent="0.15">
      <c r="T762" s="1"/>
      <c r="U762" s="1"/>
    </row>
    <row r="763" spans="20:21" ht="13" x14ac:dyDescent="0.15">
      <c r="T763" s="1"/>
      <c r="U763" s="1"/>
    </row>
    <row r="764" spans="20:21" ht="13" x14ac:dyDescent="0.15">
      <c r="T764" s="1"/>
      <c r="U764" s="1"/>
    </row>
    <row r="765" spans="20:21" ht="13" x14ac:dyDescent="0.15">
      <c r="T765" s="1"/>
      <c r="U765" s="1"/>
    </row>
    <row r="766" spans="20:21" ht="13" x14ac:dyDescent="0.15">
      <c r="T766" s="1"/>
      <c r="U766" s="1"/>
    </row>
    <row r="767" spans="20:21" ht="13" x14ac:dyDescent="0.15">
      <c r="T767" s="1"/>
      <c r="U767" s="1"/>
    </row>
    <row r="768" spans="20:21" ht="13" x14ac:dyDescent="0.15">
      <c r="T768" s="1"/>
      <c r="U768" s="1"/>
    </row>
    <row r="769" spans="20:21" ht="13" x14ac:dyDescent="0.15">
      <c r="T769" s="1"/>
      <c r="U769" s="1"/>
    </row>
    <row r="770" spans="20:21" ht="13" x14ac:dyDescent="0.15">
      <c r="T770" s="1"/>
      <c r="U770" s="1"/>
    </row>
    <row r="771" spans="20:21" ht="13" x14ac:dyDescent="0.15">
      <c r="T771" s="1"/>
      <c r="U771" s="1"/>
    </row>
    <row r="772" spans="20:21" ht="13" x14ac:dyDescent="0.15">
      <c r="T772" s="1"/>
      <c r="U772" s="1"/>
    </row>
    <row r="773" spans="20:21" ht="13" x14ac:dyDescent="0.15">
      <c r="T773" s="1"/>
      <c r="U773" s="1"/>
    </row>
    <row r="774" spans="20:21" ht="13" x14ac:dyDescent="0.15">
      <c r="T774" s="1"/>
      <c r="U774" s="1"/>
    </row>
    <row r="775" spans="20:21" ht="13" x14ac:dyDescent="0.15">
      <c r="T775" s="1"/>
      <c r="U775" s="1"/>
    </row>
    <row r="776" spans="20:21" ht="13" x14ac:dyDescent="0.15">
      <c r="T776" s="1"/>
      <c r="U776" s="1"/>
    </row>
    <row r="777" spans="20:21" ht="13" x14ac:dyDescent="0.15">
      <c r="T777" s="1"/>
      <c r="U777" s="1"/>
    </row>
    <row r="778" spans="20:21" ht="13" x14ac:dyDescent="0.15">
      <c r="T778" s="1"/>
      <c r="U778" s="1"/>
    </row>
    <row r="779" spans="20:21" ht="13" x14ac:dyDescent="0.15">
      <c r="T779" s="1"/>
      <c r="U779" s="1"/>
    </row>
    <row r="780" spans="20:21" ht="13" x14ac:dyDescent="0.15">
      <c r="T780" s="1"/>
      <c r="U780" s="1"/>
    </row>
    <row r="781" spans="20:21" ht="13" x14ac:dyDescent="0.15">
      <c r="T781" s="1"/>
      <c r="U781" s="1"/>
    </row>
    <row r="782" spans="20:21" ht="13" x14ac:dyDescent="0.15">
      <c r="T782" s="1"/>
      <c r="U782" s="1"/>
    </row>
    <row r="783" spans="20:21" ht="13" x14ac:dyDescent="0.15">
      <c r="T783" s="1"/>
      <c r="U783" s="1"/>
    </row>
    <row r="784" spans="20:21" ht="13" x14ac:dyDescent="0.15">
      <c r="T784" s="1"/>
      <c r="U784" s="1"/>
    </row>
    <row r="785" spans="20:21" ht="13" x14ac:dyDescent="0.15">
      <c r="T785" s="1"/>
      <c r="U785" s="1"/>
    </row>
    <row r="786" spans="20:21" ht="13" x14ac:dyDescent="0.15">
      <c r="T786" s="1"/>
      <c r="U786" s="1"/>
    </row>
    <row r="787" spans="20:21" ht="13" x14ac:dyDescent="0.15">
      <c r="T787" s="1"/>
      <c r="U787" s="1"/>
    </row>
    <row r="788" spans="20:21" ht="13" x14ac:dyDescent="0.15">
      <c r="T788" s="1"/>
      <c r="U788" s="1"/>
    </row>
    <row r="789" spans="20:21" ht="13" x14ac:dyDescent="0.15">
      <c r="T789" s="1"/>
      <c r="U789" s="1"/>
    </row>
    <row r="790" spans="20:21" ht="13" x14ac:dyDescent="0.15">
      <c r="T790" s="1"/>
      <c r="U790" s="1"/>
    </row>
    <row r="791" spans="20:21" ht="13" x14ac:dyDescent="0.15">
      <c r="T791" s="1"/>
      <c r="U791" s="1"/>
    </row>
    <row r="792" spans="20:21" ht="13" x14ac:dyDescent="0.15">
      <c r="T792" s="1"/>
      <c r="U792" s="1"/>
    </row>
    <row r="793" spans="20:21" ht="13" x14ac:dyDescent="0.15">
      <c r="T793" s="1"/>
      <c r="U793" s="1"/>
    </row>
    <row r="794" spans="20:21" ht="13" x14ac:dyDescent="0.15">
      <c r="T794" s="1"/>
      <c r="U794" s="1"/>
    </row>
    <row r="795" spans="20:21" ht="13" x14ac:dyDescent="0.15">
      <c r="T795" s="1"/>
      <c r="U795" s="1"/>
    </row>
    <row r="796" spans="20:21" ht="13" x14ac:dyDescent="0.15">
      <c r="T796" s="1"/>
      <c r="U796" s="1"/>
    </row>
    <row r="797" spans="20:21" ht="13" x14ac:dyDescent="0.15">
      <c r="T797" s="1"/>
      <c r="U797" s="1"/>
    </row>
    <row r="798" spans="20:21" ht="13" x14ac:dyDescent="0.15">
      <c r="T798" s="1"/>
      <c r="U798" s="1"/>
    </row>
    <row r="799" spans="20:21" ht="13" x14ac:dyDescent="0.15">
      <c r="T799" s="1"/>
      <c r="U799" s="1"/>
    </row>
    <row r="800" spans="20:21" ht="13" x14ac:dyDescent="0.15">
      <c r="T800" s="1"/>
      <c r="U800" s="1"/>
    </row>
    <row r="801" spans="20:21" ht="13" x14ac:dyDescent="0.15">
      <c r="T801" s="1"/>
      <c r="U801" s="1"/>
    </row>
    <row r="802" spans="20:21" ht="13" x14ac:dyDescent="0.15">
      <c r="T802" s="1"/>
      <c r="U802" s="1"/>
    </row>
    <row r="803" spans="20:21" ht="13" x14ac:dyDescent="0.15">
      <c r="T803" s="1"/>
      <c r="U803" s="1"/>
    </row>
    <row r="804" spans="20:21" ht="13" x14ac:dyDescent="0.15">
      <c r="T804" s="1"/>
      <c r="U804" s="1"/>
    </row>
    <row r="805" spans="20:21" ht="13" x14ac:dyDescent="0.15">
      <c r="T805" s="1"/>
      <c r="U805" s="1"/>
    </row>
    <row r="806" spans="20:21" ht="13" x14ac:dyDescent="0.15">
      <c r="T806" s="1"/>
      <c r="U806" s="1"/>
    </row>
    <row r="807" spans="20:21" ht="13" x14ac:dyDescent="0.15">
      <c r="T807" s="1"/>
      <c r="U807" s="1"/>
    </row>
    <row r="808" spans="20:21" ht="13" x14ac:dyDescent="0.15">
      <c r="T808" s="1"/>
      <c r="U808" s="1"/>
    </row>
    <row r="809" spans="20:21" ht="13" x14ac:dyDescent="0.15">
      <c r="T809" s="1"/>
      <c r="U809" s="1"/>
    </row>
    <row r="810" spans="20:21" ht="13" x14ac:dyDescent="0.15">
      <c r="T810" s="1"/>
      <c r="U810" s="1"/>
    </row>
    <row r="811" spans="20:21" ht="13" x14ac:dyDescent="0.15">
      <c r="T811" s="1"/>
      <c r="U811" s="1"/>
    </row>
    <row r="812" spans="20:21" ht="13" x14ac:dyDescent="0.15">
      <c r="T812" s="1"/>
      <c r="U812" s="1"/>
    </row>
    <row r="813" spans="20:21" ht="13" x14ac:dyDescent="0.15">
      <c r="T813" s="1"/>
      <c r="U813" s="1"/>
    </row>
    <row r="814" spans="20:21" ht="13" x14ac:dyDescent="0.15">
      <c r="T814" s="1"/>
      <c r="U814" s="1"/>
    </row>
    <row r="815" spans="20:21" ht="13" x14ac:dyDescent="0.15">
      <c r="T815" s="1"/>
      <c r="U815" s="1"/>
    </row>
    <row r="816" spans="20:21" ht="13" x14ac:dyDescent="0.15">
      <c r="T816" s="1"/>
      <c r="U816" s="1"/>
    </row>
    <row r="817" spans="20:21" ht="13" x14ac:dyDescent="0.15">
      <c r="T817" s="1"/>
      <c r="U817" s="1"/>
    </row>
    <row r="818" spans="20:21" ht="13" x14ac:dyDescent="0.15">
      <c r="T818" s="1"/>
      <c r="U818" s="1"/>
    </row>
    <row r="819" spans="20:21" ht="13" x14ac:dyDescent="0.15">
      <c r="T819" s="1"/>
      <c r="U819" s="1"/>
    </row>
    <row r="820" spans="20:21" ht="13" x14ac:dyDescent="0.15">
      <c r="T820" s="1"/>
      <c r="U820" s="1"/>
    </row>
    <row r="821" spans="20:21" ht="13" x14ac:dyDescent="0.15">
      <c r="T821" s="1"/>
      <c r="U821" s="1"/>
    </row>
    <row r="822" spans="20:21" ht="13" x14ac:dyDescent="0.15">
      <c r="T822" s="1"/>
      <c r="U822" s="1"/>
    </row>
    <row r="823" spans="20:21" ht="13" x14ac:dyDescent="0.15">
      <c r="T823" s="1"/>
      <c r="U823" s="1"/>
    </row>
    <row r="824" spans="20:21" ht="13" x14ac:dyDescent="0.15">
      <c r="T824" s="1"/>
      <c r="U824" s="1"/>
    </row>
    <row r="825" spans="20:21" ht="13" x14ac:dyDescent="0.15">
      <c r="T825" s="1"/>
      <c r="U825" s="1"/>
    </row>
    <row r="826" spans="20:21" ht="13" x14ac:dyDescent="0.15">
      <c r="T826" s="1"/>
      <c r="U826" s="1"/>
    </row>
    <row r="827" spans="20:21" ht="13" x14ac:dyDescent="0.15">
      <c r="T827" s="1"/>
      <c r="U827" s="1"/>
    </row>
    <row r="828" spans="20:21" ht="13" x14ac:dyDescent="0.15">
      <c r="T828" s="1"/>
      <c r="U828" s="1"/>
    </row>
    <row r="829" spans="20:21" ht="13" x14ac:dyDescent="0.15">
      <c r="T829" s="1"/>
      <c r="U829" s="1"/>
    </row>
    <row r="830" spans="20:21" ht="13" x14ac:dyDescent="0.15">
      <c r="T830" s="1"/>
      <c r="U830" s="1"/>
    </row>
    <row r="831" spans="20:21" ht="13" x14ac:dyDescent="0.15">
      <c r="T831" s="1"/>
      <c r="U831" s="1"/>
    </row>
    <row r="832" spans="20:21" ht="13" x14ac:dyDescent="0.15">
      <c r="T832" s="1"/>
      <c r="U832" s="1"/>
    </row>
    <row r="833" spans="20:21" ht="13" x14ac:dyDescent="0.15">
      <c r="T833" s="1"/>
      <c r="U833" s="1"/>
    </row>
    <row r="834" spans="20:21" ht="13" x14ac:dyDescent="0.15">
      <c r="T834" s="1"/>
      <c r="U834" s="1"/>
    </row>
    <row r="835" spans="20:21" ht="13" x14ac:dyDescent="0.15">
      <c r="T835" s="1"/>
      <c r="U835" s="1"/>
    </row>
    <row r="836" spans="20:21" ht="13" x14ac:dyDescent="0.15">
      <c r="T836" s="1"/>
      <c r="U836" s="1"/>
    </row>
    <row r="837" spans="20:21" ht="13" x14ac:dyDescent="0.15">
      <c r="T837" s="1"/>
      <c r="U837" s="1"/>
    </row>
    <row r="838" spans="20:21" ht="13" x14ac:dyDescent="0.15">
      <c r="T838" s="1"/>
      <c r="U838" s="1"/>
    </row>
    <row r="839" spans="20:21" ht="13" x14ac:dyDescent="0.15">
      <c r="T839" s="1"/>
      <c r="U839" s="1"/>
    </row>
    <row r="840" spans="20:21" ht="13" x14ac:dyDescent="0.15">
      <c r="T840" s="1"/>
      <c r="U840" s="1"/>
    </row>
    <row r="841" spans="20:21" ht="13" x14ac:dyDescent="0.15">
      <c r="T841" s="1"/>
      <c r="U841" s="1"/>
    </row>
    <row r="842" spans="20:21" ht="13" x14ac:dyDescent="0.15">
      <c r="T842" s="1"/>
      <c r="U842" s="1"/>
    </row>
    <row r="843" spans="20:21" ht="13" x14ac:dyDescent="0.15">
      <c r="T843" s="1"/>
      <c r="U843" s="1"/>
    </row>
    <row r="844" spans="20:21" ht="13" x14ac:dyDescent="0.15">
      <c r="T844" s="1"/>
      <c r="U844" s="1"/>
    </row>
    <row r="845" spans="20:21" ht="13" x14ac:dyDescent="0.15">
      <c r="T845" s="1"/>
      <c r="U845" s="1"/>
    </row>
    <row r="846" spans="20:21" ht="13" x14ac:dyDescent="0.15">
      <c r="T846" s="1"/>
      <c r="U846" s="1"/>
    </row>
    <row r="847" spans="20:21" ht="13" x14ac:dyDescent="0.15">
      <c r="T847" s="1"/>
      <c r="U847" s="1"/>
    </row>
    <row r="848" spans="20:21" ht="13" x14ac:dyDescent="0.15">
      <c r="T848" s="1"/>
      <c r="U848" s="1"/>
    </row>
    <row r="849" spans="20:21" ht="13" x14ac:dyDescent="0.15">
      <c r="T849" s="1"/>
      <c r="U849" s="1"/>
    </row>
    <row r="850" spans="20:21" ht="13" x14ac:dyDescent="0.15">
      <c r="T850" s="1"/>
      <c r="U850" s="1"/>
    </row>
    <row r="851" spans="20:21" ht="13" x14ac:dyDescent="0.15">
      <c r="T851" s="1"/>
      <c r="U851" s="1"/>
    </row>
    <row r="852" spans="20:21" ht="13" x14ac:dyDescent="0.15">
      <c r="T852" s="1"/>
      <c r="U852" s="1"/>
    </row>
    <row r="853" spans="20:21" ht="13" x14ac:dyDescent="0.15">
      <c r="T853" s="1"/>
      <c r="U853" s="1"/>
    </row>
    <row r="854" spans="20:21" ht="13" x14ac:dyDescent="0.15">
      <c r="T854" s="1"/>
      <c r="U854" s="1"/>
    </row>
    <row r="855" spans="20:21" ht="13" x14ac:dyDescent="0.15">
      <c r="T855" s="1"/>
      <c r="U855" s="1"/>
    </row>
    <row r="856" spans="20:21" ht="13" x14ac:dyDescent="0.15">
      <c r="T856" s="1"/>
      <c r="U856" s="1"/>
    </row>
    <row r="857" spans="20:21" ht="13" x14ac:dyDescent="0.15">
      <c r="T857" s="1"/>
      <c r="U857" s="1"/>
    </row>
    <row r="858" spans="20:21" ht="13" x14ac:dyDescent="0.15">
      <c r="T858" s="1"/>
      <c r="U858" s="1"/>
    </row>
    <row r="859" spans="20:21" ht="13" x14ac:dyDescent="0.15">
      <c r="T859" s="1"/>
      <c r="U859" s="1"/>
    </row>
    <row r="860" spans="20:21" ht="13" x14ac:dyDescent="0.15">
      <c r="T860" s="1"/>
      <c r="U860" s="1"/>
    </row>
    <row r="861" spans="20:21" ht="13" x14ac:dyDescent="0.15">
      <c r="T861" s="1"/>
      <c r="U861" s="1"/>
    </row>
    <row r="862" spans="20:21" ht="13" x14ac:dyDescent="0.15">
      <c r="T862" s="1"/>
      <c r="U862" s="1"/>
    </row>
    <row r="863" spans="20:21" ht="13" x14ac:dyDescent="0.15">
      <c r="T863" s="1"/>
      <c r="U863" s="1"/>
    </row>
    <row r="864" spans="20:21" ht="13" x14ac:dyDescent="0.15">
      <c r="T864" s="1"/>
      <c r="U864" s="1"/>
    </row>
    <row r="865" spans="20:21" ht="13" x14ac:dyDescent="0.15">
      <c r="T865" s="1"/>
      <c r="U865" s="1"/>
    </row>
    <row r="866" spans="20:21" ht="13" x14ac:dyDescent="0.15">
      <c r="T866" s="1"/>
      <c r="U866" s="1"/>
    </row>
    <row r="867" spans="20:21" ht="13" x14ac:dyDescent="0.15">
      <c r="T867" s="1"/>
      <c r="U867" s="1"/>
    </row>
    <row r="868" spans="20:21" ht="13" x14ac:dyDescent="0.15">
      <c r="T868" s="1"/>
      <c r="U868" s="1"/>
    </row>
    <row r="869" spans="20:21" ht="13" x14ac:dyDescent="0.15">
      <c r="T869" s="1"/>
      <c r="U869" s="1"/>
    </row>
    <row r="870" spans="20:21" ht="13" x14ac:dyDescent="0.15">
      <c r="T870" s="1"/>
      <c r="U870" s="1"/>
    </row>
    <row r="871" spans="20:21" ht="13" x14ac:dyDescent="0.15">
      <c r="T871" s="1"/>
      <c r="U871" s="1"/>
    </row>
    <row r="872" spans="20:21" ht="13" x14ac:dyDescent="0.15">
      <c r="T872" s="1"/>
      <c r="U872" s="1"/>
    </row>
    <row r="873" spans="20:21" ht="13" x14ac:dyDescent="0.15">
      <c r="T873" s="1"/>
      <c r="U873" s="1"/>
    </row>
    <row r="874" spans="20:21" ht="13" x14ac:dyDescent="0.15">
      <c r="T874" s="1"/>
      <c r="U874" s="1"/>
    </row>
    <row r="875" spans="20:21" ht="13" x14ac:dyDescent="0.15">
      <c r="T875" s="1"/>
      <c r="U875" s="1"/>
    </row>
    <row r="876" spans="20:21" ht="13" x14ac:dyDescent="0.15">
      <c r="T876" s="1"/>
      <c r="U876" s="1"/>
    </row>
    <row r="877" spans="20:21" ht="13" x14ac:dyDescent="0.15">
      <c r="T877" s="1"/>
      <c r="U877" s="1"/>
    </row>
    <row r="878" spans="20:21" ht="13" x14ac:dyDescent="0.15">
      <c r="T878" s="1"/>
      <c r="U878" s="1"/>
    </row>
    <row r="879" spans="20:21" ht="13" x14ac:dyDescent="0.15">
      <c r="T879" s="1"/>
      <c r="U879" s="1"/>
    </row>
    <row r="880" spans="20:21" ht="13" x14ac:dyDescent="0.15">
      <c r="T880" s="1"/>
      <c r="U880" s="1"/>
    </row>
    <row r="881" spans="20:21" ht="13" x14ac:dyDescent="0.15">
      <c r="T881" s="1"/>
      <c r="U881" s="1"/>
    </row>
    <row r="882" spans="20:21" ht="13" x14ac:dyDescent="0.15">
      <c r="T882" s="1"/>
      <c r="U882" s="1"/>
    </row>
    <row r="883" spans="20:21" ht="13" x14ac:dyDescent="0.15">
      <c r="T883" s="1"/>
      <c r="U883" s="1"/>
    </row>
    <row r="884" spans="20:21" ht="13" x14ac:dyDescent="0.15">
      <c r="T884" s="1"/>
      <c r="U884" s="1"/>
    </row>
    <row r="885" spans="20:21" ht="13" x14ac:dyDescent="0.15">
      <c r="T885" s="1"/>
      <c r="U885" s="1"/>
    </row>
    <row r="886" spans="20:21" ht="13" x14ac:dyDescent="0.15">
      <c r="T886" s="1"/>
      <c r="U886" s="1"/>
    </row>
    <row r="887" spans="20:21" ht="13" x14ac:dyDescent="0.15">
      <c r="T887" s="1"/>
      <c r="U887" s="1"/>
    </row>
    <row r="888" spans="20:21" ht="13" x14ac:dyDescent="0.15">
      <c r="T888" s="1"/>
      <c r="U888" s="1"/>
    </row>
    <row r="889" spans="20:21" ht="13" x14ac:dyDescent="0.15">
      <c r="T889" s="1"/>
      <c r="U889" s="1"/>
    </row>
    <row r="890" spans="20:21" ht="13" x14ac:dyDescent="0.15">
      <c r="T890" s="1"/>
      <c r="U890" s="1"/>
    </row>
    <row r="891" spans="20:21" ht="13" x14ac:dyDescent="0.15">
      <c r="T891" s="1"/>
      <c r="U891" s="1"/>
    </row>
    <row r="892" spans="20:21" ht="13" x14ac:dyDescent="0.15">
      <c r="T892" s="1"/>
      <c r="U892" s="1"/>
    </row>
    <row r="893" spans="20:21" ht="13" x14ac:dyDescent="0.15">
      <c r="T893" s="1"/>
      <c r="U893" s="1"/>
    </row>
    <row r="894" spans="20:21" ht="13" x14ac:dyDescent="0.15">
      <c r="T894" s="1"/>
      <c r="U894" s="1"/>
    </row>
    <row r="895" spans="20:21" ht="13" x14ac:dyDescent="0.15">
      <c r="T895" s="1"/>
      <c r="U895" s="1"/>
    </row>
    <row r="896" spans="20:21" ht="13" x14ac:dyDescent="0.15">
      <c r="T896" s="1"/>
      <c r="U896" s="1"/>
    </row>
    <row r="897" spans="20:21" ht="13" x14ac:dyDescent="0.15">
      <c r="T897" s="1"/>
      <c r="U897" s="1"/>
    </row>
    <row r="898" spans="20:21" ht="13" x14ac:dyDescent="0.15">
      <c r="T898" s="1"/>
      <c r="U898" s="1"/>
    </row>
    <row r="899" spans="20:21" ht="13" x14ac:dyDescent="0.15">
      <c r="T899" s="1"/>
      <c r="U899" s="1"/>
    </row>
    <row r="900" spans="20:21" ht="13" x14ac:dyDescent="0.15">
      <c r="T900" s="1"/>
      <c r="U900" s="1"/>
    </row>
    <row r="901" spans="20:21" ht="13" x14ac:dyDescent="0.15">
      <c r="T901" s="1"/>
      <c r="U901" s="1"/>
    </row>
    <row r="902" spans="20:21" ht="13" x14ac:dyDescent="0.15">
      <c r="T902" s="1"/>
      <c r="U902" s="1"/>
    </row>
    <row r="903" spans="20:21" ht="13" x14ac:dyDescent="0.15">
      <c r="T903" s="1"/>
      <c r="U903" s="1"/>
    </row>
    <row r="904" spans="20:21" ht="13" x14ac:dyDescent="0.15">
      <c r="T904" s="1"/>
      <c r="U904" s="1"/>
    </row>
    <row r="905" spans="20:21" ht="13" x14ac:dyDescent="0.15">
      <c r="T905" s="1"/>
      <c r="U905" s="1"/>
    </row>
    <row r="906" spans="20:21" ht="13" x14ac:dyDescent="0.15">
      <c r="T906" s="1"/>
      <c r="U906" s="1"/>
    </row>
    <row r="907" spans="20:21" ht="13" x14ac:dyDescent="0.15">
      <c r="T907" s="1"/>
      <c r="U907" s="1"/>
    </row>
    <row r="908" spans="20:21" ht="13" x14ac:dyDescent="0.15">
      <c r="T908" s="1"/>
      <c r="U908" s="1"/>
    </row>
    <row r="909" spans="20:21" ht="13" x14ac:dyDescent="0.15">
      <c r="T909" s="1"/>
      <c r="U909" s="1"/>
    </row>
    <row r="910" spans="20:21" ht="13" x14ac:dyDescent="0.15">
      <c r="T910" s="1"/>
      <c r="U910" s="1"/>
    </row>
    <row r="911" spans="20:21" ht="13" x14ac:dyDescent="0.15">
      <c r="T911" s="1"/>
      <c r="U911" s="1"/>
    </row>
    <row r="912" spans="20:21" ht="13" x14ac:dyDescent="0.15">
      <c r="T912" s="1"/>
      <c r="U912" s="1"/>
    </row>
    <row r="913" spans="20:21" ht="13" x14ac:dyDescent="0.15">
      <c r="T913" s="1"/>
      <c r="U913" s="1"/>
    </row>
    <row r="914" spans="20:21" ht="13" x14ac:dyDescent="0.15">
      <c r="T914" s="1"/>
      <c r="U914" s="1"/>
    </row>
    <row r="915" spans="20:21" ht="13" x14ac:dyDescent="0.15">
      <c r="T915" s="1"/>
      <c r="U915" s="1"/>
    </row>
    <row r="916" spans="20:21" ht="13" x14ac:dyDescent="0.15">
      <c r="T916" s="1"/>
      <c r="U916" s="1"/>
    </row>
    <row r="917" spans="20:21" ht="13" x14ac:dyDescent="0.15">
      <c r="T917" s="1"/>
      <c r="U917" s="1"/>
    </row>
    <row r="918" spans="20:21" ht="13" x14ac:dyDescent="0.15">
      <c r="T918" s="1"/>
      <c r="U918" s="1"/>
    </row>
    <row r="919" spans="20:21" ht="13" x14ac:dyDescent="0.15">
      <c r="T919" s="1"/>
      <c r="U919" s="1"/>
    </row>
    <row r="920" spans="20:21" ht="13" x14ac:dyDescent="0.15">
      <c r="T920" s="1"/>
      <c r="U920" s="1"/>
    </row>
    <row r="921" spans="20:21" ht="13" x14ac:dyDescent="0.15">
      <c r="T921" s="1"/>
      <c r="U921" s="1"/>
    </row>
    <row r="922" spans="20:21" ht="13" x14ac:dyDescent="0.15">
      <c r="T922" s="1"/>
      <c r="U922" s="1"/>
    </row>
    <row r="923" spans="20:21" ht="13" x14ac:dyDescent="0.15">
      <c r="T923" s="1"/>
      <c r="U923" s="1"/>
    </row>
    <row r="924" spans="20:21" ht="13" x14ac:dyDescent="0.15">
      <c r="T924" s="1"/>
      <c r="U924" s="1"/>
    </row>
    <row r="925" spans="20:21" ht="13" x14ac:dyDescent="0.15">
      <c r="T925" s="1"/>
      <c r="U925" s="1"/>
    </row>
    <row r="926" spans="20:21" ht="13" x14ac:dyDescent="0.15">
      <c r="T926" s="1"/>
      <c r="U926" s="1"/>
    </row>
    <row r="927" spans="20:21" ht="13" x14ac:dyDescent="0.15">
      <c r="T927" s="1"/>
      <c r="U927" s="1"/>
    </row>
    <row r="928" spans="20:21" ht="13" x14ac:dyDescent="0.15">
      <c r="T928" s="1"/>
      <c r="U928" s="1"/>
    </row>
    <row r="929" spans="20:21" ht="13" x14ac:dyDescent="0.15">
      <c r="T929" s="1"/>
      <c r="U929" s="1"/>
    </row>
    <row r="930" spans="20:21" ht="13" x14ac:dyDescent="0.15">
      <c r="T930" s="1"/>
      <c r="U930" s="1"/>
    </row>
    <row r="931" spans="20:21" ht="13" x14ac:dyDescent="0.15">
      <c r="T931" s="1"/>
      <c r="U931" s="1"/>
    </row>
    <row r="932" spans="20:21" ht="13" x14ac:dyDescent="0.15">
      <c r="T932" s="1"/>
      <c r="U932" s="1"/>
    </row>
    <row r="933" spans="20:21" ht="13" x14ac:dyDescent="0.15">
      <c r="T933" s="1"/>
      <c r="U933" s="1"/>
    </row>
    <row r="934" spans="20:21" ht="13" x14ac:dyDescent="0.15">
      <c r="T934" s="1"/>
      <c r="U934" s="1"/>
    </row>
    <row r="935" spans="20:21" ht="13" x14ac:dyDescent="0.15">
      <c r="T935" s="1"/>
      <c r="U935" s="1"/>
    </row>
    <row r="936" spans="20:21" ht="13" x14ac:dyDescent="0.15">
      <c r="T936" s="1"/>
      <c r="U936" s="1"/>
    </row>
    <row r="937" spans="20:21" ht="13" x14ac:dyDescent="0.15">
      <c r="T937" s="1"/>
      <c r="U937" s="1"/>
    </row>
    <row r="938" spans="20:21" ht="13" x14ac:dyDescent="0.15">
      <c r="T938" s="1"/>
      <c r="U938" s="1"/>
    </row>
    <row r="939" spans="20:21" ht="13" x14ac:dyDescent="0.15">
      <c r="T939" s="1"/>
      <c r="U939" s="1"/>
    </row>
    <row r="940" spans="20:21" ht="13" x14ac:dyDescent="0.15">
      <c r="T940" s="1"/>
      <c r="U940" s="1"/>
    </row>
    <row r="941" spans="20:21" ht="13" x14ac:dyDescent="0.15">
      <c r="T941" s="1"/>
      <c r="U941" s="1"/>
    </row>
    <row r="942" spans="20:21" ht="13" x14ac:dyDescent="0.15">
      <c r="T942" s="1"/>
      <c r="U942" s="1"/>
    </row>
    <row r="943" spans="20:21" ht="13" x14ac:dyDescent="0.15">
      <c r="T943" s="1"/>
      <c r="U943" s="1"/>
    </row>
    <row r="944" spans="20:21" ht="13" x14ac:dyDescent="0.15">
      <c r="T944" s="1"/>
      <c r="U944" s="1"/>
    </row>
    <row r="945" spans="20:21" ht="13" x14ac:dyDescent="0.15">
      <c r="T945" s="1"/>
      <c r="U945" s="1"/>
    </row>
    <row r="946" spans="20:21" ht="13" x14ac:dyDescent="0.15">
      <c r="T946" s="1"/>
      <c r="U946" s="1"/>
    </row>
    <row r="947" spans="20:21" ht="13" x14ac:dyDescent="0.15">
      <c r="T947" s="1"/>
      <c r="U947" s="1"/>
    </row>
    <row r="948" spans="20:21" ht="13" x14ac:dyDescent="0.15">
      <c r="T948" s="1"/>
      <c r="U948" s="1"/>
    </row>
    <row r="949" spans="20:21" ht="13" x14ac:dyDescent="0.15">
      <c r="T949" s="1"/>
      <c r="U949" s="1"/>
    </row>
    <row r="950" spans="20:21" ht="13" x14ac:dyDescent="0.15">
      <c r="T950" s="1"/>
      <c r="U950" s="1"/>
    </row>
    <row r="951" spans="20:21" ht="13" x14ac:dyDescent="0.15">
      <c r="T951" s="1"/>
      <c r="U951" s="1"/>
    </row>
    <row r="952" spans="20:21" ht="13" x14ac:dyDescent="0.15">
      <c r="T952" s="1"/>
      <c r="U952" s="1"/>
    </row>
    <row r="953" spans="20:21" ht="13" x14ac:dyDescent="0.15">
      <c r="T953" s="1"/>
      <c r="U953" s="1"/>
    </row>
    <row r="954" spans="20:21" ht="13" x14ac:dyDescent="0.15">
      <c r="T954" s="1"/>
      <c r="U954" s="1"/>
    </row>
    <row r="955" spans="20:21" ht="13" x14ac:dyDescent="0.15">
      <c r="T955" s="1"/>
      <c r="U955" s="1"/>
    </row>
    <row r="956" spans="20:21" ht="13" x14ac:dyDescent="0.15">
      <c r="T956" s="1"/>
      <c r="U956" s="1"/>
    </row>
    <row r="957" spans="20:21" ht="13" x14ac:dyDescent="0.15">
      <c r="T957" s="1"/>
      <c r="U957" s="1"/>
    </row>
    <row r="958" spans="20:21" ht="13" x14ac:dyDescent="0.15">
      <c r="T958" s="1"/>
      <c r="U958" s="1"/>
    </row>
    <row r="959" spans="20:21" ht="13" x14ac:dyDescent="0.15">
      <c r="T959" s="1"/>
      <c r="U959" s="1"/>
    </row>
    <row r="960" spans="20:21" ht="13" x14ac:dyDescent="0.15">
      <c r="T960" s="1"/>
      <c r="U960" s="1"/>
    </row>
    <row r="961" spans="20:21" ht="13" x14ac:dyDescent="0.15">
      <c r="T961" s="1"/>
      <c r="U961" s="1"/>
    </row>
    <row r="962" spans="20:21" ht="13" x14ac:dyDescent="0.15">
      <c r="T962" s="1"/>
      <c r="U962" s="1"/>
    </row>
    <row r="963" spans="20:21" ht="13" x14ac:dyDescent="0.15">
      <c r="T963" s="1"/>
      <c r="U963" s="1"/>
    </row>
    <row r="964" spans="20:21" ht="13" x14ac:dyDescent="0.15">
      <c r="T964" s="1"/>
      <c r="U964" s="1"/>
    </row>
    <row r="965" spans="20:21" ht="13" x14ac:dyDescent="0.15">
      <c r="T965" s="1"/>
      <c r="U965" s="1"/>
    </row>
    <row r="966" spans="20:21" ht="13" x14ac:dyDescent="0.15">
      <c r="T966" s="1"/>
      <c r="U966" s="1"/>
    </row>
    <row r="967" spans="20:21" ht="13" x14ac:dyDescent="0.15">
      <c r="T967" s="1"/>
      <c r="U967" s="1"/>
    </row>
    <row r="968" spans="20:21" ht="13" x14ac:dyDescent="0.15">
      <c r="T968" s="1"/>
      <c r="U968" s="1"/>
    </row>
    <row r="969" spans="20:21" ht="13" x14ac:dyDescent="0.15">
      <c r="T969" s="1"/>
      <c r="U969" s="1"/>
    </row>
    <row r="970" spans="20:21" ht="13" x14ac:dyDescent="0.15">
      <c r="T970" s="1"/>
      <c r="U970" s="1"/>
    </row>
    <row r="971" spans="20:21" ht="13" x14ac:dyDescent="0.15">
      <c r="T971" s="1"/>
      <c r="U971" s="1"/>
    </row>
    <row r="972" spans="20:21" ht="13" x14ac:dyDescent="0.15">
      <c r="T972" s="1"/>
      <c r="U972" s="1"/>
    </row>
    <row r="973" spans="20:21" ht="13" x14ac:dyDescent="0.15">
      <c r="T973" s="1"/>
      <c r="U973" s="1"/>
    </row>
    <row r="974" spans="20:21" ht="13" x14ac:dyDescent="0.15">
      <c r="T974" s="1"/>
      <c r="U974" s="1"/>
    </row>
    <row r="975" spans="20:21" ht="13" x14ac:dyDescent="0.15">
      <c r="T975" s="1"/>
      <c r="U975" s="1"/>
    </row>
    <row r="976" spans="20:21" ht="13" x14ac:dyDescent="0.15">
      <c r="T976" s="1"/>
      <c r="U976" s="1"/>
    </row>
    <row r="977" spans="20:21" ht="13" x14ac:dyDescent="0.15">
      <c r="T977" s="1"/>
      <c r="U977" s="1"/>
    </row>
    <row r="978" spans="20:21" ht="13" x14ac:dyDescent="0.15">
      <c r="T978" s="1"/>
      <c r="U978" s="1"/>
    </row>
    <row r="979" spans="20:21" ht="13" x14ac:dyDescent="0.15">
      <c r="T979" s="1"/>
      <c r="U979" s="1"/>
    </row>
    <row r="980" spans="20:21" ht="13" x14ac:dyDescent="0.15">
      <c r="T980" s="1"/>
      <c r="U980" s="1"/>
    </row>
    <row r="981" spans="20:21" ht="13" x14ac:dyDescent="0.15">
      <c r="T981" s="1"/>
      <c r="U981" s="1"/>
    </row>
    <row r="982" spans="20:21" ht="13" x14ac:dyDescent="0.15">
      <c r="T982" s="1"/>
      <c r="U982" s="1"/>
    </row>
    <row r="983" spans="20:21" ht="13" x14ac:dyDescent="0.15">
      <c r="T983" s="1"/>
      <c r="U983" s="1"/>
    </row>
    <row r="984" spans="20:21" ht="13" x14ac:dyDescent="0.15">
      <c r="T984" s="1"/>
      <c r="U984" s="1"/>
    </row>
    <row r="985" spans="20:21" ht="13" x14ac:dyDescent="0.15">
      <c r="T985" s="1"/>
      <c r="U985" s="1"/>
    </row>
    <row r="986" spans="20:21" ht="13" x14ac:dyDescent="0.15">
      <c r="T986" s="1"/>
      <c r="U986" s="1"/>
    </row>
    <row r="987" spans="20:21" ht="13" x14ac:dyDescent="0.15">
      <c r="T987" s="1"/>
      <c r="U987" s="1"/>
    </row>
    <row r="988" spans="20:21" ht="13" x14ac:dyDescent="0.15">
      <c r="T988" s="1"/>
      <c r="U988" s="1"/>
    </row>
    <row r="989" spans="20:21" ht="13" x14ac:dyDescent="0.15">
      <c r="T989" s="1"/>
      <c r="U989" s="1"/>
    </row>
    <row r="990" spans="20:21" ht="13" x14ac:dyDescent="0.15">
      <c r="T990" s="1"/>
      <c r="U990" s="1"/>
    </row>
    <row r="991" spans="20:21" ht="13" x14ac:dyDescent="0.15">
      <c r="T991" s="1"/>
      <c r="U991" s="1"/>
    </row>
    <row r="992" spans="20:21" ht="13" x14ac:dyDescent="0.15">
      <c r="T992" s="1"/>
      <c r="U992" s="1"/>
    </row>
    <row r="993" spans="20:21" ht="13" x14ac:dyDescent="0.15">
      <c r="T993" s="1"/>
      <c r="U993" s="1"/>
    </row>
    <row r="994" spans="20:21" ht="13" x14ac:dyDescent="0.15">
      <c r="T994" s="1"/>
      <c r="U994" s="1"/>
    </row>
    <row r="995" spans="20:21" ht="13" x14ac:dyDescent="0.15">
      <c r="T995" s="1"/>
      <c r="U995" s="1"/>
    </row>
    <row r="996" spans="20:21" ht="13" x14ac:dyDescent="0.15">
      <c r="T996" s="1"/>
      <c r="U996" s="1"/>
    </row>
    <row r="997" spans="20:21" ht="13" x14ac:dyDescent="0.15">
      <c r="T997" s="1"/>
      <c r="U997" s="1"/>
    </row>
    <row r="998" spans="20:21" ht="13" x14ac:dyDescent="0.15">
      <c r="T998" s="1"/>
      <c r="U998" s="1"/>
    </row>
    <row r="999" spans="20:21" ht="13" x14ac:dyDescent="0.15">
      <c r="T999" s="1"/>
      <c r="U999" s="1"/>
    </row>
  </sheetData>
  <conditionalFormatting sqref="K12:L14 Q23:R25 N18:O19">
    <cfRule type="cellIs" dxfId="8" priority="2" stopIfTrue="1" operator="equal">
      <formula>0</formula>
    </cfRule>
  </conditionalFormatting>
  <conditionalFormatting sqref="T29:U32">
    <cfRule type="cellIs" dxfId="7" priority="1" stopIfTrue="1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A4B9-AFA1-904F-AC39-8CA4AABB85CB}">
  <sheetPr>
    <outlinePr summaryBelow="0" summaryRight="0"/>
  </sheetPr>
  <dimension ref="A1:AS1037"/>
  <sheetViews>
    <sheetView zoomScale="66" zoomScaleNormal="66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4" width="4" customWidth="1"/>
    <col min="5" max="9" width="3.83203125" customWidth="1"/>
    <col min="10" max="11" width="5.33203125" customWidth="1"/>
    <col min="12" max="12" width="3.6640625" customWidth="1"/>
    <col min="13" max="14" width="5.33203125" customWidth="1"/>
    <col min="15" max="15" width="3.6640625" customWidth="1"/>
    <col min="16" max="17" width="5.33203125" customWidth="1"/>
    <col min="18" max="18" width="4.5" customWidth="1"/>
    <col min="19" max="20" width="5.5" customWidth="1"/>
    <col min="21" max="21" width="4.5" customWidth="1"/>
    <col min="22" max="23" width="5.33203125" customWidth="1"/>
    <col min="24" max="26" width="4.1640625" customWidth="1"/>
    <col min="27" max="27" width="4.83203125" customWidth="1"/>
    <col min="28" max="29" width="5.33203125" customWidth="1"/>
    <col min="30" max="30" width="4.1640625" customWidth="1"/>
    <col min="31" max="32" width="5.33203125" customWidth="1"/>
    <col min="33" max="38" width="4.1640625" customWidth="1"/>
    <col min="39" max="39" width="6.1640625" customWidth="1"/>
    <col min="40" max="40" width="52.5" customWidth="1"/>
    <col min="41" max="41" width="12.6640625" customWidth="1"/>
  </cols>
  <sheetData>
    <row r="1" spans="1:45" ht="15" customHeight="1" x14ac:dyDescent="0.2">
      <c r="A1" s="23" t="s">
        <v>87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4"/>
      <c r="AN1" s="24"/>
      <c r="AO1" s="24"/>
      <c r="AP1" s="24"/>
      <c r="AQ1" s="24"/>
      <c r="AR1" s="24"/>
      <c r="AS1" s="24"/>
    </row>
    <row r="2" spans="1:45" ht="13" x14ac:dyDescent="0.15">
      <c r="I2" s="16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5" ht="13" x14ac:dyDescent="0.15">
      <c r="B3" s="3" t="s">
        <v>0</v>
      </c>
      <c r="I3" s="16"/>
      <c r="J3" s="41" t="s">
        <v>15</v>
      </c>
      <c r="AB3" s="1"/>
      <c r="AC3" s="1"/>
      <c r="AD3" s="1"/>
      <c r="AE3" s="1"/>
      <c r="AF3" s="1"/>
      <c r="AG3" s="1"/>
      <c r="AH3" s="1"/>
      <c r="AI3" s="1"/>
      <c r="AJ3" s="1"/>
      <c r="AK3" s="3" t="s">
        <v>0</v>
      </c>
      <c r="AL3" s="1"/>
    </row>
    <row r="4" spans="1:45" ht="16" customHeight="1" x14ac:dyDescent="0.15">
      <c r="C4" s="2" t="s">
        <v>49</v>
      </c>
      <c r="I4" s="16"/>
      <c r="J4" s="62">
        <v>1</v>
      </c>
      <c r="K4" s="62">
        <v>1</v>
      </c>
      <c r="AB4" s="1"/>
      <c r="AC4" s="1"/>
      <c r="AD4" s="1"/>
      <c r="AE4" s="1"/>
      <c r="AF4" s="1"/>
      <c r="AG4" s="1"/>
      <c r="AH4" s="1"/>
      <c r="AI4" s="1"/>
      <c r="AJ4" s="1"/>
      <c r="AK4" s="3"/>
      <c r="AL4" s="1"/>
    </row>
    <row r="5" spans="1:45" ht="16" customHeight="1" x14ac:dyDescent="0.15">
      <c r="C5" s="16" t="s">
        <v>58</v>
      </c>
      <c r="F5" s="16"/>
      <c r="J5" s="62">
        <v>1</v>
      </c>
      <c r="K5" s="62">
        <v>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45" ht="16" customHeight="1" x14ac:dyDescent="0.15">
      <c r="F6" s="1"/>
      <c r="G6" s="1"/>
      <c r="J6" s="62">
        <v>2</v>
      </c>
      <c r="K6" s="62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5" ht="16" customHeight="1" x14ac:dyDescent="0.15">
      <c r="F7" s="1"/>
      <c r="G7" s="1"/>
      <c r="J7" s="62">
        <v>1</v>
      </c>
      <c r="K7" s="62">
        <v>2</v>
      </c>
      <c r="M7" s="4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45" ht="16" customHeight="1" x14ac:dyDescent="0.15">
      <c r="J8" s="62">
        <v>4</v>
      </c>
      <c r="K8" s="62">
        <v>-1</v>
      </c>
      <c r="M8" s="4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45" ht="16" customHeight="1" x14ac:dyDescent="0.15">
      <c r="B9" s="5" t="s">
        <v>40</v>
      </c>
      <c r="J9" s="62">
        <v>1</v>
      </c>
      <c r="K9" s="62">
        <v>2</v>
      </c>
      <c r="M9" s="4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45" ht="15" customHeight="1" x14ac:dyDescent="0.15">
      <c r="C10" s="2" t="s">
        <v>19</v>
      </c>
      <c r="J10">
        <v>1</v>
      </c>
      <c r="K10">
        <v>1</v>
      </c>
      <c r="M10" s="4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45" ht="15" customHeight="1" x14ac:dyDescent="0.15">
      <c r="B11" s="5"/>
      <c r="C11" s="16" t="s">
        <v>18</v>
      </c>
      <c r="J11" s="1" t="s">
        <v>3</v>
      </c>
      <c r="K11" s="1" t="s">
        <v>3</v>
      </c>
      <c r="M11" s="4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45" ht="15" customHeight="1" thickBot="1" x14ac:dyDescent="0.2">
      <c r="B12" s="17" t="s">
        <v>1</v>
      </c>
      <c r="C12" s="17"/>
      <c r="D12" s="18"/>
      <c r="F12" s="18"/>
      <c r="G12" s="18"/>
      <c r="H12" s="17" t="s">
        <v>2</v>
      </c>
      <c r="J12" s="19" t="s">
        <v>83</v>
      </c>
      <c r="L12" s="6" t="s">
        <v>4</v>
      </c>
      <c r="M12" s="19" t="s">
        <v>82</v>
      </c>
      <c r="AB12" s="1"/>
      <c r="AC12" s="1"/>
      <c r="AD12" s="1"/>
      <c r="AE12" s="1"/>
      <c r="AF12" s="1"/>
      <c r="AG12" s="1"/>
      <c r="AH12" s="1"/>
      <c r="AI12" s="1"/>
      <c r="AJ12" s="1"/>
      <c r="AK12" s="5" t="s">
        <v>40</v>
      </c>
      <c r="AL12" s="1"/>
    </row>
    <row r="13" spans="1:45" ht="15" customHeight="1" x14ac:dyDescent="0.15">
      <c r="B13" s="7">
        <v>1</v>
      </c>
      <c r="C13" s="8">
        <v>0</v>
      </c>
      <c r="D13" s="8">
        <v>0</v>
      </c>
      <c r="E13" s="8">
        <v>-1</v>
      </c>
      <c r="F13" s="8">
        <v>-1</v>
      </c>
      <c r="G13" s="8">
        <v>1</v>
      </c>
      <c r="H13" s="9">
        <v>1</v>
      </c>
      <c r="I13" s="1" t="s">
        <v>5</v>
      </c>
      <c r="J13" s="25" cm="1">
        <f t="array" ref="J13">MMULT($C13:$H13,J$5:J$10)</f>
        <v>-3</v>
      </c>
      <c r="K13" s="25" cm="1">
        <f t="array" ref="K13">MMULT($C13:$H13,K$5:K$10)</f>
        <v>2</v>
      </c>
      <c r="L13" s="1" t="s">
        <v>6</v>
      </c>
      <c r="M13" s="31">
        <f>IF(H13&gt;0,H13,0)</f>
        <v>1</v>
      </c>
      <c r="N13" s="31">
        <f>IF(K13&gt;0,K13,0)</f>
        <v>2</v>
      </c>
      <c r="AB13" s="1"/>
      <c r="AC13" s="1"/>
      <c r="AD13" s="1"/>
      <c r="AE13" s="1"/>
      <c r="AF13" s="1"/>
      <c r="AG13" s="1"/>
      <c r="AH13" s="1"/>
      <c r="AI13" s="1"/>
      <c r="AJ13" s="1"/>
      <c r="AL13" s="1"/>
    </row>
    <row r="14" spans="1:45" ht="15" customHeight="1" x14ac:dyDescent="0.15">
      <c r="B14" s="10">
        <v>0</v>
      </c>
      <c r="C14" s="11">
        <v>1</v>
      </c>
      <c r="D14" s="11">
        <v>2</v>
      </c>
      <c r="E14" s="11">
        <v>0</v>
      </c>
      <c r="F14" s="11">
        <v>1</v>
      </c>
      <c r="G14" s="11">
        <v>0</v>
      </c>
      <c r="H14" s="12">
        <v>1</v>
      </c>
      <c r="I14" s="1" t="s">
        <v>5</v>
      </c>
      <c r="J14" s="25" cm="1">
        <f t="array" ref="J14">MMULT($C14:$H14,J$5:J$10)</f>
        <v>10</v>
      </c>
      <c r="K14" s="25" cm="1">
        <f t="array" ref="K14">MMULT($C14:$H14,K$5:K$10)</f>
        <v>1</v>
      </c>
      <c r="L14" s="1" t="s">
        <v>6</v>
      </c>
      <c r="M14" s="31">
        <f>IF(H14&gt;0,H14,0)</f>
        <v>1</v>
      </c>
      <c r="N14" s="31">
        <f>IF(K14&gt;0,K14,0)</f>
        <v>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45" ht="15" customHeight="1" x14ac:dyDescent="0.15">
      <c r="B15" s="10">
        <v>0</v>
      </c>
      <c r="C15" s="11">
        <v>1</v>
      </c>
      <c r="D15" s="11">
        <v>0</v>
      </c>
      <c r="E15" s="11">
        <v>1</v>
      </c>
      <c r="F15" s="11">
        <v>0</v>
      </c>
      <c r="G15" s="11">
        <v>1</v>
      </c>
      <c r="H15" s="12">
        <v>1</v>
      </c>
      <c r="I15" s="1" t="s">
        <v>5</v>
      </c>
      <c r="J15" s="25" cm="1">
        <f t="array" ref="J15">MMULT($C15:$H15,J$5:J$10)</f>
        <v>4</v>
      </c>
      <c r="K15" s="25" cm="1">
        <f t="array" ref="K15">MMULT($C15:$H15,K$5:K$10)</f>
        <v>6</v>
      </c>
      <c r="L15" s="1" t="s">
        <v>6</v>
      </c>
      <c r="M15" s="31">
        <f>IF(H15&gt;0,H15,0)</f>
        <v>1</v>
      </c>
      <c r="N15" s="31">
        <f>IF(K15&gt;0,K15,0)</f>
        <v>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45" ht="15" customHeight="1" x14ac:dyDescent="0.15">
      <c r="B16" s="10">
        <v>0</v>
      </c>
      <c r="C16" s="11">
        <v>1</v>
      </c>
      <c r="D16" s="11">
        <v>0</v>
      </c>
      <c r="E16" s="11">
        <v>0</v>
      </c>
      <c r="F16" s="11">
        <v>1</v>
      </c>
      <c r="G16" s="11">
        <v>-1</v>
      </c>
      <c r="H16" s="12">
        <v>1</v>
      </c>
      <c r="I16" s="1" t="s">
        <v>5</v>
      </c>
      <c r="J16" s="25" cm="1">
        <f t="array" ref="J16">MMULT($C16:$H16,J$5:J$10)</f>
        <v>5</v>
      </c>
      <c r="K16" s="25" cm="1">
        <f t="array" ref="K16">MMULT($C16:$H16,K$5:K$10)</f>
        <v>-1</v>
      </c>
      <c r="L16" s="1" t="s">
        <v>6</v>
      </c>
      <c r="M16" s="31">
        <f>IF(H16&gt;0,H16,0)</f>
        <v>1</v>
      </c>
      <c r="N16" s="31">
        <f>IF(K16&gt;0,K16,0)</f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ht="15" customHeight="1" thickBot="1" x14ac:dyDescent="0.2">
      <c r="B17" s="13">
        <v>1</v>
      </c>
      <c r="C17" s="14">
        <v>-1</v>
      </c>
      <c r="D17" s="14">
        <v>-1</v>
      </c>
      <c r="E17" s="14">
        <v>0</v>
      </c>
      <c r="F17" s="14">
        <v>0</v>
      </c>
      <c r="G17" s="14">
        <v>0</v>
      </c>
      <c r="H17" s="15">
        <v>0</v>
      </c>
      <c r="I17" s="1" t="s">
        <v>5</v>
      </c>
      <c r="J17" s="25" cm="1">
        <f t="array" ref="J17">MMULT($C17:$H17,J$5:J$10)</f>
        <v>-3</v>
      </c>
      <c r="K17" s="25" cm="1">
        <f t="array" ref="K17">MMULT($C17:$H17,K$5:K$10)</f>
        <v>-1</v>
      </c>
      <c r="L17" s="1" t="s">
        <v>6</v>
      </c>
      <c r="M17" s="31">
        <f>IF(H17&gt;0,H17,0)</f>
        <v>0</v>
      </c>
      <c r="N17" s="31">
        <f>IF(K17&gt;0,K17,0)</f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" customHeight="1" x14ac:dyDescent="0.15">
      <c r="M18" s="1">
        <v>1</v>
      </c>
      <c r="N18" s="1">
        <v>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" customHeight="1" x14ac:dyDescent="0.15">
      <c r="M19" s="1" t="s">
        <v>3</v>
      </c>
      <c r="N19" s="1" t="s">
        <v>3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" customHeight="1" thickBot="1" x14ac:dyDescent="0.2">
      <c r="B20" s="5" t="s">
        <v>41</v>
      </c>
      <c r="F20" s="17" t="s">
        <v>7</v>
      </c>
      <c r="G20" s="18"/>
      <c r="I20" s="18"/>
      <c r="J20" s="18"/>
      <c r="K20" s="17" t="s">
        <v>8</v>
      </c>
      <c r="M20" s="19" t="s">
        <v>81</v>
      </c>
      <c r="N20" s="1"/>
      <c r="O20" s="6" t="s">
        <v>4</v>
      </c>
      <c r="P20" s="19" t="s">
        <v>80</v>
      </c>
      <c r="R20" s="1"/>
      <c r="S20" s="1"/>
      <c r="T20" s="1"/>
      <c r="U20" s="1"/>
      <c r="V20" s="1"/>
      <c r="W20" s="1"/>
      <c r="X20" s="1"/>
      <c r="Z20" s="1"/>
      <c r="AK20" s="5" t="s">
        <v>41</v>
      </c>
    </row>
    <row r="21" spans="2:38" ht="15" customHeight="1" x14ac:dyDescent="0.15">
      <c r="C21" s="2" t="s">
        <v>59</v>
      </c>
      <c r="F21" s="7">
        <v>1</v>
      </c>
      <c r="G21" s="8">
        <v>0</v>
      </c>
      <c r="H21" s="8">
        <v>-1</v>
      </c>
      <c r="I21" s="8">
        <v>-1</v>
      </c>
      <c r="J21" s="8">
        <v>1</v>
      </c>
      <c r="K21" s="9">
        <v>1</v>
      </c>
      <c r="L21" s="1" t="s">
        <v>5</v>
      </c>
      <c r="M21" s="25" cm="1">
        <f t="array" ref="M21">MMULT($F21:$K21,M$13:M$18)</f>
        <v>0</v>
      </c>
      <c r="N21" s="25" cm="1">
        <f t="array" ref="N21">MMULT($F21:$K21,N$13:N$18)</f>
        <v>-3</v>
      </c>
      <c r="O21" s="1" t="s">
        <v>6</v>
      </c>
      <c r="P21" s="31">
        <f t="shared" ref="P21:P24" si="0">IF(M21&gt;0,M21,0)</f>
        <v>0</v>
      </c>
      <c r="Q21" s="31">
        <f t="shared" ref="Q21:Q24" si="1">IF(N21&gt;0,N21,0)</f>
        <v>0</v>
      </c>
      <c r="R21" s="1"/>
      <c r="S21" s="1"/>
      <c r="T21" s="1"/>
      <c r="U21" s="1"/>
      <c r="V21" s="1"/>
      <c r="Y21" s="1"/>
      <c r="Z21" s="1"/>
      <c r="AA21" s="1"/>
    </row>
    <row r="22" spans="2:38" ht="15" customHeight="1" x14ac:dyDescent="0.15">
      <c r="C22" s="16" t="s">
        <v>18</v>
      </c>
      <c r="F22" s="10">
        <v>0</v>
      </c>
      <c r="G22" s="11">
        <v>1</v>
      </c>
      <c r="H22" s="11">
        <v>1</v>
      </c>
      <c r="I22" s="11">
        <v>1</v>
      </c>
      <c r="J22" s="11">
        <v>0</v>
      </c>
      <c r="K22" s="12">
        <v>1</v>
      </c>
      <c r="L22" s="1" t="s">
        <v>5</v>
      </c>
      <c r="M22" s="25" cm="1">
        <f t="array" ref="M22">MMULT($F22:$K22,M$13:M$18)</f>
        <v>4</v>
      </c>
      <c r="N22" s="25" cm="1">
        <f t="array" ref="N22">MMULT($F22:$K22,N$13:N$18)</f>
        <v>8</v>
      </c>
      <c r="O22" s="1" t="s">
        <v>6</v>
      </c>
      <c r="P22" s="31">
        <f t="shared" si="0"/>
        <v>4</v>
      </c>
      <c r="Q22" s="31">
        <f t="shared" si="1"/>
        <v>8</v>
      </c>
      <c r="R22" s="1"/>
      <c r="S22" s="1"/>
      <c r="T22" s="1"/>
      <c r="U22" s="1"/>
      <c r="V22" s="1"/>
      <c r="Y22" s="1"/>
      <c r="Z22" s="1"/>
      <c r="AA22" s="1"/>
    </row>
    <row r="23" spans="2:38" ht="15" customHeight="1" x14ac:dyDescent="0.15">
      <c r="F23" s="10">
        <v>0</v>
      </c>
      <c r="G23" s="11">
        <v>1</v>
      </c>
      <c r="H23" s="11">
        <v>1</v>
      </c>
      <c r="I23" s="11">
        <v>1</v>
      </c>
      <c r="J23" s="11">
        <v>0</v>
      </c>
      <c r="K23" s="12">
        <v>1</v>
      </c>
      <c r="L23" s="1" t="s">
        <v>5</v>
      </c>
      <c r="M23" s="25" cm="1">
        <f t="array" ref="M23">MMULT($F23:$K23,M$13:M$18)</f>
        <v>4</v>
      </c>
      <c r="N23" s="25" cm="1">
        <f t="array" ref="N23">MMULT($F23:$K23,N$13:N$18)</f>
        <v>8</v>
      </c>
      <c r="O23" s="1" t="s">
        <v>6</v>
      </c>
      <c r="P23" s="31">
        <f t="shared" si="0"/>
        <v>4</v>
      </c>
      <c r="Q23" s="31">
        <f t="shared" si="1"/>
        <v>8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38" ht="15" customHeight="1" thickBot="1" x14ac:dyDescent="0.2">
      <c r="F24" s="13">
        <v>1</v>
      </c>
      <c r="G24" s="14">
        <v>-1</v>
      </c>
      <c r="H24" s="14">
        <v>0</v>
      </c>
      <c r="I24" s="14">
        <v>0</v>
      </c>
      <c r="J24" s="14">
        <v>0</v>
      </c>
      <c r="K24" s="15">
        <v>0</v>
      </c>
      <c r="L24" s="1" t="s">
        <v>5</v>
      </c>
      <c r="M24" s="25" cm="1">
        <f t="array" ref="M24">MMULT($F24:$K24,M$13:M$18)</f>
        <v>0</v>
      </c>
      <c r="N24" s="25" cm="1">
        <f t="array" ref="N24">MMULT($F24:$K24,N$13:N$18)</f>
        <v>1</v>
      </c>
      <c r="O24" s="1" t="s">
        <v>6</v>
      </c>
      <c r="P24" s="31">
        <f t="shared" si="0"/>
        <v>0</v>
      </c>
      <c r="Q24" s="31">
        <f t="shared" si="1"/>
        <v>1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38" ht="15" customHeight="1" x14ac:dyDescent="0.15">
      <c r="L25" s="1"/>
      <c r="M25" s="1"/>
      <c r="N25" s="1"/>
      <c r="O25" s="1"/>
      <c r="P25" s="1">
        <v>1</v>
      </c>
      <c r="Q25" s="1">
        <v>1</v>
      </c>
      <c r="R25" s="1"/>
      <c r="S25" s="1"/>
      <c r="T25" s="1"/>
      <c r="U25" s="1"/>
      <c r="V25" s="1"/>
      <c r="W25" s="1"/>
      <c r="X25" s="1"/>
      <c r="AA25" s="1"/>
    </row>
    <row r="26" spans="2:38" ht="15" customHeight="1" x14ac:dyDescent="0.15">
      <c r="L26" s="1"/>
      <c r="M26" s="1"/>
      <c r="N26" s="1"/>
      <c r="O26" s="1"/>
      <c r="P26" s="1" t="s">
        <v>3</v>
      </c>
      <c r="Q26" s="1" t="s">
        <v>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D26" s="5"/>
      <c r="AE26" s="5"/>
      <c r="AF26" s="5"/>
      <c r="AG26" s="5"/>
      <c r="AH26" s="5"/>
      <c r="AI26" s="5"/>
      <c r="AJ26" s="5"/>
      <c r="AL26" s="5"/>
    </row>
    <row r="27" spans="2:38" ht="15" customHeight="1" thickBot="1" x14ac:dyDescent="0.2">
      <c r="B27" s="5" t="s">
        <v>52</v>
      </c>
      <c r="J27" s="17" t="s">
        <v>9</v>
      </c>
      <c r="K27" s="18"/>
      <c r="L27" s="18"/>
      <c r="M27" s="18"/>
      <c r="N27" s="17" t="s">
        <v>10</v>
      </c>
      <c r="O27" s="18"/>
      <c r="P27" s="19" t="s">
        <v>78</v>
      </c>
      <c r="R27" s="6" t="s">
        <v>4</v>
      </c>
      <c r="S27" s="19" t="s">
        <v>79</v>
      </c>
      <c r="V27" s="1"/>
      <c r="W27" s="1"/>
      <c r="Y27" s="1"/>
      <c r="Z27" s="1"/>
      <c r="AA27" s="1"/>
      <c r="AK27" s="5" t="s">
        <v>52</v>
      </c>
    </row>
    <row r="28" spans="2:38" ht="15" customHeight="1" x14ac:dyDescent="0.15">
      <c r="C28" s="2" t="s">
        <v>16</v>
      </c>
      <c r="J28" s="7">
        <v>1</v>
      </c>
      <c r="K28" s="8">
        <v>0</v>
      </c>
      <c r="L28" s="8">
        <v>-1</v>
      </c>
      <c r="M28" s="8">
        <v>1</v>
      </c>
      <c r="N28" s="9">
        <v>1</v>
      </c>
      <c r="O28" s="1" t="s">
        <v>5</v>
      </c>
      <c r="P28" s="25" cm="1">
        <f t="array" ref="P28">MMULT($J28:$N28,P$21:P$25)</f>
        <v>-3</v>
      </c>
      <c r="Q28" s="25" cm="1">
        <f t="array" ref="Q28">MMULT($J28:$N28,Q$21:Q$25)</f>
        <v>-6</v>
      </c>
      <c r="R28" s="1" t="s">
        <v>6</v>
      </c>
      <c r="S28" s="31">
        <f t="shared" ref="S28:T30" si="2">IF(P28&gt;0,P28,0)</f>
        <v>0</v>
      </c>
      <c r="T28" s="31">
        <f t="shared" si="2"/>
        <v>0</v>
      </c>
      <c r="V28" s="1"/>
      <c r="W28" s="1"/>
      <c r="Y28" s="1"/>
      <c r="Z28" s="1"/>
      <c r="AA28" s="1"/>
    </row>
    <row r="29" spans="2:38" ht="15" customHeight="1" x14ac:dyDescent="0.15">
      <c r="B29" s="5"/>
      <c r="C29" s="16" t="s">
        <v>18</v>
      </c>
      <c r="D29" s="1"/>
      <c r="J29" s="10">
        <v>0</v>
      </c>
      <c r="K29" s="11">
        <v>1</v>
      </c>
      <c r="L29" s="11">
        <v>1</v>
      </c>
      <c r="M29" s="11">
        <v>0</v>
      </c>
      <c r="N29" s="12">
        <v>1</v>
      </c>
      <c r="O29" s="1" t="s">
        <v>5</v>
      </c>
      <c r="P29" s="25" cm="1">
        <f t="array" ref="P29">MMULT($J29:$N29,P$21:P$25)</f>
        <v>9</v>
      </c>
      <c r="Q29" s="25" cm="1">
        <f t="array" ref="Q29">MMULT($J29:$N29,Q$21:Q$25)</f>
        <v>17</v>
      </c>
      <c r="R29" s="1" t="s">
        <v>6</v>
      </c>
      <c r="S29" s="31">
        <f t="shared" si="2"/>
        <v>9</v>
      </c>
      <c r="T29" s="31">
        <f t="shared" si="2"/>
        <v>17</v>
      </c>
      <c r="U29" s="1"/>
      <c r="V29" s="20"/>
      <c r="W29" s="1"/>
      <c r="X29" s="1"/>
      <c r="Y29" s="1"/>
      <c r="Z29" s="1"/>
      <c r="AA29" s="1"/>
    </row>
    <row r="30" spans="2:38" ht="15" customHeight="1" thickBot="1" x14ac:dyDescent="0.2">
      <c r="D30" s="1"/>
      <c r="J30" s="13">
        <v>1</v>
      </c>
      <c r="K30" s="14">
        <v>-1</v>
      </c>
      <c r="L30" s="14">
        <v>0</v>
      </c>
      <c r="M30" s="14">
        <v>0</v>
      </c>
      <c r="N30" s="15">
        <v>0</v>
      </c>
      <c r="O30" s="1" t="s">
        <v>5</v>
      </c>
      <c r="P30" s="25" cm="1">
        <f t="array" ref="P30">MMULT($J30:$N30,P$21:P$25)</f>
        <v>-4</v>
      </c>
      <c r="Q30" s="25" cm="1">
        <f t="array" ref="Q30">MMULT($J30:$N30,Q$21:Q$25)</f>
        <v>-8</v>
      </c>
      <c r="R30" s="1" t="s">
        <v>6</v>
      </c>
      <c r="S30" s="31">
        <f t="shared" si="2"/>
        <v>0</v>
      </c>
      <c r="T30" s="31">
        <f t="shared" si="2"/>
        <v>0</v>
      </c>
      <c r="U30" s="1"/>
      <c r="V30" s="1"/>
      <c r="W30" s="1"/>
      <c r="X30" s="1"/>
      <c r="Y30" s="1"/>
      <c r="Z30" s="1"/>
      <c r="AA30" s="1"/>
    </row>
    <row r="31" spans="2:38" ht="15" customHeight="1" x14ac:dyDescent="0.15">
      <c r="D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1</v>
      </c>
      <c r="U31" s="1"/>
      <c r="V31" s="1"/>
      <c r="W31" s="1"/>
      <c r="X31" s="1"/>
      <c r="Y31" s="1"/>
      <c r="Z31" s="1"/>
      <c r="AA31" s="1"/>
    </row>
    <row r="32" spans="2:38" ht="15" customHeight="1" x14ac:dyDescent="0.15">
      <c r="J32" s="1"/>
      <c r="K32" s="1"/>
      <c r="L32" s="1"/>
      <c r="M32" s="1"/>
      <c r="N32" s="1"/>
      <c r="O32" s="1"/>
      <c r="P32" s="1"/>
      <c r="Q32" s="1"/>
      <c r="R32" s="1"/>
      <c r="S32" s="1" t="s">
        <v>3</v>
      </c>
      <c r="T32" s="1" t="s">
        <v>3</v>
      </c>
      <c r="U32" s="1"/>
      <c r="V32" s="1"/>
      <c r="W32" s="1"/>
      <c r="X32" s="1"/>
      <c r="Y32" s="1"/>
      <c r="Z32" s="1"/>
      <c r="AA32" s="1"/>
    </row>
    <row r="33" spans="2:38" ht="15" customHeight="1" thickBot="1" x14ac:dyDescent="0.2">
      <c r="B33" s="5" t="s">
        <v>53</v>
      </c>
      <c r="K33" s="1"/>
      <c r="L33" s="1"/>
      <c r="M33" s="1"/>
      <c r="N33" s="17" t="s">
        <v>11</v>
      </c>
      <c r="O33" s="18"/>
      <c r="P33" s="18"/>
      <c r="Q33" s="17" t="s">
        <v>12</v>
      </c>
      <c r="R33" s="1"/>
      <c r="S33" s="19" t="s">
        <v>77</v>
      </c>
      <c r="U33" s="6" t="s">
        <v>4</v>
      </c>
      <c r="V33" s="19" t="s">
        <v>76</v>
      </c>
      <c r="X33" s="1"/>
      <c r="Y33" s="1"/>
      <c r="Z33" s="1"/>
      <c r="AA33" s="1"/>
      <c r="AD33" s="5"/>
      <c r="AE33" s="5"/>
      <c r="AF33" s="5"/>
      <c r="AG33" s="5"/>
      <c r="AH33" s="5"/>
      <c r="AI33" s="5"/>
      <c r="AK33" s="5" t="s">
        <v>53</v>
      </c>
      <c r="AL33" s="5"/>
    </row>
    <row r="34" spans="2:38" ht="15" customHeight="1" x14ac:dyDescent="0.15">
      <c r="C34" s="2" t="s">
        <v>50</v>
      </c>
      <c r="K34" s="1"/>
      <c r="L34" s="1"/>
      <c r="M34" s="1"/>
      <c r="N34" s="7">
        <v>0</v>
      </c>
      <c r="O34" s="8">
        <v>1</v>
      </c>
      <c r="P34" s="8">
        <v>2</v>
      </c>
      <c r="Q34" s="9">
        <v>1</v>
      </c>
      <c r="R34" s="1" t="s">
        <v>5</v>
      </c>
      <c r="S34" s="25" cm="1">
        <f t="array" ref="S34">MMULT($N34:$Q34,S$28:S$31)</f>
        <v>10</v>
      </c>
      <c r="T34" s="25" cm="1">
        <f t="array" ref="T34">MMULT($N34:$Q34,T$28:T$31)</f>
        <v>18</v>
      </c>
      <c r="U34" s="1" t="s">
        <v>6</v>
      </c>
      <c r="V34" s="30">
        <f t="shared" ref="V34:W35" si="3">IF(S34&gt;0,S34,0)</f>
        <v>10</v>
      </c>
      <c r="W34" s="30">
        <f t="shared" si="3"/>
        <v>18</v>
      </c>
      <c r="X34" s="19"/>
      <c r="Y34" s="1"/>
      <c r="Z34" s="1"/>
      <c r="AA34" s="1"/>
    </row>
    <row r="35" spans="2:38" ht="15" customHeight="1" thickBot="1" x14ac:dyDescent="0.2">
      <c r="C35" s="16" t="s">
        <v>18</v>
      </c>
      <c r="K35" s="1"/>
      <c r="L35" s="1"/>
      <c r="M35" s="1"/>
      <c r="N35" s="13">
        <v>-1</v>
      </c>
      <c r="O35" s="14">
        <v>0</v>
      </c>
      <c r="P35" s="14">
        <v>-3</v>
      </c>
      <c r="Q35" s="15">
        <v>10</v>
      </c>
      <c r="R35" s="1" t="s">
        <v>5</v>
      </c>
      <c r="S35" s="25" cm="1">
        <f t="array" ref="S35">MMULT($N35:$Q35,S$28:S$31)</f>
        <v>10</v>
      </c>
      <c r="T35" s="25" cm="1">
        <f t="array" ref="T35">MMULT($N35:$Q35,T$28:T$31)</f>
        <v>10</v>
      </c>
      <c r="U35" s="1" t="s">
        <v>6</v>
      </c>
      <c r="V35" s="30">
        <f t="shared" si="3"/>
        <v>10</v>
      </c>
      <c r="W35" s="30">
        <f t="shared" si="3"/>
        <v>10</v>
      </c>
      <c r="X35" s="1"/>
      <c r="Y35" s="1"/>
      <c r="Z35" s="1"/>
      <c r="AA35" s="1"/>
    </row>
    <row r="36" spans="2:38" ht="15" customHeight="1" x14ac:dyDescent="0.15"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</v>
      </c>
      <c r="W36" s="1">
        <v>1</v>
      </c>
      <c r="X36" s="1"/>
      <c r="Y36" s="1"/>
      <c r="Z36" s="1"/>
      <c r="AA36" s="1"/>
    </row>
    <row r="37" spans="2:38" ht="15" customHeight="1" x14ac:dyDescent="0.15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3</v>
      </c>
      <c r="W37" s="1" t="s">
        <v>3</v>
      </c>
      <c r="X37" s="1"/>
      <c r="Y37" s="1"/>
      <c r="Z37" s="1"/>
      <c r="AA37" s="1"/>
    </row>
    <row r="38" spans="2:38" ht="15" customHeight="1" thickBot="1" x14ac:dyDescent="0.2">
      <c r="L38" s="1"/>
      <c r="M38" s="5" t="s">
        <v>42</v>
      </c>
      <c r="O38" s="1"/>
      <c r="Q38" s="1"/>
      <c r="R38" s="17" t="s">
        <v>60</v>
      </c>
      <c r="S38" s="1"/>
      <c r="T38" s="17" t="s">
        <v>61</v>
      </c>
      <c r="U38" s="1"/>
      <c r="V38" s="19" t="s">
        <v>75</v>
      </c>
      <c r="X38" s="6" t="s">
        <v>4</v>
      </c>
      <c r="Y38" s="19" t="s">
        <v>74</v>
      </c>
      <c r="Z38" s="1"/>
      <c r="AA38" s="1"/>
      <c r="AD38" s="5"/>
      <c r="AE38" s="5"/>
      <c r="AF38" s="5"/>
      <c r="AG38" s="5"/>
      <c r="AH38" s="5"/>
      <c r="AI38" s="5"/>
      <c r="AJ38" s="5"/>
      <c r="AK38" s="5" t="s">
        <v>42</v>
      </c>
      <c r="AL38" s="5"/>
    </row>
    <row r="39" spans="2:38" ht="15" customHeight="1" x14ac:dyDescent="0.15">
      <c r="L39" s="1"/>
      <c r="N39" s="2" t="s">
        <v>51</v>
      </c>
      <c r="O39" s="1"/>
      <c r="R39" s="7">
        <v>1</v>
      </c>
      <c r="S39" s="8">
        <v>1</v>
      </c>
      <c r="T39" s="9">
        <v>-2</v>
      </c>
      <c r="U39" s="1" t="s">
        <v>5</v>
      </c>
      <c r="V39" s="25" cm="1">
        <f t="array" ref="V39">MMULT($R39:$T39,V$34:V$36)</f>
        <v>18</v>
      </c>
      <c r="W39" s="25" cm="1">
        <f t="array" ref="W39">MMULT($R39:$T39,W$34:W$36)</f>
        <v>26</v>
      </c>
      <c r="X39" s="1" t="s">
        <v>6</v>
      </c>
      <c r="Y39" s="36">
        <f t="shared" ref="Y39:Z41" si="4">IF(V39&gt;0,V39,0)</f>
        <v>18</v>
      </c>
      <c r="Z39" s="36">
        <f t="shared" si="4"/>
        <v>26</v>
      </c>
      <c r="AA39" s="1"/>
    </row>
    <row r="40" spans="2:38" ht="15" customHeight="1" x14ac:dyDescent="0.15">
      <c r="L40" s="1"/>
      <c r="N40" s="16" t="s">
        <v>18</v>
      </c>
      <c r="O40" s="1"/>
      <c r="R40" s="10">
        <v>-1</v>
      </c>
      <c r="S40" s="11">
        <v>1</v>
      </c>
      <c r="T40" s="12">
        <v>1</v>
      </c>
      <c r="U40" s="1" t="s">
        <v>5</v>
      </c>
      <c r="V40" s="25" cm="1">
        <f t="array" ref="V40">MMULT($R40:$T40,V$34:V$36)</f>
        <v>1</v>
      </c>
      <c r="W40" s="25" cm="1">
        <f t="array" ref="W40">MMULT($R40:$T40,W$34:W$36)</f>
        <v>-7</v>
      </c>
      <c r="X40" s="1" t="s">
        <v>6</v>
      </c>
      <c r="Y40" s="36">
        <f t="shared" si="4"/>
        <v>1</v>
      </c>
      <c r="Z40" s="36">
        <f t="shared" si="4"/>
        <v>0</v>
      </c>
      <c r="AA40" s="1"/>
    </row>
    <row r="41" spans="2:38" ht="15" customHeight="1" thickBot="1" x14ac:dyDescent="0.2">
      <c r="J41" s="1"/>
      <c r="K41" s="1"/>
      <c r="L41" s="1"/>
      <c r="M41" s="1"/>
      <c r="N41" s="1"/>
      <c r="O41" s="1"/>
      <c r="R41" s="13">
        <v>1</v>
      </c>
      <c r="S41" s="14">
        <v>0</v>
      </c>
      <c r="T41" s="15">
        <v>1</v>
      </c>
      <c r="U41" s="1" t="s">
        <v>5</v>
      </c>
      <c r="V41" s="25" cm="1">
        <f t="array" ref="V41">MMULT($R41:$T41,V$34:V$36)</f>
        <v>11</v>
      </c>
      <c r="W41" s="25" cm="1">
        <f t="array" ref="W41">MMULT($R41:$T41,W$34:W$36)</f>
        <v>19</v>
      </c>
      <c r="X41" s="1" t="s">
        <v>6</v>
      </c>
      <c r="Y41" s="36">
        <f t="shared" si="4"/>
        <v>11</v>
      </c>
      <c r="Z41" s="36">
        <f t="shared" si="4"/>
        <v>19</v>
      </c>
      <c r="AA41" s="1"/>
    </row>
    <row r="42" spans="2:38" ht="15" customHeight="1" x14ac:dyDescent="0.15">
      <c r="P42" s="1"/>
      <c r="Q42" s="1"/>
      <c r="R42" s="1"/>
      <c r="S42" s="1"/>
      <c r="T42" s="1"/>
      <c r="U42" s="1"/>
      <c r="V42" s="1"/>
      <c r="W42" s="1"/>
      <c r="X42" s="1"/>
      <c r="Y42" s="1">
        <v>1</v>
      </c>
      <c r="Z42" s="1">
        <v>1</v>
      </c>
      <c r="AA42" s="1"/>
    </row>
    <row r="43" spans="2:38" ht="15" customHeight="1" x14ac:dyDescent="0.15">
      <c r="P43" s="1"/>
      <c r="Q43" s="1"/>
      <c r="R43" s="1"/>
      <c r="S43" s="1"/>
      <c r="T43" s="1"/>
      <c r="U43" s="1"/>
      <c r="V43" s="1"/>
      <c r="W43" s="1"/>
      <c r="X43" s="1"/>
      <c r="Y43" s="1" t="s">
        <v>3</v>
      </c>
      <c r="Z43" s="1" t="s">
        <v>3</v>
      </c>
      <c r="AA43" s="1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2:38" ht="15" customHeight="1" thickBot="1" x14ac:dyDescent="0.2">
      <c r="M44" s="5" t="s">
        <v>43</v>
      </c>
      <c r="P44" s="1"/>
      <c r="Q44" s="1"/>
      <c r="R44" s="1"/>
      <c r="S44" s="1"/>
      <c r="T44" s="17" t="s">
        <v>62</v>
      </c>
      <c r="U44" s="1"/>
      <c r="V44" s="1"/>
      <c r="W44" s="17" t="s">
        <v>63</v>
      </c>
      <c r="X44" s="1"/>
      <c r="Y44" s="19" t="s">
        <v>73</v>
      </c>
      <c r="AA44" s="6" t="s">
        <v>4</v>
      </c>
      <c r="AB44" s="19" t="s">
        <v>72</v>
      </c>
      <c r="AC44" s="1"/>
      <c r="AD44" s="1"/>
      <c r="AE44" s="1"/>
      <c r="AF44" s="1"/>
      <c r="AG44" s="1"/>
      <c r="AH44" s="1"/>
      <c r="AI44" s="1"/>
      <c r="AJ44" s="1"/>
      <c r="AK44" s="5" t="s">
        <v>43</v>
      </c>
      <c r="AL44" s="1"/>
    </row>
    <row r="45" spans="2:38" ht="15" customHeight="1" x14ac:dyDescent="0.15">
      <c r="N45" s="2" t="s">
        <v>17</v>
      </c>
      <c r="P45" s="1"/>
      <c r="Q45" s="1"/>
      <c r="R45" s="1"/>
      <c r="S45" s="1"/>
      <c r="T45" s="7">
        <v>0</v>
      </c>
      <c r="U45" s="8">
        <v>-1</v>
      </c>
      <c r="V45" s="8">
        <v>0</v>
      </c>
      <c r="W45" s="9">
        <v>2</v>
      </c>
      <c r="X45" s="1" t="s">
        <v>5</v>
      </c>
      <c r="Y45" s="25" cm="1">
        <f t="array" ref="Y45">MMULT($T45:$W45,Y$39:Y$42)</f>
        <v>1</v>
      </c>
      <c r="Z45" s="25" cm="1">
        <f t="array" ref="Z45">MMULT($T45:$W45,Z$39:Z$42)</f>
        <v>2</v>
      </c>
      <c r="AA45" s="1" t="s">
        <v>6</v>
      </c>
      <c r="AB45" s="35">
        <f t="shared" ref="AB45:AB48" si="5">IF(Y45&gt;0,Y45,0)</f>
        <v>1</v>
      </c>
      <c r="AC45" s="35">
        <f>IF(Z45&gt;0,Z45,0)</f>
        <v>2</v>
      </c>
      <c r="AD45" s="46"/>
      <c r="AE45" s="46"/>
      <c r="AF45" s="46"/>
      <c r="AG45" s="46"/>
      <c r="AH45" s="46"/>
      <c r="AI45" s="46"/>
      <c r="AJ45" s="46"/>
      <c r="AK45" s="46"/>
      <c r="AL45" s="46"/>
    </row>
    <row r="46" spans="2:38" ht="15" customHeight="1" x14ac:dyDescent="0.15">
      <c r="N46" s="16" t="s">
        <v>18</v>
      </c>
      <c r="P46" s="1"/>
      <c r="Q46" s="1"/>
      <c r="R46" s="1"/>
      <c r="S46" s="1"/>
      <c r="T46" s="10">
        <v>-1</v>
      </c>
      <c r="U46" s="11">
        <v>2</v>
      </c>
      <c r="V46" s="11">
        <v>0</v>
      </c>
      <c r="W46" s="12">
        <v>3</v>
      </c>
      <c r="X46" s="1" t="s">
        <v>5</v>
      </c>
      <c r="Y46" s="25" cm="1">
        <f t="array" ref="Y46">MMULT($T46:$W46,Y$39:Y$42)</f>
        <v>-13</v>
      </c>
      <c r="Z46" s="25" cm="1">
        <f t="array" ref="Z46">MMULT($T46:$W46,Z$39:Z$42)</f>
        <v>-23</v>
      </c>
      <c r="AA46" s="1" t="s">
        <v>6</v>
      </c>
      <c r="AB46" s="35">
        <f t="shared" si="5"/>
        <v>0</v>
      </c>
      <c r="AC46" s="35">
        <f>IF(Z46&gt;0,Z46,0)</f>
        <v>0</v>
      </c>
      <c r="AD46" s="46"/>
      <c r="AE46" s="46"/>
      <c r="AF46" s="46"/>
      <c r="AG46" s="46"/>
      <c r="AH46" s="46"/>
      <c r="AI46" s="46"/>
      <c r="AJ46" s="46"/>
      <c r="AK46" s="46"/>
      <c r="AL46" s="46"/>
    </row>
    <row r="47" spans="2:38" ht="15" customHeight="1" x14ac:dyDescent="0.15">
      <c r="T47" s="10">
        <v>1</v>
      </c>
      <c r="U47" s="11">
        <v>-1</v>
      </c>
      <c r="V47" s="11">
        <v>1</v>
      </c>
      <c r="W47" s="12">
        <v>2</v>
      </c>
      <c r="X47" s="1" t="s">
        <v>5</v>
      </c>
      <c r="Y47" s="25" cm="1">
        <f t="array" ref="Y47">MMULT($T47:$W47,Y$39:Y$42)</f>
        <v>30</v>
      </c>
      <c r="Z47" s="25" cm="1">
        <f t="array" ref="Z47">MMULT($T47:$W47,Z$39:Z$42)</f>
        <v>47</v>
      </c>
      <c r="AA47" s="1" t="s">
        <v>6</v>
      </c>
      <c r="AB47" s="35">
        <f t="shared" si="5"/>
        <v>30</v>
      </c>
      <c r="AC47" s="35">
        <f>IF(Z47&gt;0,Z47,0)</f>
        <v>47</v>
      </c>
      <c r="AD47" s="46"/>
      <c r="AE47" s="46"/>
      <c r="AF47" s="46"/>
      <c r="AG47" s="46"/>
      <c r="AH47" s="46"/>
      <c r="AI47" s="46"/>
      <c r="AJ47" s="46"/>
      <c r="AK47" s="46"/>
      <c r="AL47" s="46"/>
    </row>
    <row r="48" spans="2:38" ht="15" customHeight="1" thickBot="1" x14ac:dyDescent="0.2">
      <c r="T48" s="13">
        <v>-1</v>
      </c>
      <c r="U48" s="14">
        <v>0</v>
      </c>
      <c r="V48" s="14">
        <v>1</v>
      </c>
      <c r="W48" s="15">
        <v>5</v>
      </c>
      <c r="X48" s="1" t="s">
        <v>5</v>
      </c>
      <c r="Y48" s="25" cm="1">
        <f t="array" ref="Y48">MMULT($T48:$W48,Y$39:Y$42)</f>
        <v>-2</v>
      </c>
      <c r="Z48" s="25" cm="1">
        <f t="array" ref="Z48">MMULT($T48:$W48,Z$39:Z$42)</f>
        <v>-2</v>
      </c>
      <c r="AA48" s="1" t="s">
        <v>6</v>
      </c>
      <c r="AB48" s="35">
        <f t="shared" si="5"/>
        <v>0</v>
      </c>
      <c r="AC48" s="35">
        <f>IF(Z48&gt;0,Z48,0)</f>
        <v>0</v>
      </c>
      <c r="AD48" s="46"/>
      <c r="AE48" s="46"/>
      <c r="AF48" s="46"/>
      <c r="AG48" s="46"/>
      <c r="AH48" s="46"/>
      <c r="AI48" s="46"/>
      <c r="AJ48" s="46"/>
      <c r="AK48" s="46"/>
      <c r="AL48" s="46"/>
    </row>
    <row r="49" spans="13:38" ht="15" customHeight="1" x14ac:dyDescent="0.15">
      <c r="T49" s="45"/>
      <c r="U49" s="45"/>
      <c r="V49" s="45"/>
      <c r="W49" s="34"/>
      <c r="X49" s="46"/>
      <c r="Y49" s="47"/>
      <c r="Z49" s="47"/>
      <c r="AA49" s="46"/>
      <c r="AB49" s="1">
        <v>1</v>
      </c>
      <c r="AC49" s="1">
        <v>1</v>
      </c>
      <c r="AD49" s="46"/>
      <c r="AE49" s="46"/>
      <c r="AF49" s="46"/>
      <c r="AG49" s="46"/>
      <c r="AH49" s="46"/>
      <c r="AI49" s="46"/>
      <c r="AJ49" s="46"/>
      <c r="AK49" s="46"/>
      <c r="AL49" s="46"/>
    </row>
    <row r="50" spans="13:38" ht="15" customHeight="1" x14ac:dyDescent="0.15">
      <c r="T50" s="45"/>
      <c r="U50" s="45"/>
      <c r="V50" s="45"/>
      <c r="W50" s="34"/>
      <c r="X50" s="46"/>
      <c r="Y50" s="47"/>
      <c r="Z50" s="47"/>
      <c r="AA50" s="46"/>
      <c r="AB50" s="1" t="s">
        <v>3</v>
      </c>
      <c r="AC50" s="1" t="s">
        <v>3</v>
      </c>
      <c r="AD50" s="46"/>
      <c r="AE50" s="46"/>
      <c r="AF50" s="46"/>
      <c r="AG50" s="46"/>
      <c r="AH50" s="46"/>
      <c r="AI50" s="46"/>
      <c r="AJ50" s="46"/>
      <c r="AK50" s="46"/>
      <c r="AL50" s="46"/>
    </row>
    <row r="51" spans="13:38" ht="15" customHeight="1" thickBot="1" x14ac:dyDescent="0.2">
      <c r="M51" s="5" t="s">
        <v>54</v>
      </c>
      <c r="T51" s="45"/>
      <c r="U51" s="45"/>
      <c r="V51" s="17" t="s">
        <v>64</v>
      </c>
      <c r="X51" s="1"/>
      <c r="Y51" s="1"/>
      <c r="Z51" s="17" t="s">
        <v>65</v>
      </c>
      <c r="AA51" s="1"/>
      <c r="AB51" s="19" t="s">
        <v>71</v>
      </c>
      <c r="AD51" s="6" t="s">
        <v>4</v>
      </c>
      <c r="AE51" s="19" t="s">
        <v>70</v>
      </c>
      <c r="AF51" s="1"/>
      <c r="AG51" s="46"/>
      <c r="AH51" s="46"/>
      <c r="AI51" s="46"/>
      <c r="AJ51" s="46"/>
      <c r="AK51" s="5" t="s">
        <v>54</v>
      </c>
      <c r="AL51" s="46"/>
    </row>
    <row r="52" spans="13:38" ht="15" customHeight="1" x14ac:dyDescent="0.15">
      <c r="N52" s="2" t="s">
        <v>56</v>
      </c>
      <c r="T52" s="45"/>
      <c r="U52" s="45"/>
      <c r="V52" s="7">
        <v>0</v>
      </c>
      <c r="W52" s="8">
        <v>-1</v>
      </c>
      <c r="X52" s="8">
        <v>-1</v>
      </c>
      <c r="Y52" s="8">
        <v>0</v>
      </c>
      <c r="Z52" s="9">
        <v>2</v>
      </c>
      <c r="AA52" s="1" t="s">
        <v>5</v>
      </c>
      <c r="AB52" s="25" cm="1">
        <f t="array" ref="AB52">MMULT($V52:$Z52,AB$45:AB$49)</f>
        <v>-28</v>
      </c>
      <c r="AC52" s="25" cm="1">
        <f t="array" ref="AC52">MMULT($V52:$Z52,AC$45:AC$49)</f>
        <v>-45</v>
      </c>
      <c r="AD52" s="1" t="s">
        <v>6</v>
      </c>
      <c r="AE52" s="35">
        <f t="shared" ref="AE52:AE56" si="6">IF(AB52&gt;0,AB52,0)</f>
        <v>0</v>
      </c>
      <c r="AF52" s="35">
        <f>IF(AC52&gt;0,AC52,0)</f>
        <v>0</v>
      </c>
      <c r="AG52" s="46"/>
      <c r="AH52" s="46"/>
      <c r="AI52" s="46"/>
      <c r="AJ52" s="46"/>
      <c r="AK52" s="46"/>
      <c r="AL52" s="46"/>
    </row>
    <row r="53" spans="13:38" ht="15" customHeight="1" x14ac:dyDescent="0.15">
      <c r="N53" s="16" t="s">
        <v>18</v>
      </c>
      <c r="T53" s="45"/>
      <c r="U53" s="45"/>
      <c r="V53" s="10">
        <v>-1</v>
      </c>
      <c r="W53" s="11">
        <v>0</v>
      </c>
      <c r="X53" s="11">
        <v>0</v>
      </c>
      <c r="Y53" s="11">
        <v>1</v>
      </c>
      <c r="Z53" s="12">
        <v>3</v>
      </c>
      <c r="AA53" s="1" t="s">
        <v>5</v>
      </c>
      <c r="AB53" s="25" cm="1">
        <f t="array" ref="AB53">MMULT($V53:$Z53,AB$45:AB$49)</f>
        <v>2</v>
      </c>
      <c r="AC53" s="25" cm="1">
        <f t="array" ref="AC53">MMULT($V53:$Z53,AC$45:AC$49)</f>
        <v>1</v>
      </c>
      <c r="AD53" s="1" t="s">
        <v>6</v>
      </c>
      <c r="AE53" s="35">
        <f t="shared" si="6"/>
        <v>2</v>
      </c>
      <c r="AF53" s="35">
        <f>IF(AC53&gt;0,AC53,0)</f>
        <v>1</v>
      </c>
      <c r="AG53" s="46"/>
      <c r="AH53" s="46"/>
      <c r="AI53" s="46"/>
      <c r="AJ53" s="46"/>
      <c r="AK53" s="46"/>
      <c r="AL53" s="46"/>
    </row>
    <row r="54" spans="13:38" ht="15" customHeight="1" x14ac:dyDescent="0.15">
      <c r="T54" s="45"/>
      <c r="U54" s="45"/>
      <c r="V54" s="10">
        <v>0</v>
      </c>
      <c r="W54" s="11">
        <v>0</v>
      </c>
      <c r="X54" s="11">
        <v>1</v>
      </c>
      <c r="Y54" s="11">
        <v>0</v>
      </c>
      <c r="Z54" s="12">
        <v>3</v>
      </c>
      <c r="AA54" s="1" t="s">
        <v>5</v>
      </c>
      <c r="AB54" s="25" cm="1">
        <f t="array" ref="AB54">MMULT($V54:$Z54,AB$45:AB$49)</f>
        <v>33</v>
      </c>
      <c r="AC54" s="25" cm="1">
        <f t="array" ref="AC54">MMULT($V54:$Z54,AC$45:AC$49)</f>
        <v>50</v>
      </c>
      <c r="AD54" s="1" t="s">
        <v>6</v>
      </c>
      <c r="AE54" s="35">
        <f t="shared" ref="AE54" si="7">IF(AB54&gt;0,AB54,0)</f>
        <v>33</v>
      </c>
      <c r="AF54" s="35">
        <f>IF(AC54&gt;0,AC54,0)</f>
        <v>50</v>
      </c>
      <c r="AG54" s="46"/>
      <c r="AH54" s="46"/>
      <c r="AI54" s="46"/>
      <c r="AJ54" s="46"/>
      <c r="AK54" s="46"/>
      <c r="AL54" s="46"/>
    </row>
    <row r="55" spans="13:38" ht="15" customHeight="1" x14ac:dyDescent="0.15">
      <c r="T55" s="45"/>
      <c r="U55" s="45"/>
      <c r="V55" s="10">
        <v>0</v>
      </c>
      <c r="W55" s="11">
        <v>-1</v>
      </c>
      <c r="X55" s="11">
        <v>0</v>
      </c>
      <c r="Y55" s="11">
        <v>1</v>
      </c>
      <c r="Z55" s="12">
        <v>2</v>
      </c>
      <c r="AA55" s="1" t="s">
        <v>5</v>
      </c>
      <c r="AB55" s="25" cm="1">
        <f t="array" ref="AB55">MMULT($V55:$Z55,AB$45:AB$49)</f>
        <v>2</v>
      </c>
      <c r="AC55" s="25" cm="1">
        <f t="array" ref="AC55">MMULT($V55:$Z55,AC$45:AC$49)</f>
        <v>2</v>
      </c>
      <c r="AD55" s="1" t="s">
        <v>6</v>
      </c>
      <c r="AE55" s="35">
        <f t="shared" si="6"/>
        <v>2</v>
      </c>
      <c r="AF55" s="35">
        <f>IF(AC55&gt;0,AC55,0)</f>
        <v>2</v>
      </c>
      <c r="AG55" s="46"/>
      <c r="AH55" s="46"/>
      <c r="AI55" s="46"/>
      <c r="AJ55" s="46"/>
      <c r="AK55" s="46"/>
      <c r="AL55" s="46"/>
    </row>
    <row r="56" spans="13:38" ht="15" customHeight="1" thickBot="1" x14ac:dyDescent="0.2">
      <c r="T56" s="45"/>
      <c r="U56" s="45"/>
      <c r="V56" s="13">
        <v>-1</v>
      </c>
      <c r="W56" s="14">
        <v>0</v>
      </c>
      <c r="X56" s="14">
        <v>0</v>
      </c>
      <c r="Y56" s="14">
        <v>1</v>
      </c>
      <c r="Z56" s="15">
        <v>5</v>
      </c>
      <c r="AA56" s="1" t="s">
        <v>5</v>
      </c>
      <c r="AB56" s="25" cm="1">
        <f t="array" ref="AB56">MMULT($V56:$Z56,AB$45:AB$49)</f>
        <v>4</v>
      </c>
      <c r="AC56" s="25" cm="1">
        <f t="array" ref="AC56">MMULT($V56:$Z56,AC$45:AC$49)</f>
        <v>3</v>
      </c>
      <c r="AD56" s="1" t="s">
        <v>6</v>
      </c>
      <c r="AE56" s="35">
        <f t="shared" si="6"/>
        <v>4</v>
      </c>
      <c r="AF56" s="35">
        <f>IF(AC56&gt;0,AC56,0)</f>
        <v>3</v>
      </c>
      <c r="AG56" s="46"/>
      <c r="AH56" s="46"/>
      <c r="AI56" s="46"/>
      <c r="AJ56" s="46"/>
      <c r="AK56" s="46"/>
      <c r="AL56" s="46"/>
    </row>
    <row r="57" spans="13:38" ht="15" customHeight="1" x14ac:dyDescent="0.15">
      <c r="T57" s="45"/>
      <c r="U57" s="45"/>
      <c r="V57" s="45"/>
      <c r="W57" s="34"/>
      <c r="X57" s="46"/>
      <c r="Y57" s="47"/>
      <c r="Z57" s="47"/>
      <c r="AA57" s="46"/>
      <c r="AB57" s="46"/>
      <c r="AC57" s="46"/>
      <c r="AD57" s="46"/>
      <c r="AE57" s="1">
        <v>1</v>
      </c>
      <c r="AF57" s="1">
        <v>1</v>
      </c>
      <c r="AG57" s="46"/>
      <c r="AH57" s="46"/>
      <c r="AI57" s="46"/>
      <c r="AJ57" s="46"/>
      <c r="AK57" s="46"/>
      <c r="AL57" s="46"/>
    </row>
    <row r="58" spans="13:38" ht="15" customHeight="1" x14ac:dyDescent="0.15">
      <c r="T58" s="45"/>
      <c r="U58" s="45"/>
      <c r="V58" s="45"/>
      <c r="W58" s="34"/>
      <c r="X58" s="46"/>
      <c r="Y58" s="47"/>
      <c r="Z58" s="47"/>
      <c r="AA58" s="46"/>
      <c r="AB58" s="46"/>
      <c r="AC58" s="46"/>
      <c r="AD58" s="46"/>
      <c r="AE58" s="1" t="s">
        <v>3</v>
      </c>
      <c r="AF58" s="1" t="s">
        <v>3</v>
      </c>
      <c r="AG58" s="46"/>
      <c r="AH58" s="46"/>
      <c r="AI58" s="46"/>
      <c r="AJ58" s="46"/>
      <c r="AL58" s="46"/>
    </row>
    <row r="59" spans="13:38" ht="15" customHeight="1" thickBot="1" x14ac:dyDescent="0.2">
      <c r="M59" s="5" t="s">
        <v>55</v>
      </c>
      <c r="T59" s="45"/>
      <c r="U59" s="45"/>
      <c r="V59" s="45"/>
      <c r="W59" s="34"/>
      <c r="X59" s="50" t="s">
        <v>66</v>
      </c>
      <c r="Y59" s="16"/>
      <c r="AA59" s="22"/>
      <c r="AB59" s="22"/>
      <c r="AC59" s="50" t="s">
        <v>67</v>
      </c>
      <c r="AD59" s="22"/>
      <c r="AE59" s="19" t="s">
        <v>69</v>
      </c>
      <c r="AF59" s="51"/>
      <c r="AG59" s="52" t="s">
        <v>4</v>
      </c>
      <c r="AH59" s="40" t="s">
        <v>68</v>
      </c>
      <c r="AI59" s="40"/>
      <c r="AJ59" s="46"/>
      <c r="AK59" s="5" t="s">
        <v>55</v>
      </c>
      <c r="AL59" s="46"/>
    </row>
    <row r="60" spans="13:38" ht="15" customHeight="1" x14ac:dyDescent="0.15">
      <c r="N60" s="2" t="s">
        <v>57</v>
      </c>
      <c r="T60" s="45"/>
      <c r="U60" s="45"/>
      <c r="V60" s="45"/>
      <c r="W60" s="34"/>
      <c r="X60" s="53">
        <v>0</v>
      </c>
      <c r="Y60" s="54">
        <v>-1</v>
      </c>
      <c r="Z60" s="54">
        <v>-1</v>
      </c>
      <c r="AA60" s="54">
        <v>-1</v>
      </c>
      <c r="AB60" s="54">
        <v>0</v>
      </c>
      <c r="AC60" s="55">
        <v>2</v>
      </c>
      <c r="AD60" s="22" t="s">
        <v>5</v>
      </c>
      <c r="AE60" s="25" cm="1">
        <f t="array" ref="AE60">MMULT($X60:$AC60,AE$52:AE$57)</f>
        <v>-35</v>
      </c>
      <c r="AF60" s="25" cm="1">
        <f t="array" ref="AF60">MMULT($X60:$AC60,AF$52:AF$57)</f>
        <v>-51</v>
      </c>
      <c r="AG60" s="22" t="s">
        <v>6</v>
      </c>
      <c r="AH60" s="35">
        <f t="shared" ref="AH60:AH65" si="8">IF(AE60&gt;0,AE60,0)</f>
        <v>0</v>
      </c>
      <c r="AI60" s="35">
        <f t="shared" ref="AI60:AI65" si="9">IF(AF60&gt;0,AF60,0)</f>
        <v>0</v>
      </c>
      <c r="AJ60" s="46"/>
      <c r="AK60" s="46"/>
      <c r="AL60" s="46"/>
    </row>
    <row r="61" spans="13:38" ht="15" customHeight="1" x14ac:dyDescent="0.15">
      <c r="N61" s="16" t="s">
        <v>18</v>
      </c>
      <c r="T61" s="45"/>
      <c r="U61" s="45"/>
      <c r="V61" s="45"/>
      <c r="W61" s="34"/>
      <c r="X61" s="56">
        <v>-1</v>
      </c>
      <c r="Y61" s="57">
        <v>2</v>
      </c>
      <c r="Z61" s="57">
        <v>0</v>
      </c>
      <c r="AA61" s="57">
        <v>2</v>
      </c>
      <c r="AB61" s="57">
        <v>0</v>
      </c>
      <c r="AC61" s="58">
        <v>3</v>
      </c>
      <c r="AD61" s="22" t="s">
        <v>5</v>
      </c>
      <c r="AE61" s="25" cm="1">
        <f t="array" ref="AE61">MMULT($X61:$AC61,AE$52:AE$57)</f>
        <v>11</v>
      </c>
      <c r="AF61" s="25" cm="1">
        <f t="array" ref="AF61">MMULT($X61:$AC61,AF$52:AF$57)</f>
        <v>9</v>
      </c>
      <c r="AG61" s="22" t="s">
        <v>6</v>
      </c>
      <c r="AH61" s="35">
        <f t="shared" si="8"/>
        <v>11</v>
      </c>
      <c r="AI61" s="35">
        <f t="shared" si="9"/>
        <v>9</v>
      </c>
      <c r="AJ61" s="46"/>
      <c r="AK61" s="46"/>
      <c r="AL61" s="46"/>
    </row>
    <row r="62" spans="13:38" ht="15" customHeight="1" x14ac:dyDescent="0.15">
      <c r="T62" s="45"/>
      <c r="U62" s="45"/>
      <c r="V62" s="45"/>
      <c r="W62" s="34"/>
      <c r="X62" s="56">
        <v>-1</v>
      </c>
      <c r="Y62" s="57">
        <v>0</v>
      </c>
      <c r="Z62" s="57">
        <v>0</v>
      </c>
      <c r="AA62" s="57">
        <v>0</v>
      </c>
      <c r="AB62" s="57">
        <v>1</v>
      </c>
      <c r="AC62" s="58">
        <v>0</v>
      </c>
      <c r="AD62" s="22" t="s">
        <v>5</v>
      </c>
      <c r="AE62" s="25" cm="1">
        <f t="array" ref="AE62">MMULT($X62:$AC62,AE$52:AE$57)</f>
        <v>4</v>
      </c>
      <c r="AF62" s="25" cm="1">
        <f t="array" ref="AF62">MMULT($X62:$AC62,AF$52:AF$57)</f>
        <v>3</v>
      </c>
      <c r="AG62" s="22" t="s">
        <v>6</v>
      </c>
      <c r="AH62" s="35">
        <f t="shared" si="8"/>
        <v>4</v>
      </c>
      <c r="AI62" s="35">
        <f t="shared" si="9"/>
        <v>3</v>
      </c>
      <c r="AJ62" s="46"/>
      <c r="AK62" s="46"/>
      <c r="AL62" s="46"/>
    </row>
    <row r="63" spans="13:38" ht="15" customHeight="1" x14ac:dyDescent="0.15">
      <c r="T63" s="45"/>
      <c r="U63" s="45"/>
      <c r="V63" s="45"/>
      <c r="W63" s="34"/>
      <c r="X63" s="56">
        <v>-1</v>
      </c>
      <c r="Y63" s="57">
        <v>2</v>
      </c>
      <c r="Z63" s="57">
        <v>0</v>
      </c>
      <c r="AA63" s="57">
        <v>2</v>
      </c>
      <c r="AB63" s="57">
        <v>0</v>
      </c>
      <c r="AC63" s="58">
        <v>2</v>
      </c>
      <c r="AD63" s="22" t="s">
        <v>5</v>
      </c>
      <c r="AE63" s="25" cm="1">
        <f t="array" ref="AE63">MMULT($X63:$AC63,AE$52:AE$57)</f>
        <v>10</v>
      </c>
      <c r="AF63" s="25" cm="1">
        <f t="array" ref="AF63">MMULT($X63:$AC63,AF$52:AF$57)</f>
        <v>8</v>
      </c>
      <c r="AG63" s="22" t="s">
        <v>6</v>
      </c>
      <c r="AH63" s="35">
        <f t="shared" si="8"/>
        <v>10</v>
      </c>
      <c r="AI63" s="35">
        <f t="shared" si="9"/>
        <v>8</v>
      </c>
      <c r="AJ63" s="46"/>
      <c r="AK63" s="46"/>
      <c r="AL63" s="46"/>
    </row>
    <row r="64" spans="13:38" ht="15" customHeight="1" x14ac:dyDescent="0.15">
      <c r="T64" s="45"/>
      <c r="U64" s="45"/>
      <c r="V64" s="45"/>
      <c r="W64" s="34"/>
      <c r="X64" s="56">
        <v>1</v>
      </c>
      <c r="Y64" s="57">
        <v>-1</v>
      </c>
      <c r="Z64" s="57">
        <v>-1</v>
      </c>
      <c r="AA64" s="57">
        <v>-1</v>
      </c>
      <c r="AB64" s="57">
        <v>1</v>
      </c>
      <c r="AC64" s="58">
        <v>0</v>
      </c>
      <c r="AD64" s="22" t="s">
        <v>5</v>
      </c>
      <c r="AE64" s="25" cm="1">
        <f t="array" ref="AE64">MMULT($X64:$AC64,AE$52:AE$57)</f>
        <v>-33</v>
      </c>
      <c r="AF64" s="25" cm="1">
        <f t="array" ref="AF64">MMULT($X64:$AC64,AF$52:AF$57)</f>
        <v>-50</v>
      </c>
      <c r="AG64" s="22" t="s">
        <v>6</v>
      </c>
      <c r="AH64" s="35">
        <f t="shared" si="8"/>
        <v>0</v>
      </c>
      <c r="AI64" s="35">
        <f t="shared" si="9"/>
        <v>0</v>
      </c>
      <c r="AJ64" s="46"/>
      <c r="AK64" s="46"/>
      <c r="AL64" s="46"/>
    </row>
    <row r="65" spans="20:38" ht="15" customHeight="1" thickBot="1" x14ac:dyDescent="0.2">
      <c r="T65" s="45"/>
      <c r="U65" s="45"/>
      <c r="V65" s="45"/>
      <c r="W65" s="34"/>
      <c r="X65" s="59">
        <v>-1</v>
      </c>
      <c r="Y65" s="60">
        <v>0</v>
      </c>
      <c r="Z65" s="60">
        <v>0</v>
      </c>
      <c r="AA65" s="60">
        <v>0</v>
      </c>
      <c r="AB65" s="60">
        <v>1</v>
      </c>
      <c r="AC65" s="61">
        <v>5</v>
      </c>
      <c r="AD65" s="22" t="s">
        <v>5</v>
      </c>
      <c r="AE65" s="25" cm="1">
        <f t="array" ref="AE65">MMULT($X65:$AC65,AE$52:AE$57)</f>
        <v>9</v>
      </c>
      <c r="AF65" s="25" cm="1">
        <f t="array" ref="AF65">MMULT($X65:$AC65,AF$52:AF$57)</f>
        <v>8</v>
      </c>
      <c r="AG65" s="22" t="s">
        <v>6</v>
      </c>
      <c r="AH65" s="35">
        <f t="shared" si="8"/>
        <v>9</v>
      </c>
      <c r="AI65" s="35">
        <f t="shared" si="9"/>
        <v>8</v>
      </c>
      <c r="AJ65" s="46"/>
      <c r="AK65" s="46"/>
      <c r="AL65" s="46"/>
    </row>
    <row r="66" spans="20:38" ht="15" customHeight="1" x14ac:dyDescent="0.15">
      <c r="T66" s="45"/>
      <c r="U66" s="45"/>
      <c r="V66" s="45"/>
      <c r="W66" s="34"/>
      <c r="X66" s="46"/>
      <c r="Y66" s="47"/>
      <c r="Z66" s="47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</row>
    <row r="67" spans="20:38" ht="15" customHeight="1" x14ac:dyDescent="0.15">
      <c r="AD67" s="48"/>
      <c r="AE67" s="48"/>
      <c r="AF67" s="48"/>
      <c r="AG67" s="48"/>
      <c r="AH67" s="49" t="s">
        <v>15</v>
      </c>
      <c r="AI67" s="48"/>
      <c r="AJ67" s="48"/>
      <c r="AK67" s="48"/>
      <c r="AL67" s="48"/>
    </row>
    <row r="68" spans="20:38" ht="15" customHeight="1" x14ac:dyDescent="0.15">
      <c r="AD68" s="48"/>
      <c r="AE68" s="48"/>
      <c r="AF68" s="48"/>
      <c r="AG68" s="48"/>
      <c r="AH68" s="29" cm="1">
        <f t="array" ref="AH68:AI73">J4:K9</f>
        <v>1</v>
      </c>
      <c r="AI68" s="29">
        <v>1</v>
      </c>
      <c r="AJ68" s="48"/>
      <c r="AK68" s="48"/>
      <c r="AL68" s="48"/>
    </row>
    <row r="69" spans="20:38" ht="13" x14ac:dyDescent="0.15">
      <c r="AC69" s="48"/>
      <c r="AD69" s="48"/>
      <c r="AE69" s="48"/>
      <c r="AF69" s="48"/>
      <c r="AG69" s="48"/>
      <c r="AH69" s="29">
        <v>1</v>
      </c>
      <c r="AI69" s="29">
        <v>1</v>
      </c>
      <c r="AJ69" s="46"/>
      <c r="AK69" s="46"/>
      <c r="AL69" s="46"/>
    </row>
    <row r="70" spans="20:38" ht="13" x14ac:dyDescent="0.15">
      <c r="AH70" s="29">
        <v>2</v>
      </c>
      <c r="AI70" s="29">
        <v>0</v>
      </c>
      <c r="AJ70" s="46"/>
      <c r="AK70" s="46"/>
      <c r="AL70" s="46"/>
    </row>
    <row r="71" spans="20:38" ht="13" x14ac:dyDescent="0.15">
      <c r="AH71" s="29">
        <v>1</v>
      </c>
      <c r="AI71" s="29">
        <v>2</v>
      </c>
      <c r="AJ71" s="46"/>
      <c r="AK71" s="46"/>
      <c r="AL71" s="46"/>
    </row>
    <row r="72" spans="20:38" ht="13" x14ac:dyDescent="0.15">
      <c r="AA72" s="16"/>
      <c r="AH72" s="29">
        <v>4</v>
      </c>
      <c r="AI72" s="29">
        <v>-1</v>
      </c>
      <c r="AJ72" s="46"/>
      <c r="AK72" s="46"/>
      <c r="AL72" s="46"/>
    </row>
    <row r="73" spans="20:38" ht="13" x14ac:dyDescent="0.15">
      <c r="AA73" s="38" t="s">
        <v>44</v>
      </c>
      <c r="AH73" s="29">
        <v>1</v>
      </c>
      <c r="AI73" s="29">
        <v>2</v>
      </c>
    </row>
    <row r="74" spans="20:38" ht="13" x14ac:dyDescent="0.15">
      <c r="AE74" s="16"/>
      <c r="AH74" s="42" t="s">
        <v>47</v>
      </c>
      <c r="AJ74" s="46"/>
      <c r="AK74" s="46"/>
      <c r="AL74" s="46"/>
    </row>
    <row r="75" spans="20:38" ht="13" x14ac:dyDescent="0.15">
      <c r="AA75" s="16" t="s">
        <v>38</v>
      </c>
      <c r="AB75" s="33"/>
      <c r="AC75" s="16" t="s">
        <v>37</v>
      </c>
      <c r="AE75" s="16" t="s">
        <v>39</v>
      </c>
      <c r="AH75" s="2" t="s">
        <v>46</v>
      </c>
      <c r="AI75" s="1"/>
      <c r="AJ75" s="46"/>
      <c r="AK75" s="46"/>
      <c r="AL75" s="46"/>
    </row>
    <row r="76" spans="20:38" ht="13" x14ac:dyDescent="0.15">
      <c r="AE76" s="37">
        <f>AH76^2</f>
        <v>1</v>
      </c>
      <c r="AF76" s="37">
        <f t="shared" ref="AF76:AF79" si="10">AI76^2</f>
        <v>1</v>
      </c>
      <c r="AG76" s="39" t="s">
        <v>45</v>
      </c>
      <c r="AH76" s="32">
        <f>AH60-AH68</f>
        <v>-1</v>
      </c>
      <c r="AI76" s="32">
        <f t="shared" ref="AI76:AI81" si="11">AI60-AI68</f>
        <v>-1</v>
      </c>
      <c r="AJ76" s="46"/>
      <c r="AK76" s="46"/>
      <c r="AL76" s="46"/>
    </row>
    <row r="77" spans="20:38" ht="13" x14ac:dyDescent="0.15">
      <c r="AA77" s="43">
        <f>AC77/8</f>
        <v>37</v>
      </c>
      <c r="AB77" s="39" t="s">
        <v>45</v>
      </c>
      <c r="AC77" s="44">
        <f>SUM(AE76:AF79)</f>
        <v>296</v>
      </c>
      <c r="AE77" s="37">
        <f t="shared" ref="AE77:AE79" si="12">AH77^2</f>
        <v>100</v>
      </c>
      <c r="AF77" s="37">
        <f t="shared" si="10"/>
        <v>64</v>
      </c>
      <c r="AG77" s="39" t="s">
        <v>45</v>
      </c>
      <c r="AH77" s="32">
        <f t="shared" ref="AH77:AI77" si="13">AH61-AH69</f>
        <v>10</v>
      </c>
      <c r="AI77" s="32">
        <f t="shared" si="11"/>
        <v>8</v>
      </c>
      <c r="AJ77" s="46"/>
      <c r="AK77" s="46"/>
      <c r="AL77" s="46"/>
    </row>
    <row r="78" spans="20:38" ht="13" x14ac:dyDescent="0.15">
      <c r="AE78" s="37">
        <f t="shared" si="12"/>
        <v>4</v>
      </c>
      <c r="AF78" s="37">
        <f t="shared" si="10"/>
        <v>9</v>
      </c>
      <c r="AG78" s="39" t="s">
        <v>45</v>
      </c>
      <c r="AH78" s="32">
        <f t="shared" ref="AH78:AI78" si="14">AH62-AH70</f>
        <v>2</v>
      </c>
      <c r="AI78" s="32">
        <f t="shared" si="11"/>
        <v>3</v>
      </c>
      <c r="AJ78" s="46"/>
      <c r="AK78" s="46"/>
      <c r="AL78" s="46"/>
    </row>
    <row r="79" spans="20:38" ht="13" x14ac:dyDescent="0.15">
      <c r="AE79" s="37">
        <f t="shared" si="12"/>
        <v>81</v>
      </c>
      <c r="AF79" s="37">
        <f t="shared" si="10"/>
        <v>36</v>
      </c>
      <c r="AG79" s="39" t="s">
        <v>45</v>
      </c>
      <c r="AH79" s="32">
        <f t="shared" ref="AH79:AI79" si="15">AH63-AH71</f>
        <v>9</v>
      </c>
      <c r="AI79" s="32">
        <f t="shared" si="11"/>
        <v>6</v>
      </c>
      <c r="AJ79" s="1"/>
      <c r="AK79" s="1"/>
      <c r="AL79" s="1"/>
    </row>
    <row r="80" spans="20:38" ht="13" x14ac:dyDescent="0.15">
      <c r="AE80" s="37">
        <f t="shared" ref="AE80:AE82" si="16">AH80^2</f>
        <v>16</v>
      </c>
      <c r="AF80" s="37">
        <f t="shared" ref="AF80:AF82" si="17">AI80^2</f>
        <v>1</v>
      </c>
      <c r="AG80" s="39"/>
      <c r="AH80" s="32">
        <f t="shared" ref="AH80:AI80" si="18">AH64-AH72</f>
        <v>-4</v>
      </c>
      <c r="AI80" s="32">
        <f t="shared" si="11"/>
        <v>1</v>
      </c>
      <c r="AJ80" s="1"/>
      <c r="AK80" s="1"/>
      <c r="AL80" s="1"/>
    </row>
    <row r="81" spans="28:38" ht="13" x14ac:dyDescent="0.15">
      <c r="AE81" s="37">
        <f t="shared" si="16"/>
        <v>64</v>
      </c>
      <c r="AF81" s="37">
        <f t="shared" si="17"/>
        <v>36</v>
      </c>
      <c r="AG81" s="39"/>
      <c r="AH81" s="32">
        <f t="shared" ref="AH81:AI81" si="19">AH65-AH73</f>
        <v>8</v>
      </c>
      <c r="AI81" s="32">
        <f t="shared" si="11"/>
        <v>6</v>
      </c>
      <c r="AJ81" s="1"/>
      <c r="AK81" s="1"/>
      <c r="AL81" s="1"/>
    </row>
    <row r="82" spans="28:38" ht="13" x14ac:dyDescent="0.15">
      <c r="AG82" s="39"/>
      <c r="AH82" s="1"/>
      <c r="AI82" s="1"/>
      <c r="AJ82" s="1"/>
      <c r="AK82" s="1"/>
      <c r="AL82" s="1"/>
    </row>
    <row r="83" spans="28:38" ht="13" x14ac:dyDescent="0.15">
      <c r="AH83" s="22"/>
      <c r="AI83" s="1"/>
      <c r="AJ83" s="45"/>
      <c r="AK83" s="45"/>
      <c r="AL83" s="45"/>
    </row>
    <row r="84" spans="28:38" ht="13" x14ac:dyDescent="0.15">
      <c r="AD84" s="38" t="s">
        <v>48</v>
      </c>
      <c r="AH84" s="37">
        <f>2*AH68/2</f>
        <v>1</v>
      </c>
      <c r="AI84" s="37">
        <f t="shared" ref="AI84:AI89" si="20">2*AI68/2</f>
        <v>1</v>
      </c>
      <c r="AJ84" s="45"/>
      <c r="AK84" s="45"/>
      <c r="AL84" s="45"/>
    </row>
    <row r="85" spans="28:38" ht="13" x14ac:dyDescent="0.15">
      <c r="AH85" s="37">
        <f t="shared" ref="AH85:AI85" si="21">2*AH69/2</f>
        <v>1</v>
      </c>
      <c r="AI85" s="37">
        <f t="shared" si="20"/>
        <v>1</v>
      </c>
      <c r="AJ85" s="45"/>
      <c r="AK85" s="45"/>
      <c r="AL85" s="45"/>
    </row>
    <row r="86" spans="28:38" ht="13" x14ac:dyDescent="0.15">
      <c r="AH86" s="37">
        <f t="shared" ref="AH86:AI86" si="22">2*AH70/2</f>
        <v>2</v>
      </c>
      <c r="AI86" s="37">
        <f t="shared" si="20"/>
        <v>0</v>
      </c>
      <c r="AJ86" s="45"/>
      <c r="AK86" s="45"/>
      <c r="AL86" s="45"/>
    </row>
    <row r="87" spans="28:38" ht="13" x14ac:dyDescent="0.15">
      <c r="AH87" s="37">
        <f t="shared" ref="AH87:AI87" si="23">2*AH71/2</f>
        <v>1</v>
      </c>
      <c r="AI87" s="37">
        <f t="shared" si="20"/>
        <v>2</v>
      </c>
    </row>
    <row r="88" spans="28:38" ht="13" x14ac:dyDescent="0.15">
      <c r="AB88" s="1"/>
      <c r="AC88" s="1"/>
      <c r="AD88" s="1"/>
      <c r="AE88" s="1"/>
      <c r="AF88" s="1"/>
      <c r="AG88" s="1"/>
      <c r="AH88" s="37">
        <f t="shared" ref="AH88:AI88" si="24">2*AH72/2</f>
        <v>4</v>
      </c>
      <c r="AI88" s="37">
        <f t="shared" si="20"/>
        <v>-1</v>
      </c>
      <c r="AJ88" s="1"/>
      <c r="AK88" s="1"/>
      <c r="AL88" s="1"/>
    </row>
    <row r="89" spans="28:38" ht="13" x14ac:dyDescent="0.15">
      <c r="AB89" s="1"/>
      <c r="AC89" s="1"/>
      <c r="AD89" s="1"/>
      <c r="AE89" s="1"/>
      <c r="AF89" s="1"/>
      <c r="AG89" s="1"/>
      <c r="AH89" s="37">
        <f t="shared" ref="AH89:AI89" si="25">2*AH73/2</f>
        <v>1</v>
      </c>
      <c r="AI89" s="37">
        <f t="shared" si="20"/>
        <v>2</v>
      </c>
      <c r="AJ89" s="1"/>
      <c r="AK89" s="1"/>
      <c r="AL89" s="1"/>
    </row>
    <row r="90" spans="28:38" ht="13" x14ac:dyDescent="0.15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8:38" ht="13" x14ac:dyDescent="0.15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8:38" ht="13" x14ac:dyDescent="0.15"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8:38" ht="13" x14ac:dyDescent="0.15"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8:38" ht="13" x14ac:dyDescent="0.15"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8:38" ht="13" x14ac:dyDescent="0.15"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8:38" ht="13" x14ac:dyDescent="0.15"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8:38" ht="13" x14ac:dyDescent="0.15"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8:38" ht="13" x14ac:dyDescent="0.15"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8:38" ht="13" x14ac:dyDescent="0.15"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8:38" ht="13" x14ac:dyDescent="0.15"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8:38" ht="13" x14ac:dyDescent="0.15"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8:38" ht="13" x14ac:dyDescent="0.15"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8:38" ht="13" x14ac:dyDescent="0.15"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8:38" ht="13" x14ac:dyDescent="0.15"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8:38" ht="13" x14ac:dyDescent="0.15"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8:38" ht="13" x14ac:dyDescent="0.15"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8:38" ht="13" x14ac:dyDescent="0.15"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8:38" ht="13" x14ac:dyDescent="0.15"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8:38" ht="13" x14ac:dyDescent="0.15"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8:38" ht="13" x14ac:dyDescent="0.15"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8:38" ht="13" x14ac:dyDescent="0.15"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8:38" ht="13" x14ac:dyDescent="0.15"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8:38" ht="13" x14ac:dyDescent="0.15"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8:38" ht="13" x14ac:dyDescent="0.15"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8:38" ht="13" x14ac:dyDescent="0.15"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8:38" ht="13" x14ac:dyDescent="0.15"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8:38" ht="13" x14ac:dyDescent="0.15"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8:38" ht="13" x14ac:dyDescent="0.15"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8:38" ht="13" x14ac:dyDescent="0.15"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8:38" ht="13" x14ac:dyDescent="0.15"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8:38" ht="13" x14ac:dyDescent="0.15"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8:38" ht="13" x14ac:dyDescent="0.15"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8:38" ht="13" x14ac:dyDescent="0.15"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8:38" ht="13" x14ac:dyDescent="0.15"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8:38" ht="13" x14ac:dyDescent="0.15"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8:38" ht="13" x14ac:dyDescent="0.15"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8:38" ht="13" x14ac:dyDescent="0.15"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8:38" ht="13" x14ac:dyDescent="0.15"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8:38" ht="13" x14ac:dyDescent="0.15"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8:38" ht="13" x14ac:dyDescent="0.15"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8:38" ht="13" x14ac:dyDescent="0.15"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8:38" ht="13" x14ac:dyDescent="0.15"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8:38" ht="13" x14ac:dyDescent="0.15"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8:38" ht="13" x14ac:dyDescent="0.15"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8:38" ht="13" x14ac:dyDescent="0.15"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8:38" ht="13" x14ac:dyDescent="0.15"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8:38" ht="13" x14ac:dyDescent="0.15"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8:38" ht="13" x14ac:dyDescent="0.15"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8:38" ht="13" x14ac:dyDescent="0.15"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28:38" ht="13" x14ac:dyDescent="0.15"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8:38" ht="13" x14ac:dyDescent="0.15"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8:38" ht="13" x14ac:dyDescent="0.15"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8:38" ht="13" x14ac:dyDescent="0.15"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8:38" ht="13" x14ac:dyDescent="0.15"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28:38" ht="13" x14ac:dyDescent="0.15"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28:38" ht="13" x14ac:dyDescent="0.15"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28:38" ht="13" x14ac:dyDescent="0.15"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28:38" ht="13" x14ac:dyDescent="0.15"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28:38" ht="13" x14ac:dyDescent="0.15"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28:38" ht="13" x14ac:dyDescent="0.15"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28:38" ht="13" x14ac:dyDescent="0.15"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28:38" ht="13" x14ac:dyDescent="0.15"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28:38" ht="13" x14ac:dyDescent="0.15"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28:38" ht="13" x14ac:dyDescent="0.15"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28:38" ht="13" x14ac:dyDescent="0.15"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28:38" ht="13" x14ac:dyDescent="0.15"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28:38" ht="13" x14ac:dyDescent="0.15"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28:38" ht="13" x14ac:dyDescent="0.15"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28:38" ht="13" x14ac:dyDescent="0.15"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28:38" ht="13" x14ac:dyDescent="0.15"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28:38" ht="13" x14ac:dyDescent="0.15"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28:38" ht="13" x14ac:dyDescent="0.15"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28:38" ht="13" x14ac:dyDescent="0.15"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28:38" ht="13" x14ac:dyDescent="0.15"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28:38" ht="13" x14ac:dyDescent="0.15"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28:38" ht="13" x14ac:dyDescent="0.15"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28:38" ht="13" x14ac:dyDescent="0.15"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28:38" ht="13" x14ac:dyDescent="0.15"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28:38" ht="13" x14ac:dyDescent="0.15"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28:38" ht="13" x14ac:dyDescent="0.15"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28:38" ht="13" x14ac:dyDescent="0.15"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28:38" ht="13" x14ac:dyDescent="0.15"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28:38" ht="13" x14ac:dyDescent="0.15"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28:38" ht="13" x14ac:dyDescent="0.15"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28:38" ht="13" x14ac:dyDescent="0.15"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28:38" ht="13" x14ac:dyDescent="0.15"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28:38" ht="13" x14ac:dyDescent="0.15"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28:38" ht="13" x14ac:dyDescent="0.15"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28:38" ht="13" x14ac:dyDescent="0.15"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28:38" ht="13" x14ac:dyDescent="0.15"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28:38" ht="13" x14ac:dyDescent="0.15"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28:38" ht="13" x14ac:dyDescent="0.15"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28:38" ht="13" x14ac:dyDescent="0.15"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28:38" ht="13" x14ac:dyDescent="0.15"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28:38" ht="13" x14ac:dyDescent="0.15"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28:38" ht="13" x14ac:dyDescent="0.15"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28:38" ht="13" x14ac:dyDescent="0.15"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28:38" ht="13" x14ac:dyDescent="0.15"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28:38" ht="13" x14ac:dyDescent="0.15"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28:38" ht="13" x14ac:dyDescent="0.15"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28:38" ht="13" x14ac:dyDescent="0.15"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28:38" ht="13" x14ac:dyDescent="0.15"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28:38" ht="13" x14ac:dyDescent="0.15"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28:38" ht="13" x14ac:dyDescent="0.15"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28:38" ht="13" x14ac:dyDescent="0.15"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28:38" ht="13" x14ac:dyDescent="0.15"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28:38" ht="13" x14ac:dyDescent="0.15"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28:38" ht="13" x14ac:dyDescent="0.15"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28:38" ht="13" x14ac:dyDescent="0.15"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28:38" ht="13" x14ac:dyDescent="0.15"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28:38" ht="13" x14ac:dyDescent="0.15"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28:38" ht="13" x14ac:dyDescent="0.15"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28:38" ht="13" x14ac:dyDescent="0.15"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28:38" ht="13" x14ac:dyDescent="0.15"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28:38" ht="13" x14ac:dyDescent="0.15"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28:38" ht="13" x14ac:dyDescent="0.15"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28:38" ht="13" x14ac:dyDescent="0.15"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28:38" ht="13" x14ac:dyDescent="0.15"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28:38" ht="13" x14ac:dyDescent="0.15"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28:38" ht="13" x14ac:dyDescent="0.15"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28:38" ht="13" x14ac:dyDescent="0.15"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28:38" ht="13" x14ac:dyDescent="0.15"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28:38" ht="13" x14ac:dyDescent="0.15"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28:38" ht="13" x14ac:dyDescent="0.15"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28:38" ht="13" x14ac:dyDescent="0.15"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28:38" ht="13" x14ac:dyDescent="0.15"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28:38" ht="13" x14ac:dyDescent="0.15"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28:38" ht="13" x14ac:dyDescent="0.15"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28:38" ht="13" x14ac:dyDescent="0.15"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28:38" ht="13" x14ac:dyDescent="0.15"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28:38" ht="13" x14ac:dyDescent="0.15"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28:38" ht="13" x14ac:dyDescent="0.15"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28:38" ht="13" x14ac:dyDescent="0.15"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28:38" ht="13" x14ac:dyDescent="0.15"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28:38" ht="13" x14ac:dyDescent="0.15"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28:38" ht="13" x14ac:dyDescent="0.15"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28:38" ht="13" x14ac:dyDescent="0.15"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28:38" ht="13" x14ac:dyDescent="0.15"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28:38" ht="13" x14ac:dyDescent="0.15"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28:38" ht="13" x14ac:dyDescent="0.15"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28:38" ht="13" x14ac:dyDescent="0.15"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28:38" ht="13" x14ac:dyDescent="0.15"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28:38" ht="13" x14ac:dyDescent="0.15"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28:38" ht="13" x14ac:dyDescent="0.15"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28:38" ht="13" x14ac:dyDescent="0.15"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28:38" ht="13" x14ac:dyDescent="0.15"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28:38" ht="13" x14ac:dyDescent="0.15"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28:38" ht="13" x14ac:dyDescent="0.15"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28:38" ht="13" x14ac:dyDescent="0.15"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28:38" ht="13" x14ac:dyDescent="0.15"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28:38" ht="13" x14ac:dyDescent="0.15"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28:38" ht="13" x14ac:dyDescent="0.15"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28:38" ht="13" x14ac:dyDescent="0.15"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28:38" ht="13" x14ac:dyDescent="0.15"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28:38" ht="13" x14ac:dyDescent="0.15"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28:38" ht="13" x14ac:dyDescent="0.15"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28:38" ht="13" x14ac:dyDescent="0.15"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28:38" ht="13" x14ac:dyDescent="0.15"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28:38" ht="13" x14ac:dyDescent="0.15"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28:38" ht="13" x14ac:dyDescent="0.15"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28:38" ht="13" x14ac:dyDescent="0.15"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28:38" ht="13" x14ac:dyDescent="0.15"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28:38" ht="13" x14ac:dyDescent="0.15"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28:38" ht="13" x14ac:dyDescent="0.15"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28:38" ht="13" x14ac:dyDescent="0.15"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28:38" ht="13" x14ac:dyDescent="0.15"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28:38" ht="13" x14ac:dyDescent="0.15"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28:38" ht="13" x14ac:dyDescent="0.15"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28:38" ht="13" x14ac:dyDescent="0.15"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28:38" ht="13" x14ac:dyDescent="0.15"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28:38" ht="13" x14ac:dyDescent="0.15"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28:38" ht="13" x14ac:dyDescent="0.15"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28:38" ht="13" x14ac:dyDescent="0.15"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28:38" ht="13" x14ac:dyDescent="0.15"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28:38" ht="13" x14ac:dyDescent="0.15"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28:38" ht="13" x14ac:dyDescent="0.15"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28:38" ht="13" x14ac:dyDescent="0.15"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28:38" ht="13" x14ac:dyDescent="0.15"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28:38" ht="13" x14ac:dyDescent="0.15"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28:38" ht="13" x14ac:dyDescent="0.15"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28:38" ht="13" x14ac:dyDescent="0.15"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28:38" ht="13" x14ac:dyDescent="0.15"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28:38" ht="13" x14ac:dyDescent="0.15"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28:38" ht="13" x14ac:dyDescent="0.15"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28:38" ht="13" x14ac:dyDescent="0.15"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28:38" ht="13" x14ac:dyDescent="0.15"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28:38" ht="13" x14ac:dyDescent="0.15"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28:38" ht="13" x14ac:dyDescent="0.15"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28:38" ht="13" x14ac:dyDescent="0.15"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28:38" ht="13" x14ac:dyDescent="0.15"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28:38" ht="13" x14ac:dyDescent="0.15"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28:38" ht="13" x14ac:dyDescent="0.15"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28:38" ht="13" x14ac:dyDescent="0.15"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28:38" ht="13" x14ac:dyDescent="0.15"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28:38" ht="13" x14ac:dyDescent="0.15"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28:38" ht="13" x14ac:dyDescent="0.15"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28:38" ht="13" x14ac:dyDescent="0.15"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28:38" ht="13" x14ac:dyDescent="0.15"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28:38" ht="13" x14ac:dyDescent="0.15"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28:38" ht="13" x14ac:dyDescent="0.15"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28:38" ht="13" x14ac:dyDescent="0.15"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28:38" ht="13" x14ac:dyDescent="0.15"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28:38" ht="13" x14ac:dyDescent="0.15"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28:38" ht="13" x14ac:dyDescent="0.15"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28:38" ht="13" x14ac:dyDescent="0.15"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28:38" ht="13" x14ac:dyDescent="0.15"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28:38" ht="13" x14ac:dyDescent="0.15"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28:38" ht="13" x14ac:dyDescent="0.15"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28:38" ht="13" x14ac:dyDescent="0.15"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28:38" ht="13" x14ac:dyDescent="0.15"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28:38" ht="13" x14ac:dyDescent="0.15"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28:38" ht="13" x14ac:dyDescent="0.15"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28:38" ht="13" x14ac:dyDescent="0.15"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28:38" ht="13" x14ac:dyDescent="0.15"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28:38" ht="13" x14ac:dyDescent="0.15"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28:38" ht="13" x14ac:dyDescent="0.15"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28:38" ht="13" x14ac:dyDescent="0.15"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28:38" ht="13" x14ac:dyDescent="0.15"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28:38" ht="13" x14ac:dyDescent="0.15"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28:38" ht="13" x14ac:dyDescent="0.15"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28:38" ht="13" x14ac:dyDescent="0.15"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28:38" ht="13" x14ac:dyDescent="0.15"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28:38" ht="13" x14ac:dyDescent="0.15"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28:38" ht="13" x14ac:dyDescent="0.15"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28:38" ht="13" x14ac:dyDescent="0.15"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28:38" ht="13" x14ac:dyDescent="0.15"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28:38" ht="13" x14ac:dyDescent="0.15"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28:38" ht="13" x14ac:dyDescent="0.15"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28:38" ht="13" x14ac:dyDescent="0.15"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28:38" ht="13" x14ac:dyDescent="0.15"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28:38" ht="13" x14ac:dyDescent="0.15"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28:38" ht="13" x14ac:dyDescent="0.15"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28:38" ht="13" x14ac:dyDescent="0.15"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28:38" ht="13" x14ac:dyDescent="0.15"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28:38" ht="13" x14ac:dyDescent="0.15"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28:38" ht="13" x14ac:dyDescent="0.15"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28:38" ht="13" x14ac:dyDescent="0.15"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28:38" ht="13" x14ac:dyDescent="0.15"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28:38" ht="13" x14ac:dyDescent="0.15"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28:38" ht="13" x14ac:dyDescent="0.15"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28:38" ht="13" x14ac:dyDescent="0.15"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28:38" ht="13" x14ac:dyDescent="0.15"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28:38" ht="13" x14ac:dyDescent="0.15"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28:38" ht="13" x14ac:dyDescent="0.15"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28:38" ht="13" x14ac:dyDescent="0.15"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28:38" ht="13" x14ac:dyDescent="0.15"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28:38" ht="13" x14ac:dyDescent="0.15"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28:38" ht="13" x14ac:dyDescent="0.15"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28:38" ht="13" x14ac:dyDescent="0.15"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28:38" ht="13" x14ac:dyDescent="0.15"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28:38" ht="13" x14ac:dyDescent="0.15"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28:38" ht="13" x14ac:dyDescent="0.15"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28:38" ht="13" x14ac:dyDescent="0.15"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28:38" ht="13" x14ac:dyDescent="0.15"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28:38" ht="13" x14ac:dyDescent="0.15"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28:38" ht="13" x14ac:dyDescent="0.15"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28:38" ht="13" x14ac:dyDescent="0.15"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28:38" ht="13" x14ac:dyDescent="0.15"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28:38" ht="13" x14ac:dyDescent="0.15"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28:38" ht="13" x14ac:dyDescent="0.15"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28:38" ht="13" x14ac:dyDescent="0.15"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28:38" ht="13" x14ac:dyDescent="0.15"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28:38" ht="13" x14ac:dyDescent="0.15"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28:38" ht="13" x14ac:dyDescent="0.15"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28:38" ht="13" x14ac:dyDescent="0.15"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28:38" ht="13" x14ac:dyDescent="0.15"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28:38" ht="13" x14ac:dyDescent="0.15"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28:38" ht="13" x14ac:dyDescent="0.15"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28:38" ht="13" x14ac:dyDescent="0.15"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28:38" ht="13" x14ac:dyDescent="0.15"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28:38" ht="13" x14ac:dyDescent="0.15"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28:38" ht="13" x14ac:dyDescent="0.15"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28:38" ht="13" x14ac:dyDescent="0.15"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28:38" ht="13" x14ac:dyDescent="0.15"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28:38" ht="13" x14ac:dyDescent="0.15"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28:38" ht="13" x14ac:dyDescent="0.15"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28:38" ht="13" x14ac:dyDescent="0.15"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28:38" ht="13" x14ac:dyDescent="0.15"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28:38" ht="13" x14ac:dyDescent="0.15"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28:38" ht="13" x14ac:dyDescent="0.15"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28:38" ht="13" x14ac:dyDescent="0.15"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28:38" ht="13" x14ac:dyDescent="0.15"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28:38" ht="13" x14ac:dyDescent="0.15"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28:38" ht="13" x14ac:dyDescent="0.15"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28:38" ht="13" x14ac:dyDescent="0.15"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28:38" ht="13" x14ac:dyDescent="0.15"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28:38" ht="13" x14ac:dyDescent="0.15"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28:38" ht="13" x14ac:dyDescent="0.15"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28:38" ht="13" x14ac:dyDescent="0.15"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28:38" ht="13" x14ac:dyDescent="0.15"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28:38" ht="13" x14ac:dyDescent="0.15"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28:38" ht="13" x14ac:dyDescent="0.15"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28:38" ht="13" x14ac:dyDescent="0.15"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28:38" ht="13" x14ac:dyDescent="0.15"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28:38" ht="13" x14ac:dyDescent="0.15"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28:38" ht="13" x14ac:dyDescent="0.15"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28:38" ht="13" x14ac:dyDescent="0.15"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28:38" ht="13" x14ac:dyDescent="0.15"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28:38" ht="13" x14ac:dyDescent="0.15"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28:38" ht="13" x14ac:dyDescent="0.15"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28:38" ht="13" x14ac:dyDescent="0.15"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28:38" ht="13" x14ac:dyDescent="0.15"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28:38" ht="13" x14ac:dyDescent="0.15"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28:38" ht="13" x14ac:dyDescent="0.15"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28:38" ht="13" x14ac:dyDescent="0.15"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28:38" ht="13" x14ac:dyDescent="0.15"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28:38" ht="13" x14ac:dyDescent="0.15"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28:38" ht="13" x14ac:dyDescent="0.15"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28:38" ht="13" x14ac:dyDescent="0.15"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28:38" ht="13" x14ac:dyDescent="0.15"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28:38" ht="13" x14ac:dyDescent="0.15"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28:38" ht="13" x14ac:dyDescent="0.15"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28:38" ht="13" x14ac:dyDescent="0.15"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28:38" ht="13" x14ac:dyDescent="0.15"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28:38" ht="13" x14ac:dyDescent="0.15"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28:38" ht="13" x14ac:dyDescent="0.15"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28:38" ht="13" x14ac:dyDescent="0.15"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28:38" ht="13" x14ac:dyDescent="0.15"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28:38" ht="13" x14ac:dyDescent="0.15"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28:38" ht="13" x14ac:dyDescent="0.15"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28:38" ht="13" x14ac:dyDescent="0.15"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28:38" ht="13" x14ac:dyDescent="0.15"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28:38" ht="13" x14ac:dyDescent="0.15"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28:38" ht="13" x14ac:dyDescent="0.15"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28:38" ht="13" x14ac:dyDescent="0.15"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28:38" ht="13" x14ac:dyDescent="0.15"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28:38" ht="13" x14ac:dyDescent="0.15"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28:38" ht="13" x14ac:dyDescent="0.15"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28:38" ht="13" x14ac:dyDescent="0.15"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28:38" ht="13" x14ac:dyDescent="0.15"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28:38" ht="13" x14ac:dyDescent="0.15"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28:38" ht="13" x14ac:dyDescent="0.15"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28:38" ht="13" x14ac:dyDescent="0.15"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28:38" ht="13" x14ac:dyDescent="0.15"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28:38" ht="13" x14ac:dyDescent="0.15"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28:38" ht="13" x14ac:dyDescent="0.15"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28:38" ht="13" x14ac:dyDescent="0.15"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28:38" ht="13" x14ac:dyDescent="0.15"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28:38" ht="13" x14ac:dyDescent="0.15"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28:38" ht="13" x14ac:dyDescent="0.15"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28:38" ht="13" x14ac:dyDescent="0.15"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28:38" ht="13" x14ac:dyDescent="0.15"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28:38" ht="13" x14ac:dyDescent="0.15"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28:38" ht="13" x14ac:dyDescent="0.15"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28:38" ht="13" x14ac:dyDescent="0.15"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28:38" ht="13" x14ac:dyDescent="0.15"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28:38" ht="13" x14ac:dyDescent="0.15"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28:38" ht="13" x14ac:dyDescent="0.15"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28:38" ht="13" x14ac:dyDescent="0.15"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28:38" ht="13" x14ac:dyDescent="0.15"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28:38" ht="13" x14ac:dyDescent="0.15"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28:38" ht="13" x14ac:dyDescent="0.15"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28:38" ht="13" x14ac:dyDescent="0.15"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28:38" ht="13" x14ac:dyDescent="0.15"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28:38" ht="13" x14ac:dyDescent="0.15"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28:38" ht="13" x14ac:dyDescent="0.15"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28:38" ht="13" x14ac:dyDescent="0.15"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28:38" ht="13" x14ac:dyDescent="0.15"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28:38" ht="13" x14ac:dyDescent="0.15"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28:38" ht="13" x14ac:dyDescent="0.15"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28:38" ht="13" x14ac:dyDescent="0.15"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28:38" ht="13" x14ac:dyDescent="0.15"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28:38" ht="13" x14ac:dyDescent="0.15"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28:38" ht="13" x14ac:dyDescent="0.15"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28:38" ht="13" x14ac:dyDescent="0.15"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28:38" ht="13" x14ac:dyDescent="0.15"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28:38" ht="13" x14ac:dyDescent="0.15"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28:38" ht="13" x14ac:dyDescent="0.15"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28:38" ht="13" x14ac:dyDescent="0.15"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28:38" ht="13" x14ac:dyDescent="0.15"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28:38" ht="13" x14ac:dyDescent="0.15"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28:38" ht="13" x14ac:dyDescent="0.15"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28:38" ht="13" x14ac:dyDescent="0.15"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28:38" ht="13" x14ac:dyDescent="0.15"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28:38" ht="13" x14ac:dyDescent="0.15"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28:38" ht="13" x14ac:dyDescent="0.15"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28:38" ht="13" x14ac:dyDescent="0.15"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28:38" ht="13" x14ac:dyDescent="0.15"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28:38" ht="13" x14ac:dyDescent="0.15"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28:38" ht="13" x14ac:dyDescent="0.15"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28:38" ht="13" x14ac:dyDescent="0.15"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28:38" ht="13" x14ac:dyDescent="0.15"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28:38" ht="13" x14ac:dyDescent="0.15"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28:38" ht="13" x14ac:dyDescent="0.15"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28:38" ht="13" x14ac:dyDescent="0.15"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28:38" ht="13" x14ac:dyDescent="0.15"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28:38" ht="13" x14ac:dyDescent="0.15"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28:38" ht="13" x14ac:dyDescent="0.15"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28:38" ht="13" x14ac:dyDescent="0.15"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28:38" ht="13" x14ac:dyDescent="0.15"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28:38" ht="13" x14ac:dyDescent="0.15"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28:38" ht="13" x14ac:dyDescent="0.15"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28:38" ht="13" x14ac:dyDescent="0.15"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28:38" ht="13" x14ac:dyDescent="0.15"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28:38" ht="13" x14ac:dyDescent="0.15"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28:38" ht="13" x14ac:dyDescent="0.15"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28:38" ht="13" x14ac:dyDescent="0.15"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28:38" ht="13" x14ac:dyDescent="0.15"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28:38" ht="13" x14ac:dyDescent="0.15"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28:38" ht="13" x14ac:dyDescent="0.15"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28:38" ht="13" x14ac:dyDescent="0.15"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28:38" ht="13" x14ac:dyDescent="0.15"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28:38" ht="13" x14ac:dyDescent="0.15"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28:38" ht="13" x14ac:dyDescent="0.15"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28:38" ht="13" x14ac:dyDescent="0.15"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28:38" ht="13" x14ac:dyDescent="0.15"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28:38" ht="13" x14ac:dyDescent="0.15"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28:38" ht="13" x14ac:dyDescent="0.15"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28:38" ht="13" x14ac:dyDescent="0.15"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28:38" ht="13" x14ac:dyDescent="0.15"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28:38" ht="13" x14ac:dyDescent="0.15"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28:38" ht="13" x14ac:dyDescent="0.15"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28:38" ht="13" x14ac:dyDescent="0.15"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28:38" ht="13" x14ac:dyDescent="0.15"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28:38" ht="13" x14ac:dyDescent="0.15"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28:38" ht="13" x14ac:dyDescent="0.15"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28:38" ht="13" x14ac:dyDescent="0.15"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28:38" ht="13" x14ac:dyDescent="0.15"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28:38" ht="13" x14ac:dyDescent="0.15"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28:38" ht="13" x14ac:dyDescent="0.15"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28:38" ht="13" x14ac:dyDescent="0.15"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28:38" ht="13" x14ac:dyDescent="0.15"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28:38" ht="13" x14ac:dyDescent="0.15"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28:38" ht="13" x14ac:dyDescent="0.15"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28:38" ht="13" x14ac:dyDescent="0.15"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28:38" ht="13" x14ac:dyDescent="0.15"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28:38" ht="13" x14ac:dyDescent="0.15"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28:38" ht="13" x14ac:dyDescent="0.15"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28:38" ht="13" x14ac:dyDescent="0.15"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28:38" ht="13" x14ac:dyDescent="0.15"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28:38" ht="13" x14ac:dyDescent="0.15"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28:38" ht="13" x14ac:dyDescent="0.15"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28:38" ht="13" x14ac:dyDescent="0.15"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28:38" ht="13" x14ac:dyDescent="0.15"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28:38" ht="13" x14ac:dyDescent="0.15"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28:38" ht="13" x14ac:dyDescent="0.15"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28:38" ht="13" x14ac:dyDescent="0.15"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28:38" ht="13" x14ac:dyDescent="0.15"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28:38" ht="13" x14ac:dyDescent="0.15"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28:38" ht="13" x14ac:dyDescent="0.15"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28:38" ht="13" x14ac:dyDescent="0.15"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28:38" ht="13" x14ac:dyDescent="0.15"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28:38" ht="13" x14ac:dyDescent="0.15"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28:38" ht="13" x14ac:dyDescent="0.15"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28:38" ht="13" x14ac:dyDescent="0.15"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28:38" ht="13" x14ac:dyDescent="0.15"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28:38" ht="13" x14ac:dyDescent="0.15"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28:38" ht="13" x14ac:dyDescent="0.15"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28:38" ht="13" x14ac:dyDescent="0.15"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28:38" ht="13" x14ac:dyDescent="0.15"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28:38" ht="13" x14ac:dyDescent="0.15"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28:38" ht="13" x14ac:dyDescent="0.15"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28:38" ht="13" x14ac:dyDescent="0.15"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28:38" ht="13" x14ac:dyDescent="0.15"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28:38" ht="13" x14ac:dyDescent="0.15"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28:38" ht="13" x14ac:dyDescent="0.15"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28:38" ht="13" x14ac:dyDescent="0.15"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28:38" ht="13" x14ac:dyDescent="0.15"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28:38" ht="13" x14ac:dyDescent="0.15"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28:38" ht="13" x14ac:dyDescent="0.15"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28:38" ht="13" x14ac:dyDescent="0.15"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28:38" ht="13" x14ac:dyDescent="0.15"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28:38" ht="13" x14ac:dyDescent="0.15"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28:38" ht="13" x14ac:dyDescent="0.15"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28:38" ht="13" x14ac:dyDescent="0.15"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28:38" ht="13" x14ac:dyDescent="0.15"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28:38" ht="13" x14ac:dyDescent="0.15"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28:38" ht="13" x14ac:dyDescent="0.15"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28:38" ht="13" x14ac:dyDescent="0.15"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28:38" ht="13" x14ac:dyDescent="0.15"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28:38" ht="13" x14ac:dyDescent="0.15"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28:38" ht="13" x14ac:dyDescent="0.15"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28:38" ht="13" x14ac:dyDescent="0.15"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28:38" ht="13" x14ac:dyDescent="0.15"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28:38" ht="13" x14ac:dyDescent="0.15"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28:38" ht="13" x14ac:dyDescent="0.15"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28:38" ht="13" x14ac:dyDescent="0.15"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28:38" ht="13" x14ac:dyDescent="0.15"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28:38" ht="13" x14ac:dyDescent="0.15"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28:38" ht="13" x14ac:dyDescent="0.15"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28:38" ht="13" x14ac:dyDescent="0.15"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28:38" ht="13" x14ac:dyDescent="0.15"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28:38" ht="13" x14ac:dyDescent="0.15"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28:38" ht="13" x14ac:dyDescent="0.15"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28:38" ht="13" x14ac:dyDescent="0.15"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28:38" ht="13" x14ac:dyDescent="0.15"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28:38" ht="13" x14ac:dyDescent="0.15"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28:38" ht="13" x14ac:dyDescent="0.15"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28:38" ht="13" x14ac:dyDescent="0.15"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28:38" ht="13" x14ac:dyDescent="0.15"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28:38" ht="13" x14ac:dyDescent="0.15"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28:38" ht="13" x14ac:dyDescent="0.15"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28:38" ht="13" x14ac:dyDescent="0.15"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28:38" ht="13" x14ac:dyDescent="0.15"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28:38" ht="13" x14ac:dyDescent="0.15"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28:38" ht="13" x14ac:dyDescent="0.15"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28:38" ht="13" x14ac:dyDescent="0.15"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28:38" ht="13" x14ac:dyDescent="0.15"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28:38" ht="13" x14ac:dyDescent="0.15"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28:38" ht="13" x14ac:dyDescent="0.15"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28:38" ht="13" x14ac:dyDescent="0.15"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28:38" ht="13" x14ac:dyDescent="0.15"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28:38" ht="13" x14ac:dyDescent="0.15"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28:38" ht="13" x14ac:dyDescent="0.15"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28:38" ht="13" x14ac:dyDescent="0.15"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28:38" ht="13" x14ac:dyDescent="0.15"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28:38" ht="13" x14ac:dyDescent="0.15"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28:38" ht="13" x14ac:dyDescent="0.15"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28:38" ht="13" x14ac:dyDescent="0.15"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28:38" ht="13" x14ac:dyDescent="0.15"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28:38" ht="13" x14ac:dyDescent="0.15"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28:38" ht="13" x14ac:dyDescent="0.15"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28:38" ht="13" x14ac:dyDescent="0.15"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28:38" ht="13" x14ac:dyDescent="0.15"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28:38" ht="13" x14ac:dyDescent="0.15"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28:38" ht="13" x14ac:dyDescent="0.15"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28:38" ht="13" x14ac:dyDescent="0.15"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28:38" ht="13" x14ac:dyDescent="0.15"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28:38" ht="13" x14ac:dyDescent="0.15"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28:38" ht="13" x14ac:dyDescent="0.15"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28:38" ht="13" x14ac:dyDescent="0.15"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28:38" ht="13" x14ac:dyDescent="0.15"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28:38" ht="13" x14ac:dyDescent="0.15"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28:38" ht="13" x14ac:dyDescent="0.15"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28:38" ht="13" x14ac:dyDescent="0.15"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28:38" ht="13" x14ac:dyDescent="0.15"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28:38" ht="13" x14ac:dyDescent="0.15"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28:38" ht="13" x14ac:dyDescent="0.15"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28:38" ht="13" x14ac:dyDescent="0.15"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28:38" ht="13" x14ac:dyDescent="0.15"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28:38" ht="13" x14ac:dyDescent="0.15"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28:38" ht="13" x14ac:dyDescent="0.15"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28:38" ht="13" x14ac:dyDescent="0.15"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28:38" ht="13" x14ac:dyDescent="0.15"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28:38" ht="13" x14ac:dyDescent="0.15"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28:38" ht="13" x14ac:dyDescent="0.15"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28:38" ht="13" x14ac:dyDescent="0.15"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28:38" ht="13" x14ac:dyDescent="0.15"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28:38" ht="13" x14ac:dyDescent="0.15"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28:38" ht="13" x14ac:dyDescent="0.15"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28:38" ht="13" x14ac:dyDescent="0.15"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28:38" ht="13" x14ac:dyDescent="0.15"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28:38" ht="13" x14ac:dyDescent="0.15"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28:38" ht="13" x14ac:dyDescent="0.15"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28:38" ht="13" x14ac:dyDescent="0.15"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28:38" ht="13" x14ac:dyDescent="0.15"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28:38" ht="13" x14ac:dyDescent="0.15"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28:38" ht="13" x14ac:dyDescent="0.15"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28:38" ht="13" x14ac:dyDescent="0.15"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28:38" ht="13" x14ac:dyDescent="0.15"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28:38" ht="13" x14ac:dyDescent="0.15"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28:38" ht="13" x14ac:dyDescent="0.15"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28:38" ht="13" x14ac:dyDescent="0.15"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28:38" ht="13" x14ac:dyDescent="0.15"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28:38" ht="13" x14ac:dyDescent="0.15"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28:38" ht="13" x14ac:dyDescent="0.15"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28:38" ht="13" x14ac:dyDescent="0.15"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28:38" ht="13" x14ac:dyDescent="0.15"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28:38" ht="13" x14ac:dyDescent="0.15"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28:38" ht="13" x14ac:dyDescent="0.15"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28:38" ht="13" x14ac:dyDescent="0.15"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28:38" ht="13" x14ac:dyDescent="0.15"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28:38" ht="13" x14ac:dyDescent="0.15"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28:38" ht="13" x14ac:dyDescent="0.15"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28:38" ht="13" x14ac:dyDescent="0.15"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28:38" ht="13" x14ac:dyDescent="0.15"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28:38" ht="13" x14ac:dyDescent="0.15"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28:38" ht="13" x14ac:dyDescent="0.15"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28:38" ht="13" x14ac:dyDescent="0.15"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28:38" ht="13" x14ac:dyDescent="0.15"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28:38" ht="13" x14ac:dyDescent="0.15"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28:38" ht="13" x14ac:dyDescent="0.15"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28:38" ht="13" x14ac:dyDescent="0.15"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28:38" ht="13" x14ac:dyDescent="0.15"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28:38" ht="13" x14ac:dyDescent="0.15"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28:38" ht="13" x14ac:dyDescent="0.15"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28:38" ht="13" x14ac:dyDescent="0.15"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28:38" ht="13" x14ac:dyDescent="0.15"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28:38" ht="13" x14ac:dyDescent="0.15"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8:38" ht="13" x14ac:dyDescent="0.15"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8:38" ht="13" x14ac:dyDescent="0.15"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8:38" ht="13" x14ac:dyDescent="0.15"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8:38" ht="13" x14ac:dyDescent="0.15"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8:38" ht="13" x14ac:dyDescent="0.15"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8:38" ht="13" x14ac:dyDescent="0.15"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8:38" ht="13" x14ac:dyDescent="0.15"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8:38" ht="13" x14ac:dyDescent="0.15"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8:38" ht="13" x14ac:dyDescent="0.15"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8:38" ht="13" x14ac:dyDescent="0.15"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8:38" ht="13" x14ac:dyDescent="0.15"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8:38" ht="13" x14ac:dyDescent="0.15"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8:38" ht="13" x14ac:dyDescent="0.15"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8:38" ht="13" x14ac:dyDescent="0.15"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8:38" ht="13" x14ac:dyDescent="0.15"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8:38" ht="13" x14ac:dyDescent="0.15"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8:38" ht="13" x14ac:dyDescent="0.15"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8:38" ht="13" x14ac:dyDescent="0.15"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8:38" ht="13" x14ac:dyDescent="0.15"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8:38" ht="13" x14ac:dyDescent="0.15"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28:38" ht="13" x14ac:dyDescent="0.15"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28:38" ht="13" x14ac:dyDescent="0.15"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28:38" ht="13" x14ac:dyDescent="0.15"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28:38" ht="13" x14ac:dyDescent="0.15"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28:38" ht="13" x14ac:dyDescent="0.15"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28:38" ht="13" x14ac:dyDescent="0.15"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8:38" ht="13" x14ac:dyDescent="0.15"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8:38" ht="13" x14ac:dyDescent="0.15"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8:38" ht="13" x14ac:dyDescent="0.15"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8:38" ht="13" x14ac:dyDescent="0.15"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8:38" ht="13" x14ac:dyDescent="0.15"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8:38" ht="13" x14ac:dyDescent="0.15"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8:38" ht="13" x14ac:dyDescent="0.15"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8:38" ht="13" x14ac:dyDescent="0.15"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8:38" ht="13" x14ac:dyDescent="0.15"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8:38" ht="13" x14ac:dyDescent="0.15"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8:38" ht="13" x14ac:dyDescent="0.15"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8:38" ht="13" x14ac:dyDescent="0.15"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8:38" ht="13" x14ac:dyDescent="0.15"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8:38" ht="13" x14ac:dyDescent="0.15"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8:38" ht="13" x14ac:dyDescent="0.15"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8:38" ht="13" x14ac:dyDescent="0.15"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8:38" ht="13" x14ac:dyDescent="0.15"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8:38" ht="13" x14ac:dyDescent="0.15"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8:38" ht="13" x14ac:dyDescent="0.15"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8:38" ht="13" x14ac:dyDescent="0.15"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8:38" ht="13" x14ac:dyDescent="0.15"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8:38" ht="13" x14ac:dyDescent="0.15"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8:38" ht="13" x14ac:dyDescent="0.15"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8:38" ht="13" x14ac:dyDescent="0.15"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28:38" ht="13" x14ac:dyDescent="0.15"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8:38" ht="13" x14ac:dyDescent="0.15"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8:38" ht="13" x14ac:dyDescent="0.15"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8:38" ht="13" x14ac:dyDescent="0.15"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8:38" ht="13" x14ac:dyDescent="0.15"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8:38" ht="13" x14ac:dyDescent="0.15"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8:38" ht="13" x14ac:dyDescent="0.15"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8:38" ht="13" x14ac:dyDescent="0.15"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8:38" ht="13" x14ac:dyDescent="0.15"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8:38" ht="13" x14ac:dyDescent="0.15"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8:38" ht="13" x14ac:dyDescent="0.15"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8:38" ht="13" x14ac:dyDescent="0.15"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8:38" ht="13" x14ac:dyDescent="0.15"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8:38" ht="13" x14ac:dyDescent="0.15"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8:38" ht="13" x14ac:dyDescent="0.15"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8:38" ht="13" x14ac:dyDescent="0.15"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8:38" ht="13" x14ac:dyDescent="0.15"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8:38" ht="13" x14ac:dyDescent="0.15"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8:38" ht="13" x14ac:dyDescent="0.15"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8:38" ht="13" x14ac:dyDescent="0.15"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8:38" ht="13" x14ac:dyDescent="0.15"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8:38" ht="13" x14ac:dyDescent="0.15"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8:38" ht="13" x14ac:dyDescent="0.15"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8:38" ht="13" x14ac:dyDescent="0.15"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8:38" ht="13" x14ac:dyDescent="0.15"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8:38" ht="13" x14ac:dyDescent="0.15"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8:38" ht="13" x14ac:dyDescent="0.15"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8:38" ht="13" x14ac:dyDescent="0.15"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8:38" ht="13" x14ac:dyDescent="0.15"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8:38" ht="13" x14ac:dyDescent="0.15"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8:38" ht="13" x14ac:dyDescent="0.15"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8:38" ht="13" x14ac:dyDescent="0.15"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8:38" ht="13" x14ac:dyDescent="0.15"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8:38" ht="13" x14ac:dyDescent="0.15"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8:38" ht="13" x14ac:dyDescent="0.15"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8:38" ht="13" x14ac:dyDescent="0.15"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8:38" ht="13" x14ac:dyDescent="0.15"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8:38" ht="13" x14ac:dyDescent="0.15"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8:38" ht="13" x14ac:dyDescent="0.15"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8:38" ht="13" x14ac:dyDescent="0.15"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8:38" ht="13" x14ac:dyDescent="0.15"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8:38" ht="13" x14ac:dyDescent="0.15"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8:38" ht="13" x14ac:dyDescent="0.15"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8:38" ht="13" x14ac:dyDescent="0.15"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8:38" ht="13" x14ac:dyDescent="0.15"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8:38" ht="13" x14ac:dyDescent="0.15"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8:38" ht="13" x14ac:dyDescent="0.15"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8:38" ht="13" x14ac:dyDescent="0.15"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8:38" ht="13" x14ac:dyDescent="0.15"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8:38" ht="13" x14ac:dyDescent="0.15"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28:38" ht="13" x14ac:dyDescent="0.15"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28:38" ht="13" x14ac:dyDescent="0.15"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28:38" ht="13" x14ac:dyDescent="0.15"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28:38" ht="13" x14ac:dyDescent="0.15"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28:38" ht="13" x14ac:dyDescent="0.15"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8:38" ht="13" x14ac:dyDescent="0.15"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8:38" ht="13" x14ac:dyDescent="0.15"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8:38" ht="13" x14ac:dyDescent="0.15"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8:38" ht="13" x14ac:dyDescent="0.15"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8:38" ht="13" x14ac:dyDescent="0.15"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8:38" ht="13" x14ac:dyDescent="0.15"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8:38" ht="13" x14ac:dyDescent="0.15"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8:38" ht="13" x14ac:dyDescent="0.15"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8:38" ht="13" x14ac:dyDescent="0.15"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8:38" ht="13" x14ac:dyDescent="0.15"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8:38" ht="13" x14ac:dyDescent="0.15"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28:38" ht="13" x14ac:dyDescent="0.15"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28:38" ht="13" x14ac:dyDescent="0.15"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28:38" ht="13" x14ac:dyDescent="0.15"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8:38" ht="13" x14ac:dyDescent="0.15"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8:38" ht="13" x14ac:dyDescent="0.15"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8:38" ht="13" x14ac:dyDescent="0.15"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8:38" ht="13" x14ac:dyDescent="0.15"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8:38" ht="13" x14ac:dyDescent="0.15"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8:38" ht="13" x14ac:dyDescent="0.15"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8:38" ht="13" x14ac:dyDescent="0.15"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8:38" ht="13" x14ac:dyDescent="0.15"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8:38" ht="13" x14ac:dyDescent="0.15"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8:38" ht="13" x14ac:dyDescent="0.15"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8:38" ht="13" x14ac:dyDescent="0.15"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8:38" ht="13" x14ac:dyDescent="0.15"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8:38" ht="13" x14ac:dyDescent="0.15"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8:38" ht="13" x14ac:dyDescent="0.15"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8:38" ht="13" x14ac:dyDescent="0.15"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8:38" ht="13" x14ac:dyDescent="0.15"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8:38" ht="13" x14ac:dyDescent="0.15"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8:38" ht="13" x14ac:dyDescent="0.15"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8:38" ht="13" x14ac:dyDescent="0.15"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8:38" ht="13" x14ac:dyDescent="0.15"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8:38" ht="13" x14ac:dyDescent="0.15"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8:38" ht="13" x14ac:dyDescent="0.15"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8:38" ht="13" x14ac:dyDescent="0.15"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8:38" ht="13" x14ac:dyDescent="0.15"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8:38" ht="13" x14ac:dyDescent="0.15"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8:38" ht="13" x14ac:dyDescent="0.15"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8:38" ht="13" x14ac:dyDescent="0.15"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8:38" ht="13" x14ac:dyDescent="0.15"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8:38" ht="13" x14ac:dyDescent="0.15"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8:38" ht="13" x14ac:dyDescent="0.15"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8:38" ht="13" x14ac:dyDescent="0.15"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8:38" ht="13" x14ac:dyDescent="0.15"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8:38" ht="13" x14ac:dyDescent="0.15"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8:38" ht="13" x14ac:dyDescent="0.15"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8:38" ht="13" x14ac:dyDescent="0.15"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8:38" ht="13" x14ac:dyDescent="0.15"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8:38" ht="13" x14ac:dyDescent="0.15"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8:38" ht="13" x14ac:dyDescent="0.15"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8:38" ht="13" x14ac:dyDescent="0.15"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8:38" ht="13" x14ac:dyDescent="0.15"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8:38" ht="13" x14ac:dyDescent="0.15"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8:38" ht="13" x14ac:dyDescent="0.15"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8:38" ht="13" x14ac:dyDescent="0.15"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8:38" ht="13" x14ac:dyDescent="0.15"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8:38" ht="13" x14ac:dyDescent="0.15"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8:38" ht="13" x14ac:dyDescent="0.15"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8:38" ht="13" x14ac:dyDescent="0.15"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8:38" ht="13" x14ac:dyDescent="0.15"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8:38" ht="13" x14ac:dyDescent="0.15"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8:38" ht="13" x14ac:dyDescent="0.15"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8:38" ht="13" x14ac:dyDescent="0.15"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8:38" ht="13" x14ac:dyDescent="0.15"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8:38" ht="13" x14ac:dyDescent="0.15"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8:38" ht="13" x14ac:dyDescent="0.15"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8:38" ht="13" x14ac:dyDescent="0.15"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8:38" ht="13" x14ac:dyDescent="0.15"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8:38" ht="13" x14ac:dyDescent="0.15"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8:38" ht="13" x14ac:dyDescent="0.15"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8:38" ht="13" x14ac:dyDescent="0.15"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8:38" ht="13" x14ac:dyDescent="0.15"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8:38" ht="13" x14ac:dyDescent="0.15"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8:38" ht="13" x14ac:dyDescent="0.15"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8:38" ht="13" x14ac:dyDescent="0.15"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8:38" ht="13" x14ac:dyDescent="0.15"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8:38" ht="13" x14ac:dyDescent="0.15"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8:38" ht="13" x14ac:dyDescent="0.15"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8:38" ht="13" x14ac:dyDescent="0.15"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8:38" ht="13" x14ac:dyDescent="0.15"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8:38" ht="13" x14ac:dyDescent="0.15"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8:38" ht="13" x14ac:dyDescent="0.15"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8:38" ht="13" x14ac:dyDescent="0.15"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8:38" ht="13" x14ac:dyDescent="0.15"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8:38" ht="13" x14ac:dyDescent="0.15"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8:38" ht="13" x14ac:dyDescent="0.15"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8:38" ht="13" x14ac:dyDescent="0.15"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28:38" ht="13" x14ac:dyDescent="0.15"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28:38" ht="13" x14ac:dyDescent="0.15"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28:38" ht="13" x14ac:dyDescent="0.15"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28:38" ht="13" x14ac:dyDescent="0.15"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28:38" ht="13" x14ac:dyDescent="0.15"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8:38" ht="13" x14ac:dyDescent="0.15"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8:38" ht="13" x14ac:dyDescent="0.15"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8:38" ht="13" x14ac:dyDescent="0.15"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8:38" ht="13" x14ac:dyDescent="0.15"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8:38" ht="13" x14ac:dyDescent="0.15"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8:38" ht="13" x14ac:dyDescent="0.15"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8:38" ht="13" x14ac:dyDescent="0.15"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8:38" ht="13" x14ac:dyDescent="0.15"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8:38" ht="13" x14ac:dyDescent="0.15"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8:38" ht="13" x14ac:dyDescent="0.15"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8:38" ht="13" x14ac:dyDescent="0.15"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8:38" ht="13" x14ac:dyDescent="0.15"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8:38" ht="13" x14ac:dyDescent="0.15"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8:38" ht="13" x14ac:dyDescent="0.15"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8:38" ht="13" x14ac:dyDescent="0.15"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8:38" ht="13" x14ac:dyDescent="0.15"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8:38" ht="13" x14ac:dyDescent="0.15"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8:38" ht="13" x14ac:dyDescent="0.15"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8:38" ht="13" x14ac:dyDescent="0.15"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8:38" ht="13" x14ac:dyDescent="0.15"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8:38" ht="13" x14ac:dyDescent="0.15"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8:38" ht="13" x14ac:dyDescent="0.15"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8:38" ht="13" x14ac:dyDescent="0.15"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8:38" ht="13" x14ac:dyDescent="0.15"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8:38" ht="13" x14ac:dyDescent="0.15"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8:38" ht="13" x14ac:dyDescent="0.15"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8:38" ht="13" x14ac:dyDescent="0.15"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8:38" ht="13" x14ac:dyDescent="0.15"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8:38" ht="13" x14ac:dyDescent="0.15"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8:38" ht="13" x14ac:dyDescent="0.15"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8:38" ht="13" x14ac:dyDescent="0.15"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8:38" ht="13" x14ac:dyDescent="0.15"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8:38" ht="13" x14ac:dyDescent="0.15"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8:38" ht="13" x14ac:dyDescent="0.15"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8:38" ht="13" x14ac:dyDescent="0.15"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8:38" ht="13" x14ac:dyDescent="0.15"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8:38" ht="13" x14ac:dyDescent="0.15"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8:38" ht="13" x14ac:dyDescent="0.15"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8:38" ht="13" x14ac:dyDescent="0.15"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8:38" ht="13" x14ac:dyDescent="0.15"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8:38" ht="13" x14ac:dyDescent="0.15"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8:38" ht="13" x14ac:dyDescent="0.15"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8:38" ht="13" x14ac:dyDescent="0.15"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8:38" ht="13" x14ac:dyDescent="0.15"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28:38" ht="13" x14ac:dyDescent="0.15"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28:38" ht="13" x14ac:dyDescent="0.15"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28:38" ht="13" x14ac:dyDescent="0.15"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28:38" ht="13" x14ac:dyDescent="0.15"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28:38" ht="13" x14ac:dyDescent="0.15"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28:38" ht="13" x14ac:dyDescent="0.15"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28:38" ht="13" x14ac:dyDescent="0.15"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28:38" ht="13" x14ac:dyDescent="0.15"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28:38" ht="13" x14ac:dyDescent="0.15"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28:38" ht="13" x14ac:dyDescent="0.15"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28:38" ht="13" x14ac:dyDescent="0.15"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28:38" ht="13" x14ac:dyDescent="0.15"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8:38" ht="13" x14ac:dyDescent="0.15"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8:38" ht="13" x14ac:dyDescent="0.15"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8:38" ht="13" x14ac:dyDescent="0.15"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8:38" ht="13" x14ac:dyDescent="0.15"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8:38" ht="13" x14ac:dyDescent="0.15"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8:38" ht="13" x14ac:dyDescent="0.15"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8:38" ht="13" x14ac:dyDescent="0.15"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8:38" ht="13" x14ac:dyDescent="0.15"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8:38" ht="13" x14ac:dyDescent="0.15"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8:38" ht="13" x14ac:dyDescent="0.15"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28:38" ht="13" x14ac:dyDescent="0.15"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28:38" ht="13" x14ac:dyDescent="0.15"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28:38" ht="13" x14ac:dyDescent="0.15"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28:38" ht="13" x14ac:dyDescent="0.15"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28:38" ht="13" x14ac:dyDescent="0.15"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28:38" ht="13" x14ac:dyDescent="0.15"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28:38" ht="13" x14ac:dyDescent="0.15"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28:38" ht="13" x14ac:dyDescent="0.15"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28:38" ht="13" x14ac:dyDescent="0.15"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28:38" ht="13" x14ac:dyDescent="0.15"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28:38" ht="13" x14ac:dyDescent="0.15"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28:38" ht="13" x14ac:dyDescent="0.15"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28:38" ht="13" x14ac:dyDescent="0.15"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28:38" ht="13" x14ac:dyDescent="0.15"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28:38" ht="13" x14ac:dyDescent="0.15"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28:38" ht="13" x14ac:dyDescent="0.15"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28:38" ht="13" x14ac:dyDescent="0.15"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28:38" ht="13" x14ac:dyDescent="0.15"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28:38" ht="13" x14ac:dyDescent="0.15"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28:38" ht="13" x14ac:dyDescent="0.15"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28:38" ht="13" x14ac:dyDescent="0.15"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28:38" ht="13" x14ac:dyDescent="0.15"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28:38" ht="13" x14ac:dyDescent="0.15"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28:38" ht="13" x14ac:dyDescent="0.15"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28:38" ht="13" x14ac:dyDescent="0.15"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28:38" ht="13" x14ac:dyDescent="0.15"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28:38" ht="13" x14ac:dyDescent="0.15"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28:38" ht="13" x14ac:dyDescent="0.15"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28:38" ht="13" x14ac:dyDescent="0.15"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28:38" ht="13" x14ac:dyDescent="0.15"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28:38" ht="13" x14ac:dyDescent="0.15"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28:38" ht="13" x14ac:dyDescent="0.15"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28:38" ht="13" x14ac:dyDescent="0.15"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28:38" ht="13" x14ac:dyDescent="0.15"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28:38" ht="13" x14ac:dyDescent="0.15"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28:38" ht="13" x14ac:dyDescent="0.15"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28:38" ht="13" x14ac:dyDescent="0.15"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28:38" ht="13" x14ac:dyDescent="0.15"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28:38" ht="13" x14ac:dyDescent="0.15"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28:38" ht="13" x14ac:dyDescent="0.15"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28:38" ht="13" x14ac:dyDescent="0.15"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28:38" ht="13" x14ac:dyDescent="0.15"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28:38" ht="13" x14ac:dyDescent="0.15"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28:38" ht="13" x14ac:dyDescent="0.15"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28:38" ht="13" x14ac:dyDescent="0.15"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28:38" ht="13" x14ac:dyDescent="0.15"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28:38" ht="13" x14ac:dyDescent="0.15"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28:38" ht="13" x14ac:dyDescent="0.15"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28:38" ht="13" x14ac:dyDescent="0.15"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28:38" ht="13" x14ac:dyDescent="0.15"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28:38" ht="13" x14ac:dyDescent="0.15"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28:38" ht="13" x14ac:dyDescent="0.15"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28:38" ht="13" x14ac:dyDescent="0.15"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28:38" ht="13" x14ac:dyDescent="0.15"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28:38" ht="13" x14ac:dyDescent="0.15"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28:38" ht="13" x14ac:dyDescent="0.15"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28:38" ht="13" x14ac:dyDescent="0.15"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28:38" ht="13" x14ac:dyDescent="0.15"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28:38" ht="13" x14ac:dyDescent="0.15"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28:38" ht="13" x14ac:dyDescent="0.15"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28:38" ht="13" x14ac:dyDescent="0.15"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28:38" ht="13" x14ac:dyDescent="0.15"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28:38" ht="13" x14ac:dyDescent="0.15"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28:38" ht="13" x14ac:dyDescent="0.15"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28:38" ht="13" x14ac:dyDescent="0.15"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28:38" ht="13" x14ac:dyDescent="0.15"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28:38" ht="13" x14ac:dyDescent="0.15"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28:38" ht="13" x14ac:dyDescent="0.15"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28:38" ht="13" x14ac:dyDescent="0.15"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28:38" ht="13" x14ac:dyDescent="0.15"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28:38" ht="13" x14ac:dyDescent="0.15"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28:38" ht="13" x14ac:dyDescent="0.15"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28:38" ht="13" x14ac:dyDescent="0.15"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28:38" ht="13" x14ac:dyDescent="0.15"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28:38" ht="13" x14ac:dyDescent="0.15"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28:38" ht="13" x14ac:dyDescent="0.15"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28:38" ht="13" x14ac:dyDescent="0.15"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28:38" ht="13" x14ac:dyDescent="0.15"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28:38" ht="13" x14ac:dyDescent="0.15"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28:38" ht="13" x14ac:dyDescent="0.15"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28:38" ht="13" x14ac:dyDescent="0.15"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28:38" ht="13" x14ac:dyDescent="0.15"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28:38" ht="13" x14ac:dyDescent="0.15"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28:38" ht="13" x14ac:dyDescent="0.15"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28:38" ht="13" x14ac:dyDescent="0.15"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8:38" ht="13" x14ac:dyDescent="0.15"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8:38" ht="13" x14ac:dyDescent="0.15"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8:38" ht="13" x14ac:dyDescent="0.15"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8:38" ht="13" x14ac:dyDescent="0.15"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8:38" ht="13" x14ac:dyDescent="0.15"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8:38" ht="13" x14ac:dyDescent="0.15"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8:38" ht="13" x14ac:dyDescent="0.15"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8:38" ht="13" x14ac:dyDescent="0.15"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8:38" ht="13" x14ac:dyDescent="0.15"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8:38" ht="13" x14ac:dyDescent="0.15"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8:38" ht="13" x14ac:dyDescent="0.15"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8:38" ht="13" x14ac:dyDescent="0.15"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8:38" ht="13" x14ac:dyDescent="0.15"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8:38" ht="13" x14ac:dyDescent="0.15"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8:38" ht="13" x14ac:dyDescent="0.15"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8:38" ht="13" x14ac:dyDescent="0.15"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8:38" ht="13" x14ac:dyDescent="0.15"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8:38" ht="13" x14ac:dyDescent="0.15"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</sheetData>
  <conditionalFormatting sqref="S28:T30 Y39:Z41 V34:W35">
    <cfRule type="cellIs" dxfId="6" priority="9" stopIfTrue="1" operator="equal">
      <formula>0</formula>
    </cfRule>
  </conditionalFormatting>
  <conditionalFormatting sqref="AB45:AC48">
    <cfRule type="cellIs" dxfId="5" priority="8" stopIfTrue="1" operator="equal">
      <formula>0</formula>
    </cfRule>
  </conditionalFormatting>
  <conditionalFormatting sqref="M13:N17">
    <cfRule type="cellIs" dxfId="4" priority="6" stopIfTrue="1" operator="equal">
      <formula>0</formula>
    </cfRule>
  </conditionalFormatting>
  <conditionalFormatting sqref="P21:Q24">
    <cfRule type="cellIs" dxfId="3" priority="4" stopIfTrue="1" operator="equal">
      <formula>0</formula>
    </cfRule>
  </conditionalFormatting>
  <conditionalFormatting sqref="AE52:AF56">
    <cfRule type="cellIs" dxfId="2" priority="3" stopIfTrue="1" operator="equal">
      <formula>0</formula>
    </cfRule>
  </conditionalFormatting>
  <conditionalFormatting sqref="AH60:AI65">
    <cfRule type="cellIs" dxfId="0" priority="1" stopIfTrue="1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26" customWidth="1"/>
    <col min="2" max="16384" width="10.83203125" style="27"/>
  </cols>
  <sheetData>
    <row r="1" spans="1:1" ht="17" x14ac:dyDescent="0.2">
      <c r="A1" s="26" t="s">
        <v>20</v>
      </c>
    </row>
    <row r="3" spans="1:1" ht="17" x14ac:dyDescent="0.2">
      <c r="A3" s="26" t="s">
        <v>21</v>
      </c>
    </row>
    <row r="5" spans="1:1" ht="17" x14ac:dyDescent="0.2">
      <c r="A5" s="26" t="s">
        <v>22</v>
      </c>
    </row>
    <row r="6" spans="1:1" ht="17" x14ac:dyDescent="0.2">
      <c r="A6" s="26" t="s">
        <v>23</v>
      </c>
    </row>
    <row r="7" spans="1:1" ht="17" x14ac:dyDescent="0.2">
      <c r="A7" s="26" t="s">
        <v>24</v>
      </c>
    </row>
    <row r="8" spans="1:1" ht="17" x14ac:dyDescent="0.2">
      <c r="A8" s="26" t="s">
        <v>25</v>
      </c>
    </row>
    <row r="9" spans="1:1" ht="17" x14ac:dyDescent="0.2">
      <c r="A9" s="26" t="s">
        <v>26</v>
      </c>
    </row>
    <row r="10" spans="1:1" ht="17" x14ac:dyDescent="0.2">
      <c r="A10" s="26" t="s">
        <v>27</v>
      </c>
    </row>
    <row r="11" spans="1:1" x14ac:dyDescent="0.2">
      <c r="A11" s="28"/>
    </row>
    <row r="12" spans="1:1" ht="17" x14ac:dyDescent="0.2">
      <c r="A12" s="26" t="s">
        <v>28</v>
      </c>
    </row>
    <row r="13" spans="1:1" ht="17" x14ac:dyDescent="0.2">
      <c r="A13" s="26" t="s">
        <v>29</v>
      </c>
    </row>
    <row r="15" spans="1:1" ht="17" x14ac:dyDescent="0.2">
      <c r="A15" s="26" t="s">
        <v>30</v>
      </c>
    </row>
    <row r="16" spans="1:1" ht="17" x14ac:dyDescent="0.2">
      <c r="A16" s="26" t="s">
        <v>31</v>
      </c>
    </row>
    <row r="17" spans="1:1" ht="17" x14ac:dyDescent="0.2">
      <c r="A17" s="26" t="s">
        <v>32</v>
      </c>
    </row>
    <row r="18" spans="1:1" ht="17" x14ac:dyDescent="0.2">
      <c r="A18" s="26" t="s">
        <v>33</v>
      </c>
    </row>
    <row r="19" spans="1:1" ht="17" x14ac:dyDescent="0.2">
      <c r="A19" s="26" t="s">
        <v>34</v>
      </c>
    </row>
    <row r="20" spans="1:1" ht="17" x14ac:dyDescent="0.2">
      <c r="A20" s="26" t="s">
        <v>35</v>
      </c>
    </row>
    <row r="21" spans="1:1" ht="17" x14ac:dyDescent="0.2">
      <c r="A21" s="26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Yeh</cp:lastModifiedBy>
  <cp:revision/>
  <dcterms:created xsi:type="dcterms:W3CDTF">2024-09-11T18:09:33Z</dcterms:created>
  <dcterms:modified xsi:type="dcterms:W3CDTF">2024-10-02T13:33:35Z</dcterms:modified>
  <cp:category/>
  <cp:contentStatus/>
</cp:coreProperties>
</file>