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Job_List\VirtualVacations\"/>
    </mc:Choice>
  </mc:AlternateContent>
  <xr:revisionPtr revIDLastSave="0" documentId="8_{B3E0C333-F297-4344-A8AC-E35EEF807DFD}" xr6:coauthVersionLast="47" xr6:coauthVersionMax="47" xr10:uidLastSave="{00000000-0000-0000-0000-000000000000}"/>
  <bookViews>
    <workbookView xWindow="-108" yWindow="-108" windowWidth="23256" windowHeight="12456" firstSheet="8" activeTab="8" xr2:uid="{00000000-000D-0000-FFFF-FFFF00000000}"/>
  </bookViews>
  <sheets>
    <sheet name="sqa test engineer" sheetId="1" r:id="rId1"/>
    <sheet name="MANUAL QA" sheetId="2" r:id="rId2"/>
    <sheet name="QA AUTOMATION" sheetId="3" r:id="rId3"/>
    <sheet name="SOFTWARER TESTING" sheetId="4" r:id="rId4"/>
    <sheet name="TEST AUTOMATION" sheetId="5" r:id="rId5"/>
    <sheet name="MANUAL TESTING" sheetId="6" r:id="rId6"/>
    <sheet name="PERFORMANCE TESTING" sheetId="7" r:id="rId7"/>
    <sheet name="UNIT TESTING" sheetId="8" r:id="rId8"/>
    <sheet name="Website scanning" sheetId="9" r:id="rId9"/>
    <sheet name="Vulnerabilities finding &amp; Repor" sheetId="10" r:id="rId10"/>
    <sheet name="Mobile Scanning" sheetId="11" r:id="rId11"/>
    <sheet name="SQL Scanning" sheetId="12" r:id="rId12"/>
    <sheet name="Metasploit" sheetId="13" r:id="rId13"/>
    <sheet name="WordPress" sheetId="14" r:id="rId1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1" i="14" l="1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<sst xmlns="http://schemas.openxmlformats.org/spreadsheetml/2006/main" count="1288" uniqueCount="227">
  <si>
    <t>Title</t>
  </si>
  <si>
    <t>Job Link</t>
  </si>
  <si>
    <t>Remote Research and Development Engineer 1</t>
  </si>
  <si>
    <t>Remote Senior Software Development Test Engineer</t>
  </si>
  <si>
    <t>Remote Senior Python Automation Test Engineer</t>
  </si>
  <si>
    <t>Remote Senior Software Engineer in Test</t>
  </si>
  <si>
    <t>Remote Staff Test Software Development Engineer</t>
  </si>
  <si>
    <t>Remote Senior Quality Assurance Test Automation Engineer</t>
  </si>
  <si>
    <t>Remote Software Test Engineer III</t>
  </si>
  <si>
    <t>Remote Senior Test Infrastructure Software Engineer</t>
  </si>
  <si>
    <t>Remote Senior Software Development Engineer in Test</t>
  </si>
  <si>
    <t>Telecommute Software Development Engineer in Test III</t>
  </si>
  <si>
    <t>Remote Software Engineer 2</t>
  </si>
  <si>
    <t>Remote Senior Test Automation Engineer</t>
  </si>
  <si>
    <t>Remote Software Services Engineer 2</t>
  </si>
  <si>
    <t>Telecommute Mobile Senior Software Engineer in Test</t>
  </si>
  <si>
    <t>Remote Software Development Engineer 3</t>
  </si>
  <si>
    <t>Remote Level 3 Virtualization Delivery Engineer</t>
  </si>
  <si>
    <t>Remote Senior Performance Test Engineer</t>
  </si>
  <si>
    <t>Remote High Voltage Substation Design Electrical Engineer 4</t>
  </si>
  <si>
    <t>Remote Senior Test Software Engineer</t>
  </si>
  <si>
    <t>Remote Senior Software Test Automation Engineer</t>
  </si>
  <si>
    <t>Remote Senior Enterprise Development Operations Test Automation Engineer</t>
  </si>
  <si>
    <t>Remote Senior Salesforce Test Engineer</t>
  </si>
  <si>
    <t>Remote Senior Backend Platform Engineering Software Development Engineer in Test</t>
  </si>
  <si>
    <t>Remote Senior Staff Software Development Test Engineer</t>
  </si>
  <si>
    <t>Remote Software QA Analyst I</t>
  </si>
  <si>
    <t>Remote Senior QA Automation Engineer</t>
  </si>
  <si>
    <t>Remote Software QA Engineer 2</t>
  </si>
  <si>
    <t>Remote Manual Quality Assurance Software Tester</t>
  </si>
  <si>
    <t>Remote QA DME Billing Specialist</t>
  </si>
  <si>
    <t>Remote Quality Assurance Analyst 1</t>
  </si>
  <si>
    <t>Remote UX QA Manager</t>
  </si>
  <si>
    <t>Remote Lead Quality Assurance Engineer</t>
  </si>
  <si>
    <t>Remote QA WordPress Plugin Tester</t>
  </si>
  <si>
    <t>Remote Clinical Quality Assurance Associate 2</t>
  </si>
  <si>
    <t>Remote Quality Assurance Associate 2</t>
  </si>
  <si>
    <t>Remote Manual Quality Engineer</t>
  </si>
  <si>
    <t>Remote Software Quality Assurance Analyst</t>
  </si>
  <si>
    <t>Remote Data Analytics 4</t>
  </si>
  <si>
    <t>Remote eCommerce Lead QA Engineer</t>
  </si>
  <si>
    <t>Remote Principal QA Specialist</t>
  </si>
  <si>
    <t>Remote QA Automation Engineer</t>
  </si>
  <si>
    <t>Remote Senior QA Automation Engineer or Software Development Engineer in Test</t>
  </si>
  <si>
    <t>Remote Quality Assurance Automation Lead</t>
  </si>
  <si>
    <t>Remote Senior Quality Assurance Automation Engineer</t>
  </si>
  <si>
    <t>Remote Senior Digital Marketing and Automation Manager</t>
  </si>
  <si>
    <t>Remote Senior Software Quality Assurance Automation Engineer</t>
  </si>
  <si>
    <t>Remote Automation Tester</t>
  </si>
  <si>
    <t>Remote Penetration Testing Engineer</t>
  </si>
  <si>
    <t>Remote Data Analyst 1</t>
  </si>
  <si>
    <t>Remote HEDIS Coordinator 1</t>
  </si>
  <si>
    <t>Remote Roku Testing Quality Assurance Analyst</t>
  </si>
  <si>
    <t>Remote Tier 1 Technical Support Analyst</t>
  </si>
  <si>
    <t>Remote Researcher 1</t>
  </si>
  <si>
    <t>Remote Financial Crimes Quality Assurance and Testing Analyst</t>
  </si>
  <si>
    <t>Remote Consumer Operations Deployment Testing and Change Control Professional</t>
  </si>
  <si>
    <t>Remote General Audit Associate Auditor 1</t>
  </si>
  <si>
    <t>Remote Software Support Specialist 1</t>
  </si>
  <si>
    <t>Remote Software Quality Testing Engineer 2</t>
  </si>
  <si>
    <t>Telecommute Compliance Quality Assurance Testing Manager 2</t>
  </si>
  <si>
    <t>Remote Sarbanes Oxley Testing Senior Manager</t>
  </si>
  <si>
    <t>Remote Oncology Patient Genetic Testing Customer Experience Advisor</t>
  </si>
  <si>
    <t>Telecommute CPC CCS P RHIT RHIA Benefit Coding Analyst II</t>
  </si>
  <si>
    <t>Telecommute Workday Testing Consultant</t>
  </si>
  <si>
    <t>Remote Security Testing Project Coordinator</t>
  </si>
  <si>
    <t>Remote Research Administrator 3</t>
  </si>
  <si>
    <t>Remote Tax Accountant 3</t>
  </si>
  <si>
    <t>Remote Healthcare Product Application Support Representative 3</t>
  </si>
  <si>
    <t>Telecommute Linux Administrator 3</t>
  </si>
  <si>
    <t>Remote Financial Analyst 4</t>
  </si>
  <si>
    <t>Remote RCA Specialist 4</t>
  </si>
  <si>
    <t>Remote IT Testing Lead</t>
  </si>
  <si>
    <t>Remote Commercial Lending Services Business Operations Analyst 5</t>
  </si>
  <si>
    <t>Remote Financial Fraud Analyst 5</t>
  </si>
  <si>
    <t>Telecommute Financial Service Provider Risk Analyst 5</t>
  </si>
  <si>
    <t>Remote Retail Payment Services Systems Project Manager 6</t>
  </si>
  <si>
    <t>Online Secondary 6 Through 12 Business Substitute Teacher</t>
  </si>
  <si>
    <t>Remote Financial Analyst 6</t>
  </si>
  <si>
    <t>Online Secondary 6 Through 12 English Substitute Teacher</t>
  </si>
  <si>
    <t>Online Secondary 6 Through 12 Social Studies Substitute Teacher</t>
  </si>
  <si>
    <t>Remote RCA Professional 7</t>
  </si>
  <si>
    <t>Remote Financial Technology Testing Compliance Manager</t>
  </si>
  <si>
    <t>Remote Test Automation Consultant</t>
  </si>
  <si>
    <t>Remote Christian Child Advocacy Test Automation DevOps Specialist II</t>
  </si>
  <si>
    <t>Remote Health Insurance Test Automation Engineer Advisor</t>
  </si>
  <si>
    <t>Remote Software Developer in Test Quality Assurance Automation Lead</t>
  </si>
  <si>
    <t>Remote Python Test Automation Developer III</t>
  </si>
  <si>
    <t>Remote Senior Automation Test Engineer</t>
  </si>
  <si>
    <t>Telecommute Senior Information Technology Test Automation Engineer</t>
  </si>
  <si>
    <t>Remote Banking Quality Assurance Testing Analyst</t>
  </si>
  <si>
    <t>Remote Healthcare Data Integrity Associate 2</t>
  </si>
  <si>
    <t>Remote Level 3 Technology Support Manager</t>
  </si>
  <si>
    <t>Remote Software Development Operations Engineer 3</t>
  </si>
  <si>
    <t>Remote SLED Vertical Project Coordinator 1</t>
  </si>
  <si>
    <t>Remote Revenue Digital Performance Marketing eLearning Chief Marketing Officer</t>
  </si>
  <si>
    <t>Remote Performance Marketing Specialist</t>
  </si>
  <si>
    <t>Remote Health Engineering Analytics Data Scientist 2</t>
  </si>
  <si>
    <t>Remote Performance Marketing Manager</t>
  </si>
  <si>
    <t>Telecommute Healthcare Grievances and Appeals Representative 3</t>
  </si>
  <si>
    <t>Remote AppDynamics Senior Application Performance Monitoring Engineer</t>
  </si>
  <si>
    <t>Remote Enterprise Performance Engineering Associate Director</t>
  </si>
  <si>
    <t>Remote Digital Marketing Frontend Software Engineer 3</t>
  </si>
  <si>
    <t>Remote Performance Marketing Senior Manager</t>
  </si>
  <si>
    <t>Remote Senior Health and Wellness Performance Marketing Director</t>
  </si>
  <si>
    <t>Telecommute Senior Affiliate and Performance Product Manager</t>
  </si>
  <si>
    <t>Remote Media and Entertainment Business Unit President</t>
  </si>
  <si>
    <t>Remote Business to Business Unit Vice President</t>
  </si>
  <si>
    <t>Remote Business Unit Compliance Officer</t>
  </si>
  <si>
    <t>Remote Central Authorization Unit Team Lead</t>
  </si>
  <si>
    <t>Remote Project Policy Analyst 2</t>
  </si>
  <si>
    <t>Telecommute Software Angular Engineer 2</t>
  </si>
  <si>
    <t>Remote Collections Technology Business Systems Analyst 3</t>
  </si>
  <si>
    <t>Remote Financial Reporting and Quality Unit Manager</t>
  </si>
  <si>
    <t>Remote Website Communications Coordinator</t>
  </si>
  <si>
    <t>Remote Graphic Designer and Website Manager</t>
  </si>
  <si>
    <t>Remote Website Product Owner</t>
  </si>
  <si>
    <t>Remote Senior Website Developer</t>
  </si>
  <si>
    <t>Remote Website Coordinator</t>
  </si>
  <si>
    <t>Remote Website Product Manager</t>
  </si>
  <si>
    <t>Remote Senior CRO and SEO Website Manager</t>
  </si>
  <si>
    <t>Remote Senior Accounts Payable Specialist</t>
  </si>
  <si>
    <t>Remote Senior Website Experience Manager</t>
  </si>
  <si>
    <t>Remote Website Marketing Lead</t>
  </si>
  <si>
    <t>Remote Website Sales Development Representative</t>
  </si>
  <si>
    <t>Remote Vulnerabilities BCU Senior Systems Engineer</t>
  </si>
  <si>
    <t>Remote Reporting and Analytics Lead Analyst</t>
  </si>
  <si>
    <t>Remote Proposal Development and Reporting Coordinator</t>
  </si>
  <si>
    <t>Remote Workday Reporting and Data Analyst</t>
  </si>
  <si>
    <t>Remote Healthcare Data and Reporting Professional Representative</t>
  </si>
  <si>
    <t>Remote Lead Penetration Tester</t>
  </si>
  <si>
    <t>Remote Production Support Analyst 2</t>
  </si>
  <si>
    <t>Remote Senior Healthcare Reporting Analyst</t>
  </si>
  <si>
    <t>Remote Medical Reporting and Automation Manager</t>
  </si>
  <si>
    <t>Remote Web Designer 2</t>
  </si>
  <si>
    <t>Telecommute Estate Reporting Specialist</t>
  </si>
  <si>
    <t>Remote Security Engineering Team Lead</t>
  </si>
  <si>
    <t>Telecommute Accounting and Reporting Senior Financial Analyst</t>
  </si>
  <si>
    <t>Remote Workday Reporting Lead</t>
  </si>
  <si>
    <t>Remote Workday Reporting Analyst</t>
  </si>
  <si>
    <t>Remote Senior Reporting Processes Financial Analyst</t>
  </si>
  <si>
    <t>Remote Senior SEC Reporting and Technical Accounting Manager</t>
  </si>
  <si>
    <t>Remote Reporting Project Manager</t>
  </si>
  <si>
    <t>Remote Research and Reporting Manager</t>
  </si>
  <si>
    <t>Telecommute SEO Reporting Analyst</t>
  </si>
  <si>
    <t>Telecommute Biotechnology Project and Portfolio Systems and Reporting Director</t>
  </si>
  <si>
    <t>Remote SEC Reporting and Technical Accounting Manager</t>
  </si>
  <si>
    <t>Remote Software Customer Experience Director</t>
  </si>
  <si>
    <t>Remote Federal Regulatory Reporting Advisory Manager</t>
  </si>
  <si>
    <t>Remote Eligibility Reporting Specialist</t>
  </si>
  <si>
    <t>Remote Securities and Exchange Commission Reporting Senior Accountant</t>
  </si>
  <si>
    <t>Remote Senior Mobile Android Fitbit Software Engineer</t>
  </si>
  <si>
    <t>Remote FinTech Technical Field Support Specialist 1</t>
  </si>
  <si>
    <t>Remote Senior iOS Mobile Engineer</t>
  </si>
  <si>
    <t>Remote Lead Mobile and Web Product Manager</t>
  </si>
  <si>
    <t>Telecommute Mobile Account Executive</t>
  </si>
  <si>
    <t>Remote Security Analyst III</t>
  </si>
  <si>
    <t>Remote Senior Mobile Software Developer</t>
  </si>
  <si>
    <t>Remote Mobile Product Manager</t>
  </si>
  <si>
    <t>Remote Principal Mobile Engineer</t>
  </si>
  <si>
    <t>Remote Mobile Search Software Engineer III</t>
  </si>
  <si>
    <t>Remote Mobile Software Engineering Senior Manager</t>
  </si>
  <si>
    <t>Telecommute Insurance Mobile Engineering Director</t>
  </si>
  <si>
    <t>Remote Mobile Engineering Manager</t>
  </si>
  <si>
    <t>Remote Senior Mobile Engineer</t>
  </si>
  <si>
    <t>Remote Senior Mobile Software Engineer</t>
  </si>
  <si>
    <t>Remote Stores Mobile App Lead Android Engineer</t>
  </si>
  <si>
    <t>Remote Mobile Platform Lead Android Engineer</t>
  </si>
  <si>
    <t>Remote Senior Mobile Application Product Manager</t>
  </si>
  <si>
    <t>Remote Level 5 Application SecuritySecurity Partner</t>
  </si>
  <si>
    <t>Telecommute Mobile Applications Developer</t>
  </si>
  <si>
    <t>Remote Application and Mobile Security People Leader</t>
  </si>
  <si>
    <t>Remote Cyber Security Vulnerability Management Analyst</t>
  </si>
  <si>
    <t>Remote Senior SQL Database Administrator</t>
  </si>
  <si>
    <t>Remote SQL Server Database Administrator</t>
  </si>
  <si>
    <t>Remote SQL Support Engineer II</t>
  </si>
  <si>
    <t>Remote SQL Database Administrator</t>
  </si>
  <si>
    <t>Remote Senior SQL Server Database Administrator</t>
  </si>
  <si>
    <t>Telecommute SQL Database Administrator</t>
  </si>
  <si>
    <t>Remote Senior .Net and SQL Software Engineer</t>
  </si>
  <si>
    <t>Remote Tier 3 Technical Support Engineer</t>
  </si>
  <si>
    <t>Remote SQL Sales Agent</t>
  </si>
  <si>
    <t>Remote SQL Server Application Performance Database Administrator</t>
  </si>
  <si>
    <t>Remote SQL Database Staff Enterprise Architect</t>
  </si>
  <si>
    <t>Remote Clinical Document Associate 1 or 2</t>
  </si>
  <si>
    <t>Remote Accounts Receivable Specialist 1</t>
  </si>
  <si>
    <t>Remote Tier 1 Technical Customer Support Representative</t>
  </si>
  <si>
    <t>Remote Operations Technical Services Specialist 1</t>
  </si>
  <si>
    <t>Remote Fraud Ops Analyst 2</t>
  </si>
  <si>
    <t>Remote Electrical Engineering Technician 2</t>
  </si>
  <si>
    <t>Remote MedTech Contracts Associate 3</t>
  </si>
  <si>
    <t>Remote Accounts Receivable Specialist 3</t>
  </si>
  <si>
    <t>Remote Digital Financial Claims and Disputes Specialist 3</t>
  </si>
  <si>
    <t>Remote Business Process Analyst 4</t>
  </si>
  <si>
    <t>Remote Securities Administration Services Analyst 4</t>
  </si>
  <si>
    <t>Remote Partner Technical Account Manager 4</t>
  </si>
  <si>
    <t>Remote BL Regulatory Review Representative 4</t>
  </si>
  <si>
    <t>Online California Licensed K Through 5 School Speech Therapist</t>
  </si>
  <si>
    <t>Remote Property and Casualty Market Life Insurance Business Development Vice President</t>
  </si>
  <si>
    <t>Remote Senior Digital Research Director</t>
  </si>
  <si>
    <t>Remote Anti Money Laundering Business Risk Professional 5</t>
  </si>
  <si>
    <t>Remote Facilities Services Analyst I</t>
  </si>
  <si>
    <t>Remote Senior Full Stack Software Engineer</t>
  </si>
  <si>
    <t>Remote Sustainable Fuels Engineering Manager 6</t>
  </si>
  <si>
    <t>Online Certified Secondary 6 Through 12th Grade Science Substitute School Teacher</t>
  </si>
  <si>
    <t>Remote Grades 6 Through 12 Math Teacher</t>
  </si>
  <si>
    <t>Remote Senior DUI Journey Product Director</t>
  </si>
  <si>
    <t>Remote Principal Software Security Engineer</t>
  </si>
  <si>
    <t>Remote Assessment Product Management Vice President</t>
  </si>
  <si>
    <t>Remote Growth Marketing Senior Director</t>
  </si>
  <si>
    <t>Remote Finance Director</t>
  </si>
  <si>
    <t>Remote People and Culture Associate Business Partner</t>
  </si>
  <si>
    <t>Telecommute Health and Wellness Finance and Analytics Director</t>
  </si>
  <si>
    <t>Remote Clinical and Medical Coder</t>
  </si>
  <si>
    <t>Remote Litigation Manager</t>
  </si>
  <si>
    <t>Remote Technical Product Manager</t>
  </si>
  <si>
    <t>Remote Surgery Professional Coding Department Medical Coding Specialist I or II</t>
  </si>
  <si>
    <t>Virtual WordPress Solutions Content Writer</t>
  </si>
  <si>
    <t>Remote WordPress Expert</t>
  </si>
  <si>
    <t>Remote Part Time WordPress Designer</t>
  </si>
  <si>
    <t>Remote Web Design Content Writer</t>
  </si>
  <si>
    <t>Remote Senior Full Stack PHP Software Engineer</t>
  </si>
  <si>
    <t>Telecommute Senior Multimedia Publishing Audience Engagement Editor</t>
  </si>
  <si>
    <t>Remote Senior Growth Director</t>
  </si>
  <si>
    <t>Remote Digital Producer</t>
  </si>
  <si>
    <t>Remote Email Marketing Specialist</t>
  </si>
  <si>
    <t>Remote Front End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</si>
</sst>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workbookViewId="0"/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1</v>
      </c>
      <c r="B2" t="s">
        <v>2</v>
      </c>
      <c r="C2" t="str">
        <f>HYPERLINK("https://www.virtualvocations.com/job/remote-research-and-development-engineer-1-1952969-i.html", "https://www.virtualvocations.com/job/remote-research-and-development-engineer-1-1952969-i.html")</f>
        <v>https://www.virtualvocations.com/job/remote-research-and-development-engineer-1-1952969-i.html</v>
      </c>
    </row>
    <row r="3" spans="1:3" x14ac:dyDescent="0.3">
      <c r="A3" s="1">
        <v>2</v>
      </c>
      <c r="B3" t="s">
        <v>3</v>
      </c>
      <c r="C3" t="str">
        <f>HYPERLINK("https://www.virtualvocations.com/job/remote-senior-software-development-test-engineer-826723.html", "https://www.virtualvocations.com/job/remote-senior-software-development-test-engineer-826723.html")</f>
        <v>https://www.virtualvocations.com/job/remote-senior-software-development-test-engineer-826723.html</v>
      </c>
    </row>
    <row r="4" spans="1:3" x14ac:dyDescent="0.3">
      <c r="A4" s="1">
        <v>3</v>
      </c>
      <c r="B4" t="s">
        <v>4</v>
      </c>
      <c r="C4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5" spans="1:3" x14ac:dyDescent="0.3">
      <c r="A5" s="1">
        <v>4</v>
      </c>
      <c r="B5" t="s">
        <v>5</v>
      </c>
      <c r="C5" t="str">
        <f>HYPERLINK("https://www.virtualvocations.com/job/remote-senior-software-engineer-in-test-827088.html", "https://www.virtualvocations.com/job/remote-senior-software-engineer-in-test-827088.html")</f>
        <v>https://www.virtualvocations.com/job/remote-senior-software-engineer-in-test-827088.html</v>
      </c>
    </row>
    <row r="6" spans="1:3" x14ac:dyDescent="0.3">
      <c r="A6" s="1">
        <v>5</v>
      </c>
      <c r="B6" t="s">
        <v>6</v>
      </c>
      <c r="C6" t="str">
        <f>HYPERLINK("https://www.virtualvocations.com/job/remote-staff-test-software-development-engineer-826615.html", "https://www.virtualvocations.com/job/remote-staff-test-software-development-engineer-826615.html")</f>
        <v>https://www.virtualvocations.com/job/remote-staff-test-software-development-engineer-826615.html</v>
      </c>
    </row>
    <row r="7" spans="1:3" x14ac:dyDescent="0.3">
      <c r="A7" s="1">
        <v>6</v>
      </c>
      <c r="B7" t="s">
        <v>7</v>
      </c>
      <c r="C7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8" spans="1:3" x14ac:dyDescent="0.3">
      <c r="A8" s="1">
        <v>7</v>
      </c>
      <c r="B8" t="s">
        <v>8</v>
      </c>
      <c r="C8" t="str">
        <f>HYPERLINK("https://www.virtualvocations.com/job/remote-software-test-engineer-iii-825977.html", "https://www.virtualvocations.com/job/remote-software-test-engineer-iii-825977.html")</f>
        <v>https://www.virtualvocations.com/job/remote-software-test-engineer-iii-825977.html</v>
      </c>
    </row>
    <row r="9" spans="1:3" x14ac:dyDescent="0.3">
      <c r="A9" s="1">
        <v>8</v>
      </c>
      <c r="B9" t="s">
        <v>9</v>
      </c>
      <c r="C9" t="str">
        <f>HYPERLINK("https://www.virtualvocations.com/job/remote-senior-test-infrastructure-software-engineer-1958821-i.html", "https://www.virtualvocations.com/job/remote-senior-test-infrastructure-software-engineer-1958821-i.html")</f>
        <v>https://www.virtualvocations.com/job/remote-senior-test-infrastructure-software-engineer-1958821-i.html</v>
      </c>
    </row>
    <row r="10" spans="1:3" x14ac:dyDescent="0.3">
      <c r="A10" s="1">
        <v>9</v>
      </c>
      <c r="B10" t="s">
        <v>10</v>
      </c>
      <c r="C10" t="str">
        <f>HYPERLINK("https://www.virtualvocations.com/job/remote-senior-software-development-engineer-in-test-1955482-i.html", "https://www.virtualvocations.com/job/remote-senior-software-development-engineer-in-test-1955482-i.html")</f>
        <v>https://www.virtualvocations.com/job/remote-senior-software-development-engineer-in-test-1955482-i.html</v>
      </c>
    </row>
    <row r="11" spans="1:3" x14ac:dyDescent="0.3">
      <c r="A11" s="1">
        <v>10</v>
      </c>
      <c r="B11" t="s">
        <v>11</v>
      </c>
      <c r="C11" t="str">
        <f>HYPERLINK("https://www.virtualvocations.com/job/telecommute-software-development-engineer-in-test-iii-1953353-i.html", "https://www.virtualvocations.com/job/telecommute-software-development-engineer-in-test-iii-1953353-i.html")</f>
        <v>https://www.virtualvocations.com/job/telecommute-software-development-engineer-in-test-iii-1953353-i.html</v>
      </c>
    </row>
    <row r="12" spans="1:3" x14ac:dyDescent="0.3">
      <c r="A12" s="1">
        <v>11</v>
      </c>
      <c r="B12" t="s">
        <v>3</v>
      </c>
      <c r="C12" t="str">
        <f>HYPERLINK("https://www.virtualvocations.com/job/remote-senior-software-development-test-engineer-826723.html", "https://www.virtualvocations.com/job/remote-senior-software-development-test-engineer-826723.html")</f>
        <v>https://www.virtualvocations.com/job/remote-senior-software-development-test-engineer-826723.html</v>
      </c>
    </row>
    <row r="13" spans="1:3" x14ac:dyDescent="0.3">
      <c r="A13" s="1">
        <v>12</v>
      </c>
      <c r="B13" t="s">
        <v>12</v>
      </c>
      <c r="C13" t="str">
        <f>HYPERLINK("https://www.virtualvocations.com/job/remote-software-engineer-2-1958992-i.html", "https://www.virtualvocations.com/job/remote-software-engineer-2-1958992-i.html")</f>
        <v>https://www.virtualvocations.com/job/remote-software-engineer-2-1958992-i.html</v>
      </c>
    </row>
    <row r="14" spans="1:3" x14ac:dyDescent="0.3">
      <c r="A14" s="1">
        <v>13</v>
      </c>
      <c r="B14" t="s">
        <v>4</v>
      </c>
      <c r="C14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15" spans="1:3" x14ac:dyDescent="0.3">
      <c r="A15" s="1">
        <v>14</v>
      </c>
      <c r="B15" t="s">
        <v>13</v>
      </c>
      <c r="C15" t="str">
        <f>HYPERLINK("https://www.virtualvocations.com/job/remote-senior-test-automation-engineer-827952.html", "https://www.virtualvocations.com/job/remote-senior-test-automation-engineer-827952.html")</f>
        <v>https://www.virtualvocations.com/job/remote-senior-test-automation-engineer-827952.html</v>
      </c>
    </row>
    <row r="16" spans="1:3" x14ac:dyDescent="0.3">
      <c r="A16" s="1">
        <v>15</v>
      </c>
      <c r="B16" t="s">
        <v>5</v>
      </c>
      <c r="C16" t="str">
        <f>HYPERLINK("https://www.virtualvocations.com/job/remote-senior-software-engineer-in-test-827088.html", "https://www.virtualvocations.com/job/remote-senior-software-engineer-in-test-827088.html")</f>
        <v>https://www.virtualvocations.com/job/remote-senior-software-engineer-in-test-827088.html</v>
      </c>
    </row>
    <row r="17" spans="1:3" x14ac:dyDescent="0.3">
      <c r="A17" s="1">
        <v>16</v>
      </c>
      <c r="B17" t="s">
        <v>14</v>
      </c>
      <c r="C17" t="str">
        <f>HYPERLINK("https://www.virtualvocations.com/job/remote-software-services-engineer-2-826297.html", "https://www.virtualvocations.com/job/remote-software-services-engineer-2-826297.html")</f>
        <v>https://www.virtualvocations.com/job/remote-software-services-engineer-2-826297.html</v>
      </c>
    </row>
    <row r="18" spans="1:3" x14ac:dyDescent="0.3">
      <c r="A18" s="1">
        <v>17</v>
      </c>
      <c r="B18" t="s">
        <v>6</v>
      </c>
      <c r="C18" t="str">
        <f>HYPERLINK("https://www.virtualvocations.com/job/remote-staff-test-software-development-engineer-826615.html", "https://www.virtualvocations.com/job/remote-staff-test-software-development-engineer-826615.html")</f>
        <v>https://www.virtualvocations.com/job/remote-staff-test-software-development-engineer-826615.html</v>
      </c>
    </row>
    <row r="19" spans="1:3" x14ac:dyDescent="0.3">
      <c r="A19" s="1">
        <v>18</v>
      </c>
      <c r="B19" t="s">
        <v>7</v>
      </c>
      <c r="C19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20" spans="1:3" x14ac:dyDescent="0.3">
      <c r="A20" s="1">
        <v>19</v>
      </c>
      <c r="B20" t="s">
        <v>15</v>
      </c>
      <c r="C20" t="str">
        <f>HYPERLINK("https://www.virtualvocations.com/job/telecommute-mobile-senior-software-engineer-in-test-1954074-i.html", "https://www.virtualvocations.com/job/telecommute-mobile-senior-software-engineer-in-test-1954074-i.html")</f>
        <v>https://www.virtualvocations.com/job/telecommute-mobile-senior-software-engineer-in-test-1954074-i.html</v>
      </c>
    </row>
    <row r="21" spans="1:3" x14ac:dyDescent="0.3">
      <c r="A21" s="1">
        <v>20</v>
      </c>
      <c r="B21" t="s">
        <v>8</v>
      </c>
      <c r="C21" t="str">
        <f>HYPERLINK("https://www.virtualvocations.com/job/remote-software-test-engineer-iii-825977.html", "https://www.virtualvocations.com/job/remote-software-test-engineer-iii-825977.html")</f>
        <v>https://www.virtualvocations.com/job/remote-software-test-engineer-iii-825977.html</v>
      </c>
    </row>
    <row r="22" spans="1:3" x14ac:dyDescent="0.3">
      <c r="A22" s="1">
        <v>21</v>
      </c>
      <c r="B22" t="s">
        <v>8</v>
      </c>
      <c r="C22" t="str">
        <f>HYPERLINK("https://www.virtualvocations.com/job/remote-software-test-engineer-iii-825977.html", "https://www.virtualvocations.com/job/remote-software-test-engineer-iii-825977.html")</f>
        <v>https://www.virtualvocations.com/job/remote-software-test-engineer-iii-825977.html</v>
      </c>
    </row>
    <row r="23" spans="1:3" x14ac:dyDescent="0.3">
      <c r="A23" s="1">
        <v>22</v>
      </c>
      <c r="B23" t="s">
        <v>3</v>
      </c>
      <c r="C23" t="str">
        <f>HYPERLINK("https://www.virtualvocations.com/job/remote-senior-software-development-test-engineer-826723.html", "https://www.virtualvocations.com/job/remote-senior-software-development-test-engineer-826723.html")</f>
        <v>https://www.virtualvocations.com/job/remote-senior-software-development-test-engineer-826723.html</v>
      </c>
    </row>
    <row r="24" spans="1:3" x14ac:dyDescent="0.3">
      <c r="A24" s="1">
        <v>23</v>
      </c>
      <c r="B24" t="s">
        <v>4</v>
      </c>
      <c r="C24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25" spans="1:3" x14ac:dyDescent="0.3">
      <c r="A25" s="1">
        <v>24</v>
      </c>
      <c r="B25" t="s">
        <v>5</v>
      </c>
      <c r="C25" t="str">
        <f>HYPERLINK("https://www.virtualvocations.com/job/remote-senior-software-engineer-in-test-827088.html", "https://www.virtualvocations.com/job/remote-senior-software-engineer-in-test-827088.html")</f>
        <v>https://www.virtualvocations.com/job/remote-senior-software-engineer-in-test-827088.html</v>
      </c>
    </row>
    <row r="26" spans="1:3" x14ac:dyDescent="0.3">
      <c r="A26" s="1">
        <v>25</v>
      </c>
      <c r="B26" t="s">
        <v>16</v>
      </c>
      <c r="C26" t="str">
        <f>HYPERLINK("https://www.virtualvocations.com/job/remote-software-development-engineer-3-1954182-i.html", "https://www.virtualvocations.com/job/remote-software-development-engineer-3-1954182-i.html")</f>
        <v>https://www.virtualvocations.com/job/remote-software-development-engineer-3-1954182-i.html</v>
      </c>
    </row>
    <row r="27" spans="1:3" x14ac:dyDescent="0.3">
      <c r="A27" s="1">
        <v>26</v>
      </c>
      <c r="B27" t="s">
        <v>6</v>
      </c>
      <c r="C27" t="str">
        <f>HYPERLINK("https://www.virtualvocations.com/job/remote-staff-test-software-development-engineer-826615.html", "https://www.virtualvocations.com/job/remote-staff-test-software-development-engineer-826615.html")</f>
        <v>https://www.virtualvocations.com/job/remote-staff-test-software-development-engineer-826615.html</v>
      </c>
    </row>
    <row r="28" spans="1:3" x14ac:dyDescent="0.3">
      <c r="A28" s="1">
        <v>27</v>
      </c>
      <c r="B28" t="s">
        <v>7</v>
      </c>
      <c r="C28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29" spans="1:3" x14ac:dyDescent="0.3">
      <c r="A29" s="1">
        <v>28</v>
      </c>
      <c r="B29" t="s">
        <v>9</v>
      </c>
      <c r="C29" t="str">
        <f>HYPERLINK("https://www.virtualvocations.com/job/remote-senior-test-infrastructure-software-engineer-1958821-i.html", "https://www.virtualvocations.com/job/remote-senior-test-infrastructure-software-engineer-1958821-i.html")</f>
        <v>https://www.virtualvocations.com/job/remote-senior-test-infrastructure-software-engineer-1958821-i.html</v>
      </c>
    </row>
    <row r="30" spans="1:3" x14ac:dyDescent="0.3">
      <c r="A30" s="1">
        <v>29</v>
      </c>
      <c r="B30" t="s">
        <v>17</v>
      </c>
      <c r="C30" t="str">
        <f>HYPERLINK("https://www.virtualvocations.com/job/remote-level-3-virtualization-delivery-engineer-826520.html", "https://www.virtualvocations.com/job/remote-level-3-virtualization-delivery-engineer-826520.html")</f>
        <v>https://www.virtualvocations.com/job/remote-level-3-virtualization-delivery-engineer-826520.html</v>
      </c>
    </row>
    <row r="31" spans="1:3" x14ac:dyDescent="0.3">
      <c r="A31" s="1">
        <v>30</v>
      </c>
      <c r="B31" t="s">
        <v>18</v>
      </c>
      <c r="C31" t="str">
        <f>HYPERLINK("https://www.virtualvocations.com/job/remote-senior-performance-test-engineer-1942522-i.html", "https://www.virtualvocations.com/job/remote-senior-performance-test-engineer-1942522-i.html")</f>
        <v>https://www.virtualvocations.com/job/remote-senior-performance-test-engineer-1942522-i.html</v>
      </c>
    </row>
    <row r="32" spans="1:3" x14ac:dyDescent="0.3">
      <c r="A32" s="1">
        <v>31</v>
      </c>
      <c r="B32" t="s">
        <v>3</v>
      </c>
      <c r="C32" t="str">
        <f>HYPERLINK("https://www.virtualvocations.com/job/remote-senior-software-development-test-engineer-826723.html", "https://www.virtualvocations.com/job/remote-senior-software-development-test-engineer-826723.html")</f>
        <v>https://www.virtualvocations.com/job/remote-senior-software-development-test-engineer-826723.html</v>
      </c>
    </row>
    <row r="33" spans="1:3" x14ac:dyDescent="0.3">
      <c r="A33" s="1">
        <v>32</v>
      </c>
      <c r="B33" t="s">
        <v>10</v>
      </c>
      <c r="C33" t="str">
        <f>HYPERLINK("https://www.virtualvocations.com/job/remote-senior-software-development-engineer-in-test-1955482-i.html", "https://www.virtualvocations.com/job/remote-senior-software-development-engineer-in-test-1955482-i.html")</f>
        <v>https://www.virtualvocations.com/job/remote-senior-software-development-engineer-in-test-1955482-i.html</v>
      </c>
    </row>
    <row r="34" spans="1:3" x14ac:dyDescent="0.3">
      <c r="A34" s="1">
        <v>33</v>
      </c>
      <c r="B34" t="s">
        <v>19</v>
      </c>
      <c r="C34" t="str">
        <f>HYPERLINK("https://www.virtualvocations.com/job/remote-high-voltage-substation-design-electrical-engineer-4-1947281-i.html", "https://www.virtualvocations.com/job/remote-high-voltage-substation-design-electrical-engineer-4-1947281-i.html")</f>
        <v>https://www.virtualvocations.com/job/remote-high-voltage-substation-design-electrical-engineer-4-1947281-i.html</v>
      </c>
    </row>
    <row r="35" spans="1:3" x14ac:dyDescent="0.3">
      <c r="A35" s="1">
        <v>34</v>
      </c>
      <c r="B35" t="s">
        <v>4</v>
      </c>
      <c r="C35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36" spans="1:3" x14ac:dyDescent="0.3">
      <c r="A36" s="1">
        <v>35</v>
      </c>
      <c r="B36" t="s">
        <v>5</v>
      </c>
      <c r="C36" t="str">
        <f>HYPERLINK("https://www.virtualvocations.com/job/remote-senior-software-engineer-in-test-827088.html", "https://www.virtualvocations.com/job/remote-senior-software-engineer-in-test-827088.html")</f>
        <v>https://www.virtualvocations.com/job/remote-senior-software-engineer-in-test-827088.html</v>
      </c>
    </row>
    <row r="37" spans="1:3" x14ac:dyDescent="0.3">
      <c r="A37" s="1">
        <v>36</v>
      </c>
      <c r="B37" t="s">
        <v>18</v>
      </c>
      <c r="C37" t="str">
        <f>HYPERLINK("https://www.virtualvocations.com/job/remote-senior-performance-test-engineer-1942522-i.html", "https://www.virtualvocations.com/job/remote-senior-performance-test-engineer-1942522-i.html")</f>
        <v>https://www.virtualvocations.com/job/remote-senior-performance-test-engineer-1942522-i.html</v>
      </c>
    </row>
    <row r="38" spans="1:3" x14ac:dyDescent="0.3">
      <c r="A38" s="1">
        <v>37</v>
      </c>
      <c r="B38" t="s">
        <v>19</v>
      </c>
      <c r="C38" t="str">
        <f>HYPERLINK("https://www.virtualvocations.com/job/remote-high-voltage-substation-design-electrical-engineer-4-828104.html", "https://www.virtualvocations.com/job/remote-high-voltage-substation-design-electrical-engineer-4-828104.html")</f>
        <v>https://www.virtualvocations.com/job/remote-high-voltage-substation-design-electrical-engineer-4-828104.html</v>
      </c>
    </row>
    <row r="39" spans="1:3" x14ac:dyDescent="0.3">
      <c r="A39" s="1">
        <v>38</v>
      </c>
      <c r="B39" t="s">
        <v>20</v>
      </c>
      <c r="C39" t="str">
        <f>HYPERLINK("https://www.virtualvocations.com/job/remote-senior-test-software-engineer-825865.html", "https://www.virtualvocations.com/job/remote-senior-test-software-engineer-825865.html")</f>
        <v>https://www.virtualvocations.com/job/remote-senior-test-software-engineer-825865.html</v>
      </c>
    </row>
    <row r="40" spans="1:3" x14ac:dyDescent="0.3">
      <c r="A40" s="1">
        <v>39</v>
      </c>
      <c r="B40" t="s">
        <v>6</v>
      </c>
      <c r="C40" t="str">
        <f>HYPERLINK("https://www.virtualvocations.com/job/remote-staff-test-software-development-engineer-826615.html", "https://www.virtualvocations.com/job/remote-staff-test-software-development-engineer-826615.html")</f>
        <v>https://www.virtualvocations.com/job/remote-staff-test-software-development-engineer-826615.html</v>
      </c>
    </row>
    <row r="41" spans="1:3" x14ac:dyDescent="0.3">
      <c r="A41" s="1">
        <v>40</v>
      </c>
      <c r="B41" t="s">
        <v>7</v>
      </c>
      <c r="C41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42" spans="1:3" x14ac:dyDescent="0.3">
      <c r="A42" s="1">
        <v>41</v>
      </c>
      <c r="B42" t="s">
        <v>4</v>
      </c>
      <c r="C42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43" spans="1:3" x14ac:dyDescent="0.3">
      <c r="A43" s="1">
        <v>42</v>
      </c>
      <c r="B43" t="s">
        <v>3</v>
      </c>
      <c r="C43" t="str">
        <f>HYPERLINK("https://www.virtualvocations.com/job/remote-senior-software-development-test-engineer-826723.html", "https://www.virtualvocations.com/job/remote-senior-software-development-test-engineer-826723.html")</f>
        <v>https://www.virtualvocations.com/job/remote-senior-software-development-test-engineer-826723.html</v>
      </c>
    </row>
    <row r="44" spans="1:3" x14ac:dyDescent="0.3">
      <c r="A44" s="1">
        <v>43</v>
      </c>
      <c r="B44" t="s">
        <v>9</v>
      </c>
      <c r="C44" t="str">
        <f>HYPERLINK("https://www.virtualvocations.com/job/remote-senior-test-infrastructure-software-engineer-1958821-i.html", "https://www.virtualvocations.com/job/remote-senior-test-infrastructure-software-engineer-1958821-i.html")</f>
        <v>https://www.virtualvocations.com/job/remote-senior-test-infrastructure-software-engineer-1958821-i.html</v>
      </c>
    </row>
    <row r="45" spans="1:3" x14ac:dyDescent="0.3">
      <c r="A45" s="1">
        <v>44</v>
      </c>
      <c r="B45" t="s">
        <v>13</v>
      </c>
      <c r="C45" t="str">
        <f>HYPERLINK("https://www.virtualvocations.com/job/remote-senior-test-automation-engineer-827952.html", "https://www.virtualvocations.com/job/remote-senior-test-automation-engineer-827952.html")</f>
        <v>https://www.virtualvocations.com/job/remote-senior-test-automation-engineer-827952.html</v>
      </c>
    </row>
    <row r="46" spans="1:3" x14ac:dyDescent="0.3">
      <c r="A46" s="1">
        <v>45</v>
      </c>
      <c r="B46" t="s">
        <v>5</v>
      </c>
      <c r="C46" t="str">
        <f>HYPERLINK("https://www.virtualvocations.com/job/remote-senior-software-engineer-in-test-827088.html", "https://www.virtualvocations.com/job/remote-senior-software-engineer-in-test-827088.html")</f>
        <v>https://www.virtualvocations.com/job/remote-senior-software-engineer-in-test-827088.html</v>
      </c>
    </row>
    <row r="47" spans="1:3" x14ac:dyDescent="0.3">
      <c r="A47" s="1">
        <v>46</v>
      </c>
      <c r="B47" t="s">
        <v>21</v>
      </c>
      <c r="C47" t="str">
        <f>HYPERLINK("https://www.virtualvocations.com/job/remote-senior-software-test-automation-engineer-825411.html", "https://www.virtualvocations.com/job/remote-senior-software-test-automation-engineer-825411.html")</f>
        <v>https://www.virtualvocations.com/job/remote-senior-software-test-automation-engineer-825411.html</v>
      </c>
    </row>
    <row r="48" spans="1:3" x14ac:dyDescent="0.3">
      <c r="A48" s="1">
        <v>47</v>
      </c>
      <c r="B48" t="s">
        <v>6</v>
      </c>
      <c r="C48" t="str">
        <f>HYPERLINK("https://www.virtualvocations.com/job/remote-staff-test-software-development-engineer-826615.html", "https://www.virtualvocations.com/job/remote-staff-test-software-development-engineer-826615.html")</f>
        <v>https://www.virtualvocations.com/job/remote-staff-test-software-development-engineer-826615.html</v>
      </c>
    </row>
    <row r="49" spans="1:3" x14ac:dyDescent="0.3">
      <c r="A49" s="1">
        <v>48</v>
      </c>
      <c r="B49" t="s">
        <v>7</v>
      </c>
      <c r="C49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50" spans="1:3" x14ac:dyDescent="0.3">
      <c r="A50" s="1">
        <v>49</v>
      </c>
      <c r="B50" t="s">
        <v>8</v>
      </c>
      <c r="C50" t="str">
        <f>HYPERLINK("https://www.virtualvocations.com/job/remote-software-test-engineer-iii-825977.html", "https://www.virtualvocations.com/job/remote-software-test-engineer-iii-825977.html")</f>
        <v>https://www.virtualvocations.com/job/remote-software-test-engineer-iii-825977.html</v>
      </c>
    </row>
    <row r="51" spans="1:3" x14ac:dyDescent="0.3">
      <c r="A51" s="1">
        <v>50</v>
      </c>
      <c r="B51" t="s">
        <v>15</v>
      </c>
      <c r="C51" t="str">
        <f>HYPERLINK("https://www.virtualvocations.com/job/telecommute-mobile-senior-software-engineer-in-test-1954074-i.html", "https://www.virtualvocations.com/job/telecommute-mobile-senior-software-engineer-in-test-1954074-i.html")</f>
        <v>https://www.virtualvocations.com/job/telecommute-mobile-senior-software-engineer-in-test-1954074-i.html</v>
      </c>
    </row>
    <row r="52" spans="1:3" x14ac:dyDescent="0.3">
      <c r="A52" s="1">
        <v>51</v>
      </c>
      <c r="B52" t="s">
        <v>3</v>
      </c>
      <c r="C52" t="str">
        <f>HYPERLINK("https://www.virtualvocations.com/job/remote-senior-software-development-test-engineer-826723.html", "https://www.virtualvocations.com/job/remote-senior-software-development-test-engineer-826723.html")</f>
        <v>https://www.virtualvocations.com/job/remote-senior-software-development-test-engineer-826723.html</v>
      </c>
    </row>
    <row r="53" spans="1:3" x14ac:dyDescent="0.3">
      <c r="A53" s="1">
        <v>52</v>
      </c>
      <c r="B53" t="s">
        <v>4</v>
      </c>
      <c r="C53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54" spans="1:3" x14ac:dyDescent="0.3">
      <c r="A54" s="1">
        <v>53</v>
      </c>
      <c r="B54" t="s">
        <v>5</v>
      </c>
      <c r="C54" t="str">
        <f>HYPERLINK("https://www.virtualvocations.com/job/remote-senior-software-engineer-in-test-827088.html", "https://www.virtualvocations.com/job/remote-senior-software-engineer-in-test-827088.html")</f>
        <v>https://www.virtualvocations.com/job/remote-senior-software-engineer-in-test-827088.html</v>
      </c>
    </row>
    <row r="55" spans="1:3" x14ac:dyDescent="0.3">
      <c r="A55" s="1">
        <v>54</v>
      </c>
      <c r="B55" t="s">
        <v>11</v>
      </c>
      <c r="C55" t="str">
        <f>HYPERLINK("https://www.virtualvocations.com/job/telecommute-software-development-engineer-in-test-iii-1953353-i.html", "https://www.virtualvocations.com/job/telecommute-software-development-engineer-in-test-iii-1953353-i.html")</f>
        <v>https://www.virtualvocations.com/job/telecommute-software-development-engineer-in-test-iii-1953353-i.html</v>
      </c>
    </row>
    <row r="56" spans="1:3" x14ac:dyDescent="0.3">
      <c r="A56" s="1">
        <v>55</v>
      </c>
      <c r="B56" t="s">
        <v>6</v>
      </c>
      <c r="C56" t="str">
        <f>HYPERLINK("https://www.virtualvocations.com/job/remote-staff-test-software-development-engineer-826615.html", "https://www.virtualvocations.com/job/remote-staff-test-software-development-engineer-826615.html")</f>
        <v>https://www.virtualvocations.com/job/remote-staff-test-software-development-engineer-826615.html</v>
      </c>
    </row>
    <row r="57" spans="1:3" x14ac:dyDescent="0.3">
      <c r="A57" s="1">
        <v>56</v>
      </c>
      <c r="B57" t="s">
        <v>7</v>
      </c>
      <c r="C57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58" spans="1:3" x14ac:dyDescent="0.3">
      <c r="A58" s="1">
        <v>57</v>
      </c>
      <c r="B58" t="s">
        <v>8</v>
      </c>
      <c r="C58" t="str">
        <f>HYPERLINK("https://www.virtualvocations.com/job/remote-software-test-engineer-iii-825977.html", "https://www.virtualvocations.com/job/remote-software-test-engineer-iii-825977.html")</f>
        <v>https://www.virtualvocations.com/job/remote-software-test-engineer-iii-825977.html</v>
      </c>
    </row>
    <row r="59" spans="1:3" x14ac:dyDescent="0.3">
      <c r="A59" s="1">
        <v>58</v>
      </c>
      <c r="B59" t="s">
        <v>22</v>
      </c>
      <c r="C59" t="str">
        <f>HYPERLINK("https://www.virtualvocations.com/job/remote-senior-enterprise-development-operations-test-automation-engineer-1951216-i.html", "https://www.virtualvocations.com/job/remote-senior-enterprise-development-operations-test-automation-engineer-1951216-i.html")</f>
        <v>https://www.virtualvocations.com/job/remote-senior-enterprise-development-operations-test-automation-engineer-1951216-i.html</v>
      </c>
    </row>
    <row r="60" spans="1:3" x14ac:dyDescent="0.3">
      <c r="A60" s="1">
        <v>59</v>
      </c>
      <c r="B60" t="s">
        <v>9</v>
      </c>
      <c r="C60" t="str">
        <f>HYPERLINK("https://www.virtualvocations.com/job/remote-senior-test-infrastructure-software-engineer-1958821-i.html", "https://www.virtualvocations.com/job/remote-senior-test-infrastructure-software-engineer-1958821-i.html")</f>
        <v>https://www.virtualvocations.com/job/remote-senior-test-infrastructure-software-engineer-1958821-i.html</v>
      </c>
    </row>
    <row r="61" spans="1:3" x14ac:dyDescent="0.3">
      <c r="A61" s="1">
        <v>60</v>
      </c>
      <c r="B61" t="s">
        <v>10</v>
      </c>
      <c r="C61" t="str">
        <f>HYPERLINK("https://www.virtualvocations.com/job/remote-senior-software-development-engineer-in-test-1955482-i.html", "https://www.virtualvocations.com/job/remote-senior-software-development-engineer-in-test-1955482-i.html")</f>
        <v>https://www.virtualvocations.com/job/remote-senior-software-development-engineer-in-test-1955482-i.html</v>
      </c>
    </row>
    <row r="62" spans="1:3" x14ac:dyDescent="0.3">
      <c r="A62" s="1">
        <v>61</v>
      </c>
      <c r="B62" t="s">
        <v>5</v>
      </c>
      <c r="C62" t="str">
        <f>HYPERLINK("https://www.virtualvocations.com/job/remote-senior-software-engineer-in-test-827088.html", "https://www.virtualvocations.com/job/remote-senior-software-engineer-in-test-827088.html")</f>
        <v>https://www.virtualvocations.com/job/remote-senior-software-engineer-in-test-827088.html</v>
      </c>
    </row>
    <row r="63" spans="1:3" x14ac:dyDescent="0.3">
      <c r="A63" s="1">
        <v>62</v>
      </c>
      <c r="B63" t="s">
        <v>3</v>
      </c>
      <c r="C63" t="str">
        <f>HYPERLINK("https://www.virtualvocations.com/job/remote-senior-software-development-test-engineer-826723.html", "https://www.virtualvocations.com/job/remote-senior-software-development-test-engineer-826723.html")</f>
        <v>https://www.virtualvocations.com/job/remote-senior-software-development-test-engineer-826723.html</v>
      </c>
    </row>
    <row r="64" spans="1:3" x14ac:dyDescent="0.3">
      <c r="A64" s="1">
        <v>63</v>
      </c>
      <c r="B64" t="s">
        <v>18</v>
      </c>
      <c r="C64" t="str">
        <f>HYPERLINK("https://www.virtualvocations.com/job/remote-senior-performance-test-engineer-1942522-i.html", "https://www.virtualvocations.com/job/remote-senior-performance-test-engineer-1942522-i.html")</f>
        <v>https://www.virtualvocations.com/job/remote-senior-performance-test-engineer-1942522-i.html</v>
      </c>
    </row>
    <row r="65" spans="1:3" x14ac:dyDescent="0.3">
      <c r="A65" s="1">
        <v>64</v>
      </c>
      <c r="B65" t="s">
        <v>4</v>
      </c>
      <c r="C65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66" spans="1:3" x14ac:dyDescent="0.3">
      <c r="A66" s="1">
        <v>65</v>
      </c>
      <c r="B66" t="s">
        <v>23</v>
      </c>
      <c r="C66" t="str">
        <f>HYPERLINK("https://www.virtualvocations.com/job/remote-senior-salesforce-test-engineer-819956.html", "https://www.virtualvocations.com/job/remote-senior-salesforce-test-engineer-819956.html")</f>
        <v>https://www.virtualvocations.com/job/remote-senior-salesforce-test-engineer-819956.html</v>
      </c>
    </row>
    <row r="67" spans="1:3" x14ac:dyDescent="0.3">
      <c r="A67" s="1">
        <v>66</v>
      </c>
      <c r="B67" t="s">
        <v>6</v>
      </c>
      <c r="C67" t="str">
        <f>HYPERLINK("https://www.virtualvocations.com/job/remote-staff-test-software-development-engineer-826615.html", "https://www.virtualvocations.com/job/remote-staff-test-software-development-engineer-826615.html")</f>
        <v>https://www.virtualvocations.com/job/remote-staff-test-software-development-engineer-826615.html</v>
      </c>
    </row>
    <row r="68" spans="1:3" x14ac:dyDescent="0.3">
      <c r="A68" s="1">
        <v>67</v>
      </c>
      <c r="B68" t="s">
        <v>7</v>
      </c>
      <c r="C68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69" spans="1:3" x14ac:dyDescent="0.3">
      <c r="A69" s="1">
        <v>68</v>
      </c>
      <c r="B69" t="s">
        <v>24</v>
      </c>
      <c r="C69" t="str">
        <f>HYPERLINK("https://www.virtualvocations.com/job/remote-senior-backend-platform-engineering-software-development-engineer-in-test-827586.html", "https://www.virtualvocations.com/job/remote-senior-backend-platform-engineering-software-development-engineer-in-test-827586.html")</f>
        <v>https://www.virtualvocations.com/job/remote-senior-backend-platform-engineering-software-development-engineer-in-test-827586.html</v>
      </c>
    </row>
    <row r="70" spans="1:3" x14ac:dyDescent="0.3">
      <c r="A70" s="1">
        <v>69</v>
      </c>
      <c r="B70" t="s">
        <v>8</v>
      </c>
      <c r="C70" t="str">
        <f>HYPERLINK("https://www.virtualvocations.com/job/remote-software-test-engineer-iii-825977.html", "https://www.virtualvocations.com/job/remote-software-test-engineer-iii-825977.html")</f>
        <v>https://www.virtualvocations.com/job/remote-software-test-engineer-iii-825977.html</v>
      </c>
    </row>
    <row r="71" spans="1:3" x14ac:dyDescent="0.3">
      <c r="A71" s="1">
        <v>70</v>
      </c>
      <c r="B71" t="s">
        <v>9</v>
      </c>
      <c r="C71" t="str">
        <f>HYPERLINK("https://www.virtualvocations.com/job/remote-senior-test-infrastructure-software-engineer-1958821-i.html", "https://www.virtualvocations.com/job/remote-senior-test-infrastructure-software-engineer-1958821-i.html")</f>
        <v>https://www.virtualvocations.com/job/remote-senior-test-infrastructure-software-engineer-1958821-i.html</v>
      </c>
    </row>
    <row r="72" spans="1:3" x14ac:dyDescent="0.3">
      <c r="A72" s="1">
        <v>71</v>
      </c>
      <c r="B72" t="s">
        <v>3</v>
      </c>
      <c r="C72" t="str">
        <f>HYPERLINK("https://www.virtualvocations.com/job/remote-senior-software-development-test-engineer-826723.html", "https://www.virtualvocations.com/job/remote-senior-software-development-test-engineer-826723.html")</f>
        <v>https://www.virtualvocations.com/job/remote-senior-software-development-test-engineer-826723.html</v>
      </c>
    </row>
    <row r="73" spans="1:3" x14ac:dyDescent="0.3">
      <c r="A73" s="1">
        <v>72</v>
      </c>
      <c r="B73" t="s">
        <v>4</v>
      </c>
      <c r="C73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74" spans="1:3" x14ac:dyDescent="0.3">
      <c r="A74" s="1">
        <v>73</v>
      </c>
      <c r="B74" t="s">
        <v>5</v>
      </c>
      <c r="C74" t="str">
        <f>HYPERLINK("https://www.virtualvocations.com/job/remote-senior-software-engineer-in-test-827088.html", "https://www.virtualvocations.com/job/remote-senior-software-engineer-in-test-827088.html")</f>
        <v>https://www.virtualvocations.com/job/remote-senior-software-engineer-in-test-827088.html</v>
      </c>
    </row>
    <row r="75" spans="1:3" x14ac:dyDescent="0.3">
      <c r="A75" s="1">
        <v>74</v>
      </c>
      <c r="B75" t="s">
        <v>6</v>
      </c>
      <c r="C75" t="str">
        <f>HYPERLINK("https://www.virtualvocations.com/job/remote-staff-test-software-development-engineer-826615.html", "https://www.virtualvocations.com/job/remote-staff-test-software-development-engineer-826615.html")</f>
        <v>https://www.virtualvocations.com/job/remote-staff-test-software-development-engineer-826615.html</v>
      </c>
    </row>
    <row r="76" spans="1:3" x14ac:dyDescent="0.3">
      <c r="A76" s="1">
        <v>75</v>
      </c>
      <c r="B76" t="s">
        <v>7</v>
      </c>
      <c r="C76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77" spans="1:3" x14ac:dyDescent="0.3">
      <c r="A77" s="1">
        <v>76</v>
      </c>
      <c r="B77" t="s">
        <v>8</v>
      </c>
      <c r="C77" t="str">
        <f>HYPERLINK("https://www.virtualvocations.com/job/remote-software-test-engineer-iii-825977.html", "https://www.virtualvocations.com/job/remote-software-test-engineer-iii-825977.html")</f>
        <v>https://www.virtualvocations.com/job/remote-software-test-engineer-iii-825977.html</v>
      </c>
    </row>
    <row r="78" spans="1:3" x14ac:dyDescent="0.3">
      <c r="A78" s="1">
        <v>77</v>
      </c>
      <c r="B78" t="s">
        <v>11</v>
      </c>
      <c r="C78" t="str">
        <f>HYPERLINK("https://www.virtualvocations.com/job/telecommute-software-development-engineer-in-test-iii-1953353-i.html", "https://www.virtualvocations.com/job/telecommute-software-development-engineer-in-test-iii-1953353-i.html")</f>
        <v>https://www.virtualvocations.com/job/telecommute-software-development-engineer-in-test-iii-1953353-i.html</v>
      </c>
    </row>
    <row r="79" spans="1:3" x14ac:dyDescent="0.3">
      <c r="A79" s="1">
        <v>78</v>
      </c>
      <c r="B79" t="s">
        <v>9</v>
      </c>
      <c r="C79" t="str">
        <f>HYPERLINK("https://www.virtualvocations.com/job/remote-senior-test-infrastructure-software-engineer-1958821-i.html", "https://www.virtualvocations.com/job/remote-senior-test-infrastructure-software-engineer-1958821-i.html")</f>
        <v>https://www.virtualvocations.com/job/remote-senior-test-infrastructure-software-engineer-1958821-i.html</v>
      </c>
    </row>
    <row r="80" spans="1:3" x14ac:dyDescent="0.3">
      <c r="A80" s="1">
        <v>79</v>
      </c>
      <c r="B80" t="s">
        <v>22</v>
      </c>
      <c r="C80" t="str">
        <f>HYPERLINK("https://www.virtualvocations.com/job/remote-senior-enterprise-development-operations-test-automation-engineer-1951216-i.html", "https://www.virtualvocations.com/job/remote-senior-enterprise-development-operations-test-automation-engineer-1951216-i.html")</f>
        <v>https://www.virtualvocations.com/job/remote-senior-enterprise-development-operations-test-automation-engineer-1951216-i.html</v>
      </c>
    </row>
    <row r="81" spans="1:3" x14ac:dyDescent="0.3">
      <c r="A81" s="1">
        <v>80</v>
      </c>
      <c r="B81" t="s">
        <v>10</v>
      </c>
      <c r="C81" t="str">
        <f>HYPERLINK("https://www.virtualvocations.com/job/remote-senior-software-development-engineer-in-test-1955482-i.html", "https://www.virtualvocations.com/job/remote-senior-software-development-engineer-in-test-1955482-i.html")</f>
        <v>https://www.virtualvocations.com/job/remote-senior-software-development-engineer-in-test-1955482-i.html</v>
      </c>
    </row>
    <row r="82" spans="1:3" x14ac:dyDescent="0.3">
      <c r="A82" s="1">
        <v>81</v>
      </c>
      <c r="B82" t="s">
        <v>3</v>
      </c>
      <c r="C82" t="str">
        <f>HYPERLINK("https://www.virtualvocations.com/job/remote-senior-software-development-test-engineer-826723.html", "https://www.virtualvocations.com/job/remote-senior-software-development-test-engineer-826723.html")</f>
        <v>https://www.virtualvocations.com/job/remote-senior-software-development-test-engineer-826723.html</v>
      </c>
    </row>
    <row r="83" spans="1:3" x14ac:dyDescent="0.3">
      <c r="A83" s="1">
        <v>82</v>
      </c>
      <c r="B83" t="s">
        <v>4</v>
      </c>
      <c r="C83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84" spans="1:3" x14ac:dyDescent="0.3">
      <c r="A84" s="1">
        <v>83</v>
      </c>
      <c r="B84" t="s">
        <v>5</v>
      </c>
      <c r="C84" t="str">
        <f>HYPERLINK("https://www.virtualvocations.com/job/remote-senior-software-engineer-in-test-827088.html", "https://www.virtualvocations.com/job/remote-senior-software-engineer-in-test-827088.html")</f>
        <v>https://www.virtualvocations.com/job/remote-senior-software-engineer-in-test-827088.html</v>
      </c>
    </row>
    <row r="85" spans="1:3" x14ac:dyDescent="0.3">
      <c r="A85" s="1">
        <v>84</v>
      </c>
      <c r="B85" t="s">
        <v>6</v>
      </c>
      <c r="C85" t="str">
        <f>HYPERLINK("https://www.virtualvocations.com/job/remote-staff-test-software-development-engineer-826615.html", "https://www.virtualvocations.com/job/remote-staff-test-software-development-engineer-826615.html")</f>
        <v>https://www.virtualvocations.com/job/remote-staff-test-software-development-engineer-826615.html</v>
      </c>
    </row>
    <row r="86" spans="1:3" x14ac:dyDescent="0.3">
      <c r="A86" s="1">
        <v>85</v>
      </c>
      <c r="B86" t="s">
        <v>7</v>
      </c>
      <c r="C86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87" spans="1:3" x14ac:dyDescent="0.3">
      <c r="A87" s="1">
        <v>86</v>
      </c>
      <c r="B87" t="s">
        <v>8</v>
      </c>
      <c r="C87" t="str">
        <f>HYPERLINK("https://www.virtualvocations.com/job/remote-software-test-engineer-iii-825977.html", "https://www.virtualvocations.com/job/remote-software-test-engineer-iii-825977.html")</f>
        <v>https://www.virtualvocations.com/job/remote-software-test-engineer-iii-825977.html</v>
      </c>
    </row>
    <row r="88" spans="1:3" x14ac:dyDescent="0.3">
      <c r="A88" s="1">
        <v>87</v>
      </c>
      <c r="B88" t="s">
        <v>9</v>
      </c>
      <c r="C88" t="str">
        <f>HYPERLINK("https://www.virtualvocations.com/job/remote-senior-test-infrastructure-software-engineer-1958821-i.html", "https://www.virtualvocations.com/job/remote-senior-test-infrastructure-software-engineer-1958821-i.html")</f>
        <v>https://www.virtualvocations.com/job/remote-senior-test-infrastructure-software-engineer-1958821-i.html</v>
      </c>
    </row>
    <row r="89" spans="1:3" x14ac:dyDescent="0.3">
      <c r="A89" s="1">
        <v>88</v>
      </c>
      <c r="B89" t="s">
        <v>10</v>
      </c>
      <c r="C89" t="str">
        <f>HYPERLINK("https://www.virtualvocations.com/job/remote-senior-software-development-engineer-in-test-1955482-i.html", "https://www.virtualvocations.com/job/remote-senior-software-development-engineer-in-test-1955482-i.html")</f>
        <v>https://www.virtualvocations.com/job/remote-senior-software-development-engineer-in-test-1955482-i.html</v>
      </c>
    </row>
    <row r="90" spans="1:3" x14ac:dyDescent="0.3">
      <c r="A90" s="1">
        <v>89</v>
      </c>
      <c r="B90" t="s">
        <v>13</v>
      </c>
      <c r="C90" t="str">
        <f>HYPERLINK("https://www.virtualvocations.com/job/remote-senior-test-automation-engineer-827952.html", "https://www.virtualvocations.com/job/remote-senior-test-automation-engineer-827952.html")</f>
        <v>https://www.virtualvocations.com/job/remote-senior-test-automation-engineer-827952.html</v>
      </c>
    </row>
    <row r="91" spans="1:3" x14ac:dyDescent="0.3">
      <c r="A91" s="1">
        <v>90</v>
      </c>
      <c r="B91" t="s">
        <v>25</v>
      </c>
      <c r="C91" t="str">
        <f>HYPERLINK("https://www.virtualvocations.com/job/remote-senior-staff-software-development-test-engineer-826310.html", "https://www.virtualvocations.com/job/remote-senior-staff-software-development-test-engineer-826310.html")</f>
        <v>https://www.virtualvocations.com/job/remote-senior-staff-software-development-test-engineer-826310.html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1"/>
  <sheetViews>
    <sheetView workbookViewId="0"/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1</v>
      </c>
      <c r="B2" t="s">
        <v>51</v>
      </c>
      <c r="C2" t="str">
        <f>HYPERLINK("https://www.virtualvocations.com/job/remote-hedis-coordinator-1-828557.html", "https://www.virtualvocations.com/job/remote-hedis-coordinator-1-828557.html")</f>
        <v>https://www.virtualvocations.com/job/remote-hedis-coordinator-1-828557.html</v>
      </c>
    </row>
    <row r="3" spans="1:3" x14ac:dyDescent="0.3">
      <c r="A3" s="1">
        <v>2</v>
      </c>
      <c r="B3" t="s">
        <v>125</v>
      </c>
      <c r="C3" t="str">
        <f>HYPERLINK("https://www.virtualvocations.com/job/remote-vulnerabilities-bcu-senior-systems-engineer-1949891-i.html", "https://www.virtualvocations.com/job/remote-vulnerabilities-bcu-senior-systems-engineer-1949891-i.html")</f>
        <v>https://www.virtualvocations.com/job/remote-vulnerabilities-bcu-senior-systems-engineer-1949891-i.html</v>
      </c>
    </row>
    <row r="4" spans="1:3" x14ac:dyDescent="0.3">
      <c r="A4" s="1">
        <v>3</v>
      </c>
      <c r="B4" t="s">
        <v>53</v>
      </c>
      <c r="C4" t="str">
        <f>HYPERLINK("https://www.virtualvocations.com/job/remote-tier-1-technical-support-analyst-1960118-i.html", "https://www.virtualvocations.com/job/remote-tier-1-technical-support-analyst-1960118-i.html")</f>
        <v>https://www.virtualvocations.com/job/remote-tier-1-technical-support-analyst-1960118-i.html</v>
      </c>
    </row>
    <row r="5" spans="1:3" x14ac:dyDescent="0.3">
      <c r="A5" s="1">
        <v>4</v>
      </c>
      <c r="B5" t="s">
        <v>126</v>
      </c>
      <c r="C5" t="str">
        <f>HYPERLINK("https://www.virtualvocations.com/job/remote-reporting-and-analytics-lead-analyst-1952677-i.html", "https://www.virtualvocations.com/job/remote-reporting-and-analytics-lead-analyst-1952677-i.html")</f>
        <v>https://www.virtualvocations.com/job/remote-reporting-and-analytics-lead-analyst-1952677-i.html</v>
      </c>
    </row>
    <row r="6" spans="1:3" x14ac:dyDescent="0.3">
      <c r="A6" s="1">
        <v>5</v>
      </c>
      <c r="B6" t="s">
        <v>50</v>
      </c>
      <c r="C6" t="str">
        <f>HYPERLINK("https://www.virtualvocations.com/job/remote-data-analyst-1-828153.html", "https://www.virtualvocations.com/job/remote-data-analyst-1-828153.html")</f>
        <v>https://www.virtualvocations.com/job/remote-data-analyst-1-828153.html</v>
      </c>
    </row>
    <row r="7" spans="1:3" x14ac:dyDescent="0.3">
      <c r="A7" s="1">
        <v>6</v>
      </c>
      <c r="B7" t="s">
        <v>58</v>
      </c>
      <c r="C7" t="str">
        <f>HYPERLINK("https://www.virtualvocations.com/job/remote-software-support-specialist-1-1958131-i.html", "https://www.virtualvocations.com/job/remote-software-support-specialist-1-1958131-i.html")</f>
        <v>https://www.virtualvocations.com/job/remote-software-support-specialist-1-1958131-i.html</v>
      </c>
    </row>
    <row r="8" spans="1:3" x14ac:dyDescent="0.3">
      <c r="A8" s="1">
        <v>7</v>
      </c>
      <c r="B8" t="s">
        <v>127</v>
      </c>
      <c r="C8" t="str">
        <f>HYPERLINK("https://www.virtualvocations.com/job/remote-proposal-development-and-reporting-coordinator-1960081-i.html", "https://www.virtualvocations.com/job/remote-proposal-development-and-reporting-coordinator-1960081-i.html")</f>
        <v>https://www.virtualvocations.com/job/remote-proposal-development-and-reporting-coordinator-1960081-i.html</v>
      </c>
    </row>
    <row r="9" spans="1:3" x14ac:dyDescent="0.3">
      <c r="A9" s="1">
        <v>8</v>
      </c>
      <c r="B9" t="s">
        <v>128</v>
      </c>
      <c r="C9" t="str">
        <f>HYPERLINK("https://www.virtualvocations.com/job/remote-workday-reporting-and-data-analyst-828488.html", "https://www.virtualvocations.com/job/remote-workday-reporting-and-data-analyst-828488.html")</f>
        <v>https://www.virtualvocations.com/job/remote-workday-reporting-and-data-analyst-828488.html</v>
      </c>
    </row>
    <row r="10" spans="1:3" x14ac:dyDescent="0.3">
      <c r="A10" s="1">
        <v>9</v>
      </c>
      <c r="B10" t="s">
        <v>129</v>
      </c>
      <c r="C10" t="str">
        <f>HYPERLINK("https://www.virtualvocations.com/job/remote-healthcare-data-and-reporting-professional-representative-1960208-i.html", "https://www.virtualvocations.com/job/remote-healthcare-data-and-reporting-professional-representative-1960208-i.html")</f>
        <v>https://www.virtualvocations.com/job/remote-healthcare-data-and-reporting-professional-representative-1960208-i.html</v>
      </c>
    </row>
    <row r="11" spans="1:3" x14ac:dyDescent="0.3">
      <c r="A11" s="1">
        <v>10</v>
      </c>
      <c r="B11" t="s">
        <v>130</v>
      </c>
      <c r="C11" t="str">
        <f>HYPERLINK("https://www.virtualvocations.com/job/remote-lead-penetration-tester-1941793-i.html", "https://www.virtualvocations.com/job/remote-lead-penetration-tester-1941793-i.html")</f>
        <v>https://www.virtualvocations.com/job/remote-lead-penetration-tester-1941793-i.html</v>
      </c>
    </row>
    <row r="12" spans="1:3" x14ac:dyDescent="0.3">
      <c r="A12" s="1">
        <v>11</v>
      </c>
      <c r="B12" t="s">
        <v>125</v>
      </c>
      <c r="C12" t="str">
        <f>HYPERLINK("https://www.virtualvocations.com/job/remote-vulnerabilities-bcu-senior-systems-engineer-1949891-i.html", "https://www.virtualvocations.com/job/remote-vulnerabilities-bcu-senior-systems-engineer-1949891-i.html")</f>
        <v>https://www.virtualvocations.com/job/remote-vulnerabilities-bcu-senior-systems-engineer-1949891-i.html</v>
      </c>
    </row>
    <row r="13" spans="1:3" x14ac:dyDescent="0.3">
      <c r="A13" s="1">
        <v>12</v>
      </c>
      <c r="B13" t="s">
        <v>126</v>
      </c>
      <c r="C13" t="str">
        <f>HYPERLINK("https://www.virtualvocations.com/job/remote-reporting-and-analytics-lead-analyst-1952677-i.html", "https://www.virtualvocations.com/job/remote-reporting-and-analytics-lead-analyst-1952677-i.html")</f>
        <v>https://www.virtualvocations.com/job/remote-reporting-and-analytics-lead-analyst-1952677-i.html</v>
      </c>
    </row>
    <row r="14" spans="1:3" x14ac:dyDescent="0.3">
      <c r="A14" s="1">
        <v>13</v>
      </c>
      <c r="B14" t="s">
        <v>131</v>
      </c>
      <c r="C14" t="str">
        <f>HYPERLINK("https://www.virtualvocations.com/job/remote-production-support-analyst-2-1955623-i.html", "https://www.virtualvocations.com/job/remote-production-support-analyst-2-1955623-i.html")</f>
        <v>https://www.virtualvocations.com/job/remote-production-support-analyst-2-1955623-i.html</v>
      </c>
    </row>
    <row r="15" spans="1:3" x14ac:dyDescent="0.3">
      <c r="A15" s="1">
        <v>14</v>
      </c>
      <c r="B15" t="s">
        <v>132</v>
      </c>
      <c r="C15" t="str">
        <f>HYPERLINK("https://www.virtualvocations.com/job/remote-senior-healthcare-reporting-analyst-828631.html", "https://www.virtualvocations.com/job/remote-senior-healthcare-reporting-analyst-828631.html")</f>
        <v>https://www.virtualvocations.com/job/remote-senior-healthcare-reporting-analyst-828631.html</v>
      </c>
    </row>
    <row r="16" spans="1:3" x14ac:dyDescent="0.3">
      <c r="A16" s="1">
        <v>15</v>
      </c>
      <c r="B16" t="s">
        <v>129</v>
      </c>
      <c r="C16" t="str">
        <f>HYPERLINK("https://www.virtualvocations.com/job/remote-healthcare-data-and-reporting-professional-representative-1960208-i.html", "https://www.virtualvocations.com/job/remote-healthcare-data-and-reporting-professional-representative-1960208-i.html")</f>
        <v>https://www.virtualvocations.com/job/remote-healthcare-data-and-reporting-professional-representative-1960208-i.html</v>
      </c>
    </row>
    <row r="17" spans="1:3" x14ac:dyDescent="0.3">
      <c r="A17" s="1">
        <v>16</v>
      </c>
      <c r="B17" t="s">
        <v>127</v>
      </c>
      <c r="C17" t="str">
        <f>HYPERLINK("https://www.virtualvocations.com/job/remote-proposal-development-and-reporting-coordinator-1960081-i.html", "https://www.virtualvocations.com/job/remote-proposal-development-and-reporting-coordinator-1960081-i.html")</f>
        <v>https://www.virtualvocations.com/job/remote-proposal-development-and-reporting-coordinator-1960081-i.html</v>
      </c>
    </row>
    <row r="18" spans="1:3" x14ac:dyDescent="0.3">
      <c r="A18" s="1">
        <v>17</v>
      </c>
      <c r="B18" t="s">
        <v>133</v>
      </c>
      <c r="C18" t="str">
        <f>HYPERLINK("https://www.virtualvocations.com/job/remote-medical-reporting-and-automation-manager-1959817-i.html", "https://www.virtualvocations.com/job/remote-medical-reporting-and-automation-manager-1959817-i.html")</f>
        <v>https://www.virtualvocations.com/job/remote-medical-reporting-and-automation-manager-1959817-i.html</v>
      </c>
    </row>
    <row r="19" spans="1:3" x14ac:dyDescent="0.3">
      <c r="A19" s="1">
        <v>18</v>
      </c>
      <c r="B19" t="s">
        <v>130</v>
      </c>
      <c r="C19" t="str">
        <f>HYPERLINK("https://www.virtualvocations.com/job/remote-lead-penetration-tester-1941793-i.html", "https://www.virtualvocations.com/job/remote-lead-penetration-tester-1941793-i.html")</f>
        <v>https://www.virtualvocations.com/job/remote-lead-penetration-tester-1941793-i.html</v>
      </c>
    </row>
    <row r="20" spans="1:3" x14ac:dyDescent="0.3">
      <c r="A20" s="1">
        <v>19</v>
      </c>
      <c r="B20" t="s">
        <v>63</v>
      </c>
      <c r="C20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21" spans="1:3" x14ac:dyDescent="0.3">
      <c r="A21" s="1">
        <v>20</v>
      </c>
      <c r="B21" t="s">
        <v>134</v>
      </c>
      <c r="C21" t="str">
        <f>HYPERLINK("https://www.virtualvocations.com/job/remote-web-designer-2-1959605-i.html", "https://www.virtualvocations.com/job/remote-web-designer-2-1959605-i.html")</f>
        <v>https://www.virtualvocations.com/job/remote-web-designer-2-1959605-i.html</v>
      </c>
    </row>
    <row r="22" spans="1:3" x14ac:dyDescent="0.3">
      <c r="A22" s="1">
        <v>21</v>
      </c>
      <c r="B22" t="s">
        <v>125</v>
      </c>
      <c r="C22" t="str">
        <f>HYPERLINK("https://www.virtualvocations.com/job/remote-vulnerabilities-bcu-senior-systems-engineer-1949891-i.html", "https://www.virtualvocations.com/job/remote-vulnerabilities-bcu-senior-systems-engineer-1949891-i.html")</f>
        <v>https://www.virtualvocations.com/job/remote-vulnerabilities-bcu-senior-systems-engineer-1949891-i.html</v>
      </c>
    </row>
    <row r="23" spans="1:3" x14ac:dyDescent="0.3">
      <c r="A23" s="1">
        <v>22</v>
      </c>
      <c r="B23" t="s">
        <v>66</v>
      </c>
      <c r="C23" t="str">
        <f>HYPERLINK("https://www.virtualvocations.com/job/remote-research-administrator-3-828246.html", "https://www.virtualvocations.com/job/remote-research-administrator-3-828246.html")</f>
        <v>https://www.virtualvocations.com/job/remote-research-administrator-3-828246.html</v>
      </c>
    </row>
    <row r="24" spans="1:3" x14ac:dyDescent="0.3">
      <c r="A24" s="1">
        <v>23</v>
      </c>
      <c r="B24" t="s">
        <v>126</v>
      </c>
      <c r="C24" t="str">
        <f>HYPERLINK("https://www.virtualvocations.com/job/remote-reporting-and-analytics-lead-analyst-1952677-i.html", "https://www.virtualvocations.com/job/remote-reporting-and-analytics-lead-analyst-1952677-i.html")</f>
        <v>https://www.virtualvocations.com/job/remote-reporting-and-analytics-lead-analyst-1952677-i.html</v>
      </c>
    </row>
    <row r="25" spans="1:3" x14ac:dyDescent="0.3">
      <c r="A25" s="1">
        <v>24</v>
      </c>
      <c r="B25" t="s">
        <v>135</v>
      </c>
      <c r="C25" t="str">
        <f>HYPERLINK("https://www.virtualvocations.com/job/telecommute-estate-reporting-specialist-828364.html", "https://www.virtualvocations.com/job/telecommute-estate-reporting-specialist-828364.html")</f>
        <v>https://www.virtualvocations.com/job/telecommute-estate-reporting-specialist-828364.html</v>
      </c>
    </row>
    <row r="26" spans="1:3" x14ac:dyDescent="0.3">
      <c r="A26" s="1">
        <v>25</v>
      </c>
      <c r="B26" t="s">
        <v>133</v>
      </c>
      <c r="C26" t="str">
        <f>HYPERLINK("https://www.virtualvocations.com/job/remote-medical-reporting-and-automation-manager-1959817-i.html", "https://www.virtualvocations.com/job/remote-medical-reporting-and-automation-manager-1959817-i.html")</f>
        <v>https://www.virtualvocations.com/job/remote-medical-reporting-and-automation-manager-1959817-i.html</v>
      </c>
    </row>
    <row r="27" spans="1:3" x14ac:dyDescent="0.3">
      <c r="A27" s="1">
        <v>26</v>
      </c>
      <c r="B27" t="s">
        <v>132</v>
      </c>
      <c r="C27" t="str">
        <f>HYPERLINK("https://www.virtualvocations.com/job/remote-senior-healthcare-reporting-analyst-828631.html", "https://www.virtualvocations.com/job/remote-senior-healthcare-reporting-analyst-828631.html")</f>
        <v>https://www.virtualvocations.com/job/remote-senior-healthcare-reporting-analyst-828631.html</v>
      </c>
    </row>
    <row r="28" spans="1:3" x14ac:dyDescent="0.3">
      <c r="A28" s="1">
        <v>27</v>
      </c>
      <c r="B28" t="s">
        <v>136</v>
      </c>
      <c r="C28" t="str">
        <f>HYPERLINK("https://www.virtualvocations.com/job/remote-security-engineering-team-lead-1955991-i.html", "https://www.virtualvocations.com/job/remote-security-engineering-team-lead-1955991-i.html")</f>
        <v>https://www.virtualvocations.com/job/remote-security-engineering-team-lead-1955991-i.html</v>
      </c>
    </row>
    <row r="29" spans="1:3" x14ac:dyDescent="0.3">
      <c r="A29" s="1">
        <v>28</v>
      </c>
      <c r="B29" t="s">
        <v>127</v>
      </c>
      <c r="C29" t="str">
        <f>HYPERLINK("https://www.virtualvocations.com/job/remote-proposal-development-and-reporting-coordinator-1960081-i.html", "https://www.virtualvocations.com/job/remote-proposal-development-and-reporting-coordinator-1960081-i.html")</f>
        <v>https://www.virtualvocations.com/job/remote-proposal-development-and-reporting-coordinator-1960081-i.html</v>
      </c>
    </row>
    <row r="30" spans="1:3" x14ac:dyDescent="0.3">
      <c r="A30" s="1">
        <v>29</v>
      </c>
      <c r="B30" t="s">
        <v>130</v>
      </c>
      <c r="C30" t="str">
        <f>HYPERLINK("https://www.virtualvocations.com/job/remote-lead-penetration-tester-1941793-i.html", "https://www.virtualvocations.com/job/remote-lead-penetration-tester-1941793-i.html")</f>
        <v>https://www.virtualvocations.com/job/remote-lead-penetration-tester-1941793-i.html</v>
      </c>
    </row>
    <row r="31" spans="1:3" x14ac:dyDescent="0.3">
      <c r="A31" s="1">
        <v>30</v>
      </c>
      <c r="B31" t="s">
        <v>137</v>
      </c>
      <c r="C31" t="str">
        <f>HYPERLINK("https://www.virtualvocations.com/job/telecommute-accounting-and-reporting-senior-financial-analyst-828793.html", "https://www.virtualvocations.com/job/telecommute-accounting-and-reporting-senior-financial-analyst-828793.html")</f>
        <v>https://www.virtualvocations.com/job/telecommute-accounting-and-reporting-senior-financial-analyst-828793.html</v>
      </c>
    </row>
    <row r="32" spans="1:3" x14ac:dyDescent="0.3">
      <c r="A32" s="1">
        <v>31</v>
      </c>
      <c r="B32" t="s">
        <v>125</v>
      </c>
      <c r="C32" t="str">
        <f>HYPERLINK("https://www.virtualvocations.com/job/remote-vulnerabilities-bcu-senior-systems-engineer-1949891-i.html", "https://www.virtualvocations.com/job/remote-vulnerabilities-bcu-senior-systems-engineer-1949891-i.html")</f>
        <v>https://www.virtualvocations.com/job/remote-vulnerabilities-bcu-senior-systems-engineer-1949891-i.html</v>
      </c>
    </row>
    <row r="33" spans="1:3" x14ac:dyDescent="0.3">
      <c r="A33" s="1">
        <v>32</v>
      </c>
      <c r="B33" t="s">
        <v>39</v>
      </c>
      <c r="C33" t="str">
        <f>HYPERLINK("https://www.virtualvocations.com/job/remote-data-analytics-4-1958183-i.html", "https://www.virtualvocations.com/job/remote-data-analytics-4-1958183-i.html")</f>
        <v>https://www.virtualvocations.com/job/remote-data-analytics-4-1958183-i.html</v>
      </c>
    </row>
    <row r="34" spans="1:3" x14ac:dyDescent="0.3">
      <c r="A34" s="1">
        <v>33</v>
      </c>
      <c r="B34" t="s">
        <v>70</v>
      </c>
      <c r="C34" t="str">
        <f>HYPERLINK("https://www.virtualvocations.com/job/remote-financial-analyst-4-1952228-i.html", "https://www.virtualvocations.com/job/remote-financial-analyst-4-1952228-i.html")</f>
        <v>https://www.virtualvocations.com/job/remote-financial-analyst-4-1952228-i.html</v>
      </c>
    </row>
    <row r="35" spans="1:3" x14ac:dyDescent="0.3">
      <c r="A35" s="1">
        <v>34</v>
      </c>
      <c r="B35" t="s">
        <v>126</v>
      </c>
      <c r="C35" t="str">
        <f>HYPERLINK("https://www.virtualvocations.com/job/remote-reporting-and-analytics-lead-analyst-1952677-i.html", "https://www.virtualvocations.com/job/remote-reporting-and-analytics-lead-analyst-1952677-i.html")</f>
        <v>https://www.virtualvocations.com/job/remote-reporting-and-analytics-lead-analyst-1952677-i.html</v>
      </c>
    </row>
    <row r="36" spans="1:3" x14ac:dyDescent="0.3">
      <c r="A36" s="1">
        <v>35</v>
      </c>
      <c r="B36" t="s">
        <v>138</v>
      </c>
      <c r="C36" t="str">
        <f>HYPERLINK("https://www.virtualvocations.com/job/remote-workday-reporting-lead-1956173-i.html", "https://www.virtualvocations.com/job/remote-workday-reporting-lead-1956173-i.html")</f>
        <v>https://www.virtualvocations.com/job/remote-workday-reporting-lead-1956173-i.html</v>
      </c>
    </row>
    <row r="37" spans="1:3" x14ac:dyDescent="0.3">
      <c r="A37" s="1">
        <v>36</v>
      </c>
      <c r="B37" t="s">
        <v>71</v>
      </c>
      <c r="C37" t="str">
        <f>HYPERLINK("https://www.virtualvocations.com/job/remote-rca-specialist-4-824644.html", "https://www.virtualvocations.com/job/remote-rca-specialist-4-824644.html")</f>
        <v>https://www.virtualvocations.com/job/remote-rca-specialist-4-824644.html</v>
      </c>
    </row>
    <row r="38" spans="1:3" x14ac:dyDescent="0.3">
      <c r="A38" s="1">
        <v>37</v>
      </c>
      <c r="B38" t="s">
        <v>139</v>
      </c>
      <c r="C38" t="str">
        <f>HYPERLINK("https://www.virtualvocations.com/job/remote-workday-reporting-analyst-827138.html", "https://www.virtualvocations.com/job/remote-workday-reporting-analyst-827138.html")</f>
        <v>https://www.virtualvocations.com/job/remote-workday-reporting-analyst-827138.html</v>
      </c>
    </row>
    <row r="39" spans="1:3" x14ac:dyDescent="0.3">
      <c r="A39" s="1">
        <v>38</v>
      </c>
      <c r="B39" t="s">
        <v>19</v>
      </c>
      <c r="C39" t="str">
        <f>HYPERLINK("https://www.virtualvocations.com/job/remote-high-voltage-substation-design-electrical-engineer-4-828104.html", "https://www.virtualvocations.com/job/remote-high-voltage-substation-design-electrical-engineer-4-828104.html")</f>
        <v>https://www.virtualvocations.com/job/remote-high-voltage-substation-design-electrical-engineer-4-828104.html</v>
      </c>
    </row>
    <row r="40" spans="1:3" x14ac:dyDescent="0.3">
      <c r="A40" s="1">
        <v>39</v>
      </c>
      <c r="B40" t="s">
        <v>19</v>
      </c>
      <c r="C40" t="str">
        <f>HYPERLINK("https://www.virtualvocations.com/job/remote-high-voltage-substation-design-electrical-engineer-4-1947281-i.html", "https://www.virtualvocations.com/job/remote-high-voltage-substation-design-electrical-engineer-4-1947281-i.html")</f>
        <v>https://www.virtualvocations.com/job/remote-high-voltage-substation-design-electrical-engineer-4-1947281-i.html</v>
      </c>
    </row>
    <row r="41" spans="1:3" x14ac:dyDescent="0.3">
      <c r="A41" s="1">
        <v>40</v>
      </c>
      <c r="B41" t="s">
        <v>135</v>
      </c>
      <c r="C41" t="str">
        <f>HYPERLINK("https://www.virtualvocations.com/job/telecommute-estate-reporting-specialist-828364.html", "https://www.virtualvocations.com/job/telecommute-estate-reporting-specialist-828364.html")</f>
        <v>https://www.virtualvocations.com/job/telecommute-estate-reporting-specialist-828364.html</v>
      </c>
    </row>
    <row r="42" spans="1:3" x14ac:dyDescent="0.3">
      <c r="A42" s="1">
        <v>41</v>
      </c>
      <c r="B42" t="s">
        <v>125</v>
      </c>
      <c r="C42" t="str">
        <f>HYPERLINK("https://www.virtualvocations.com/job/remote-vulnerabilities-bcu-senior-systems-engineer-1949891-i.html", "https://www.virtualvocations.com/job/remote-vulnerabilities-bcu-senior-systems-engineer-1949891-i.html")</f>
        <v>https://www.virtualvocations.com/job/remote-vulnerabilities-bcu-senior-systems-engineer-1949891-i.html</v>
      </c>
    </row>
    <row r="43" spans="1:3" x14ac:dyDescent="0.3">
      <c r="A43" s="1">
        <v>42</v>
      </c>
      <c r="B43" t="s">
        <v>126</v>
      </c>
      <c r="C43" t="str">
        <f>HYPERLINK("https://www.virtualvocations.com/job/remote-reporting-and-analytics-lead-analyst-1952677-i.html", "https://www.virtualvocations.com/job/remote-reporting-and-analytics-lead-analyst-1952677-i.html")</f>
        <v>https://www.virtualvocations.com/job/remote-reporting-and-analytics-lead-analyst-1952677-i.html</v>
      </c>
    </row>
    <row r="44" spans="1:3" x14ac:dyDescent="0.3">
      <c r="A44" s="1">
        <v>43</v>
      </c>
      <c r="B44" t="s">
        <v>140</v>
      </c>
      <c r="C44" t="str">
        <f>HYPERLINK("https://www.virtualvocations.com/job/remote-senior-reporting-processes-financial-analyst-828331.html", "https://www.virtualvocations.com/job/remote-senior-reporting-processes-financial-analyst-828331.html")</f>
        <v>https://www.virtualvocations.com/job/remote-senior-reporting-processes-financial-analyst-828331.html</v>
      </c>
    </row>
    <row r="45" spans="1:3" x14ac:dyDescent="0.3">
      <c r="A45" s="1">
        <v>44</v>
      </c>
      <c r="B45" t="s">
        <v>127</v>
      </c>
      <c r="C45" t="str">
        <f>HYPERLINK("https://www.virtualvocations.com/job/remote-proposal-development-and-reporting-coordinator-1960081-i.html", "https://www.virtualvocations.com/job/remote-proposal-development-and-reporting-coordinator-1960081-i.html")</f>
        <v>https://www.virtualvocations.com/job/remote-proposal-development-and-reporting-coordinator-1960081-i.html</v>
      </c>
    </row>
    <row r="46" spans="1:3" x14ac:dyDescent="0.3">
      <c r="A46" s="1">
        <v>45</v>
      </c>
      <c r="B46" t="s">
        <v>137</v>
      </c>
      <c r="C46" t="str">
        <f>HYPERLINK("https://www.virtualvocations.com/job/telecommute-accounting-and-reporting-senior-financial-analyst-828793.html", "https://www.virtualvocations.com/job/telecommute-accounting-and-reporting-senior-financial-analyst-828793.html")</f>
        <v>https://www.virtualvocations.com/job/telecommute-accounting-and-reporting-senior-financial-analyst-828793.html</v>
      </c>
    </row>
    <row r="47" spans="1:3" x14ac:dyDescent="0.3">
      <c r="A47" s="1">
        <v>46</v>
      </c>
      <c r="B47" t="s">
        <v>136</v>
      </c>
      <c r="C47" t="str">
        <f>HYPERLINK("https://www.virtualvocations.com/job/remote-security-engineering-team-lead-1955991-i.html", "https://www.virtualvocations.com/job/remote-security-engineering-team-lead-1955991-i.html")</f>
        <v>https://www.virtualvocations.com/job/remote-security-engineering-team-lead-1955991-i.html</v>
      </c>
    </row>
    <row r="48" spans="1:3" x14ac:dyDescent="0.3">
      <c r="A48" s="1">
        <v>47</v>
      </c>
      <c r="B48" t="s">
        <v>129</v>
      </c>
      <c r="C48" t="str">
        <f>HYPERLINK("https://www.virtualvocations.com/job/remote-healthcare-data-and-reporting-professional-representative-1960208-i.html", "https://www.virtualvocations.com/job/remote-healthcare-data-and-reporting-professional-representative-1960208-i.html")</f>
        <v>https://www.virtualvocations.com/job/remote-healthcare-data-and-reporting-professional-representative-1960208-i.html</v>
      </c>
    </row>
    <row r="49" spans="1:3" x14ac:dyDescent="0.3">
      <c r="A49" s="1">
        <v>48</v>
      </c>
      <c r="B49" t="s">
        <v>141</v>
      </c>
      <c r="C49" t="str">
        <f>HYPERLINK("https://www.virtualvocations.com/job/remote-senior-sec-reporting-and-technical-accounting-manager-828276.html", "https://www.virtualvocations.com/job/remote-senior-sec-reporting-and-technical-accounting-manager-828276.html")</f>
        <v>https://www.virtualvocations.com/job/remote-senior-sec-reporting-and-technical-accounting-manager-828276.html</v>
      </c>
    </row>
    <row r="50" spans="1:3" x14ac:dyDescent="0.3">
      <c r="A50" s="1">
        <v>49</v>
      </c>
      <c r="B50" t="s">
        <v>142</v>
      </c>
      <c r="C50" t="str">
        <f>HYPERLINK("https://www.virtualvocations.com/job/remote-reporting-project-manager-1958006-i.html", "https://www.virtualvocations.com/job/remote-reporting-project-manager-1958006-i.html")</f>
        <v>https://www.virtualvocations.com/job/remote-reporting-project-manager-1958006-i.html</v>
      </c>
    </row>
    <row r="51" spans="1:3" x14ac:dyDescent="0.3">
      <c r="A51" s="1">
        <v>50</v>
      </c>
      <c r="B51" t="s">
        <v>135</v>
      </c>
      <c r="C51" t="str">
        <f>HYPERLINK("https://www.virtualvocations.com/job/telecommute-estate-reporting-specialist-828364.html", "https://www.virtualvocations.com/job/telecommute-estate-reporting-specialist-828364.html")</f>
        <v>https://www.virtualvocations.com/job/telecommute-estate-reporting-specialist-828364.html</v>
      </c>
    </row>
    <row r="52" spans="1:3" x14ac:dyDescent="0.3">
      <c r="A52" s="1">
        <v>51</v>
      </c>
      <c r="B52" t="s">
        <v>125</v>
      </c>
      <c r="C52" t="str">
        <f>HYPERLINK("https://www.virtualvocations.com/job/remote-vulnerabilities-bcu-senior-systems-engineer-1949891-i.html", "https://www.virtualvocations.com/job/remote-vulnerabilities-bcu-senior-systems-engineer-1949891-i.html")</f>
        <v>https://www.virtualvocations.com/job/remote-vulnerabilities-bcu-senior-systems-engineer-1949891-i.html</v>
      </c>
    </row>
    <row r="53" spans="1:3" x14ac:dyDescent="0.3">
      <c r="A53" s="1">
        <v>52</v>
      </c>
      <c r="B53" t="s">
        <v>126</v>
      </c>
      <c r="C53" t="str">
        <f>HYPERLINK("https://www.virtualvocations.com/job/remote-reporting-and-analytics-lead-analyst-1952677-i.html", "https://www.virtualvocations.com/job/remote-reporting-and-analytics-lead-analyst-1952677-i.html")</f>
        <v>https://www.virtualvocations.com/job/remote-reporting-and-analytics-lead-analyst-1952677-i.html</v>
      </c>
    </row>
    <row r="54" spans="1:3" x14ac:dyDescent="0.3">
      <c r="A54" s="1">
        <v>53</v>
      </c>
      <c r="B54" t="s">
        <v>130</v>
      </c>
      <c r="C54" t="str">
        <f>HYPERLINK("https://www.virtualvocations.com/job/remote-lead-penetration-tester-1941793-i.html", "https://www.virtualvocations.com/job/remote-lead-penetration-tester-1941793-i.html")</f>
        <v>https://www.virtualvocations.com/job/remote-lead-penetration-tester-1941793-i.html</v>
      </c>
    </row>
    <row r="55" spans="1:3" x14ac:dyDescent="0.3">
      <c r="A55" s="1">
        <v>54</v>
      </c>
      <c r="B55" t="s">
        <v>77</v>
      </c>
      <c r="C55" t="str">
        <f>HYPERLINK("https://www.virtualvocations.com/job/online-secondary-6-through-12-business-substitute-teacher-1870644-i.html", "https://www.virtualvocations.com/job/online-secondary-6-through-12-business-substitute-teacher-1870644-i.html")</f>
        <v>https://www.virtualvocations.com/job/online-secondary-6-through-12-business-substitute-teacher-1870644-i.html</v>
      </c>
    </row>
    <row r="56" spans="1:3" x14ac:dyDescent="0.3">
      <c r="A56" s="1">
        <v>55</v>
      </c>
      <c r="B56" t="s">
        <v>78</v>
      </c>
      <c r="C56" t="str">
        <f>HYPERLINK("https://www.virtualvocations.com/job/remote-financial-analyst-6-1944939-i.html", "https://www.virtualvocations.com/job/remote-financial-analyst-6-1944939-i.html")</f>
        <v>https://www.virtualvocations.com/job/remote-financial-analyst-6-1944939-i.html</v>
      </c>
    </row>
    <row r="57" spans="1:3" x14ac:dyDescent="0.3">
      <c r="A57" s="1">
        <v>56</v>
      </c>
      <c r="B57" t="s">
        <v>135</v>
      </c>
      <c r="C57" t="str">
        <f>HYPERLINK("https://www.virtualvocations.com/job/telecommute-estate-reporting-specialist-828364.html", "https://www.virtualvocations.com/job/telecommute-estate-reporting-specialist-828364.html")</f>
        <v>https://www.virtualvocations.com/job/telecommute-estate-reporting-specialist-828364.html</v>
      </c>
    </row>
    <row r="58" spans="1:3" x14ac:dyDescent="0.3">
      <c r="A58" s="1">
        <v>57</v>
      </c>
      <c r="B58" t="s">
        <v>79</v>
      </c>
      <c r="C58" t="str">
        <f>HYPERLINK("https://www.virtualvocations.com/job/online-secondary-6-through-12-english-substitute-teacher-1870621-i.html", "https://www.virtualvocations.com/job/online-secondary-6-through-12-english-substitute-teacher-1870621-i.html")</f>
        <v>https://www.virtualvocations.com/job/online-secondary-6-through-12-english-substitute-teacher-1870621-i.html</v>
      </c>
    </row>
    <row r="59" spans="1:3" x14ac:dyDescent="0.3">
      <c r="A59" s="1">
        <v>58</v>
      </c>
      <c r="B59" t="s">
        <v>80</v>
      </c>
      <c r="C59" t="str">
        <f>HYPERLINK("https://www.virtualvocations.com/job/online-secondary-6-through-12-social-studies-substitute-teacher-1870642-i.html", "https://www.virtualvocations.com/job/online-secondary-6-through-12-social-studies-substitute-teacher-1870642-i.html")</f>
        <v>https://www.virtualvocations.com/job/online-secondary-6-through-12-social-studies-substitute-teacher-1870642-i.html</v>
      </c>
    </row>
    <row r="60" spans="1:3" x14ac:dyDescent="0.3">
      <c r="A60" s="1">
        <v>59</v>
      </c>
      <c r="B60" t="s">
        <v>143</v>
      </c>
      <c r="C60" t="str">
        <f>HYPERLINK("https://www.virtualvocations.com/job/remote-research-and-reporting-manager-828824.html", "https://www.virtualvocations.com/job/remote-research-and-reporting-manager-828824.html")</f>
        <v>https://www.virtualvocations.com/job/remote-research-and-reporting-manager-828824.html</v>
      </c>
    </row>
    <row r="61" spans="1:3" x14ac:dyDescent="0.3">
      <c r="A61" s="1">
        <v>60</v>
      </c>
      <c r="B61" t="s">
        <v>144</v>
      </c>
      <c r="C61" t="str">
        <f>HYPERLINK("https://www.virtualvocations.com/job/telecommute-seo-reporting-analyst-828292.html", "https://www.virtualvocations.com/job/telecommute-seo-reporting-analyst-828292.html")</f>
        <v>https://www.virtualvocations.com/job/telecommute-seo-reporting-analyst-828292.html</v>
      </c>
    </row>
    <row r="62" spans="1:3" x14ac:dyDescent="0.3">
      <c r="A62" s="1">
        <v>61</v>
      </c>
      <c r="B62" t="s">
        <v>125</v>
      </c>
      <c r="C62" t="str">
        <f>HYPERLINK("https://www.virtualvocations.com/job/remote-vulnerabilities-bcu-senior-systems-engineer-1949891-i.html", "https://www.virtualvocations.com/job/remote-vulnerabilities-bcu-senior-systems-engineer-1949891-i.html")</f>
        <v>https://www.virtualvocations.com/job/remote-vulnerabilities-bcu-senior-systems-engineer-1949891-i.html</v>
      </c>
    </row>
    <row r="63" spans="1:3" x14ac:dyDescent="0.3">
      <c r="A63" s="1">
        <v>62</v>
      </c>
      <c r="B63" t="s">
        <v>143</v>
      </c>
      <c r="C63" t="str">
        <f>HYPERLINK("https://www.virtualvocations.com/job/remote-research-and-reporting-manager-828824.html", "https://www.virtualvocations.com/job/remote-research-and-reporting-manager-828824.html")</f>
        <v>https://www.virtualvocations.com/job/remote-research-and-reporting-manager-828824.html</v>
      </c>
    </row>
    <row r="64" spans="1:3" x14ac:dyDescent="0.3">
      <c r="A64" s="1">
        <v>63</v>
      </c>
      <c r="B64" t="s">
        <v>126</v>
      </c>
      <c r="C64" t="str">
        <f>HYPERLINK("https://www.virtualvocations.com/job/remote-reporting-and-analytics-lead-analyst-1952677-i.html", "https://www.virtualvocations.com/job/remote-reporting-and-analytics-lead-analyst-1952677-i.html")</f>
        <v>https://www.virtualvocations.com/job/remote-reporting-and-analytics-lead-analyst-1952677-i.html</v>
      </c>
    </row>
    <row r="65" spans="1:3" x14ac:dyDescent="0.3">
      <c r="A65" s="1">
        <v>64</v>
      </c>
      <c r="B65" t="s">
        <v>141</v>
      </c>
      <c r="C65" t="str">
        <f>HYPERLINK("https://www.virtualvocations.com/job/remote-senior-sec-reporting-and-technical-accounting-manager-828276.html", "https://www.virtualvocations.com/job/remote-senior-sec-reporting-and-technical-accounting-manager-828276.html")</f>
        <v>https://www.virtualvocations.com/job/remote-senior-sec-reporting-and-technical-accounting-manager-828276.html</v>
      </c>
    </row>
    <row r="66" spans="1:3" x14ac:dyDescent="0.3">
      <c r="A66" s="1">
        <v>65</v>
      </c>
      <c r="B66" t="s">
        <v>81</v>
      </c>
      <c r="C66" t="str">
        <f>HYPERLINK("https://www.virtualvocations.com/job/remote-rca-professional-7-820175.html", "https://www.virtualvocations.com/job/remote-rca-professional-7-820175.html")</f>
        <v>https://www.virtualvocations.com/job/remote-rca-professional-7-820175.html</v>
      </c>
    </row>
    <row r="67" spans="1:3" x14ac:dyDescent="0.3">
      <c r="A67" s="1">
        <v>66</v>
      </c>
      <c r="B67" t="s">
        <v>145</v>
      </c>
      <c r="C67" t="str">
        <f>HYPERLINK("https://www.virtualvocations.com/job/telecommute-biotechnology-project-and-portfolio-systems-and-reporting-director-828771.html", "https://www.virtualvocations.com/job/telecommute-biotechnology-project-and-portfolio-systems-and-reporting-director-828771.html")</f>
        <v>https://www.virtualvocations.com/job/telecommute-biotechnology-project-and-portfolio-systems-and-reporting-director-828771.html</v>
      </c>
    </row>
    <row r="68" spans="1:3" x14ac:dyDescent="0.3">
      <c r="A68" s="1">
        <v>67</v>
      </c>
      <c r="B68" t="s">
        <v>146</v>
      </c>
      <c r="C68" t="str">
        <f>HYPERLINK("https://www.virtualvocations.com/job/remote-sec-reporting-and-technical-accounting-manager-828015.html", "https://www.virtualvocations.com/job/remote-sec-reporting-and-technical-accounting-manager-828015.html")</f>
        <v>https://www.virtualvocations.com/job/remote-sec-reporting-and-technical-accounting-manager-828015.html</v>
      </c>
    </row>
    <row r="69" spans="1:3" x14ac:dyDescent="0.3">
      <c r="A69" s="1">
        <v>68</v>
      </c>
      <c r="B69" t="s">
        <v>135</v>
      </c>
      <c r="C69" t="str">
        <f>HYPERLINK("https://www.virtualvocations.com/job/telecommute-estate-reporting-specialist-828364.html", "https://www.virtualvocations.com/job/telecommute-estate-reporting-specialist-828364.html")</f>
        <v>https://www.virtualvocations.com/job/telecommute-estate-reporting-specialist-828364.html</v>
      </c>
    </row>
    <row r="70" spans="1:3" x14ac:dyDescent="0.3">
      <c r="A70" s="1">
        <v>69</v>
      </c>
      <c r="B70" t="s">
        <v>147</v>
      </c>
      <c r="C70" t="str">
        <f>HYPERLINK("https://www.virtualvocations.com/job/remote-software-customer-experience-director-1955150-i.html", "https://www.virtualvocations.com/job/remote-software-customer-experience-director-1955150-i.html")</f>
        <v>https://www.virtualvocations.com/job/remote-software-customer-experience-director-1955150-i.html</v>
      </c>
    </row>
    <row r="71" spans="1:3" x14ac:dyDescent="0.3">
      <c r="A71" s="1">
        <v>70</v>
      </c>
      <c r="B71" t="s">
        <v>144</v>
      </c>
      <c r="C71" t="str">
        <f>HYPERLINK("https://www.virtualvocations.com/job/telecommute-seo-reporting-analyst-828292.html", "https://www.virtualvocations.com/job/telecommute-seo-reporting-analyst-828292.html")</f>
        <v>https://www.virtualvocations.com/job/telecommute-seo-reporting-analyst-828292.html</v>
      </c>
    </row>
    <row r="72" spans="1:3" x14ac:dyDescent="0.3">
      <c r="A72" s="1">
        <v>71</v>
      </c>
      <c r="B72" t="s">
        <v>125</v>
      </c>
      <c r="C72" t="str">
        <f>HYPERLINK("https://www.virtualvocations.com/job/remote-vulnerabilities-bcu-senior-systems-engineer-1949891-i.html", "https://www.virtualvocations.com/job/remote-vulnerabilities-bcu-senior-systems-engineer-1949891-i.html")</f>
        <v>https://www.virtualvocations.com/job/remote-vulnerabilities-bcu-senior-systems-engineer-1949891-i.html</v>
      </c>
    </row>
    <row r="73" spans="1:3" x14ac:dyDescent="0.3">
      <c r="A73" s="1">
        <v>72</v>
      </c>
      <c r="B73" t="s">
        <v>126</v>
      </c>
      <c r="C73" t="str">
        <f>HYPERLINK("https://www.virtualvocations.com/job/remote-reporting-and-analytics-lead-analyst-1952677-i.html", "https://www.virtualvocations.com/job/remote-reporting-and-analytics-lead-analyst-1952677-i.html")</f>
        <v>https://www.virtualvocations.com/job/remote-reporting-and-analytics-lead-analyst-1952677-i.html</v>
      </c>
    </row>
    <row r="74" spans="1:3" x14ac:dyDescent="0.3">
      <c r="A74" s="1">
        <v>73</v>
      </c>
      <c r="B74" t="s">
        <v>130</v>
      </c>
      <c r="C74" t="str">
        <f>HYPERLINK("https://www.virtualvocations.com/job/remote-lead-penetration-tester-1941793-i.html", "https://www.virtualvocations.com/job/remote-lead-penetration-tester-1941793-i.html")</f>
        <v>https://www.virtualvocations.com/job/remote-lead-penetration-tester-1941793-i.html</v>
      </c>
    </row>
    <row r="75" spans="1:3" x14ac:dyDescent="0.3">
      <c r="A75" s="1">
        <v>74</v>
      </c>
      <c r="B75" t="s">
        <v>142</v>
      </c>
      <c r="C75" t="str">
        <f>HYPERLINK("https://www.virtualvocations.com/job/remote-reporting-project-manager-1958006-i.html", "https://www.virtualvocations.com/job/remote-reporting-project-manager-1958006-i.html")</f>
        <v>https://www.virtualvocations.com/job/remote-reporting-project-manager-1958006-i.html</v>
      </c>
    </row>
    <row r="76" spans="1:3" x14ac:dyDescent="0.3">
      <c r="A76" s="1">
        <v>75</v>
      </c>
      <c r="B76" t="s">
        <v>148</v>
      </c>
      <c r="C76" t="str">
        <f>HYPERLINK("https://www.virtualvocations.com/job/remote-federal-regulatory-reporting-advisory-manager-826598.html", "https://www.virtualvocations.com/job/remote-federal-regulatory-reporting-advisory-manager-826598.html")</f>
        <v>https://www.virtualvocations.com/job/remote-federal-regulatory-reporting-advisory-manager-826598.html</v>
      </c>
    </row>
    <row r="77" spans="1:3" x14ac:dyDescent="0.3">
      <c r="A77" s="1">
        <v>76</v>
      </c>
      <c r="B77" t="s">
        <v>135</v>
      </c>
      <c r="C77" t="str">
        <f>HYPERLINK("https://www.virtualvocations.com/job/telecommute-estate-reporting-specialist-828364.html", "https://www.virtualvocations.com/job/telecommute-estate-reporting-specialist-828364.html")</f>
        <v>https://www.virtualvocations.com/job/telecommute-estate-reporting-specialist-828364.html</v>
      </c>
    </row>
    <row r="78" spans="1:3" x14ac:dyDescent="0.3">
      <c r="A78" s="1">
        <v>77</v>
      </c>
      <c r="B78" t="s">
        <v>143</v>
      </c>
      <c r="C78" t="str">
        <f>HYPERLINK("https://www.virtualvocations.com/job/remote-research-and-reporting-manager-828824.html", "https://www.virtualvocations.com/job/remote-research-and-reporting-manager-828824.html")</f>
        <v>https://www.virtualvocations.com/job/remote-research-and-reporting-manager-828824.html</v>
      </c>
    </row>
    <row r="79" spans="1:3" x14ac:dyDescent="0.3">
      <c r="A79" s="1">
        <v>78</v>
      </c>
      <c r="B79" t="s">
        <v>144</v>
      </c>
      <c r="C79" t="str">
        <f>HYPERLINK("https://www.virtualvocations.com/job/telecommute-seo-reporting-analyst-828292.html", "https://www.virtualvocations.com/job/telecommute-seo-reporting-analyst-828292.html")</f>
        <v>https://www.virtualvocations.com/job/telecommute-seo-reporting-analyst-828292.html</v>
      </c>
    </row>
    <row r="80" spans="1:3" x14ac:dyDescent="0.3">
      <c r="A80" s="1">
        <v>79</v>
      </c>
      <c r="B80" t="s">
        <v>132</v>
      </c>
      <c r="C80" t="str">
        <f>HYPERLINK("https://www.virtualvocations.com/job/remote-senior-healthcare-reporting-analyst-828631.html", "https://www.virtualvocations.com/job/remote-senior-healthcare-reporting-analyst-828631.html")</f>
        <v>https://www.virtualvocations.com/job/remote-senior-healthcare-reporting-analyst-828631.html</v>
      </c>
    </row>
    <row r="81" spans="1:3" x14ac:dyDescent="0.3">
      <c r="A81" s="1">
        <v>80</v>
      </c>
      <c r="B81" t="s">
        <v>149</v>
      </c>
      <c r="C81" t="str">
        <f>HYPERLINK("https://www.virtualvocations.com/job/remote-eligibility-reporting-specialist-828576.html", "https://www.virtualvocations.com/job/remote-eligibility-reporting-specialist-828576.html")</f>
        <v>https://www.virtualvocations.com/job/remote-eligibility-reporting-specialist-828576.html</v>
      </c>
    </row>
    <row r="82" spans="1:3" x14ac:dyDescent="0.3">
      <c r="A82" s="1">
        <v>81</v>
      </c>
      <c r="B82" t="s">
        <v>125</v>
      </c>
      <c r="C82" t="str">
        <f>HYPERLINK("https://www.virtualvocations.com/job/remote-vulnerabilities-bcu-senior-systems-engineer-1949891-i.html", "https://www.virtualvocations.com/job/remote-vulnerabilities-bcu-senior-systems-engineer-1949891-i.html")</f>
        <v>https://www.virtualvocations.com/job/remote-vulnerabilities-bcu-senior-systems-engineer-1949891-i.html</v>
      </c>
    </row>
    <row r="83" spans="1:3" x14ac:dyDescent="0.3">
      <c r="A83" s="1">
        <v>82</v>
      </c>
      <c r="B83" t="s">
        <v>126</v>
      </c>
      <c r="C83" t="str">
        <f>HYPERLINK("https://www.virtualvocations.com/job/remote-reporting-and-analytics-lead-analyst-1952677-i.html", "https://www.virtualvocations.com/job/remote-reporting-and-analytics-lead-analyst-1952677-i.html")</f>
        <v>https://www.virtualvocations.com/job/remote-reporting-and-analytics-lead-analyst-1952677-i.html</v>
      </c>
    </row>
    <row r="84" spans="1:3" x14ac:dyDescent="0.3">
      <c r="A84" s="1">
        <v>83</v>
      </c>
      <c r="B84" t="s">
        <v>135</v>
      </c>
      <c r="C84" t="str">
        <f>HYPERLINK("https://www.virtualvocations.com/job/telecommute-estate-reporting-specialist-828364.html", "https://www.virtualvocations.com/job/telecommute-estate-reporting-specialist-828364.html")</f>
        <v>https://www.virtualvocations.com/job/telecommute-estate-reporting-specialist-828364.html</v>
      </c>
    </row>
    <row r="85" spans="1:3" x14ac:dyDescent="0.3">
      <c r="A85" s="1">
        <v>84</v>
      </c>
      <c r="B85" t="s">
        <v>143</v>
      </c>
      <c r="C85" t="str">
        <f>HYPERLINK("https://www.virtualvocations.com/job/remote-research-and-reporting-manager-828824.html", "https://www.virtualvocations.com/job/remote-research-and-reporting-manager-828824.html")</f>
        <v>https://www.virtualvocations.com/job/remote-research-and-reporting-manager-828824.html</v>
      </c>
    </row>
    <row r="86" spans="1:3" x14ac:dyDescent="0.3">
      <c r="A86" s="1">
        <v>85</v>
      </c>
      <c r="B86" t="s">
        <v>144</v>
      </c>
      <c r="C86" t="str">
        <f>HYPERLINK("https://www.virtualvocations.com/job/telecommute-seo-reporting-analyst-828292.html", "https://www.virtualvocations.com/job/telecommute-seo-reporting-analyst-828292.html")</f>
        <v>https://www.virtualvocations.com/job/telecommute-seo-reporting-analyst-828292.html</v>
      </c>
    </row>
    <row r="87" spans="1:3" x14ac:dyDescent="0.3">
      <c r="A87" s="1">
        <v>86</v>
      </c>
      <c r="B87" t="s">
        <v>132</v>
      </c>
      <c r="C87" t="str">
        <f>HYPERLINK("https://www.virtualvocations.com/job/remote-senior-healthcare-reporting-analyst-828631.html", "https://www.virtualvocations.com/job/remote-senior-healthcare-reporting-analyst-828631.html")</f>
        <v>https://www.virtualvocations.com/job/remote-senior-healthcare-reporting-analyst-828631.html</v>
      </c>
    </row>
    <row r="88" spans="1:3" x14ac:dyDescent="0.3">
      <c r="A88" s="1">
        <v>87</v>
      </c>
      <c r="B88" t="s">
        <v>149</v>
      </c>
      <c r="C88" t="str">
        <f>HYPERLINK("https://www.virtualvocations.com/job/remote-eligibility-reporting-specialist-828576.html", "https://www.virtualvocations.com/job/remote-eligibility-reporting-specialist-828576.html")</f>
        <v>https://www.virtualvocations.com/job/remote-eligibility-reporting-specialist-828576.html</v>
      </c>
    </row>
    <row r="89" spans="1:3" x14ac:dyDescent="0.3">
      <c r="A89" s="1">
        <v>88</v>
      </c>
      <c r="B89" t="s">
        <v>127</v>
      </c>
      <c r="C89" t="str">
        <f>HYPERLINK("https://www.virtualvocations.com/job/remote-proposal-development-and-reporting-coordinator-1960081-i.html", "https://www.virtualvocations.com/job/remote-proposal-development-and-reporting-coordinator-1960081-i.html")</f>
        <v>https://www.virtualvocations.com/job/remote-proposal-development-and-reporting-coordinator-1960081-i.html</v>
      </c>
    </row>
    <row r="90" spans="1:3" x14ac:dyDescent="0.3">
      <c r="A90" s="1">
        <v>89</v>
      </c>
      <c r="B90" t="s">
        <v>133</v>
      </c>
      <c r="C90" t="str">
        <f>HYPERLINK("https://www.virtualvocations.com/job/remote-medical-reporting-and-automation-manager-1959817-i.html", "https://www.virtualvocations.com/job/remote-medical-reporting-and-automation-manager-1959817-i.html")</f>
        <v>https://www.virtualvocations.com/job/remote-medical-reporting-and-automation-manager-1959817-i.html</v>
      </c>
    </row>
    <row r="91" spans="1:3" x14ac:dyDescent="0.3">
      <c r="A91" s="1">
        <v>90</v>
      </c>
      <c r="B91" t="s">
        <v>150</v>
      </c>
      <c r="C91" t="str">
        <f>HYPERLINK("https://www.virtualvocations.com/job/remote-securities-and-exchange-commission-reporting-senior-accountant-1945941-i.html", "https://www.virtualvocations.com/job/remote-securities-and-exchange-commission-reporting-senior-accountant-1945941-i.html")</f>
        <v>https://www.virtualvocations.com/job/remote-securities-and-exchange-commission-reporting-senior-accountant-1945941-i.html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91"/>
  <sheetViews>
    <sheetView workbookViewId="0"/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1</v>
      </c>
      <c r="B2" t="s">
        <v>151</v>
      </c>
      <c r="C2" t="str">
        <f>HYPERLINK("https://www.virtualvocations.com/job/remote-senior-mobile-android-fitbit-software-engineer-1959504-i.html", "https://www.virtualvocations.com/job/remote-senior-mobile-android-fitbit-software-engineer-1959504-i.html")</f>
        <v>https://www.virtualvocations.com/job/remote-senior-mobile-android-fitbit-software-engineer-1959504-i.html</v>
      </c>
    </row>
    <row r="3" spans="1:3" x14ac:dyDescent="0.3">
      <c r="A3" s="1">
        <v>2</v>
      </c>
      <c r="B3" t="s">
        <v>50</v>
      </c>
      <c r="C3" t="str">
        <f>HYPERLINK("https://www.virtualvocations.com/job/remote-data-analyst-1-828153.html", "https://www.virtualvocations.com/job/remote-data-analyst-1-828153.html")</f>
        <v>https://www.virtualvocations.com/job/remote-data-analyst-1-828153.html</v>
      </c>
    </row>
    <row r="4" spans="1:3" x14ac:dyDescent="0.3">
      <c r="A4" s="1">
        <v>3</v>
      </c>
      <c r="B4" t="s">
        <v>51</v>
      </c>
      <c r="C4" t="str">
        <f>HYPERLINK("https://www.virtualvocations.com/job/remote-hedis-coordinator-1-828557.html", "https://www.virtualvocations.com/job/remote-hedis-coordinator-1-828557.html")</f>
        <v>https://www.virtualvocations.com/job/remote-hedis-coordinator-1-828557.html</v>
      </c>
    </row>
    <row r="5" spans="1:3" x14ac:dyDescent="0.3">
      <c r="A5" s="1">
        <v>4</v>
      </c>
      <c r="B5" t="s">
        <v>152</v>
      </c>
      <c r="C5" t="str">
        <f>HYPERLINK("https://www.virtualvocations.com/job/remote-fintech-technical-field-support-specialist-1-1955928-i.html", "https://www.virtualvocations.com/job/remote-fintech-technical-field-support-specialist-1-1955928-i.html")</f>
        <v>https://www.virtualvocations.com/job/remote-fintech-technical-field-support-specialist-1-1955928-i.html</v>
      </c>
    </row>
    <row r="6" spans="1:3" x14ac:dyDescent="0.3">
      <c r="A6" s="1">
        <v>5</v>
      </c>
      <c r="B6" t="s">
        <v>153</v>
      </c>
      <c r="C6" t="str">
        <f>HYPERLINK("https://www.virtualvocations.com/job/remote-senior-ios-mobile-engineer-1959118-i.html", "https://www.virtualvocations.com/job/remote-senior-ios-mobile-engineer-1959118-i.html")</f>
        <v>https://www.virtualvocations.com/job/remote-senior-ios-mobile-engineer-1959118-i.html</v>
      </c>
    </row>
    <row r="7" spans="1:3" x14ac:dyDescent="0.3">
      <c r="A7" s="1">
        <v>6</v>
      </c>
      <c r="B7" t="s">
        <v>154</v>
      </c>
      <c r="C7" t="str">
        <f>HYPERLINK("https://www.virtualvocations.com/job/remote-lead-mobile-and-web-product-manager-828457.html", "https://www.virtualvocations.com/job/remote-lead-mobile-and-web-product-manager-828457.html")</f>
        <v>https://www.virtualvocations.com/job/remote-lead-mobile-and-web-product-manager-828457.html</v>
      </c>
    </row>
    <row r="8" spans="1:3" x14ac:dyDescent="0.3">
      <c r="A8" s="1">
        <v>7</v>
      </c>
      <c r="B8" t="s">
        <v>155</v>
      </c>
      <c r="C8" t="str">
        <f>HYPERLINK("https://www.virtualvocations.com/job/telecommute-mobile-account-executive-827756.html", "https://www.virtualvocations.com/job/telecommute-mobile-account-executive-827756.html")</f>
        <v>https://www.virtualvocations.com/job/telecommute-mobile-account-executive-827756.html</v>
      </c>
    </row>
    <row r="9" spans="1:3" x14ac:dyDescent="0.3">
      <c r="A9" s="1">
        <v>8</v>
      </c>
      <c r="B9" t="s">
        <v>53</v>
      </c>
      <c r="C9" t="str">
        <f>HYPERLINK("https://www.virtualvocations.com/job/remote-tier-1-technical-support-analyst-1960118-i.html", "https://www.virtualvocations.com/job/remote-tier-1-technical-support-analyst-1960118-i.html")</f>
        <v>https://www.virtualvocations.com/job/remote-tier-1-technical-support-analyst-1960118-i.html</v>
      </c>
    </row>
    <row r="10" spans="1:3" x14ac:dyDescent="0.3">
      <c r="A10" s="1">
        <v>9</v>
      </c>
      <c r="B10" t="s">
        <v>156</v>
      </c>
      <c r="C10" t="str">
        <f>HYPERLINK("https://www.virtualvocations.com/job/remote-security-analyst-iii-1952252-i.html", "https://www.virtualvocations.com/job/remote-security-analyst-iii-1952252-i.html")</f>
        <v>https://www.virtualvocations.com/job/remote-security-analyst-iii-1952252-i.html</v>
      </c>
    </row>
    <row r="11" spans="1:3" x14ac:dyDescent="0.3">
      <c r="A11" s="1">
        <v>10</v>
      </c>
      <c r="B11" t="s">
        <v>157</v>
      </c>
      <c r="C11" t="str">
        <f>HYPERLINK("https://www.virtualvocations.com/job/remote-senior-mobile-software-developer-827884.html", "https://www.virtualvocations.com/job/remote-senior-mobile-software-developer-827884.html")</f>
        <v>https://www.virtualvocations.com/job/remote-senior-mobile-software-developer-827884.html</v>
      </c>
    </row>
    <row r="12" spans="1:3" x14ac:dyDescent="0.3">
      <c r="A12" s="1">
        <v>11</v>
      </c>
      <c r="B12" t="s">
        <v>153</v>
      </c>
      <c r="C12" t="str">
        <f>HYPERLINK("https://www.virtualvocations.com/job/remote-senior-ios-mobile-engineer-1959118-i.html", "https://www.virtualvocations.com/job/remote-senior-ios-mobile-engineer-1959118-i.html")</f>
        <v>https://www.virtualvocations.com/job/remote-senior-ios-mobile-engineer-1959118-i.html</v>
      </c>
    </row>
    <row r="13" spans="1:3" x14ac:dyDescent="0.3">
      <c r="A13" s="1">
        <v>12</v>
      </c>
      <c r="B13" t="s">
        <v>158</v>
      </c>
      <c r="C13" t="str">
        <f>HYPERLINK("https://www.virtualvocations.com/job/remote-mobile-product-manager-826233.html", "https://www.virtualvocations.com/job/remote-mobile-product-manager-826233.html")</f>
        <v>https://www.virtualvocations.com/job/remote-mobile-product-manager-826233.html</v>
      </c>
    </row>
    <row r="14" spans="1:3" x14ac:dyDescent="0.3">
      <c r="A14" s="1">
        <v>13</v>
      </c>
      <c r="B14" t="s">
        <v>159</v>
      </c>
      <c r="C14" t="str">
        <f>HYPERLINK("https://www.virtualvocations.com/job/remote-principal-mobile-engineer-825143.html", "https://www.virtualvocations.com/job/remote-principal-mobile-engineer-825143.html")</f>
        <v>https://www.virtualvocations.com/job/remote-principal-mobile-engineer-825143.html</v>
      </c>
    </row>
    <row r="15" spans="1:3" x14ac:dyDescent="0.3">
      <c r="A15" s="1">
        <v>14</v>
      </c>
      <c r="B15" t="s">
        <v>160</v>
      </c>
      <c r="C15" t="str">
        <f>HYPERLINK("https://www.virtualvocations.com/job/remote-mobile-search-software-engineer-iii-827130.html", "https://www.virtualvocations.com/job/remote-mobile-search-software-engineer-iii-827130.html")</f>
        <v>https://www.virtualvocations.com/job/remote-mobile-search-software-engineer-iii-827130.html</v>
      </c>
    </row>
    <row r="16" spans="1:3" x14ac:dyDescent="0.3">
      <c r="A16" s="1">
        <v>15</v>
      </c>
      <c r="B16" t="s">
        <v>154</v>
      </c>
      <c r="C16" t="str">
        <f>HYPERLINK("https://www.virtualvocations.com/job/remote-lead-mobile-and-web-product-manager-828457.html", "https://www.virtualvocations.com/job/remote-lead-mobile-and-web-product-manager-828457.html")</f>
        <v>https://www.virtualvocations.com/job/remote-lead-mobile-and-web-product-manager-828457.html</v>
      </c>
    </row>
    <row r="17" spans="1:3" x14ac:dyDescent="0.3">
      <c r="A17" s="1">
        <v>16</v>
      </c>
      <c r="B17" t="s">
        <v>155</v>
      </c>
      <c r="C17" t="str">
        <f>HYPERLINK("https://www.virtualvocations.com/job/telecommute-mobile-account-executive-827756.html", "https://www.virtualvocations.com/job/telecommute-mobile-account-executive-827756.html")</f>
        <v>https://www.virtualvocations.com/job/telecommute-mobile-account-executive-827756.html</v>
      </c>
    </row>
    <row r="18" spans="1:3" x14ac:dyDescent="0.3">
      <c r="A18" s="1">
        <v>17</v>
      </c>
      <c r="B18" t="s">
        <v>161</v>
      </c>
      <c r="C18" t="str">
        <f>HYPERLINK("https://www.virtualvocations.com/job/remote-mobile-software-engineering-senior-manager-826833.html", "https://www.virtualvocations.com/job/remote-mobile-software-engineering-senior-manager-826833.html")</f>
        <v>https://www.virtualvocations.com/job/remote-mobile-software-engineering-senior-manager-826833.html</v>
      </c>
    </row>
    <row r="19" spans="1:3" x14ac:dyDescent="0.3">
      <c r="A19" s="1">
        <v>18</v>
      </c>
      <c r="B19" t="s">
        <v>162</v>
      </c>
      <c r="C19" t="str">
        <f>HYPERLINK("https://www.virtualvocations.com/job/telecommute-insurance-mobile-engineering-director-825122.html", "https://www.virtualvocations.com/job/telecommute-insurance-mobile-engineering-director-825122.html")</f>
        <v>https://www.virtualvocations.com/job/telecommute-insurance-mobile-engineering-director-825122.html</v>
      </c>
    </row>
    <row r="20" spans="1:3" x14ac:dyDescent="0.3">
      <c r="A20" s="1">
        <v>19</v>
      </c>
      <c r="B20" t="s">
        <v>63</v>
      </c>
      <c r="C20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21" spans="1:3" x14ac:dyDescent="0.3">
      <c r="A21" s="1">
        <v>20</v>
      </c>
      <c r="B21" t="s">
        <v>163</v>
      </c>
      <c r="C21" t="str">
        <f>HYPERLINK("https://www.virtualvocations.com/job/remote-mobile-engineering-manager-825464.html", "https://www.virtualvocations.com/job/remote-mobile-engineering-manager-825464.html")</f>
        <v>https://www.virtualvocations.com/job/remote-mobile-engineering-manager-825464.html</v>
      </c>
    </row>
    <row r="22" spans="1:3" x14ac:dyDescent="0.3">
      <c r="A22" s="1">
        <v>21</v>
      </c>
      <c r="B22" t="s">
        <v>151</v>
      </c>
      <c r="C22" t="str">
        <f>HYPERLINK("https://www.virtualvocations.com/job/remote-senior-mobile-android-fitbit-software-engineer-1959504-i.html", "https://www.virtualvocations.com/job/remote-senior-mobile-android-fitbit-software-engineer-1959504-i.html")</f>
        <v>https://www.virtualvocations.com/job/remote-senior-mobile-android-fitbit-software-engineer-1959504-i.html</v>
      </c>
    </row>
    <row r="23" spans="1:3" x14ac:dyDescent="0.3">
      <c r="A23" s="1">
        <v>22</v>
      </c>
      <c r="B23" t="s">
        <v>164</v>
      </c>
      <c r="C23" t="str">
        <f>HYPERLINK("https://www.virtualvocations.com/job/remote-senior-mobile-engineer-825744.html", "https://www.virtualvocations.com/job/remote-senior-mobile-engineer-825744.html")</f>
        <v>https://www.virtualvocations.com/job/remote-senior-mobile-engineer-825744.html</v>
      </c>
    </row>
    <row r="24" spans="1:3" x14ac:dyDescent="0.3">
      <c r="A24" s="1">
        <v>23</v>
      </c>
      <c r="B24" t="s">
        <v>153</v>
      </c>
      <c r="C24" t="str">
        <f>HYPERLINK("https://www.virtualvocations.com/job/remote-senior-ios-mobile-engineer-1959118-i.html", "https://www.virtualvocations.com/job/remote-senior-ios-mobile-engineer-1959118-i.html")</f>
        <v>https://www.virtualvocations.com/job/remote-senior-ios-mobile-engineer-1959118-i.html</v>
      </c>
    </row>
    <row r="25" spans="1:3" x14ac:dyDescent="0.3">
      <c r="A25" s="1">
        <v>24</v>
      </c>
      <c r="B25" t="s">
        <v>66</v>
      </c>
      <c r="C25" t="str">
        <f>HYPERLINK("https://www.virtualvocations.com/job/remote-research-administrator-3-828246.html", "https://www.virtualvocations.com/job/remote-research-administrator-3-828246.html")</f>
        <v>https://www.virtualvocations.com/job/remote-research-administrator-3-828246.html</v>
      </c>
    </row>
    <row r="26" spans="1:3" x14ac:dyDescent="0.3">
      <c r="A26" s="1">
        <v>25</v>
      </c>
      <c r="B26" t="s">
        <v>154</v>
      </c>
      <c r="C26" t="str">
        <f>HYPERLINK("https://www.virtualvocations.com/job/remote-lead-mobile-and-web-product-manager-828457.html", "https://www.virtualvocations.com/job/remote-lead-mobile-and-web-product-manager-828457.html")</f>
        <v>https://www.virtualvocations.com/job/remote-lead-mobile-and-web-product-manager-828457.html</v>
      </c>
    </row>
    <row r="27" spans="1:3" x14ac:dyDescent="0.3">
      <c r="A27" s="1">
        <v>26</v>
      </c>
      <c r="B27" t="s">
        <v>155</v>
      </c>
      <c r="C27" t="str">
        <f>HYPERLINK("https://www.virtualvocations.com/job/telecommute-mobile-account-executive-827756.html", "https://www.virtualvocations.com/job/telecommute-mobile-account-executive-827756.html")</f>
        <v>https://www.virtualvocations.com/job/telecommute-mobile-account-executive-827756.html</v>
      </c>
    </row>
    <row r="28" spans="1:3" x14ac:dyDescent="0.3">
      <c r="A28" s="1">
        <v>27</v>
      </c>
      <c r="B28" t="s">
        <v>165</v>
      </c>
      <c r="C28" t="str">
        <f>HYPERLINK("https://www.virtualvocations.com/job/remote-senior-mobile-software-engineer-1953180-i.html", "https://www.virtualvocations.com/job/remote-senior-mobile-software-engineer-1953180-i.html")</f>
        <v>https://www.virtualvocations.com/job/remote-senior-mobile-software-engineer-1953180-i.html</v>
      </c>
    </row>
    <row r="29" spans="1:3" x14ac:dyDescent="0.3">
      <c r="A29" s="1">
        <v>28</v>
      </c>
      <c r="B29" t="s">
        <v>157</v>
      </c>
      <c r="C29" t="str">
        <f>HYPERLINK("https://www.virtualvocations.com/job/remote-senior-mobile-software-developer-827884.html", "https://www.virtualvocations.com/job/remote-senior-mobile-software-developer-827884.html")</f>
        <v>https://www.virtualvocations.com/job/remote-senior-mobile-software-developer-827884.html</v>
      </c>
    </row>
    <row r="30" spans="1:3" x14ac:dyDescent="0.3">
      <c r="A30" s="1">
        <v>29</v>
      </c>
      <c r="B30" t="s">
        <v>102</v>
      </c>
      <c r="C30" t="str">
        <f>HYPERLINK("https://www.virtualvocations.com/job/remote-digital-marketing-frontend-software-engineer-3-1952649-i.html", "https://www.virtualvocations.com/job/remote-digital-marketing-frontend-software-engineer-3-1952649-i.html")</f>
        <v>https://www.virtualvocations.com/job/remote-digital-marketing-frontend-software-engineer-3-1952649-i.html</v>
      </c>
    </row>
    <row r="31" spans="1:3" x14ac:dyDescent="0.3">
      <c r="A31" s="1">
        <v>30</v>
      </c>
      <c r="B31" t="s">
        <v>67</v>
      </c>
      <c r="C31" t="str">
        <f>HYPERLINK("https://www.virtualvocations.com/job/remote-tax-accountant-3-827794.html", "https://www.virtualvocations.com/job/remote-tax-accountant-3-827794.html")</f>
        <v>https://www.virtualvocations.com/job/remote-tax-accountant-3-827794.html</v>
      </c>
    </row>
    <row r="32" spans="1:3" x14ac:dyDescent="0.3">
      <c r="A32" s="1">
        <v>31</v>
      </c>
      <c r="B32" t="s">
        <v>153</v>
      </c>
      <c r="C32" t="str">
        <f>HYPERLINK("https://www.virtualvocations.com/job/remote-senior-ios-mobile-engineer-1959118-i.html", "https://www.virtualvocations.com/job/remote-senior-ios-mobile-engineer-1959118-i.html")</f>
        <v>https://www.virtualvocations.com/job/remote-senior-ios-mobile-engineer-1959118-i.html</v>
      </c>
    </row>
    <row r="33" spans="1:3" x14ac:dyDescent="0.3">
      <c r="A33" s="1">
        <v>32</v>
      </c>
      <c r="B33" t="s">
        <v>166</v>
      </c>
      <c r="C33" t="str">
        <f>HYPERLINK("https://www.virtualvocations.com/job/remote-stores-mobile-app-lead-android-engineer-826913.html", "https://www.virtualvocations.com/job/remote-stores-mobile-app-lead-android-engineer-826913.html")</f>
        <v>https://www.virtualvocations.com/job/remote-stores-mobile-app-lead-android-engineer-826913.html</v>
      </c>
    </row>
    <row r="34" spans="1:3" x14ac:dyDescent="0.3">
      <c r="A34" s="1">
        <v>33</v>
      </c>
      <c r="B34" t="s">
        <v>39</v>
      </c>
      <c r="C34" t="str">
        <f>HYPERLINK("https://www.virtualvocations.com/job/remote-data-analytics-4-1958183-i.html", "https://www.virtualvocations.com/job/remote-data-analytics-4-1958183-i.html")</f>
        <v>https://www.virtualvocations.com/job/remote-data-analytics-4-1958183-i.html</v>
      </c>
    </row>
    <row r="35" spans="1:3" x14ac:dyDescent="0.3">
      <c r="A35" s="1">
        <v>34</v>
      </c>
      <c r="B35" t="s">
        <v>70</v>
      </c>
      <c r="C35" t="str">
        <f>HYPERLINK("https://www.virtualvocations.com/job/remote-financial-analyst-4-1952228-i.html", "https://www.virtualvocations.com/job/remote-financial-analyst-4-1952228-i.html")</f>
        <v>https://www.virtualvocations.com/job/remote-financial-analyst-4-1952228-i.html</v>
      </c>
    </row>
    <row r="36" spans="1:3" x14ac:dyDescent="0.3">
      <c r="A36" s="1">
        <v>35</v>
      </c>
      <c r="B36" t="s">
        <v>71</v>
      </c>
      <c r="C36" t="str">
        <f>HYPERLINK("https://www.virtualvocations.com/job/remote-rca-specialist-4-824644.html", "https://www.virtualvocations.com/job/remote-rca-specialist-4-824644.html")</f>
        <v>https://www.virtualvocations.com/job/remote-rca-specialist-4-824644.html</v>
      </c>
    </row>
    <row r="37" spans="1:3" x14ac:dyDescent="0.3">
      <c r="A37" s="1">
        <v>36</v>
      </c>
      <c r="B37" t="s">
        <v>154</v>
      </c>
      <c r="C37" t="str">
        <f>HYPERLINK("https://www.virtualvocations.com/job/remote-lead-mobile-and-web-product-manager-828457.html", "https://www.virtualvocations.com/job/remote-lead-mobile-and-web-product-manager-828457.html")</f>
        <v>https://www.virtualvocations.com/job/remote-lead-mobile-and-web-product-manager-828457.html</v>
      </c>
    </row>
    <row r="38" spans="1:3" x14ac:dyDescent="0.3">
      <c r="A38" s="1">
        <v>37</v>
      </c>
      <c r="B38" t="s">
        <v>155</v>
      </c>
      <c r="C38" t="str">
        <f>HYPERLINK("https://www.virtualvocations.com/job/telecommute-mobile-account-executive-827756.html", "https://www.virtualvocations.com/job/telecommute-mobile-account-executive-827756.html")</f>
        <v>https://www.virtualvocations.com/job/telecommute-mobile-account-executive-827756.html</v>
      </c>
    </row>
    <row r="39" spans="1:3" x14ac:dyDescent="0.3">
      <c r="A39" s="1">
        <v>38</v>
      </c>
      <c r="B39" t="s">
        <v>167</v>
      </c>
      <c r="C39" t="str">
        <f>HYPERLINK("https://www.virtualvocations.com/job/remote-mobile-platform-lead-android-engineer-825171.html", "https://www.virtualvocations.com/job/remote-mobile-platform-lead-android-engineer-825171.html")</f>
        <v>https://www.virtualvocations.com/job/remote-mobile-platform-lead-android-engineer-825171.html</v>
      </c>
    </row>
    <row r="40" spans="1:3" x14ac:dyDescent="0.3">
      <c r="A40" s="1">
        <v>39</v>
      </c>
      <c r="B40" t="s">
        <v>157</v>
      </c>
      <c r="C40" t="str">
        <f>HYPERLINK("https://www.virtualvocations.com/job/remote-senior-mobile-software-developer-827884.html", "https://www.virtualvocations.com/job/remote-senior-mobile-software-developer-827884.html")</f>
        <v>https://www.virtualvocations.com/job/remote-senior-mobile-software-developer-827884.html</v>
      </c>
    </row>
    <row r="41" spans="1:3" x14ac:dyDescent="0.3">
      <c r="A41" s="1">
        <v>40</v>
      </c>
      <c r="B41" t="s">
        <v>151</v>
      </c>
      <c r="C41" t="str">
        <f>HYPERLINK("https://www.virtualvocations.com/job/remote-senior-mobile-android-fitbit-software-engineer-1959504-i.html", "https://www.virtualvocations.com/job/remote-senior-mobile-android-fitbit-software-engineer-1959504-i.html")</f>
        <v>https://www.virtualvocations.com/job/remote-senior-mobile-android-fitbit-software-engineer-1959504-i.html</v>
      </c>
    </row>
    <row r="42" spans="1:3" x14ac:dyDescent="0.3">
      <c r="A42" s="1">
        <v>41</v>
      </c>
      <c r="B42" t="s">
        <v>153</v>
      </c>
      <c r="C42" t="str">
        <f>HYPERLINK("https://www.virtualvocations.com/job/remote-senior-ios-mobile-engineer-1959118-i.html", "https://www.virtualvocations.com/job/remote-senior-ios-mobile-engineer-1959118-i.html")</f>
        <v>https://www.virtualvocations.com/job/remote-senior-ios-mobile-engineer-1959118-i.html</v>
      </c>
    </row>
    <row r="43" spans="1:3" x14ac:dyDescent="0.3">
      <c r="A43" s="1">
        <v>42</v>
      </c>
      <c r="B43" t="s">
        <v>151</v>
      </c>
      <c r="C43" t="str">
        <f>HYPERLINK("https://www.virtualvocations.com/job/remote-senior-mobile-android-fitbit-software-engineer-1959504-i.html", "https://www.virtualvocations.com/job/remote-senior-mobile-android-fitbit-software-engineer-1959504-i.html")</f>
        <v>https://www.virtualvocations.com/job/remote-senior-mobile-android-fitbit-software-engineer-1959504-i.html</v>
      </c>
    </row>
    <row r="44" spans="1:3" x14ac:dyDescent="0.3">
      <c r="A44" s="1">
        <v>43</v>
      </c>
      <c r="B44" t="s">
        <v>154</v>
      </c>
      <c r="C44" t="str">
        <f>HYPERLINK("https://www.virtualvocations.com/job/remote-lead-mobile-and-web-product-manager-828457.html", "https://www.virtualvocations.com/job/remote-lead-mobile-and-web-product-manager-828457.html")</f>
        <v>https://www.virtualvocations.com/job/remote-lead-mobile-and-web-product-manager-828457.html</v>
      </c>
    </row>
    <row r="45" spans="1:3" x14ac:dyDescent="0.3">
      <c r="A45" s="1">
        <v>44</v>
      </c>
      <c r="B45" t="s">
        <v>155</v>
      </c>
      <c r="C45" t="str">
        <f>HYPERLINK("https://www.virtualvocations.com/job/telecommute-mobile-account-executive-827756.html", "https://www.virtualvocations.com/job/telecommute-mobile-account-executive-827756.html")</f>
        <v>https://www.virtualvocations.com/job/telecommute-mobile-account-executive-827756.html</v>
      </c>
    </row>
    <row r="46" spans="1:3" x14ac:dyDescent="0.3">
      <c r="A46" s="1">
        <v>45</v>
      </c>
      <c r="B46" t="s">
        <v>168</v>
      </c>
      <c r="C46" t="str">
        <f>HYPERLINK("https://www.virtualvocations.com/job/remote-senior-mobile-application-product-manager-827946.html", "https://www.virtualvocations.com/job/remote-senior-mobile-application-product-manager-827946.html")</f>
        <v>https://www.virtualvocations.com/job/remote-senior-mobile-application-product-manager-827946.html</v>
      </c>
    </row>
    <row r="47" spans="1:3" x14ac:dyDescent="0.3">
      <c r="A47" s="1">
        <v>46</v>
      </c>
      <c r="B47" t="s">
        <v>162</v>
      </c>
      <c r="C47" t="str">
        <f>HYPERLINK("https://www.virtualvocations.com/job/telecommute-insurance-mobile-engineering-director-825122.html", "https://www.virtualvocations.com/job/telecommute-insurance-mobile-engineering-director-825122.html")</f>
        <v>https://www.virtualvocations.com/job/telecommute-insurance-mobile-engineering-director-825122.html</v>
      </c>
    </row>
    <row r="48" spans="1:3" x14ac:dyDescent="0.3">
      <c r="A48" s="1">
        <v>47</v>
      </c>
      <c r="B48" t="s">
        <v>169</v>
      </c>
      <c r="C48" t="str">
        <f>HYPERLINK("https://www.virtualvocations.com/job/remote-level-5-application-securitysecurity-partner-1943119-i.html", "https://www.virtualvocations.com/job/remote-level-5-application-securitysecurity-partner-1943119-i.html")</f>
        <v>https://www.virtualvocations.com/job/remote-level-5-application-securitysecurity-partner-1943119-i.html</v>
      </c>
    </row>
    <row r="49" spans="1:3" x14ac:dyDescent="0.3">
      <c r="A49" s="1">
        <v>48</v>
      </c>
      <c r="B49" t="s">
        <v>157</v>
      </c>
      <c r="C49" t="str">
        <f>HYPERLINK("https://www.virtualvocations.com/job/remote-senior-mobile-software-developer-827884.html", "https://www.virtualvocations.com/job/remote-senior-mobile-software-developer-827884.html")</f>
        <v>https://www.virtualvocations.com/job/remote-senior-mobile-software-developer-827884.html</v>
      </c>
    </row>
    <row r="50" spans="1:3" x14ac:dyDescent="0.3">
      <c r="A50" s="1">
        <v>49</v>
      </c>
      <c r="B50" t="s">
        <v>163</v>
      </c>
      <c r="C50" t="str">
        <f>HYPERLINK("https://www.virtualvocations.com/job/remote-mobile-engineering-manager-825464.html", "https://www.virtualvocations.com/job/remote-mobile-engineering-manager-825464.html")</f>
        <v>https://www.virtualvocations.com/job/remote-mobile-engineering-manager-825464.html</v>
      </c>
    </row>
    <row r="51" spans="1:3" x14ac:dyDescent="0.3">
      <c r="A51" s="1">
        <v>50</v>
      </c>
      <c r="B51" t="s">
        <v>165</v>
      </c>
      <c r="C51" t="str">
        <f>HYPERLINK("https://www.virtualvocations.com/job/remote-senior-mobile-software-engineer-1953180-i.html", "https://www.virtualvocations.com/job/remote-senior-mobile-software-engineer-1953180-i.html")</f>
        <v>https://www.virtualvocations.com/job/remote-senior-mobile-software-engineer-1953180-i.html</v>
      </c>
    </row>
    <row r="52" spans="1:3" x14ac:dyDescent="0.3">
      <c r="A52" s="1">
        <v>51</v>
      </c>
      <c r="B52" t="s">
        <v>154</v>
      </c>
      <c r="C52" t="str">
        <f>HYPERLINK("https://www.virtualvocations.com/job/remote-lead-mobile-and-web-product-manager-828457.html", "https://www.virtualvocations.com/job/remote-lead-mobile-and-web-product-manager-828457.html")</f>
        <v>https://www.virtualvocations.com/job/remote-lead-mobile-and-web-product-manager-828457.html</v>
      </c>
    </row>
    <row r="53" spans="1:3" x14ac:dyDescent="0.3">
      <c r="A53" s="1">
        <v>52</v>
      </c>
      <c r="B53" t="s">
        <v>164</v>
      </c>
      <c r="C53" t="str">
        <f>HYPERLINK("https://www.virtualvocations.com/job/remote-senior-mobile-engineer-825744.html", "https://www.virtualvocations.com/job/remote-senior-mobile-engineer-825744.html")</f>
        <v>https://www.virtualvocations.com/job/remote-senior-mobile-engineer-825744.html</v>
      </c>
    </row>
    <row r="54" spans="1:3" x14ac:dyDescent="0.3">
      <c r="A54" s="1">
        <v>53</v>
      </c>
      <c r="B54" t="s">
        <v>170</v>
      </c>
      <c r="C54" t="str">
        <f>HYPERLINK("https://www.virtualvocations.com/job/telecommute-mobile-applications-developer-1952759-i.html", "https://www.virtualvocations.com/job/telecommute-mobile-applications-developer-1952759-i.html")</f>
        <v>https://www.virtualvocations.com/job/telecommute-mobile-applications-developer-1952759-i.html</v>
      </c>
    </row>
    <row r="55" spans="1:3" x14ac:dyDescent="0.3">
      <c r="A55" s="1">
        <v>54</v>
      </c>
      <c r="B55" t="s">
        <v>153</v>
      </c>
      <c r="C55" t="str">
        <f>HYPERLINK("https://www.virtualvocations.com/job/remote-senior-ios-mobile-engineer-1959118-i.html", "https://www.virtualvocations.com/job/remote-senior-ios-mobile-engineer-1959118-i.html")</f>
        <v>https://www.virtualvocations.com/job/remote-senior-ios-mobile-engineer-1959118-i.html</v>
      </c>
    </row>
    <row r="56" spans="1:3" x14ac:dyDescent="0.3">
      <c r="A56" s="1">
        <v>55</v>
      </c>
      <c r="B56" t="s">
        <v>171</v>
      </c>
      <c r="C56" t="str">
        <f>HYPERLINK("https://www.virtualvocations.com/job/remote-application-and-mobile-security-people-leader-1956949-i.html", "https://www.virtualvocations.com/job/remote-application-and-mobile-security-people-leader-1956949-i.html")</f>
        <v>https://www.virtualvocations.com/job/remote-application-and-mobile-security-people-leader-1956949-i.html</v>
      </c>
    </row>
    <row r="57" spans="1:3" x14ac:dyDescent="0.3">
      <c r="A57" s="1">
        <v>56</v>
      </c>
      <c r="B57" t="s">
        <v>155</v>
      </c>
      <c r="C57" t="str">
        <f>HYPERLINK("https://www.virtualvocations.com/job/telecommute-mobile-account-executive-827756.html", "https://www.virtualvocations.com/job/telecommute-mobile-account-executive-827756.html")</f>
        <v>https://www.virtualvocations.com/job/telecommute-mobile-account-executive-827756.html</v>
      </c>
    </row>
    <row r="58" spans="1:3" x14ac:dyDescent="0.3">
      <c r="A58" s="1">
        <v>57</v>
      </c>
      <c r="B58" t="s">
        <v>77</v>
      </c>
      <c r="C58" t="str">
        <f>HYPERLINK("https://www.virtualvocations.com/job/online-secondary-6-through-12-business-substitute-teacher-1870644-i.html", "https://www.virtualvocations.com/job/online-secondary-6-through-12-business-substitute-teacher-1870644-i.html")</f>
        <v>https://www.virtualvocations.com/job/online-secondary-6-through-12-business-substitute-teacher-1870644-i.html</v>
      </c>
    </row>
    <row r="59" spans="1:3" x14ac:dyDescent="0.3">
      <c r="A59" s="1">
        <v>58</v>
      </c>
      <c r="B59" t="s">
        <v>157</v>
      </c>
      <c r="C59" t="str">
        <f>HYPERLINK("https://www.virtualvocations.com/job/remote-senior-mobile-software-developer-827884.html", "https://www.virtualvocations.com/job/remote-senior-mobile-software-developer-827884.html")</f>
        <v>https://www.virtualvocations.com/job/remote-senior-mobile-software-developer-827884.html</v>
      </c>
    </row>
    <row r="60" spans="1:3" x14ac:dyDescent="0.3">
      <c r="A60" s="1">
        <v>59</v>
      </c>
      <c r="B60" t="s">
        <v>151</v>
      </c>
      <c r="C60" t="str">
        <f>HYPERLINK("https://www.virtualvocations.com/job/remote-senior-mobile-android-fitbit-software-engineer-1959504-i.html", "https://www.virtualvocations.com/job/remote-senior-mobile-android-fitbit-software-engineer-1959504-i.html")</f>
        <v>https://www.virtualvocations.com/job/remote-senior-mobile-android-fitbit-software-engineer-1959504-i.html</v>
      </c>
    </row>
    <row r="61" spans="1:3" x14ac:dyDescent="0.3">
      <c r="A61" s="1">
        <v>60</v>
      </c>
      <c r="B61" t="s">
        <v>79</v>
      </c>
      <c r="C61" t="str">
        <f>HYPERLINK("https://www.virtualvocations.com/job/online-secondary-6-through-12-english-substitute-teacher-1870621-i.html", "https://www.virtualvocations.com/job/online-secondary-6-through-12-english-substitute-teacher-1870621-i.html")</f>
        <v>https://www.virtualvocations.com/job/online-secondary-6-through-12-english-substitute-teacher-1870621-i.html</v>
      </c>
    </row>
    <row r="62" spans="1:3" x14ac:dyDescent="0.3">
      <c r="A62" s="1">
        <v>61</v>
      </c>
      <c r="B62" t="s">
        <v>166</v>
      </c>
      <c r="C62" t="str">
        <f>HYPERLINK("https://www.virtualvocations.com/job/remote-stores-mobile-app-lead-android-engineer-826913.html", "https://www.virtualvocations.com/job/remote-stores-mobile-app-lead-android-engineer-826913.html")</f>
        <v>https://www.virtualvocations.com/job/remote-stores-mobile-app-lead-android-engineer-826913.html</v>
      </c>
    </row>
    <row r="63" spans="1:3" x14ac:dyDescent="0.3">
      <c r="A63" s="1">
        <v>62</v>
      </c>
      <c r="B63" t="s">
        <v>81</v>
      </c>
      <c r="C63" t="str">
        <f>HYPERLINK("https://www.virtualvocations.com/job/remote-rca-professional-7-820175.html", "https://www.virtualvocations.com/job/remote-rca-professional-7-820175.html")</f>
        <v>https://www.virtualvocations.com/job/remote-rca-professional-7-820175.html</v>
      </c>
    </row>
    <row r="64" spans="1:3" x14ac:dyDescent="0.3">
      <c r="A64" s="1">
        <v>63</v>
      </c>
      <c r="B64" t="s">
        <v>153</v>
      </c>
      <c r="C64" t="str">
        <f>HYPERLINK("https://www.virtualvocations.com/job/remote-senior-ios-mobile-engineer-1959118-i.html", "https://www.virtualvocations.com/job/remote-senior-ios-mobile-engineer-1959118-i.html")</f>
        <v>https://www.virtualvocations.com/job/remote-senior-ios-mobile-engineer-1959118-i.html</v>
      </c>
    </row>
    <row r="65" spans="1:3" x14ac:dyDescent="0.3">
      <c r="A65" s="1">
        <v>64</v>
      </c>
      <c r="B65" t="s">
        <v>165</v>
      </c>
      <c r="C65" t="str">
        <f>HYPERLINK("https://www.virtualvocations.com/job/remote-senior-mobile-software-engineer-1953180-i.html", "https://www.virtualvocations.com/job/remote-senior-mobile-software-engineer-1953180-i.html")</f>
        <v>https://www.virtualvocations.com/job/remote-senior-mobile-software-engineer-1953180-i.html</v>
      </c>
    </row>
    <row r="66" spans="1:3" x14ac:dyDescent="0.3">
      <c r="A66" s="1">
        <v>65</v>
      </c>
      <c r="B66" t="s">
        <v>154</v>
      </c>
      <c r="C66" t="str">
        <f>HYPERLINK("https://www.virtualvocations.com/job/remote-lead-mobile-and-web-product-manager-828457.html", "https://www.virtualvocations.com/job/remote-lead-mobile-and-web-product-manager-828457.html")</f>
        <v>https://www.virtualvocations.com/job/remote-lead-mobile-and-web-product-manager-828457.html</v>
      </c>
    </row>
    <row r="67" spans="1:3" x14ac:dyDescent="0.3">
      <c r="A67" s="1">
        <v>66</v>
      </c>
      <c r="B67" t="s">
        <v>155</v>
      </c>
      <c r="C67" t="str">
        <f>HYPERLINK("https://www.virtualvocations.com/job/telecommute-mobile-account-executive-827756.html", "https://www.virtualvocations.com/job/telecommute-mobile-account-executive-827756.html")</f>
        <v>https://www.virtualvocations.com/job/telecommute-mobile-account-executive-827756.html</v>
      </c>
    </row>
    <row r="68" spans="1:3" x14ac:dyDescent="0.3">
      <c r="A68" s="1">
        <v>67</v>
      </c>
      <c r="B68" t="s">
        <v>167</v>
      </c>
      <c r="C68" t="str">
        <f>HYPERLINK("https://www.virtualvocations.com/job/remote-mobile-platform-lead-android-engineer-825171.html", "https://www.virtualvocations.com/job/remote-mobile-platform-lead-android-engineer-825171.html")</f>
        <v>https://www.virtualvocations.com/job/remote-mobile-platform-lead-android-engineer-825171.html</v>
      </c>
    </row>
    <row r="69" spans="1:3" x14ac:dyDescent="0.3">
      <c r="A69" s="1">
        <v>68</v>
      </c>
      <c r="B69" t="s">
        <v>156</v>
      </c>
      <c r="C69" t="str">
        <f>HYPERLINK("https://www.virtualvocations.com/job/remote-security-analyst-iii-1952252-i.html", "https://www.virtualvocations.com/job/remote-security-analyst-iii-1952252-i.html")</f>
        <v>https://www.virtualvocations.com/job/remote-security-analyst-iii-1952252-i.html</v>
      </c>
    </row>
    <row r="70" spans="1:3" x14ac:dyDescent="0.3">
      <c r="A70" s="1">
        <v>69</v>
      </c>
      <c r="B70" t="s">
        <v>157</v>
      </c>
      <c r="C70" t="str">
        <f>HYPERLINK("https://www.virtualvocations.com/job/remote-senior-mobile-software-developer-827884.html", "https://www.virtualvocations.com/job/remote-senior-mobile-software-developer-827884.html")</f>
        <v>https://www.virtualvocations.com/job/remote-senior-mobile-software-developer-827884.html</v>
      </c>
    </row>
    <row r="71" spans="1:3" x14ac:dyDescent="0.3">
      <c r="A71" s="1">
        <v>70</v>
      </c>
      <c r="B71" t="s">
        <v>151</v>
      </c>
      <c r="C71" t="str">
        <f>HYPERLINK("https://www.virtualvocations.com/job/remote-senior-mobile-android-fitbit-software-engineer-1959504-i.html", "https://www.virtualvocations.com/job/remote-senior-mobile-android-fitbit-software-engineer-1959504-i.html")</f>
        <v>https://www.virtualvocations.com/job/remote-senior-mobile-android-fitbit-software-engineer-1959504-i.html</v>
      </c>
    </row>
    <row r="72" spans="1:3" x14ac:dyDescent="0.3">
      <c r="A72" s="1">
        <v>71</v>
      </c>
      <c r="B72" t="s">
        <v>164</v>
      </c>
      <c r="C72" t="str">
        <f>HYPERLINK("https://www.virtualvocations.com/job/remote-senior-mobile-engineer-825744.html", "https://www.virtualvocations.com/job/remote-senior-mobile-engineer-825744.html")</f>
        <v>https://www.virtualvocations.com/job/remote-senior-mobile-engineer-825744.html</v>
      </c>
    </row>
    <row r="73" spans="1:3" x14ac:dyDescent="0.3">
      <c r="A73" s="1">
        <v>72</v>
      </c>
      <c r="B73" t="s">
        <v>161</v>
      </c>
      <c r="C73" t="str">
        <f>HYPERLINK("https://www.virtualvocations.com/job/remote-mobile-software-engineering-senior-manager-826833.html", "https://www.virtualvocations.com/job/remote-mobile-software-engineering-senior-manager-826833.html")</f>
        <v>https://www.virtualvocations.com/job/remote-mobile-software-engineering-senior-manager-826833.html</v>
      </c>
    </row>
    <row r="74" spans="1:3" x14ac:dyDescent="0.3">
      <c r="A74" s="1">
        <v>73</v>
      </c>
      <c r="B74" t="s">
        <v>153</v>
      </c>
      <c r="C74" t="str">
        <f>HYPERLINK("https://www.virtualvocations.com/job/remote-senior-ios-mobile-engineer-1959118-i.html", "https://www.virtualvocations.com/job/remote-senior-ios-mobile-engineer-1959118-i.html")</f>
        <v>https://www.virtualvocations.com/job/remote-senior-ios-mobile-engineer-1959118-i.html</v>
      </c>
    </row>
    <row r="75" spans="1:3" x14ac:dyDescent="0.3">
      <c r="A75" s="1">
        <v>74</v>
      </c>
      <c r="B75" t="s">
        <v>154</v>
      </c>
      <c r="C75" t="str">
        <f>HYPERLINK("https://www.virtualvocations.com/job/remote-lead-mobile-and-web-product-manager-828457.html", "https://www.virtualvocations.com/job/remote-lead-mobile-and-web-product-manager-828457.html")</f>
        <v>https://www.virtualvocations.com/job/remote-lead-mobile-and-web-product-manager-828457.html</v>
      </c>
    </row>
    <row r="76" spans="1:3" x14ac:dyDescent="0.3">
      <c r="A76" s="1">
        <v>75</v>
      </c>
      <c r="B76" t="s">
        <v>171</v>
      </c>
      <c r="C76" t="str">
        <f>HYPERLINK("https://www.virtualvocations.com/job/remote-application-and-mobile-security-people-leader-1956949-i.html", "https://www.virtualvocations.com/job/remote-application-and-mobile-security-people-leader-1956949-i.html")</f>
        <v>https://www.virtualvocations.com/job/remote-application-and-mobile-security-people-leader-1956949-i.html</v>
      </c>
    </row>
    <row r="77" spans="1:3" x14ac:dyDescent="0.3">
      <c r="A77" s="1">
        <v>76</v>
      </c>
      <c r="B77" t="s">
        <v>155</v>
      </c>
      <c r="C77" t="str">
        <f>HYPERLINK("https://www.virtualvocations.com/job/telecommute-mobile-account-executive-827756.html", "https://www.virtualvocations.com/job/telecommute-mobile-account-executive-827756.html")</f>
        <v>https://www.virtualvocations.com/job/telecommute-mobile-account-executive-827756.html</v>
      </c>
    </row>
    <row r="78" spans="1:3" x14ac:dyDescent="0.3">
      <c r="A78" s="1">
        <v>77</v>
      </c>
      <c r="B78" t="s">
        <v>156</v>
      </c>
      <c r="C78" t="str">
        <f>HYPERLINK("https://www.virtualvocations.com/job/remote-security-analyst-iii-1952252-i.html", "https://www.virtualvocations.com/job/remote-security-analyst-iii-1952252-i.html")</f>
        <v>https://www.virtualvocations.com/job/remote-security-analyst-iii-1952252-i.html</v>
      </c>
    </row>
    <row r="79" spans="1:3" x14ac:dyDescent="0.3">
      <c r="A79" s="1">
        <v>78</v>
      </c>
      <c r="B79" t="s">
        <v>157</v>
      </c>
      <c r="C79" t="str">
        <f>HYPERLINK("https://www.virtualvocations.com/job/remote-senior-mobile-software-developer-827884.html", "https://www.virtualvocations.com/job/remote-senior-mobile-software-developer-827884.html")</f>
        <v>https://www.virtualvocations.com/job/remote-senior-mobile-software-developer-827884.html</v>
      </c>
    </row>
    <row r="80" spans="1:3" x14ac:dyDescent="0.3">
      <c r="A80" s="1">
        <v>79</v>
      </c>
      <c r="B80" t="s">
        <v>151</v>
      </c>
      <c r="C80" t="str">
        <f>HYPERLINK("https://www.virtualvocations.com/job/remote-senior-mobile-android-fitbit-software-engineer-1959504-i.html", "https://www.virtualvocations.com/job/remote-senior-mobile-android-fitbit-software-engineer-1959504-i.html")</f>
        <v>https://www.virtualvocations.com/job/remote-senior-mobile-android-fitbit-software-engineer-1959504-i.html</v>
      </c>
    </row>
    <row r="81" spans="1:3" x14ac:dyDescent="0.3">
      <c r="A81" s="1">
        <v>80</v>
      </c>
      <c r="B81" t="s">
        <v>170</v>
      </c>
      <c r="C81" t="str">
        <f>HYPERLINK("https://www.virtualvocations.com/job/telecommute-mobile-applications-developer-1952759-i.html", "https://www.virtualvocations.com/job/telecommute-mobile-applications-developer-1952759-i.html")</f>
        <v>https://www.virtualvocations.com/job/telecommute-mobile-applications-developer-1952759-i.html</v>
      </c>
    </row>
    <row r="82" spans="1:3" x14ac:dyDescent="0.3">
      <c r="A82" s="1">
        <v>81</v>
      </c>
      <c r="B82" t="s">
        <v>153</v>
      </c>
      <c r="C82" t="str">
        <f>HYPERLINK("https://www.virtualvocations.com/job/remote-senior-ios-mobile-engineer-1959118-i.html", "https://www.virtualvocations.com/job/remote-senior-ios-mobile-engineer-1959118-i.html")</f>
        <v>https://www.virtualvocations.com/job/remote-senior-ios-mobile-engineer-1959118-i.html</v>
      </c>
    </row>
    <row r="83" spans="1:3" x14ac:dyDescent="0.3">
      <c r="A83" s="1">
        <v>82</v>
      </c>
      <c r="B83" t="s">
        <v>154</v>
      </c>
      <c r="C83" t="str">
        <f>HYPERLINK("https://www.virtualvocations.com/job/remote-lead-mobile-and-web-product-manager-828457.html", "https://www.virtualvocations.com/job/remote-lead-mobile-and-web-product-manager-828457.html")</f>
        <v>https://www.virtualvocations.com/job/remote-lead-mobile-and-web-product-manager-828457.html</v>
      </c>
    </row>
    <row r="84" spans="1:3" x14ac:dyDescent="0.3">
      <c r="A84" s="1">
        <v>83</v>
      </c>
      <c r="B84" t="s">
        <v>155</v>
      </c>
      <c r="C84" t="str">
        <f>HYPERLINK("https://www.virtualvocations.com/job/telecommute-mobile-account-executive-827756.html", "https://www.virtualvocations.com/job/telecommute-mobile-account-executive-827756.html")</f>
        <v>https://www.virtualvocations.com/job/telecommute-mobile-account-executive-827756.html</v>
      </c>
    </row>
    <row r="85" spans="1:3" x14ac:dyDescent="0.3">
      <c r="A85" s="1">
        <v>84</v>
      </c>
      <c r="B85" t="s">
        <v>157</v>
      </c>
      <c r="C85" t="str">
        <f>HYPERLINK("https://www.virtualvocations.com/job/remote-senior-mobile-software-developer-827884.html", "https://www.virtualvocations.com/job/remote-senior-mobile-software-developer-827884.html")</f>
        <v>https://www.virtualvocations.com/job/remote-senior-mobile-software-developer-827884.html</v>
      </c>
    </row>
    <row r="86" spans="1:3" x14ac:dyDescent="0.3">
      <c r="A86" s="1">
        <v>85</v>
      </c>
      <c r="B86" t="s">
        <v>151</v>
      </c>
      <c r="C86" t="str">
        <f>HYPERLINK("https://www.virtualvocations.com/job/remote-senior-mobile-android-fitbit-software-engineer-1959504-i.html", "https://www.virtualvocations.com/job/remote-senior-mobile-android-fitbit-software-engineer-1959504-i.html")</f>
        <v>https://www.virtualvocations.com/job/remote-senior-mobile-android-fitbit-software-engineer-1959504-i.html</v>
      </c>
    </row>
    <row r="87" spans="1:3" x14ac:dyDescent="0.3">
      <c r="A87" s="1">
        <v>86</v>
      </c>
      <c r="B87" t="s">
        <v>170</v>
      </c>
      <c r="C87" t="str">
        <f>HYPERLINK("https://www.virtualvocations.com/job/telecommute-mobile-applications-developer-1952759-i.html", "https://www.virtualvocations.com/job/telecommute-mobile-applications-developer-1952759-i.html")</f>
        <v>https://www.virtualvocations.com/job/telecommute-mobile-applications-developer-1952759-i.html</v>
      </c>
    </row>
    <row r="88" spans="1:3" x14ac:dyDescent="0.3">
      <c r="A88" s="1">
        <v>87</v>
      </c>
      <c r="B88" t="s">
        <v>164</v>
      </c>
      <c r="C88" t="str">
        <f>HYPERLINK("https://www.virtualvocations.com/job/remote-senior-mobile-engineer-825744.html", "https://www.virtualvocations.com/job/remote-senior-mobile-engineer-825744.html")</f>
        <v>https://www.virtualvocations.com/job/remote-senior-mobile-engineer-825744.html</v>
      </c>
    </row>
    <row r="89" spans="1:3" x14ac:dyDescent="0.3">
      <c r="A89" s="1">
        <v>88</v>
      </c>
      <c r="B89" t="s">
        <v>159</v>
      </c>
      <c r="C89" t="str">
        <f>HYPERLINK("https://www.virtualvocations.com/job/remote-principal-mobile-engineer-825143.html", "https://www.virtualvocations.com/job/remote-principal-mobile-engineer-825143.html")</f>
        <v>https://www.virtualvocations.com/job/remote-principal-mobile-engineer-825143.html</v>
      </c>
    </row>
    <row r="90" spans="1:3" x14ac:dyDescent="0.3">
      <c r="A90" s="1">
        <v>89</v>
      </c>
      <c r="B90" t="s">
        <v>158</v>
      </c>
      <c r="C90" t="str">
        <f>HYPERLINK("https://www.virtualvocations.com/job/remote-mobile-product-manager-826233.html", "https://www.virtualvocations.com/job/remote-mobile-product-manager-826233.html")</f>
        <v>https://www.virtualvocations.com/job/remote-mobile-product-manager-826233.html</v>
      </c>
    </row>
    <row r="91" spans="1:3" x14ac:dyDescent="0.3">
      <c r="A91" s="1">
        <v>90</v>
      </c>
      <c r="B91" t="s">
        <v>172</v>
      </c>
      <c r="C91" t="str">
        <f>HYPERLINK("https://www.virtualvocations.com/job/remote-cyber-security-vulnerability-management-analyst-1948150-i.html", "https://www.virtualvocations.com/job/remote-cyber-security-vulnerability-management-analyst-1948150-i.html")</f>
        <v>https://www.virtualvocations.com/job/remote-cyber-security-vulnerability-management-analyst-1948150-i.html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91"/>
  <sheetViews>
    <sheetView workbookViewId="0"/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1</v>
      </c>
      <c r="B2" t="s">
        <v>173</v>
      </c>
      <c r="C2" t="str">
        <f>HYPERLINK("https://www.virtualvocations.com/job/remote-senior-sql-database-administrator-1959306-i.html", "https://www.virtualvocations.com/job/remote-senior-sql-database-administrator-1959306-i.html")</f>
        <v>https://www.virtualvocations.com/job/remote-senior-sql-database-administrator-1959306-i.html</v>
      </c>
    </row>
    <row r="3" spans="1:3" x14ac:dyDescent="0.3">
      <c r="A3" s="1">
        <v>2</v>
      </c>
      <c r="B3" t="s">
        <v>50</v>
      </c>
      <c r="C3" t="str">
        <f>HYPERLINK("https://www.virtualvocations.com/job/remote-data-analyst-1-828153.html", "https://www.virtualvocations.com/job/remote-data-analyst-1-828153.html")</f>
        <v>https://www.virtualvocations.com/job/remote-data-analyst-1-828153.html</v>
      </c>
    </row>
    <row r="4" spans="1:3" x14ac:dyDescent="0.3">
      <c r="A4" s="1">
        <v>3</v>
      </c>
      <c r="B4" t="s">
        <v>174</v>
      </c>
      <c r="C4" t="str">
        <f>HYPERLINK("https://www.virtualvocations.com/job/remote-sql-server-database-administrator-1960267-i.html", "https://www.virtualvocations.com/job/remote-sql-server-database-administrator-1960267-i.html")</f>
        <v>https://www.virtualvocations.com/job/remote-sql-server-database-administrator-1960267-i.html</v>
      </c>
    </row>
    <row r="5" spans="1:3" x14ac:dyDescent="0.3">
      <c r="A5" s="1">
        <v>4</v>
      </c>
      <c r="B5" t="s">
        <v>53</v>
      </c>
      <c r="C5" t="str">
        <f>HYPERLINK("https://www.virtualvocations.com/job/remote-tier-1-technical-support-analyst-1960118-i.html", "https://www.virtualvocations.com/job/remote-tier-1-technical-support-analyst-1960118-i.html")</f>
        <v>https://www.virtualvocations.com/job/remote-tier-1-technical-support-analyst-1960118-i.html</v>
      </c>
    </row>
    <row r="6" spans="1:3" x14ac:dyDescent="0.3">
      <c r="A6" s="1">
        <v>5</v>
      </c>
      <c r="B6" t="s">
        <v>175</v>
      </c>
      <c r="C6" t="str">
        <f>HYPERLINK("https://www.virtualvocations.com/job/remote-sql-support-engineer-ii-828744.html", "https://www.virtualvocations.com/job/remote-sql-support-engineer-ii-828744.html")</f>
        <v>https://www.virtualvocations.com/job/remote-sql-support-engineer-ii-828744.html</v>
      </c>
    </row>
    <row r="7" spans="1:3" x14ac:dyDescent="0.3">
      <c r="A7" s="1">
        <v>6</v>
      </c>
      <c r="B7" t="s">
        <v>176</v>
      </c>
      <c r="C7" t="str">
        <f>HYPERLINK("https://www.virtualvocations.com/job/remote-sql-database-administrator-1954244-i.html", "https://www.virtualvocations.com/job/remote-sql-database-administrator-1954244-i.html")</f>
        <v>https://www.virtualvocations.com/job/remote-sql-database-administrator-1954244-i.html</v>
      </c>
    </row>
    <row r="8" spans="1:3" x14ac:dyDescent="0.3">
      <c r="A8" s="1">
        <v>7</v>
      </c>
      <c r="B8" t="s">
        <v>177</v>
      </c>
      <c r="C8" t="str">
        <f>HYPERLINK("https://www.virtualvocations.com/job/remote-senior-sql-server-database-administrator-1959719-i.html", "https://www.virtualvocations.com/job/remote-senior-sql-server-database-administrator-1959719-i.html")</f>
        <v>https://www.virtualvocations.com/job/remote-senior-sql-server-database-administrator-1959719-i.html</v>
      </c>
    </row>
    <row r="9" spans="1:3" x14ac:dyDescent="0.3">
      <c r="A9" s="1">
        <v>8</v>
      </c>
      <c r="B9" t="s">
        <v>178</v>
      </c>
      <c r="C9" t="str">
        <f>HYPERLINK("https://www.virtualvocations.com/job/telecommute-sql-database-administrator-1954584-i.html", "https://www.virtualvocations.com/job/telecommute-sql-database-administrator-1954584-i.html")</f>
        <v>https://www.virtualvocations.com/job/telecommute-sql-database-administrator-1954584-i.html</v>
      </c>
    </row>
    <row r="10" spans="1:3" x14ac:dyDescent="0.3">
      <c r="A10" s="1">
        <v>9</v>
      </c>
      <c r="B10" t="s">
        <v>176</v>
      </c>
      <c r="C10" t="str">
        <f>HYPERLINK("https://www.virtualvocations.com/job/remote-sql-database-administrator-827804.html", "https://www.virtualvocations.com/job/remote-sql-database-administrator-827804.html")</f>
        <v>https://www.virtualvocations.com/job/remote-sql-database-administrator-827804.html</v>
      </c>
    </row>
    <row r="11" spans="1:3" x14ac:dyDescent="0.3">
      <c r="A11" s="1">
        <v>10</v>
      </c>
      <c r="B11" t="s">
        <v>51</v>
      </c>
      <c r="C11" t="str">
        <f>HYPERLINK("https://www.virtualvocations.com/job/remote-hedis-coordinator-1-828557.html", "https://www.virtualvocations.com/job/remote-hedis-coordinator-1-828557.html")</f>
        <v>https://www.virtualvocations.com/job/remote-hedis-coordinator-1-828557.html</v>
      </c>
    </row>
    <row r="12" spans="1:3" x14ac:dyDescent="0.3">
      <c r="A12" s="1">
        <v>11</v>
      </c>
      <c r="B12" t="s">
        <v>178</v>
      </c>
      <c r="C12" t="str">
        <f>HYPERLINK("https://www.virtualvocations.com/job/telecommute-sql-database-administrator-1954584-i.html", "https://www.virtualvocations.com/job/telecommute-sql-database-administrator-1954584-i.html")</f>
        <v>https://www.virtualvocations.com/job/telecommute-sql-database-administrator-1954584-i.html</v>
      </c>
    </row>
    <row r="13" spans="1:3" x14ac:dyDescent="0.3">
      <c r="A13" s="1">
        <v>12</v>
      </c>
      <c r="B13" t="s">
        <v>174</v>
      </c>
      <c r="C13" t="str">
        <f>HYPERLINK("https://www.virtualvocations.com/job/remote-sql-server-database-administrator-1960267-i.html", "https://www.virtualvocations.com/job/remote-sql-server-database-administrator-1960267-i.html")</f>
        <v>https://www.virtualvocations.com/job/remote-sql-server-database-administrator-1960267-i.html</v>
      </c>
    </row>
    <row r="14" spans="1:3" x14ac:dyDescent="0.3">
      <c r="A14" s="1">
        <v>13</v>
      </c>
      <c r="B14" t="s">
        <v>173</v>
      </c>
      <c r="C14" t="str">
        <f>HYPERLINK("https://www.virtualvocations.com/job/remote-senior-sql-database-administrator-1959306-i.html", "https://www.virtualvocations.com/job/remote-senior-sql-database-administrator-1959306-i.html")</f>
        <v>https://www.virtualvocations.com/job/remote-senior-sql-database-administrator-1959306-i.html</v>
      </c>
    </row>
    <row r="15" spans="1:3" x14ac:dyDescent="0.3">
      <c r="A15" s="1">
        <v>14</v>
      </c>
      <c r="B15" t="s">
        <v>175</v>
      </c>
      <c r="C15" t="str">
        <f>HYPERLINK("https://www.virtualvocations.com/job/remote-sql-support-engineer-ii-828744.html", "https://www.virtualvocations.com/job/remote-sql-support-engineer-ii-828744.html")</f>
        <v>https://www.virtualvocations.com/job/remote-sql-support-engineer-ii-828744.html</v>
      </c>
    </row>
    <row r="16" spans="1:3" x14ac:dyDescent="0.3">
      <c r="A16" s="1">
        <v>15</v>
      </c>
      <c r="B16" t="s">
        <v>176</v>
      </c>
      <c r="C16" t="str">
        <f>HYPERLINK("https://www.virtualvocations.com/job/remote-sql-database-administrator-1954244-i.html", "https://www.virtualvocations.com/job/remote-sql-database-administrator-1954244-i.html")</f>
        <v>https://www.virtualvocations.com/job/remote-sql-database-administrator-1954244-i.html</v>
      </c>
    </row>
    <row r="17" spans="1:3" x14ac:dyDescent="0.3">
      <c r="A17" s="1">
        <v>16</v>
      </c>
      <c r="B17" t="s">
        <v>177</v>
      </c>
      <c r="C17" t="str">
        <f>HYPERLINK("https://www.virtualvocations.com/job/remote-senior-sql-server-database-administrator-1959719-i.html", "https://www.virtualvocations.com/job/remote-senior-sql-server-database-administrator-1959719-i.html")</f>
        <v>https://www.virtualvocations.com/job/remote-senior-sql-server-database-administrator-1959719-i.html</v>
      </c>
    </row>
    <row r="18" spans="1:3" x14ac:dyDescent="0.3">
      <c r="A18" s="1">
        <v>17</v>
      </c>
      <c r="B18" t="s">
        <v>176</v>
      </c>
      <c r="C18" t="str">
        <f>HYPERLINK("https://www.virtualvocations.com/job/remote-sql-database-administrator-827804.html", "https://www.virtualvocations.com/job/remote-sql-database-administrator-827804.html")</f>
        <v>https://www.virtualvocations.com/job/remote-sql-database-administrator-827804.html</v>
      </c>
    </row>
    <row r="19" spans="1:3" x14ac:dyDescent="0.3">
      <c r="A19" s="1">
        <v>18</v>
      </c>
      <c r="B19" t="s">
        <v>177</v>
      </c>
      <c r="C19" t="str">
        <f>HYPERLINK("https://www.virtualvocations.com/job/remote-senior-sql-server-database-administrator-1958490-i.html", "https://www.virtualvocations.com/job/remote-senior-sql-server-database-administrator-1958490-i.html")</f>
        <v>https://www.virtualvocations.com/job/remote-senior-sql-server-database-administrator-1958490-i.html</v>
      </c>
    </row>
    <row r="20" spans="1:3" x14ac:dyDescent="0.3">
      <c r="A20" s="1">
        <v>19</v>
      </c>
      <c r="B20" t="s">
        <v>179</v>
      </c>
      <c r="C20" t="str">
        <f>HYPERLINK("https://www.virtualvocations.com/job/remote-senior-net-and-sql-software-engineer-828024.html", "https://www.virtualvocations.com/job/remote-senior-net-and-sql-software-engineer-828024.html")</f>
        <v>https://www.virtualvocations.com/job/remote-senior-net-and-sql-software-engineer-828024.html</v>
      </c>
    </row>
    <row r="21" spans="1:3" x14ac:dyDescent="0.3">
      <c r="A21" s="1">
        <v>20</v>
      </c>
      <c r="B21" t="s">
        <v>63</v>
      </c>
      <c r="C21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22" spans="1:3" x14ac:dyDescent="0.3">
      <c r="A22" s="1">
        <v>21</v>
      </c>
      <c r="B22" t="s">
        <v>174</v>
      </c>
      <c r="C22" t="str">
        <f>HYPERLINK("https://www.virtualvocations.com/job/remote-sql-server-database-administrator-1960267-i.html", "https://www.virtualvocations.com/job/remote-sql-server-database-administrator-1960267-i.html")</f>
        <v>https://www.virtualvocations.com/job/remote-sql-server-database-administrator-1960267-i.html</v>
      </c>
    </row>
    <row r="23" spans="1:3" x14ac:dyDescent="0.3">
      <c r="A23" s="1">
        <v>22</v>
      </c>
      <c r="B23" t="s">
        <v>175</v>
      </c>
      <c r="C23" t="str">
        <f>HYPERLINK("https://www.virtualvocations.com/job/remote-sql-support-engineer-ii-828744.html", "https://www.virtualvocations.com/job/remote-sql-support-engineer-ii-828744.html")</f>
        <v>https://www.virtualvocations.com/job/remote-sql-support-engineer-ii-828744.html</v>
      </c>
    </row>
    <row r="24" spans="1:3" x14ac:dyDescent="0.3">
      <c r="A24" s="1">
        <v>23</v>
      </c>
      <c r="B24" t="s">
        <v>178</v>
      </c>
      <c r="C24" t="str">
        <f>HYPERLINK("https://www.virtualvocations.com/job/telecommute-sql-database-administrator-1954584-i.html", "https://www.virtualvocations.com/job/telecommute-sql-database-administrator-1954584-i.html")</f>
        <v>https://www.virtualvocations.com/job/telecommute-sql-database-administrator-1954584-i.html</v>
      </c>
    </row>
    <row r="25" spans="1:3" x14ac:dyDescent="0.3">
      <c r="A25" s="1">
        <v>24</v>
      </c>
      <c r="B25" t="s">
        <v>173</v>
      </c>
      <c r="C25" t="str">
        <f>HYPERLINK("https://www.virtualvocations.com/job/remote-senior-sql-database-administrator-1959306-i.html", "https://www.virtualvocations.com/job/remote-senior-sql-database-administrator-1959306-i.html")</f>
        <v>https://www.virtualvocations.com/job/remote-senior-sql-database-administrator-1959306-i.html</v>
      </c>
    </row>
    <row r="26" spans="1:3" x14ac:dyDescent="0.3">
      <c r="A26" s="1">
        <v>25</v>
      </c>
      <c r="B26" t="s">
        <v>177</v>
      </c>
      <c r="C26" t="str">
        <f>HYPERLINK("https://www.virtualvocations.com/job/remote-senior-sql-server-database-administrator-1959719-i.html", "https://www.virtualvocations.com/job/remote-senior-sql-server-database-administrator-1959719-i.html")</f>
        <v>https://www.virtualvocations.com/job/remote-senior-sql-server-database-administrator-1959719-i.html</v>
      </c>
    </row>
    <row r="27" spans="1:3" x14ac:dyDescent="0.3">
      <c r="A27" s="1">
        <v>26</v>
      </c>
      <c r="B27" t="s">
        <v>176</v>
      </c>
      <c r="C27" t="str">
        <f>HYPERLINK("https://www.virtualvocations.com/job/remote-sql-database-administrator-827804.html", "https://www.virtualvocations.com/job/remote-sql-database-administrator-827804.html")</f>
        <v>https://www.virtualvocations.com/job/remote-sql-database-administrator-827804.html</v>
      </c>
    </row>
    <row r="28" spans="1:3" x14ac:dyDescent="0.3">
      <c r="A28" s="1">
        <v>27</v>
      </c>
      <c r="B28" t="s">
        <v>177</v>
      </c>
      <c r="C28" t="str">
        <f>HYPERLINK("https://www.virtualvocations.com/job/remote-senior-sql-server-database-administrator-1958490-i.html", "https://www.virtualvocations.com/job/remote-senior-sql-server-database-administrator-1958490-i.html")</f>
        <v>https://www.virtualvocations.com/job/remote-senior-sql-server-database-administrator-1958490-i.html</v>
      </c>
    </row>
    <row r="29" spans="1:3" x14ac:dyDescent="0.3">
      <c r="A29" s="1">
        <v>28</v>
      </c>
      <c r="B29" t="s">
        <v>66</v>
      </c>
      <c r="C29" t="str">
        <f>HYPERLINK("https://www.virtualvocations.com/job/remote-research-administrator-3-828246.html", "https://www.virtualvocations.com/job/remote-research-administrator-3-828246.html")</f>
        <v>https://www.virtualvocations.com/job/remote-research-administrator-3-828246.html</v>
      </c>
    </row>
    <row r="30" spans="1:3" x14ac:dyDescent="0.3">
      <c r="A30" s="1">
        <v>29</v>
      </c>
      <c r="B30" t="s">
        <v>176</v>
      </c>
      <c r="C30" t="str">
        <f>HYPERLINK("https://www.virtualvocations.com/job/remote-sql-database-administrator-1954244-i.html", "https://www.virtualvocations.com/job/remote-sql-database-administrator-1954244-i.html")</f>
        <v>https://www.virtualvocations.com/job/remote-sql-database-administrator-1954244-i.html</v>
      </c>
    </row>
    <row r="31" spans="1:3" x14ac:dyDescent="0.3">
      <c r="A31" s="1">
        <v>30</v>
      </c>
      <c r="B31" t="s">
        <v>180</v>
      </c>
      <c r="C31" t="str">
        <f>HYPERLINK("https://www.virtualvocations.com/job/remote-tier-3-technical-support-engineer-1957737-i.html", "https://www.virtualvocations.com/job/remote-tier-3-technical-support-engineer-1957737-i.html")</f>
        <v>https://www.virtualvocations.com/job/remote-tier-3-technical-support-engineer-1957737-i.html</v>
      </c>
    </row>
    <row r="32" spans="1:3" x14ac:dyDescent="0.3">
      <c r="A32" s="1">
        <v>31</v>
      </c>
      <c r="B32" t="s">
        <v>174</v>
      </c>
      <c r="C32" t="str">
        <f>HYPERLINK("https://www.virtualvocations.com/job/remote-sql-server-database-administrator-1960267-i.html", "https://www.virtualvocations.com/job/remote-sql-server-database-administrator-1960267-i.html")</f>
        <v>https://www.virtualvocations.com/job/remote-sql-server-database-administrator-1960267-i.html</v>
      </c>
    </row>
    <row r="33" spans="1:3" x14ac:dyDescent="0.3">
      <c r="A33" s="1">
        <v>32</v>
      </c>
      <c r="B33" t="s">
        <v>173</v>
      </c>
      <c r="C33" t="str">
        <f>HYPERLINK("https://www.virtualvocations.com/job/remote-senior-sql-database-administrator-1959306-i.html", "https://www.virtualvocations.com/job/remote-senior-sql-database-administrator-1959306-i.html")</f>
        <v>https://www.virtualvocations.com/job/remote-senior-sql-database-administrator-1959306-i.html</v>
      </c>
    </row>
    <row r="34" spans="1:3" x14ac:dyDescent="0.3">
      <c r="A34" s="1">
        <v>33</v>
      </c>
      <c r="B34" t="s">
        <v>177</v>
      </c>
      <c r="C34" t="str">
        <f>HYPERLINK("https://www.virtualvocations.com/job/remote-senior-sql-server-database-administrator-1958490-i.html", "https://www.virtualvocations.com/job/remote-senior-sql-server-database-administrator-1958490-i.html")</f>
        <v>https://www.virtualvocations.com/job/remote-senior-sql-server-database-administrator-1958490-i.html</v>
      </c>
    </row>
    <row r="35" spans="1:3" x14ac:dyDescent="0.3">
      <c r="A35" s="1">
        <v>34</v>
      </c>
      <c r="B35" t="s">
        <v>175</v>
      </c>
      <c r="C35" t="str">
        <f>HYPERLINK("https://www.virtualvocations.com/job/remote-sql-support-engineer-ii-828744.html", "https://www.virtualvocations.com/job/remote-sql-support-engineer-ii-828744.html")</f>
        <v>https://www.virtualvocations.com/job/remote-sql-support-engineer-ii-828744.html</v>
      </c>
    </row>
    <row r="36" spans="1:3" x14ac:dyDescent="0.3">
      <c r="A36" s="1">
        <v>35</v>
      </c>
      <c r="B36" t="s">
        <v>177</v>
      </c>
      <c r="C36" t="str">
        <f>HYPERLINK("https://www.virtualvocations.com/job/remote-senior-sql-server-database-administrator-1959719-i.html", "https://www.virtualvocations.com/job/remote-senior-sql-server-database-administrator-1959719-i.html")</f>
        <v>https://www.virtualvocations.com/job/remote-senior-sql-server-database-administrator-1959719-i.html</v>
      </c>
    </row>
    <row r="37" spans="1:3" x14ac:dyDescent="0.3">
      <c r="A37" s="1">
        <v>36</v>
      </c>
      <c r="B37" t="s">
        <v>178</v>
      </c>
      <c r="C37" t="str">
        <f>HYPERLINK("https://www.virtualvocations.com/job/telecommute-sql-database-administrator-1954584-i.html", "https://www.virtualvocations.com/job/telecommute-sql-database-administrator-1954584-i.html")</f>
        <v>https://www.virtualvocations.com/job/telecommute-sql-database-administrator-1954584-i.html</v>
      </c>
    </row>
    <row r="38" spans="1:3" x14ac:dyDescent="0.3">
      <c r="A38" s="1">
        <v>37</v>
      </c>
      <c r="B38" t="s">
        <v>176</v>
      </c>
      <c r="C38" t="str">
        <f>HYPERLINK("https://www.virtualvocations.com/job/remote-sql-database-administrator-827804.html", "https://www.virtualvocations.com/job/remote-sql-database-administrator-827804.html")</f>
        <v>https://www.virtualvocations.com/job/remote-sql-database-administrator-827804.html</v>
      </c>
    </row>
    <row r="39" spans="1:3" x14ac:dyDescent="0.3">
      <c r="A39" s="1">
        <v>38</v>
      </c>
      <c r="B39" t="s">
        <v>181</v>
      </c>
      <c r="C39" t="str">
        <f>HYPERLINK("https://www.virtualvocations.com/job/remote-sql-sales-agent-1950702-i.html", "https://www.virtualvocations.com/job/remote-sql-sales-agent-1950702-i.html")</f>
        <v>https://www.virtualvocations.com/job/remote-sql-sales-agent-1950702-i.html</v>
      </c>
    </row>
    <row r="40" spans="1:3" x14ac:dyDescent="0.3">
      <c r="A40" s="1">
        <v>39</v>
      </c>
      <c r="B40" t="s">
        <v>39</v>
      </c>
      <c r="C40" t="str">
        <f>HYPERLINK("https://www.virtualvocations.com/job/remote-data-analytics-4-1958183-i.html", "https://www.virtualvocations.com/job/remote-data-analytics-4-1958183-i.html")</f>
        <v>https://www.virtualvocations.com/job/remote-data-analytics-4-1958183-i.html</v>
      </c>
    </row>
    <row r="41" spans="1:3" x14ac:dyDescent="0.3">
      <c r="A41" s="1">
        <v>40</v>
      </c>
      <c r="B41" t="s">
        <v>70</v>
      </c>
      <c r="C41" t="str">
        <f>HYPERLINK("https://www.virtualvocations.com/job/remote-financial-analyst-4-1952228-i.html", "https://www.virtualvocations.com/job/remote-financial-analyst-4-1952228-i.html")</f>
        <v>https://www.virtualvocations.com/job/remote-financial-analyst-4-1952228-i.html</v>
      </c>
    </row>
    <row r="42" spans="1:3" x14ac:dyDescent="0.3">
      <c r="A42" s="1">
        <v>41</v>
      </c>
      <c r="B42" t="s">
        <v>176</v>
      </c>
      <c r="C42" t="str">
        <f>HYPERLINK("https://www.virtualvocations.com/job/remote-sql-database-administrator-827804.html", "https://www.virtualvocations.com/job/remote-sql-database-administrator-827804.html")</f>
        <v>https://www.virtualvocations.com/job/remote-sql-database-administrator-827804.html</v>
      </c>
    </row>
    <row r="43" spans="1:3" x14ac:dyDescent="0.3">
      <c r="A43" s="1">
        <v>42</v>
      </c>
      <c r="B43" t="s">
        <v>174</v>
      </c>
      <c r="C43" t="str">
        <f>HYPERLINK("https://www.virtualvocations.com/job/remote-sql-server-database-administrator-1960267-i.html", "https://www.virtualvocations.com/job/remote-sql-server-database-administrator-1960267-i.html")</f>
        <v>https://www.virtualvocations.com/job/remote-sql-server-database-administrator-1960267-i.html</v>
      </c>
    </row>
    <row r="44" spans="1:3" x14ac:dyDescent="0.3">
      <c r="A44" s="1">
        <v>43</v>
      </c>
      <c r="B44" t="s">
        <v>173</v>
      </c>
      <c r="C44" t="str">
        <f>HYPERLINK("https://www.virtualvocations.com/job/remote-senior-sql-database-administrator-1959306-i.html", "https://www.virtualvocations.com/job/remote-senior-sql-database-administrator-1959306-i.html")</f>
        <v>https://www.virtualvocations.com/job/remote-senior-sql-database-administrator-1959306-i.html</v>
      </c>
    </row>
    <row r="45" spans="1:3" x14ac:dyDescent="0.3">
      <c r="A45" s="1">
        <v>44</v>
      </c>
      <c r="B45" t="s">
        <v>175</v>
      </c>
      <c r="C45" t="str">
        <f>HYPERLINK("https://www.virtualvocations.com/job/remote-sql-support-engineer-ii-828744.html", "https://www.virtualvocations.com/job/remote-sql-support-engineer-ii-828744.html")</f>
        <v>https://www.virtualvocations.com/job/remote-sql-support-engineer-ii-828744.html</v>
      </c>
    </row>
    <row r="46" spans="1:3" x14ac:dyDescent="0.3">
      <c r="A46" s="1">
        <v>45</v>
      </c>
      <c r="B46" t="s">
        <v>177</v>
      </c>
      <c r="C46" t="str">
        <f>HYPERLINK("https://www.virtualvocations.com/job/remote-senior-sql-server-database-administrator-1959719-i.html", "https://www.virtualvocations.com/job/remote-senior-sql-server-database-administrator-1959719-i.html")</f>
        <v>https://www.virtualvocations.com/job/remote-senior-sql-server-database-administrator-1959719-i.html</v>
      </c>
    </row>
    <row r="47" spans="1:3" x14ac:dyDescent="0.3">
      <c r="A47" s="1">
        <v>46</v>
      </c>
      <c r="B47" t="s">
        <v>178</v>
      </c>
      <c r="C47" t="str">
        <f>HYPERLINK("https://www.virtualvocations.com/job/telecommute-sql-database-administrator-1954584-i.html", "https://www.virtualvocations.com/job/telecommute-sql-database-administrator-1954584-i.html")</f>
        <v>https://www.virtualvocations.com/job/telecommute-sql-database-administrator-1954584-i.html</v>
      </c>
    </row>
    <row r="48" spans="1:3" x14ac:dyDescent="0.3">
      <c r="A48" s="1">
        <v>47</v>
      </c>
      <c r="B48" t="s">
        <v>179</v>
      </c>
      <c r="C48" t="str">
        <f>HYPERLINK("https://www.virtualvocations.com/job/remote-senior-net-and-sql-software-engineer-828024.html", "https://www.virtualvocations.com/job/remote-senior-net-and-sql-software-engineer-828024.html")</f>
        <v>https://www.virtualvocations.com/job/remote-senior-net-and-sql-software-engineer-828024.html</v>
      </c>
    </row>
    <row r="49" spans="1:3" x14ac:dyDescent="0.3">
      <c r="A49" s="1">
        <v>48</v>
      </c>
      <c r="B49" t="s">
        <v>177</v>
      </c>
      <c r="C49" t="str">
        <f>HYPERLINK("https://www.virtualvocations.com/job/remote-senior-sql-server-database-administrator-1958490-i.html", "https://www.virtualvocations.com/job/remote-senior-sql-server-database-administrator-1958490-i.html")</f>
        <v>https://www.virtualvocations.com/job/remote-senior-sql-server-database-administrator-1958490-i.html</v>
      </c>
    </row>
    <row r="50" spans="1:3" x14ac:dyDescent="0.3">
      <c r="A50" s="1">
        <v>49</v>
      </c>
      <c r="B50" t="s">
        <v>182</v>
      </c>
      <c r="C50" t="str">
        <f>HYPERLINK("https://www.virtualvocations.com/job/remote-sql-server-application-performance-database-administrator-828008.html", "https://www.virtualvocations.com/job/remote-sql-server-application-performance-database-administrator-828008.html")</f>
        <v>https://www.virtualvocations.com/job/remote-sql-server-application-performance-database-administrator-828008.html</v>
      </c>
    </row>
    <row r="51" spans="1:3" x14ac:dyDescent="0.3">
      <c r="A51" s="1">
        <v>50</v>
      </c>
      <c r="B51" t="s">
        <v>176</v>
      </c>
      <c r="C51" t="str">
        <f>HYPERLINK("https://www.virtualvocations.com/job/remote-sql-database-administrator-1954244-i.html", "https://www.virtualvocations.com/job/remote-sql-database-administrator-1954244-i.html")</f>
        <v>https://www.virtualvocations.com/job/remote-sql-database-administrator-1954244-i.html</v>
      </c>
    </row>
    <row r="52" spans="1:3" x14ac:dyDescent="0.3">
      <c r="A52" s="1">
        <v>51</v>
      </c>
      <c r="B52" t="s">
        <v>175</v>
      </c>
      <c r="C52" t="str">
        <f>HYPERLINK("https://www.virtualvocations.com/job/remote-sql-support-engineer-ii-828744.html", "https://www.virtualvocations.com/job/remote-sql-support-engineer-ii-828744.html")</f>
        <v>https://www.virtualvocations.com/job/remote-sql-support-engineer-ii-828744.html</v>
      </c>
    </row>
    <row r="53" spans="1:3" x14ac:dyDescent="0.3">
      <c r="A53" s="1">
        <v>52</v>
      </c>
      <c r="B53" t="s">
        <v>176</v>
      </c>
      <c r="C53" t="str">
        <f>HYPERLINK("https://www.virtualvocations.com/job/remote-sql-database-administrator-1954244-i.html", "https://www.virtualvocations.com/job/remote-sql-database-administrator-1954244-i.html")</f>
        <v>https://www.virtualvocations.com/job/remote-sql-database-administrator-1954244-i.html</v>
      </c>
    </row>
    <row r="54" spans="1:3" x14ac:dyDescent="0.3">
      <c r="A54" s="1">
        <v>53</v>
      </c>
      <c r="B54" t="s">
        <v>174</v>
      </c>
      <c r="C54" t="str">
        <f>HYPERLINK("https://www.virtualvocations.com/job/remote-sql-server-database-administrator-1960267-i.html", "https://www.virtualvocations.com/job/remote-sql-server-database-administrator-1960267-i.html")</f>
        <v>https://www.virtualvocations.com/job/remote-sql-server-database-administrator-1960267-i.html</v>
      </c>
    </row>
    <row r="55" spans="1:3" x14ac:dyDescent="0.3">
      <c r="A55" s="1">
        <v>54</v>
      </c>
      <c r="B55" t="s">
        <v>173</v>
      </c>
      <c r="C55" t="str">
        <f>HYPERLINK("https://www.virtualvocations.com/job/remote-senior-sql-database-administrator-1959306-i.html", "https://www.virtualvocations.com/job/remote-senior-sql-database-administrator-1959306-i.html")</f>
        <v>https://www.virtualvocations.com/job/remote-senior-sql-database-administrator-1959306-i.html</v>
      </c>
    </row>
    <row r="56" spans="1:3" x14ac:dyDescent="0.3">
      <c r="A56" s="1">
        <v>55</v>
      </c>
      <c r="B56" t="s">
        <v>177</v>
      </c>
      <c r="C56" t="str">
        <f>HYPERLINK("https://www.virtualvocations.com/job/remote-senior-sql-server-database-administrator-1959719-i.html", "https://www.virtualvocations.com/job/remote-senior-sql-server-database-administrator-1959719-i.html")</f>
        <v>https://www.virtualvocations.com/job/remote-senior-sql-server-database-administrator-1959719-i.html</v>
      </c>
    </row>
    <row r="57" spans="1:3" x14ac:dyDescent="0.3">
      <c r="A57" s="1">
        <v>56</v>
      </c>
      <c r="B57" t="s">
        <v>178</v>
      </c>
      <c r="C57" t="str">
        <f>HYPERLINK("https://www.virtualvocations.com/job/telecommute-sql-database-administrator-1954584-i.html", "https://www.virtualvocations.com/job/telecommute-sql-database-administrator-1954584-i.html")</f>
        <v>https://www.virtualvocations.com/job/telecommute-sql-database-administrator-1954584-i.html</v>
      </c>
    </row>
    <row r="58" spans="1:3" x14ac:dyDescent="0.3">
      <c r="A58" s="1">
        <v>57</v>
      </c>
      <c r="B58" t="s">
        <v>176</v>
      </c>
      <c r="C58" t="str">
        <f>HYPERLINK("https://www.virtualvocations.com/job/remote-sql-database-administrator-827804.html", "https://www.virtualvocations.com/job/remote-sql-database-administrator-827804.html")</f>
        <v>https://www.virtualvocations.com/job/remote-sql-database-administrator-827804.html</v>
      </c>
    </row>
    <row r="59" spans="1:3" x14ac:dyDescent="0.3">
      <c r="A59" s="1">
        <v>58</v>
      </c>
      <c r="B59" t="s">
        <v>177</v>
      </c>
      <c r="C59" t="str">
        <f>HYPERLINK("https://www.virtualvocations.com/job/remote-senior-sql-server-database-administrator-1958490-i.html", "https://www.virtualvocations.com/job/remote-senior-sql-server-database-administrator-1958490-i.html")</f>
        <v>https://www.virtualvocations.com/job/remote-senior-sql-server-database-administrator-1958490-i.html</v>
      </c>
    </row>
    <row r="60" spans="1:3" x14ac:dyDescent="0.3">
      <c r="A60" s="1">
        <v>59</v>
      </c>
      <c r="B60" t="s">
        <v>77</v>
      </c>
      <c r="C60" t="str">
        <f>HYPERLINK("https://www.virtualvocations.com/job/online-secondary-6-through-12-business-substitute-teacher-1870644-i.html", "https://www.virtualvocations.com/job/online-secondary-6-through-12-business-substitute-teacher-1870644-i.html")</f>
        <v>https://www.virtualvocations.com/job/online-secondary-6-through-12-business-substitute-teacher-1870644-i.html</v>
      </c>
    </row>
    <row r="61" spans="1:3" x14ac:dyDescent="0.3">
      <c r="A61" s="1">
        <v>60</v>
      </c>
      <c r="B61" t="s">
        <v>179</v>
      </c>
      <c r="C61" t="str">
        <f>HYPERLINK("https://www.virtualvocations.com/job/remote-senior-net-and-sql-software-engineer-828024.html", "https://www.virtualvocations.com/job/remote-senior-net-and-sql-software-engineer-828024.html")</f>
        <v>https://www.virtualvocations.com/job/remote-senior-net-and-sql-software-engineer-828024.html</v>
      </c>
    </row>
    <row r="62" spans="1:3" x14ac:dyDescent="0.3">
      <c r="A62" s="1">
        <v>61</v>
      </c>
      <c r="B62" t="s">
        <v>177</v>
      </c>
      <c r="C62" t="str">
        <f>HYPERLINK("https://www.virtualvocations.com/job/remote-senior-sql-server-database-administrator-1959719-i.html", "https://www.virtualvocations.com/job/remote-senior-sql-server-database-administrator-1959719-i.html")</f>
        <v>https://www.virtualvocations.com/job/remote-senior-sql-server-database-administrator-1959719-i.html</v>
      </c>
    </row>
    <row r="63" spans="1:3" x14ac:dyDescent="0.3">
      <c r="A63" s="1">
        <v>62</v>
      </c>
      <c r="B63" t="s">
        <v>174</v>
      </c>
      <c r="C63" t="str">
        <f>HYPERLINK("https://www.virtualvocations.com/job/remote-sql-server-database-administrator-1960267-i.html", "https://www.virtualvocations.com/job/remote-sql-server-database-administrator-1960267-i.html")</f>
        <v>https://www.virtualvocations.com/job/remote-sql-server-database-administrator-1960267-i.html</v>
      </c>
    </row>
    <row r="64" spans="1:3" x14ac:dyDescent="0.3">
      <c r="A64" s="1">
        <v>63</v>
      </c>
      <c r="B64" t="s">
        <v>173</v>
      </c>
      <c r="C64" t="str">
        <f>HYPERLINK("https://www.virtualvocations.com/job/remote-senior-sql-database-administrator-1959306-i.html", "https://www.virtualvocations.com/job/remote-senior-sql-database-administrator-1959306-i.html")</f>
        <v>https://www.virtualvocations.com/job/remote-senior-sql-database-administrator-1959306-i.html</v>
      </c>
    </row>
    <row r="65" spans="1:3" x14ac:dyDescent="0.3">
      <c r="A65" s="1">
        <v>64</v>
      </c>
      <c r="B65" t="s">
        <v>175</v>
      </c>
      <c r="C65" t="str">
        <f>HYPERLINK("https://www.virtualvocations.com/job/remote-sql-support-engineer-ii-828744.html", "https://www.virtualvocations.com/job/remote-sql-support-engineer-ii-828744.html")</f>
        <v>https://www.virtualvocations.com/job/remote-sql-support-engineer-ii-828744.html</v>
      </c>
    </row>
    <row r="66" spans="1:3" x14ac:dyDescent="0.3">
      <c r="A66" s="1">
        <v>65</v>
      </c>
      <c r="B66" t="s">
        <v>178</v>
      </c>
      <c r="C66" t="str">
        <f>HYPERLINK("https://www.virtualvocations.com/job/telecommute-sql-database-administrator-1954584-i.html", "https://www.virtualvocations.com/job/telecommute-sql-database-administrator-1954584-i.html")</f>
        <v>https://www.virtualvocations.com/job/telecommute-sql-database-administrator-1954584-i.html</v>
      </c>
    </row>
    <row r="67" spans="1:3" x14ac:dyDescent="0.3">
      <c r="A67" s="1">
        <v>66</v>
      </c>
      <c r="B67" t="s">
        <v>176</v>
      </c>
      <c r="C67" t="str">
        <f>HYPERLINK("https://www.virtualvocations.com/job/remote-sql-database-administrator-827804.html", "https://www.virtualvocations.com/job/remote-sql-database-administrator-827804.html")</f>
        <v>https://www.virtualvocations.com/job/remote-sql-database-administrator-827804.html</v>
      </c>
    </row>
    <row r="68" spans="1:3" x14ac:dyDescent="0.3">
      <c r="A68" s="1">
        <v>67</v>
      </c>
      <c r="B68" t="s">
        <v>81</v>
      </c>
      <c r="C68" t="str">
        <f>HYPERLINK("https://www.virtualvocations.com/job/remote-rca-professional-7-820175.html", "https://www.virtualvocations.com/job/remote-rca-professional-7-820175.html")</f>
        <v>https://www.virtualvocations.com/job/remote-rca-professional-7-820175.html</v>
      </c>
    </row>
    <row r="69" spans="1:3" x14ac:dyDescent="0.3">
      <c r="A69" s="1">
        <v>68</v>
      </c>
      <c r="B69" t="s">
        <v>177</v>
      </c>
      <c r="C69" t="str">
        <f>HYPERLINK("https://www.virtualvocations.com/job/remote-senior-sql-server-database-administrator-1958490-i.html", "https://www.virtualvocations.com/job/remote-senior-sql-server-database-administrator-1958490-i.html")</f>
        <v>https://www.virtualvocations.com/job/remote-senior-sql-server-database-administrator-1958490-i.html</v>
      </c>
    </row>
    <row r="70" spans="1:3" x14ac:dyDescent="0.3">
      <c r="A70" s="1">
        <v>69</v>
      </c>
      <c r="B70" t="s">
        <v>176</v>
      </c>
      <c r="C70" t="str">
        <f>HYPERLINK("https://www.virtualvocations.com/job/remote-sql-database-administrator-1954244-i.html", "https://www.virtualvocations.com/job/remote-sql-database-administrator-1954244-i.html")</f>
        <v>https://www.virtualvocations.com/job/remote-sql-database-administrator-1954244-i.html</v>
      </c>
    </row>
    <row r="71" spans="1:3" x14ac:dyDescent="0.3">
      <c r="A71" s="1">
        <v>70</v>
      </c>
      <c r="B71" t="s">
        <v>179</v>
      </c>
      <c r="C71" t="str">
        <f>HYPERLINK("https://www.virtualvocations.com/job/remote-senior-net-and-sql-software-engineer-828024.html", "https://www.virtualvocations.com/job/remote-senior-net-and-sql-software-engineer-828024.html")</f>
        <v>https://www.virtualvocations.com/job/remote-senior-net-and-sql-software-engineer-828024.html</v>
      </c>
    </row>
    <row r="72" spans="1:3" x14ac:dyDescent="0.3">
      <c r="A72" s="1">
        <v>71</v>
      </c>
      <c r="B72" t="s">
        <v>174</v>
      </c>
      <c r="C72" t="str">
        <f>HYPERLINK("https://www.virtualvocations.com/job/remote-sql-server-database-administrator-1960267-i.html", "https://www.virtualvocations.com/job/remote-sql-server-database-administrator-1960267-i.html")</f>
        <v>https://www.virtualvocations.com/job/remote-sql-server-database-administrator-1960267-i.html</v>
      </c>
    </row>
    <row r="73" spans="1:3" x14ac:dyDescent="0.3">
      <c r="A73" s="1">
        <v>72</v>
      </c>
      <c r="B73" t="s">
        <v>176</v>
      </c>
      <c r="C73" t="str">
        <f>HYPERLINK("https://www.virtualvocations.com/job/remote-sql-database-administrator-1954244-i.html", "https://www.virtualvocations.com/job/remote-sql-database-administrator-1954244-i.html")</f>
        <v>https://www.virtualvocations.com/job/remote-sql-database-administrator-1954244-i.html</v>
      </c>
    </row>
    <row r="74" spans="1:3" x14ac:dyDescent="0.3">
      <c r="A74" s="1">
        <v>73</v>
      </c>
      <c r="B74" t="s">
        <v>173</v>
      </c>
      <c r="C74" t="str">
        <f>HYPERLINK("https://www.virtualvocations.com/job/remote-senior-sql-database-administrator-1959306-i.html", "https://www.virtualvocations.com/job/remote-senior-sql-database-administrator-1959306-i.html")</f>
        <v>https://www.virtualvocations.com/job/remote-senior-sql-database-administrator-1959306-i.html</v>
      </c>
    </row>
    <row r="75" spans="1:3" x14ac:dyDescent="0.3">
      <c r="A75" s="1">
        <v>74</v>
      </c>
      <c r="B75" t="s">
        <v>175</v>
      </c>
      <c r="C75" t="str">
        <f>HYPERLINK("https://www.virtualvocations.com/job/remote-sql-support-engineer-ii-828744.html", "https://www.virtualvocations.com/job/remote-sql-support-engineer-ii-828744.html")</f>
        <v>https://www.virtualvocations.com/job/remote-sql-support-engineer-ii-828744.html</v>
      </c>
    </row>
    <row r="76" spans="1:3" x14ac:dyDescent="0.3">
      <c r="A76" s="1">
        <v>75</v>
      </c>
      <c r="B76" t="s">
        <v>177</v>
      </c>
      <c r="C76" t="str">
        <f>HYPERLINK("https://www.virtualvocations.com/job/remote-senior-sql-server-database-administrator-1959719-i.html", "https://www.virtualvocations.com/job/remote-senior-sql-server-database-administrator-1959719-i.html")</f>
        <v>https://www.virtualvocations.com/job/remote-senior-sql-server-database-administrator-1959719-i.html</v>
      </c>
    </row>
    <row r="77" spans="1:3" x14ac:dyDescent="0.3">
      <c r="A77" s="1">
        <v>76</v>
      </c>
      <c r="B77" t="s">
        <v>178</v>
      </c>
      <c r="C77" t="str">
        <f>HYPERLINK("https://www.virtualvocations.com/job/telecommute-sql-database-administrator-1954584-i.html", "https://www.virtualvocations.com/job/telecommute-sql-database-administrator-1954584-i.html")</f>
        <v>https://www.virtualvocations.com/job/telecommute-sql-database-administrator-1954584-i.html</v>
      </c>
    </row>
    <row r="78" spans="1:3" x14ac:dyDescent="0.3">
      <c r="A78" s="1">
        <v>77</v>
      </c>
      <c r="B78" t="s">
        <v>176</v>
      </c>
      <c r="C78" t="str">
        <f>HYPERLINK("https://www.virtualvocations.com/job/remote-sql-database-administrator-827804.html", "https://www.virtualvocations.com/job/remote-sql-database-administrator-827804.html")</f>
        <v>https://www.virtualvocations.com/job/remote-sql-database-administrator-827804.html</v>
      </c>
    </row>
    <row r="79" spans="1:3" x14ac:dyDescent="0.3">
      <c r="A79" s="1">
        <v>78</v>
      </c>
      <c r="B79" t="s">
        <v>177</v>
      </c>
      <c r="C79" t="str">
        <f>HYPERLINK("https://www.virtualvocations.com/job/remote-senior-sql-server-database-administrator-1958490-i.html", "https://www.virtualvocations.com/job/remote-senior-sql-server-database-administrator-1958490-i.html")</f>
        <v>https://www.virtualvocations.com/job/remote-senior-sql-server-database-administrator-1958490-i.html</v>
      </c>
    </row>
    <row r="80" spans="1:3" x14ac:dyDescent="0.3">
      <c r="A80" s="1">
        <v>79</v>
      </c>
      <c r="B80" t="s">
        <v>179</v>
      </c>
      <c r="C80" t="str">
        <f>HYPERLINK("https://www.virtualvocations.com/job/remote-senior-net-and-sql-software-engineer-828024.html", "https://www.virtualvocations.com/job/remote-senior-net-and-sql-software-engineer-828024.html")</f>
        <v>https://www.virtualvocations.com/job/remote-senior-net-and-sql-software-engineer-828024.html</v>
      </c>
    </row>
    <row r="81" spans="1:3" x14ac:dyDescent="0.3">
      <c r="A81" s="1">
        <v>80</v>
      </c>
      <c r="B81" t="s">
        <v>183</v>
      </c>
      <c r="C81" t="str">
        <f>HYPERLINK("https://www.virtualvocations.com/job/remote-sql-database-staff-enterprise-architect-1951441-i.html", "https://www.virtualvocations.com/job/remote-sql-database-staff-enterprise-architect-1951441-i.html")</f>
        <v>https://www.virtualvocations.com/job/remote-sql-database-staff-enterprise-architect-1951441-i.html</v>
      </c>
    </row>
    <row r="82" spans="1:3" x14ac:dyDescent="0.3">
      <c r="A82" s="1">
        <v>81</v>
      </c>
      <c r="B82" t="s">
        <v>174</v>
      </c>
      <c r="C82" t="str">
        <f>HYPERLINK("https://www.virtualvocations.com/job/remote-sql-server-database-administrator-1960267-i.html", "https://www.virtualvocations.com/job/remote-sql-server-database-administrator-1960267-i.html")</f>
        <v>https://www.virtualvocations.com/job/remote-sql-server-database-administrator-1960267-i.html</v>
      </c>
    </row>
    <row r="83" spans="1:3" x14ac:dyDescent="0.3">
      <c r="A83" s="1">
        <v>82</v>
      </c>
      <c r="B83" t="s">
        <v>173</v>
      </c>
      <c r="C83" t="str">
        <f>HYPERLINK("https://www.virtualvocations.com/job/remote-senior-sql-database-administrator-1959306-i.html", "https://www.virtualvocations.com/job/remote-senior-sql-database-administrator-1959306-i.html")</f>
        <v>https://www.virtualvocations.com/job/remote-senior-sql-database-administrator-1959306-i.html</v>
      </c>
    </row>
    <row r="84" spans="1:3" x14ac:dyDescent="0.3">
      <c r="A84" s="1">
        <v>83</v>
      </c>
      <c r="B84" t="s">
        <v>175</v>
      </c>
      <c r="C84" t="str">
        <f>HYPERLINK("https://www.virtualvocations.com/job/remote-sql-support-engineer-ii-828744.html", "https://www.virtualvocations.com/job/remote-sql-support-engineer-ii-828744.html")</f>
        <v>https://www.virtualvocations.com/job/remote-sql-support-engineer-ii-828744.html</v>
      </c>
    </row>
    <row r="85" spans="1:3" x14ac:dyDescent="0.3">
      <c r="A85" s="1">
        <v>84</v>
      </c>
      <c r="B85" t="s">
        <v>177</v>
      </c>
      <c r="C85" t="str">
        <f>HYPERLINK("https://www.virtualvocations.com/job/remote-senior-sql-server-database-administrator-1959719-i.html", "https://www.virtualvocations.com/job/remote-senior-sql-server-database-administrator-1959719-i.html")</f>
        <v>https://www.virtualvocations.com/job/remote-senior-sql-server-database-administrator-1959719-i.html</v>
      </c>
    </row>
    <row r="86" spans="1:3" x14ac:dyDescent="0.3">
      <c r="A86" s="1">
        <v>85</v>
      </c>
      <c r="B86" t="s">
        <v>178</v>
      </c>
      <c r="C86" t="str">
        <f>HYPERLINK("https://www.virtualvocations.com/job/telecommute-sql-database-administrator-1954584-i.html", "https://www.virtualvocations.com/job/telecommute-sql-database-administrator-1954584-i.html")</f>
        <v>https://www.virtualvocations.com/job/telecommute-sql-database-administrator-1954584-i.html</v>
      </c>
    </row>
    <row r="87" spans="1:3" x14ac:dyDescent="0.3">
      <c r="A87" s="1">
        <v>86</v>
      </c>
      <c r="B87" t="s">
        <v>176</v>
      </c>
      <c r="C87" t="str">
        <f>HYPERLINK("https://www.virtualvocations.com/job/remote-sql-database-administrator-827804.html", "https://www.virtualvocations.com/job/remote-sql-database-administrator-827804.html")</f>
        <v>https://www.virtualvocations.com/job/remote-sql-database-administrator-827804.html</v>
      </c>
    </row>
    <row r="88" spans="1:3" x14ac:dyDescent="0.3">
      <c r="A88" s="1">
        <v>87</v>
      </c>
      <c r="B88" t="s">
        <v>177</v>
      </c>
      <c r="C88" t="str">
        <f>HYPERLINK("https://www.virtualvocations.com/job/remote-senior-sql-server-database-administrator-1958490-i.html", "https://www.virtualvocations.com/job/remote-senior-sql-server-database-administrator-1958490-i.html")</f>
        <v>https://www.virtualvocations.com/job/remote-senior-sql-server-database-administrator-1958490-i.html</v>
      </c>
    </row>
    <row r="89" spans="1:3" x14ac:dyDescent="0.3">
      <c r="A89" s="1">
        <v>88</v>
      </c>
      <c r="B89" t="s">
        <v>176</v>
      </c>
      <c r="C89" t="str">
        <f>HYPERLINK("https://www.virtualvocations.com/job/remote-sql-database-administrator-1954244-i.html", "https://www.virtualvocations.com/job/remote-sql-database-administrator-1954244-i.html")</f>
        <v>https://www.virtualvocations.com/job/remote-sql-database-administrator-1954244-i.html</v>
      </c>
    </row>
    <row r="90" spans="1:3" x14ac:dyDescent="0.3">
      <c r="A90" s="1">
        <v>89</v>
      </c>
      <c r="B90" t="s">
        <v>179</v>
      </c>
      <c r="C90" t="str">
        <f>HYPERLINK("https://www.virtualvocations.com/job/remote-senior-net-and-sql-software-engineer-828024.html", "https://www.virtualvocations.com/job/remote-senior-net-and-sql-software-engineer-828024.html")</f>
        <v>https://www.virtualvocations.com/job/remote-senior-net-and-sql-software-engineer-828024.html</v>
      </c>
    </row>
    <row r="91" spans="1:3" x14ac:dyDescent="0.3">
      <c r="A91" s="1">
        <v>90</v>
      </c>
      <c r="B91" t="s">
        <v>181</v>
      </c>
      <c r="C91" t="str">
        <f>HYPERLINK("https://www.virtualvocations.com/job/remote-sql-sales-agent-1950702-i.html", "https://www.virtualvocations.com/job/remote-sql-sales-agent-1950702-i.html")</f>
        <v>https://www.virtualvocations.com/job/remote-sql-sales-agent-1950702-i.html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91"/>
  <sheetViews>
    <sheetView workbookViewId="0"/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1</v>
      </c>
      <c r="B2" t="s">
        <v>50</v>
      </c>
      <c r="C2" t="str">
        <f>HYPERLINK("https://www.virtualvocations.com/job/remote-data-analyst-1-828153.html", "https://www.virtualvocations.com/job/remote-data-analyst-1-828153.html")</f>
        <v>https://www.virtualvocations.com/job/remote-data-analyst-1-828153.html</v>
      </c>
    </row>
    <row r="3" spans="1:3" x14ac:dyDescent="0.3">
      <c r="A3" s="1">
        <v>2</v>
      </c>
      <c r="B3" t="s">
        <v>51</v>
      </c>
      <c r="C3" t="str">
        <f>HYPERLINK("https://www.virtualvocations.com/job/remote-hedis-coordinator-1-828557.html", "https://www.virtualvocations.com/job/remote-hedis-coordinator-1-828557.html")</f>
        <v>https://www.virtualvocations.com/job/remote-hedis-coordinator-1-828557.html</v>
      </c>
    </row>
    <row r="4" spans="1:3" x14ac:dyDescent="0.3">
      <c r="A4" s="1">
        <v>3</v>
      </c>
      <c r="B4" t="s">
        <v>53</v>
      </c>
      <c r="C4" t="str">
        <f>HYPERLINK("https://www.virtualvocations.com/job/remote-tier-1-technical-support-analyst-1960118-i.html", "https://www.virtualvocations.com/job/remote-tier-1-technical-support-analyst-1960118-i.html")</f>
        <v>https://www.virtualvocations.com/job/remote-tier-1-technical-support-analyst-1960118-i.html</v>
      </c>
    </row>
    <row r="5" spans="1:3" x14ac:dyDescent="0.3">
      <c r="A5" s="1">
        <v>4</v>
      </c>
      <c r="B5" t="s">
        <v>58</v>
      </c>
      <c r="C5" t="str">
        <f>HYPERLINK("https://www.virtualvocations.com/job/remote-software-support-specialist-1-1958131-i.html", "https://www.virtualvocations.com/job/remote-software-support-specialist-1-1958131-i.html")</f>
        <v>https://www.virtualvocations.com/job/remote-software-support-specialist-1-1958131-i.html</v>
      </c>
    </row>
    <row r="6" spans="1:3" x14ac:dyDescent="0.3">
      <c r="A6" s="1">
        <v>5</v>
      </c>
      <c r="B6" t="s">
        <v>94</v>
      </c>
      <c r="C6" t="str">
        <f>HYPERLINK("https://www.virtualvocations.com/job/remote-sled-vertical-project-coordinator-1-1959523-i.html", "https://www.virtualvocations.com/job/remote-sled-vertical-project-coordinator-1-1959523-i.html")</f>
        <v>https://www.virtualvocations.com/job/remote-sled-vertical-project-coordinator-1-1959523-i.html</v>
      </c>
    </row>
    <row r="7" spans="1:3" x14ac:dyDescent="0.3">
      <c r="A7" s="1">
        <v>6</v>
      </c>
      <c r="B7" t="s">
        <v>184</v>
      </c>
      <c r="C7" t="str">
        <f>HYPERLINK("https://www.virtualvocations.com/job/remote-clinical-document-associate-1-or-2-1959211-i.html", "https://www.virtualvocations.com/job/remote-clinical-document-associate-1-or-2-1959211-i.html")</f>
        <v>https://www.virtualvocations.com/job/remote-clinical-document-associate-1-or-2-1959211-i.html</v>
      </c>
    </row>
    <row r="8" spans="1:3" x14ac:dyDescent="0.3">
      <c r="A8" s="1">
        <v>7</v>
      </c>
      <c r="B8" t="s">
        <v>185</v>
      </c>
      <c r="C8" t="str">
        <f>HYPERLINK("https://www.virtualvocations.com/job/remote-accounts-receivable-specialist-1-1957067-i.html", "https://www.virtualvocations.com/job/remote-accounts-receivable-specialist-1-1957067-i.html")</f>
        <v>https://www.virtualvocations.com/job/remote-accounts-receivable-specialist-1-1957067-i.html</v>
      </c>
    </row>
    <row r="9" spans="1:3" x14ac:dyDescent="0.3">
      <c r="A9" s="1">
        <v>8</v>
      </c>
      <c r="B9" t="s">
        <v>186</v>
      </c>
      <c r="C9" t="str">
        <f>HYPERLINK("https://www.virtualvocations.com/job/remote-tier-1-technical-customer-support-representative-828872.html", "https://www.virtualvocations.com/job/remote-tier-1-technical-customer-support-representative-828872.html")</f>
        <v>https://www.virtualvocations.com/job/remote-tier-1-technical-customer-support-representative-828872.html</v>
      </c>
    </row>
    <row r="10" spans="1:3" x14ac:dyDescent="0.3">
      <c r="A10" s="1">
        <v>9</v>
      </c>
      <c r="B10" t="s">
        <v>187</v>
      </c>
      <c r="C10" t="str">
        <f>HYPERLINK("https://www.virtualvocations.com/job/remote-operations-technical-services-specialist-1-1955775-i.html", "https://www.virtualvocations.com/job/remote-operations-technical-services-specialist-1-1955775-i.html")</f>
        <v>https://www.virtualvocations.com/job/remote-operations-technical-services-specialist-1-1955775-i.html</v>
      </c>
    </row>
    <row r="11" spans="1:3" x14ac:dyDescent="0.3">
      <c r="A11" s="1">
        <v>10</v>
      </c>
      <c r="B11" t="s">
        <v>63</v>
      </c>
      <c r="C11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12" spans="1:3" x14ac:dyDescent="0.3">
      <c r="A12" s="1">
        <v>11</v>
      </c>
      <c r="B12" t="s">
        <v>63</v>
      </c>
      <c r="C12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13" spans="1:3" x14ac:dyDescent="0.3">
      <c r="A13" s="1">
        <v>12</v>
      </c>
      <c r="B13" t="s">
        <v>134</v>
      </c>
      <c r="C13" t="str">
        <f>HYPERLINK("https://www.virtualvocations.com/job/remote-web-designer-2-1959605-i.html", "https://www.virtualvocations.com/job/remote-web-designer-2-1959605-i.html")</f>
        <v>https://www.virtualvocations.com/job/remote-web-designer-2-1959605-i.html</v>
      </c>
    </row>
    <row r="14" spans="1:3" x14ac:dyDescent="0.3">
      <c r="A14" s="1">
        <v>13</v>
      </c>
      <c r="B14" t="s">
        <v>12</v>
      </c>
      <c r="C14" t="str">
        <f>HYPERLINK("https://www.virtualvocations.com/job/remote-software-engineer-2-1958992-i.html", "https://www.virtualvocations.com/job/remote-software-engineer-2-1958992-i.html")</f>
        <v>https://www.virtualvocations.com/job/remote-software-engineer-2-1958992-i.html</v>
      </c>
    </row>
    <row r="15" spans="1:3" x14ac:dyDescent="0.3">
      <c r="A15" s="1">
        <v>14</v>
      </c>
      <c r="B15" t="s">
        <v>110</v>
      </c>
      <c r="C15" t="str">
        <f>HYPERLINK("https://www.virtualvocations.com/job/remote-project-policy-analyst-2-1959052-i.html", "https://www.virtualvocations.com/job/remote-project-policy-analyst-2-1959052-i.html")</f>
        <v>https://www.virtualvocations.com/job/remote-project-policy-analyst-2-1959052-i.html</v>
      </c>
    </row>
    <row r="16" spans="1:3" x14ac:dyDescent="0.3">
      <c r="A16" s="1">
        <v>15</v>
      </c>
      <c r="B16" t="s">
        <v>36</v>
      </c>
      <c r="C16" t="str">
        <f>HYPERLINK("https://www.virtualvocations.com/job/remote-quality-assurance-associate-2-1959721-i.html", "https://www.virtualvocations.com/job/remote-quality-assurance-associate-2-1959721-i.html")</f>
        <v>https://www.virtualvocations.com/job/remote-quality-assurance-associate-2-1959721-i.html</v>
      </c>
    </row>
    <row r="17" spans="1:3" x14ac:dyDescent="0.3">
      <c r="A17" s="1">
        <v>16</v>
      </c>
      <c r="B17" t="s">
        <v>35</v>
      </c>
      <c r="C17" t="str">
        <f>HYPERLINK("https://www.virtualvocations.com/job/remote-clinical-quality-assurance-associate-2-828783.html", "https://www.virtualvocations.com/job/remote-clinical-quality-assurance-associate-2-828783.html")</f>
        <v>https://www.virtualvocations.com/job/remote-clinical-quality-assurance-associate-2-828783.html</v>
      </c>
    </row>
    <row r="18" spans="1:3" x14ac:dyDescent="0.3">
      <c r="A18" s="1">
        <v>17</v>
      </c>
      <c r="B18" t="s">
        <v>184</v>
      </c>
      <c r="C18" t="str">
        <f>HYPERLINK("https://www.virtualvocations.com/job/remote-clinical-document-associate-1-or-2-1959211-i.html", "https://www.virtualvocations.com/job/remote-clinical-document-associate-1-or-2-1959211-i.html")</f>
        <v>https://www.virtualvocations.com/job/remote-clinical-document-associate-1-or-2-1959211-i.html</v>
      </c>
    </row>
    <row r="19" spans="1:3" x14ac:dyDescent="0.3">
      <c r="A19" s="1">
        <v>18</v>
      </c>
      <c r="B19" t="s">
        <v>131</v>
      </c>
      <c r="C19" t="str">
        <f>HYPERLINK("https://www.virtualvocations.com/job/remote-production-support-analyst-2-1955623-i.html", "https://www.virtualvocations.com/job/remote-production-support-analyst-2-1955623-i.html")</f>
        <v>https://www.virtualvocations.com/job/remote-production-support-analyst-2-1955623-i.html</v>
      </c>
    </row>
    <row r="20" spans="1:3" x14ac:dyDescent="0.3">
      <c r="A20" s="1">
        <v>19</v>
      </c>
      <c r="B20" t="s">
        <v>188</v>
      </c>
      <c r="C20" t="str">
        <f>HYPERLINK("https://www.virtualvocations.com/job/remote-fraud-ops-analyst-2-827322.html", "https://www.virtualvocations.com/job/remote-fraud-ops-analyst-2-827322.html")</f>
        <v>https://www.virtualvocations.com/job/remote-fraud-ops-analyst-2-827322.html</v>
      </c>
    </row>
    <row r="21" spans="1:3" x14ac:dyDescent="0.3">
      <c r="A21" s="1">
        <v>20</v>
      </c>
      <c r="B21" t="s">
        <v>189</v>
      </c>
      <c r="C21" t="str">
        <f>HYPERLINK("https://www.virtualvocations.com/job/remote-electrical-engineering-technician-2-827698.html", "https://www.virtualvocations.com/job/remote-electrical-engineering-technician-2-827698.html")</f>
        <v>https://www.virtualvocations.com/job/remote-electrical-engineering-technician-2-827698.html</v>
      </c>
    </row>
    <row r="22" spans="1:3" x14ac:dyDescent="0.3">
      <c r="A22" s="1">
        <v>21</v>
      </c>
      <c r="B22" t="s">
        <v>66</v>
      </c>
      <c r="C22" t="str">
        <f>HYPERLINK("https://www.virtualvocations.com/job/remote-research-administrator-3-828246.html", "https://www.virtualvocations.com/job/remote-research-administrator-3-828246.html")</f>
        <v>https://www.virtualvocations.com/job/remote-research-administrator-3-828246.html</v>
      </c>
    </row>
    <row r="23" spans="1:3" x14ac:dyDescent="0.3">
      <c r="A23" s="1">
        <v>22</v>
      </c>
      <c r="B23" t="s">
        <v>67</v>
      </c>
      <c r="C23" t="str">
        <f>HYPERLINK("https://www.virtualvocations.com/job/remote-tax-accountant-3-827794.html", "https://www.virtualvocations.com/job/remote-tax-accountant-3-827794.html")</f>
        <v>https://www.virtualvocations.com/job/remote-tax-accountant-3-827794.html</v>
      </c>
    </row>
    <row r="24" spans="1:3" x14ac:dyDescent="0.3">
      <c r="A24" s="1">
        <v>23</v>
      </c>
      <c r="B24" t="s">
        <v>69</v>
      </c>
      <c r="C24" t="str">
        <f>HYPERLINK("https://www.virtualvocations.com/job/telecommute-linux-administrator-3-826446.html", "https://www.virtualvocations.com/job/telecommute-linux-administrator-3-826446.html")</f>
        <v>https://www.virtualvocations.com/job/telecommute-linux-administrator-3-826446.html</v>
      </c>
    </row>
    <row r="25" spans="1:3" x14ac:dyDescent="0.3">
      <c r="A25" s="1">
        <v>24</v>
      </c>
      <c r="B25" t="s">
        <v>17</v>
      </c>
      <c r="C25" t="str">
        <f>HYPERLINK("https://www.virtualvocations.com/job/remote-level-3-virtualization-delivery-engineer-826520.html", "https://www.virtualvocations.com/job/remote-level-3-virtualization-delivery-engineer-826520.html")</f>
        <v>https://www.virtualvocations.com/job/remote-level-3-virtualization-delivery-engineer-826520.html</v>
      </c>
    </row>
    <row r="26" spans="1:3" x14ac:dyDescent="0.3">
      <c r="A26" s="1">
        <v>25</v>
      </c>
      <c r="B26" t="s">
        <v>190</v>
      </c>
      <c r="C26" t="str">
        <f>HYPERLINK("https://www.virtualvocations.com/job/remote-medtech-contracts-associate-3-827304.html", "https://www.virtualvocations.com/job/remote-medtech-contracts-associate-3-827304.html")</f>
        <v>https://www.virtualvocations.com/job/remote-medtech-contracts-associate-3-827304.html</v>
      </c>
    </row>
    <row r="27" spans="1:3" x14ac:dyDescent="0.3">
      <c r="A27" s="1">
        <v>26</v>
      </c>
      <c r="B27" t="s">
        <v>180</v>
      </c>
      <c r="C27" t="str">
        <f>HYPERLINK("https://www.virtualvocations.com/job/remote-tier-3-technical-support-engineer-1957737-i.html", "https://www.virtualvocations.com/job/remote-tier-3-technical-support-engineer-1957737-i.html")</f>
        <v>https://www.virtualvocations.com/job/remote-tier-3-technical-support-engineer-1957737-i.html</v>
      </c>
    </row>
    <row r="28" spans="1:3" x14ac:dyDescent="0.3">
      <c r="A28" s="1">
        <v>27</v>
      </c>
      <c r="B28" t="s">
        <v>63</v>
      </c>
      <c r="C28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29" spans="1:3" x14ac:dyDescent="0.3">
      <c r="A29" s="1">
        <v>28</v>
      </c>
      <c r="B29" t="s">
        <v>191</v>
      </c>
      <c r="C29" t="str">
        <f>HYPERLINK("https://www.virtualvocations.com/job/remote-accounts-receivable-specialist-3-826674.html", "https://www.virtualvocations.com/job/remote-accounts-receivable-specialist-3-826674.html")</f>
        <v>https://www.virtualvocations.com/job/remote-accounts-receivable-specialist-3-826674.html</v>
      </c>
    </row>
    <row r="30" spans="1:3" x14ac:dyDescent="0.3">
      <c r="A30" s="1">
        <v>29</v>
      </c>
      <c r="B30" t="s">
        <v>68</v>
      </c>
      <c r="C30" t="str">
        <f>HYPERLINK("https://www.virtualvocations.com/job/remote-healthcare-product-application-support-representative-3-1957871-i.html", "https://www.virtualvocations.com/job/remote-healthcare-product-application-support-representative-3-1957871-i.html")</f>
        <v>https://www.virtualvocations.com/job/remote-healthcare-product-application-support-representative-3-1957871-i.html</v>
      </c>
    </row>
    <row r="31" spans="1:3" x14ac:dyDescent="0.3">
      <c r="A31" s="1">
        <v>30</v>
      </c>
      <c r="B31" t="s">
        <v>192</v>
      </c>
      <c r="C31" t="str">
        <f>HYPERLINK("https://www.virtualvocations.com/job/remote-digital-financial-claims-and-disputes-specialist-3-827578.html", "https://www.virtualvocations.com/job/remote-digital-financial-claims-and-disputes-specialist-3-827578.html")</f>
        <v>https://www.virtualvocations.com/job/remote-digital-financial-claims-and-disputes-specialist-3-827578.html</v>
      </c>
    </row>
    <row r="32" spans="1:3" x14ac:dyDescent="0.3">
      <c r="A32" s="1">
        <v>31</v>
      </c>
      <c r="B32" t="s">
        <v>39</v>
      </c>
      <c r="C32" t="str">
        <f>HYPERLINK("https://www.virtualvocations.com/job/remote-data-analytics-4-1958183-i.html", "https://www.virtualvocations.com/job/remote-data-analytics-4-1958183-i.html")</f>
        <v>https://www.virtualvocations.com/job/remote-data-analytics-4-1958183-i.html</v>
      </c>
    </row>
    <row r="33" spans="1:3" x14ac:dyDescent="0.3">
      <c r="A33" s="1">
        <v>32</v>
      </c>
      <c r="B33" t="s">
        <v>70</v>
      </c>
      <c r="C33" t="str">
        <f>HYPERLINK("https://www.virtualvocations.com/job/remote-financial-analyst-4-1952228-i.html", "https://www.virtualvocations.com/job/remote-financial-analyst-4-1952228-i.html")</f>
        <v>https://www.virtualvocations.com/job/remote-financial-analyst-4-1952228-i.html</v>
      </c>
    </row>
    <row r="34" spans="1:3" x14ac:dyDescent="0.3">
      <c r="A34" s="1">
        <v>33</v>
      </c>
      <c r="B34" t="s">
        <v>71</v>
      </c>
      <c r="C34" t="str">
        <f>HYPERLINK("https://www.virtualvocations.com/job/remote-rca-specialist-4-824644.html", "https://www.virtualvocations.com/job/remote-rca-specialist-4-824644.html")</f>
        <v>https://www.virtualvocations.com/job/remote-rca-specialist-4-824644.html</v>
      </c>
    </row>
    <row r="35" spans="1:3" x14ac:dyDescent="0.3">
      <c r="A35" s="1">
        <v>34</v>
      </c>
      <c r="B35" t="s">
        <v>19</v>
      </c>
      <c r="C35" t="str">
        <f>HYPERLINK("https://www.virtualvocations.com/job/remote-high-voltage-substation-design-electrical-engineer-4-828104.html", "https://www.virtualvocations.com/job/remote-high-voltage-substation-design-electrical-engineer-4-828104.html")</f>
        <v>https://www.virtualvocations.com/job/remote-high-voltage-substation-design-electrical-engineer-4-828104.html</v>
      </c>
    </row>
    <row r="36" spans="1:3" x14ac:dyDescent="0.3">
      <c r="A36" s="1">
        <v>35</v>
      </c>
      <c r="B36" t="s">
        <v>19</v>
      </c>
      <c r="C36" t="str">
        <f>HYPERLINK("https://www.virtualvocations.com/job/remote-high-voltage-substation-design-electrical-engineer-4-1947281-i.html", "https://www.virtualvocations.com/job/remote-high-voltage-substation-design-electrical-engineer-4-1947281-i.html")</f>
        <v>https://www.virtualvocations.com/job/remote-high-voltage-substation-design-electrical-engineer-4-1947281-i.html</v>
      </c>
    </row>
    <row r="37" spans="1:3" x14ac:dyDescent="0.3">
      <c r="A37" s="1">
        <v>36</v>
      </c>
      <c r="B37" t="s">
        <v>63</v>
      </c>
      <c r="C37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38" spans="1:3" x14ac:dyDescent="0.3">
      <c r="A38" s="1">
        <v>37</v>
      </c>
      <c r="B38" t="s">
        <v>193</v>
      </c>
      <c r="C38" t="str">
        <f>HYPERLINK("https://www.virtualvocations.com/job/remote-business-process-analyst-4-821738.html", "https://www.virtualvocations.com/job/remote-business-process-analyst-4-821738.html")</f>
        <v>https://www.virtualvocations.com/job/remote-business-process-analyst-4-821738.html</v>
      </c>
    </row>
    <row r="39" spans="1:3" x14ac:dyDescent="0.3">
      <c r="A39" s="1">
        <v>38</v>
      </c>
      <c r="B39" t="s">
        <v>194</v>
      </c>
      <c r="C39" t="str">
        <f>HYPERLINK("https://www.virtualvocations.com/job/remote-securities-administration-services-analyst-4-827796.html", "https://www.virtualvocations.com/job/remote-securities-administration-services-analyst-4-827796.html")</f>
        <v>https://www.virtualvocations.com/job/remote-securities-administration-services-analyst-4-827796.html</v>
      </c>
    </row>
    <row r="40" spans="1:3" x14ac:dyDescent="0.3">
      <c r="A40" s="1">
        <v>39</v>
      </c>
      <c r="B40" t="s">
        <v>195</v>
      </c>
      <c r="C40" t="str">
        <f>HYPERLINK("https://www.virtualvocations.com/job/remote-partner-technical-account-manager-4-1949810-i.html", "https://www.virtualvocations.com/job/remote-partner-technical-account-manager-4-1949810-i.html")</f>
        <v>https://www.virtualvocations.com/job/remote-partner-technical-account-manager-4-1949810-i.html</v>
      </c>
    </row>
    <row r="41" spans="1:3" x14ac:dyDescent="0.3">
      <c r="A41" s="1">
        <v>40</v>
      </c>
      <c r="B41" t="s">
        <v>196</v>
      </c>
      <c r="C41" t="str">
        <f>HYPERLINK("https://www.virtualvocations.com/job/remote-bl-regulatory-review-representative-4-1945071-i.html", "https://www.virtualvocations.com/job/remote-bl-regulatory-review-representative-4-1945071-i.html")</f>
        <v>https://www.virtualvocations.com/job/remote-bl-regulatory-review-representative-4-1945071-i.html</v>
      </c>
    </row>
    <row r="42" spans="1:3" x14ac:dyDescent="0.3">
      <c r="A42" s="1">
        <v>41</v>
      </c>
      <c r="B42" t="s">
        <v>74</v>
      </c>
      <c r="C42" t="str">
        <f>HYPERLINK("https://www.virtualvocations.com/job/remote-financial-fraud-analyst-5-825876.html", "https://www.virtualvocations.com/job/remote-financial-fraud-analyst-5-825876.html")</f>
        <v>https://www.virtualvocations.com/job/remote-financial-fraud-analyst-5-825876.html</v>
      </c>
    </row>
    <row r="43" spans="1:3" x14ac:dyDescent="0.3">
      <c r="A43" s="1">
        <v>42</v>
      </c>
      <c r="B43" t="s">
        <v>75</v>
      </c>
      <c r="C43" t="str">
        <f>HYPERLINK("https://www.virtualvocations.com/job/telecommute-financial-service-provider-risk-analyst-5-828383.html", "https://www.virtualvocations.com/job/telecommute-financial-service-provider-risk-analyst-5-828383.html")</f>
        <v>https://www.virtualvocations.com/job/telecommute-financial-service-provider-risk-analyst-5-828383.html</v>
      </c>
    </row>
    <row r="44" spans="1:3" x14ac:dyDescent="0.3">
      <c r="A44" s="1">
        <v>43</v>
      </c>
      <c r="B44" t="s">
        <v>63</v>
      </c>
      <c r="C44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45" spans="1:3" x14ac:dyDescent="0.3">
      <c r="A45" s="1">
        <v>44</v>
      </c>
      <c r="B45" t="s">
        <v>197</v>
      </c>
      <c r="C45" t="str">
        <f>HYPERLINK("https://www.virtualvocations.com/job/online-california-licensed-k-through-5-school-speech-therapist-1939340-i.html", "https://www.virtualvocations.com/job/online-california-licensed-k-through-5-school-speech-therapist-1939340-i.html")</f>
        <v>https://www.virtualvocations.com/job/online-california-licensed-k-through-5-school-speech-therapist-1939340-i.html</v>
      </c>
    </row>
    <row r="46" spans="1:3" x14ac:dyDescent="0.3">
      <c r="A46" s="1">
        <v>45</v>
      </c>
      <c r="B46" t="s">
        <v>73</v>
      </c>
      <c r="C46" t="str">
        <f>HYPERLINK("https://www.virtualvocations.com/job/remote-commercial-lending-services-business-operations-analyst-5-825300.html", "https://www.virtualvocations.com/job/remote-commercial-lending-services-business-operations-analyst-5-825300.html")</f>
        <v>https://www.virtualvocations.com/job/remote-commercial-lending-services-business-operations-analyst-5-825300.html</v>
      </c>
    </row>
    <row r="47" spans="1:3" x14ac:dyDescent="0.3">
      <c r="A47" s="1">
        <v>46</v>
      </c>
      <c r="B47" t="s">
        <v>198</v>
      </c>
      <c r="C47" t="str">
        <f>HYPERLINK("https://www.virtualvocations.com/job/remote-property-and-casualty-market-life-insurance-business-development-vice-president-1959921-i.html", "https://www.virtualvocations.com/job/remote-property-and-casualty-market-life-insurance-business-development-vice-president-1959921-i.html")</f>
        <v>https://www.virtualvocations.com/job/remote-property-and-casualty-market-life-insurance-business-development-vice-president-1959921-i.html</v>
      </c>
    </row>
    <row r="48" spans="1:3" x14ac:dyDescent="0.3">
      <c r="A48" s="1">
        <v>47</v>
      </c>
      <c r="B48" t="s">
        <v>199</v>
      </c>
      <c r="C48" t="str">
        <f>HYPERLINK("https://www.virtualvocations.com/job/remote-senior-digital-research-director-1956925-i.html", "https://www.virtualvocations.com/job/remote-senior-digital-research-director-1956925-i.html")</f>
        <v>https://www.virtualvocations.com/job/remote-senior-digital-research-director-1956925-i.html</v>
      </c>
    </row>
    <row r="49" spans="1:3" x14ac:dyDescent="0.3">
      <c r="A49" s="1">
        <v>48</v>
      </c>
      <c r="B49" t="s">
        <v>200</v>
      </c>
      <c r="C49" t="str">
        <f>HYPERLINK("https://www.virtualvocations.com/job/remote-anti-money-laundering-business-risk-professional-5-820177.html", "https://www.virtualvocations.com/job/remote-anti-money-laundering-business-risk-professional-5-820177.html")</f>
        <v>https://www.virtualvocations.com/job/remote-anti-money-laundering-business-risk-professional-5-820177.html</v>
      </c>
    </row>
    <row r="50" spans="1:3" x14ac:dyDescent="0.3">
      <c r="A50" s="1">
        <v>49</v>
      </c>
      <c r="B50" t="s">
        <v>201</v>
      </c>
      <c r="C50" t="str">
        <f>HYPERLINK("https://www.virtualvocations.com/job/remote-facilities-services-analyst-i-1960024-i.html", "https://www.virtualvocations.com/job/remote-facilities-services-analyst-i-1960024-i.html")</f>
        <v>https://www.virtualvocations.com/job/remote-facilities-services-analyst-i-1960024-i.html</v>
      </c>
    </row>
    <row r="51" spans="1:3" x14ac:dyDescent="0.3">
      <c r="A51" s="1">
        <v>50</v>
      </c>
      <c r="B51" t="s">
        <v>202</v>
      </c>
      <c r="C51" t="str">
        <f>HYPERLINK("https://www.virtualvocations.com/job/remote-senior-full-stack-software-engineer-1956896-i.html", "https://www.virtualvocations.com/job/remote-senior-full-stack-software-engineer-1956896-i.html")</f>
        <v>https://www.virtualvocations.com/job/remote-senior-full-stack-software-engineer-1956896-i.html</v>
      </c>
    </row>
    <row r="52" spans="1:3" x14ac:dyDescent="0.3">
      <c r="A52" s="1">
        <v>51</v>
      </c>
      <c r="B52" t="s">
        <v>77</v>
      </c>
      <c r="C52" t="str">
        <f>HYPERLINK("https://www.virtualvocations.com/job/online-secondary-6-through-12-business-substitute-teacher-1870644-i.html", "https://www.virtualvocations.com/job/online-secondary-6-through-12-business-substitute-teacher-1870644-i.html")</f>
        <v>https://www.virtualvocations.com/job/online-secondary-6-through-12-business-substitute-teacher-1870644-i.html</v>
      </c>
    </row>
    <row r="53" spans="1:3" x14ac:dyDescent="0.3">
      <c r="A53" s="1">
        <v>52</v>
      </c>
      <c r="B53" t="s">
        <v>79</v>
      </c>
      <c r="C53" t="str">
        <f>HYPERLINK("https://www.virtualvocations.com/job/online-secondary-6-through-12-english-substitute-teacher-1870621-i.html", "https://www.virtualvocations.com/job/online-secondary-6-through-12-english-substitute-teacher-1870621-i.html")</f>
        <v>https://www.virtualvocations.com/job/online-secondary-6-through-12-english-substitute-teacher-1870621-i.html</v>
      </c>
    </row>
    <row r="54" spans="1:3" x14ac:dyDescent="0.3">
      <c r="A54" s="1">
        <v>53</v>
      </c>
      <c r="B54" t="s">
        <v>80</v>
      </c>
      <c r="C54" t="str">
        <f>HYPERLINK("https://www.virtualvocations.com/job/online-secondary-6-through-12-social-studies-substitute-teacher-1870642-i.html", "https://www.virtualvocations.com/job/online-secondary-6-through-12-social-studies-substitute-teacher-1870642-i.html")</f>
        <v>https://www.virtualvocations.com/job/online-secondary-6-through-12-social-studies-substitute-teacher-1870642-i.html</v>
      </c>
    </row>
    <row r="55" spans="1:3" x14ac:dyDescent="0.3">
      <c r="A55" s="1">
        <v>54</v>
      </c>
      <c r="B55" t="s">
        <v>76</v>
      </c>
      <c r="C55" t="str">
        <f>HYPERLINK("https://www.virtualvocations.com/job/remote-retail-payment-services-systems-project-manager-6-824549.html", "https://www.virtualvocations.com/job/remote-retail-payment-services-systems-project-manager-6-824549.html")</f>
        <v>https://www.virtualvocations.com/job/remote-retail-payment-services-systems-project-manager-6-824549.html</v>
      </c>
    </row>
    <row r="56" spans="1:3" x14ac:dyDescent="0.3">
      <c r="A56" s="1">
        <v>55</v>
      </c>
      <c r="B56" t="s">
        <v>203</v>
      </c>
      <c r="C56" t="str">
        <f>HYPERLINK("https://www.virtualvocations.com/job/remote-sustainable-fuels-engineering-manager-6-824099.html", "https://www.virtualvocations.com/job/remote-sustainable-fuels-engineering-manager-6-824099.html")</f>
        <v>https://www.virtualvocations.com/job/remote-sustainable-fuels-engineering-manager-6-824099.html</v>
      </c>
    </row>
    <row r="57" spans="1:3" x14ac:dyDescent="0.3">
      <c r="A57" s="1">
        <v>56</v>
      </c>
      <c r="B57" t="s">
        <v>204</v>
      </c>
      <c r="C57" t="str">
        <f>HYPERLINK("https://www.virtualvocations.com/job/online-certified-secondary-6-through-12th-grade-science-substitute-school-teacher-1868300-i.html", "https://www.virtualvocations.com/job/online-certified-secondary-6-through-12th-grade-science-substitute-school-teacher-1868300-i.html")</f>
        <v>https://www.virtualvocations.com/job/online-certified-secondary-6-through-12th-grade-science-substitute-school-teacher-1868300-i.html</v>
      </c>
    </row>
    <row r="58" spans="1:3" x14ac:dyDescent="0.3">
      <c r="A58" s="1">
        <v>57</v>
      </c>
      <c r="B58" t="s">
        <v>63</v>
      </c>
      <c r="C58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59" spans="1:3" x14ac:dyDescent="0.3">
      <c r="A59" s="1">
        <v>58</v>
      </c>
      <c r="B59" t="s">
        <v>78</v>
      </c>
      <c r="C59" t="str">
        <f>HYPERLINK("https://www.virtualvocations.com/job/remote-financial-analyst-6-1944939-i.html", "https://www.virtualvocations.com/job/remote-financial-analyst-6-1944939-i.html")</f>
        <v>https://www.virtualvocations.com/job/remote-financial-analyst-6-1944939-i.html</v>
      </c>
    </row>
    <row r="60" spans="1:3" x14ac:dyDescent="0.3">
      <c r="A60" s="1">
        <v>59</v>
      </c>
      <c r="B60" t="s">
        <v>205</v>
      </c>
      <c r="C60" t="str">
        <f>HYPERLINK("https://www.virtualvocations.com/job/remote-grades-6-through-12-math-teacher-820855.html", "https://www.virtualvocations.com/job/remote-grades-6-through-12-math-teacher-820855.html")</f>
        <v>https://www.virtualvocations.com/job/remote-grades-6-through-12-math-teacher-820855.html</v>
      </c>
    </row>
    <row r="61" spans="1:3" x14ac:dyDescent="0.3">
      <c r="A61" s="1">
        <v>60</v>
      </c>
      <c r="B61" t="s">
        <v>206</v>
      </c>
      <c r="C61" t="str">
        <f>HYPERLINK("https://www.virtualvocations.com/job/remote-senior-dui-journey-product-director-1959613-i.html", "https://www.virtualvocations.com/job/remote-senior-dui-journey-product-director-1959613-i.html")</f>
        <v>https://www.virtualvocations.com/job/remote-senior-dui-journey-product-director-1959613-i.html</v>
      </c>
    </row>
    <row r="62" spans="1:3" x14ac:dyDescent="0.3">
      <c r="A62" s="1">
        <v>61</v>
      </c>
      <c r="B62" t="s">
        <v>81</v>
      </c>
      <c r="C62" t="str">
        <f>HYPERLINK("https://www.virtualvocations.com/job/remote-rca-professional-7-820175.html", "https://www.virtualvocations.com/job/remote-rca-professional-7-820175.html")</f>
        <v>https://www.virtualvocations.com/job/remote-rca-professional-7-820175.html</v>
      </c>
    </row>
    <row r="63" spans="1:3" x14ac:dyDescent="0.3">
      <c r="A63" s="1">
        <v>62</v>
      </c>
      <c r="B63" t="s">
        <v>63</v>
      </c>
      <c r="C63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64" spans="1:3" x14ac:dyDescent="0.3">
      <c r="A64" s="1">
        <v>63</v>
      </c>
      <c r="B64" t="s">
        <v>207</v>
      </c>
      <c r="C64" t="str">
        <f>HYPERLINK("https://www.virtualvocations.com/job/remote-principal-software-security-engineer-1954915-i.html", "https://www.virtualvocations.com/job/remote-principal-software-security-engineer-1954915-i.html")</f>
        <v>https://www.virtualvocations.com/job/remote-principal-software-security-engineer-1954915-i.html</v>
      </c>
    </row>
    <row r="65" spans="1:3" x14ac:dyDescent="0.3">
      <c r="A65" s="1">
        <v>64</v>
      </c>
      <c r="B65" t="s">
        <v>206</v>
      </c>
      <c r="C65" t="str">
        <f>HYPERLINK("https://www.virtualvocations.com/job/remote-senior-dui-journey-product-director-1959613-i.html", "https://www.virtualvocations.com/job/remote-senior-dui-journey-product-director-1959613-i.html")</f>
        <v>https://www.virtualvocations.com/job/remote-senior-dui-journey-product-director-1959613-i.html</v>
      </c>
    </row>
    <row r="66" spans="1:3" x14ac:dyDescent="0.3">
      <c r="A66" s="1">
        <v>65</v>
      </c>
      <c r="B66" t="s">
        <v>156</v>
      </c>
      <c r="C66" t="str">
        <f>HYPERLINK("https://www.virtualvocations.com/job/remote-security-analyst-iii-1952252-i.html", "https://www.virtualvocations.com/job/remote-security-analyst-iii-1952252-i.html")</f>
        <v>https://www.virtualvocations.com/job/remote-security-analyst-iii-1952252-i.html</v>
      </c>
    </row>
    <row r="67" spans="1:3" x14ac:dyDescent="0.3">
      <c r="A67" s="1">
        <v>66</v>
      </c>
      <c r="B67" t="s">
        <v>208</v>
      </c>
      <c r="C67" t="str">
        <f>HYPERLINK("https://www.virtualvocations.com/job/remote-assessment-product-management-vice-president-828099.html", "https://www.virtualvocations.com/job/remote-assessment-product-management-vice-president-828099.html")</f>
        <v>https://www.virtualvocations.com/job/remote-assessment-product-management-vice-president-828099.html</v>
      </c>
    </row>
    <row r="68" spans="1:3" x14ac:dyDescent="0.3">
      <c r="A68" s="1">
        <v>67</v>
      </c>
      <c r="B68" t="s">
        <v>198</v>
      </c>
      <c r="C68" t="str">
        <f>HYPERLINK("https://www.virtualvocations.com/job/remote-property-and-casualty-market-life-insurance-business-development-vice-president-1959921-i.html", "https://www.virtualvocations.com/job/remote-property-and-casualty-market-life-insurance-business-development-vice-president-1959921-i.html")</f>
        <v>https://www.virtualvocations.com/job/remote-property-and-casualty-market-life-insurance-business-development-vice-president-1959921-i.html</v>
      </c>
    </row>
    <row r="69" spans="1:3" x14ac:dyDescent="0.3">
      <c r="A69" s="1">
        <v>68</v>
      </c>
      <c r="B69" t="s">
        <v>209</v>
      </c>
      <c r="C69" t="str">
        <f>HYPERLINK("https://www.virtualvocations.com/job/remote-growth-marketing-senior-director-1959482-i.html", "https://www.virtualvocations.com/job/remote-growth-marketing-senior-director-1959482-i.html")</f>
        <v>https://www.virtualvocations.com/job/remote-growth-marketing-senior-director-1959482-i.html</v>
      </c>
    </row>
    <row r="70" spans="1:3" x14ac:dyDescent="0.3">
      <c r="A70" s="1">
        <v>69</v>
      </c>
      <c r="B70" t="s">
        <v>210</v>
      </c>
      <c r="C70" t="str">
        <f>HYPERLINK("https://www.virtualvocations.com/job/remote-finance-director-1954108-i.html", "https://www.virtualvocations.com/job/remote-finance-director-1954108-i.html")</f>
        <v>https://www.virtualvocations.com/job/remote-finance-director-1954108-i.html</v>
      </c>
    </row>
    <row r="71" spans="1:3" x14ac:dyDescent="0.3">
      <c r="A71" s="1">
        <v>70</v>
      </c>
      <c r="B71" t="s">
        <v>201</v>
      </c>
      <c r="C71" t="str">
        <f>HYPERLINK("https://www.virtualvocations.com/job/remote-facilities-services-analyst-i-1960024-i.html", "https://www.virtualvocations.com/job/remote-facilities-services-analyst-i-1960024-i.html")</f>
        <v>https://www.virtualvocations.com/job/remote-facilities-services-analyst-i-1960024-i.html</v>
      </c>
    </row>
    <row r="72" spans="1:3" x14ac:dyDescent="0.3">
      <c r="A72" s="1">
        <v>71</v>
      </c>
      <c r="B72" t="s">
        <v>63</v>
      </c>
      <c r="C72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73" spans="1:3" x14ac:dyDescent="0.3">
      <c r="A73" s="1">
        <v>72</v>
      </c>
      <c r="B73" t="s">
        <v>201</v>
      </c>
      <c r="C73" t="str">
        <f>HYPERLINK("https://www.virtualvocations.com/job/remote-facilities-services-analyst-i-1960024-i.html", "https://www.virtualvocations.com/job/remote-facilities-services-analyst-i-1960024-i.html")</f>
        <v>https://www.virtualvocations.com/job/remote-facilities-services-analyst-i-1960024-i.html</v>
      </c>
    </row>
    <row r="74" spans="1:3" x14ac:dyDescent="0.3">
      <c r="A74" s="1">
        <v>73</v>
      </c>
      <c r="B74" t="s">
        <v>202</v>
      </c>
      <c r="C74" t="str">
        <f>HYPERLINK("https://www.virtualvocations.com/job/remote-senior-full-stack-software-engineer-1956896-i.html", "https://www.virtualvocations.com/job/remote-senior-full-stack-software-engineer-1956896-i.html")</f>
        <v>https://www.virtualvocations.com/job/remote-senior-full-stack-software-engineer-1956896-i.html</v>
      </c>
    </row>
    <row r="75" spans="1:3" x14ac:dyDescent="0.3">
      <c r="A75" s="1">
        <v>74</v>
      </c>
      <c r="B75" t="s">
        <v>211</v>
      </c>
      <c r="C75" t="str">
        <f>HYPERLINK("https://www.virtualvocations.com/job/remote-people-and-culture-associate-business-partner-1958530-i.html", "https://www.virtualvocations.com/job/remote-people-and-culture-associate-business-partner-1958530-i.html")</f>
        <v>https://www.virtualvocations.com/job/remote-people-and-culture-associate-business-partner-1958530-i.html</v>
      </c>
    </row>
    <row r="76" spans="1:3" x14ac:dyDescent="0.3">
      <c r="A76" s="1">
        <v>75</v>
      </c>
      <c r="B76" t="s">
        <v>156</v>
      </c>
      <c r="C76" t="str">
        <f>HYPERLINK("https://www.virtualvocations.com/job/remote-security-analyst-iii-1952252-i.html", "https://www.virtualvocations.com/job/remote-security-analyst-iii-1952252-i.html")</f>
        <v>https://www.virtualvocations.com/job/remote-security-analyst-iii-1952252-i.html</v>
      </c>
    </row>
    <row r="77" spans="1:3" x14ac:dyDescent="0.3">
      <c r="A77" s="1">
        <v>76</v>
      </c>
      <c r="B77" t="s">
        <v>206</v>
      </c>
      <c r="C77" t="str">
        <f>HYPERLINK("https://www.virtualvocations.com/job/remote-senior-dui-journey-product-director-1959613-i.html", "https://www.virtualvocations.com/job/remote-senior-dui-journey-product-director-1959613-i.html")</f>
        <v>https://www.virtualvocations.com/job/remote-senior-dui-journey-product-director-1959613-i.html</v>
      </c>
    </row>
    <row r="78" spans="1:3" x14ac:dyDescent="0.3">
      <c r="A78" s="1">
        <v>77</v>
      </c>
      <c r="B78" t="s">
        <v>212</v>
      </c>
      <c r="C78" t="str">
        <f>HYPERLINK("https://www.virtualvocations.com/job/telecommute-health-and-wellness-finance-and-analytics-director-827498.html", "https://www.virtualvocations.com/job/telecommute-health-and-wellness-finance-and-analytics-director-827498.html")</f>
        <v>https://www.virtualvocations.com/job/telecommute-health-and-wellness-finance-and-analytics-director-827498.html</v>
      </c>
    </row>
    <row r="79" spans="1:3" x14ac:dyDescent="0.3">
      <c r="A79" s="1">
        <v>78</v>
      </c>
      <c r="B79" t="s">
        <v>198</v>
      </c>
      <c r="C79" t="str">
        <f>HYPERLINK("https://www.virtualvocations.com/job/remote-property-and-casualty-market-life-insurance-business-development-vice-president-1959921-i.html", "https://www.virtualvocations.com/job/remote-property-and-casualty-market-life-insurance-business-development-vice-president-1959921-i.html")</f>
        <v>https://www.virtualvocations.com/job/remote-property-and-casualty-market-life-insurance-business-development-vice-president-1959921-i.html</v>
      </c>
    </row>
    <row r="80" spans="1:3" x14ac:dyDescent="0.3">
      <c r="A80" s="1">
        <v>79</v>
      </c>
      <c r="B80" t="s">
        <v>213</v>
      </c>
      <c r="C80" t="str">
        <f>HYPERLINK("https://www.virtualvocations.com/job/remote-clinical-and-medical-coder-1958844-i.html", "https://www.virtualvocations.com/job/remote-clinical-and-medical-coder-1958844-i.html")</f>
        <v>https://www.virtualvocations.com/job/remote-clinical-and-medical-coder-1958844-i.html</v>
      </c>
    </row>
    <row r="81" spans="1:3" x14ac:dyDescent="0.3">
      <c r="A81" s="1">
        <v>80</v>
      </c>
      <c r="B81" t="s">
        <v>130</v>
      </c>
      <c r="C81" t="str">
        <f>HYPERLINK("https://www.virtualvocations.com/job/remote-lead-penetration-tester-1941793-i.html", "https://www.virtualvocations.com/job/remote-lead-penetration-tester-1941793-i.html")</f>
        <v>https://www.virtualvocations.com/job/remote-lead-penetration-tester-1941793-i.html</v>
      </c>
    </row>
    <row r="82" spans="1:3" x14ac:dyDescent="0.3">
      <c r="A82" s="1">
        <v>81</v>
      </c>
      <c r="B82" t="s">
        <v>63</v>
      </c>
      <c r="C82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83" spans="1:3" x14ac:dyDescent="0.3">
      <c r="A83" s="1">
        <v>82</v>
      </c>
      <c r="B83" t="s">
        <v>206</v>
      </c>
      <c r="C83" t="str">
        <f>HYPERLINK("https://www.virtualvocations.com/job/remote-senior-dui-journey-product-director-1959613-i.html", "https://www.virtualvocations.com/job/remote-senior-dui-journey-product-director-1959613-i.html")</f>
        <v>https://www.virtualvocations.com/job/remote-senior-dui-journey-product-director-1959613-i.html</v>
      </c>
    </row>
    <row r="84" spans="1:3" x14ac:dyDescent="0.3">
      <c r="A84" s="1">
        <v>83</v>
      </c>
      <c r="B84" t="s">
        <v>198</v>
      </c>
      <c r="C84" t="str">
        <f>HYPERLINK("https://www.virtualvocations.com/job/remote-property-and-casualty-market-life-insurance-business-development-vice-president-1959921-i.html", "https://www.virtualvocations.com/job/remote-property-and-casualty-market-life-insurance-business-development-vice-president-1959921-i.html")</f>
        <v>https://www.virtualvocations.com/job/remote-property-and-casualty-market-life-insurance-business-development-vice-president-1959921-i.html</v>
      </c>
    </row>
    <row r="85" spans="1:3" x14ac:dyDescent="0.3">
      <c r="A85" s="1">
        <v>84</v>
      </c>
      <c r="B85" t="s">
        <v>201</v>
      </c>
      <c r="C85" t="str">
        <f>HYPERLINK("https://www.virtualvocations.com/job/remote-facilities-services-analyst-i-1960024-i.html", "https://www.virtualvocations.com/job/remote-facilities-services-analyst-i-1960024-i.html")</f>
        <v>https://www.virtualvocations.com/job/remote-facilities-services-analyst-i-1960024-i.html</v>
      </c>
    </row>
    <row r="86" spans="1:3" x14ac:dyDescent="0.3">
      <c r="A86" s="1">
        <v>85</v>
      </c>
      <c r="B86" t="s">
        <v>214</v>
      </c>
      <c r="C86" t="str">
        <f>HYPERLINK("https://www.virtualvocations.com/job/remote-litigation-manager-1954989-i.html", "https://www.virtualvocations.com/job/remote-litigation-manager-1954989-i.html")</f>
        <v>https://www.virtualvocations.com/job/remote-litigation-manager-1954989-i.html</v>
      </c>
    </row>
    <row r="87" spans="1:3" x14ac:dyDescent="0.3">
      <c r="A87" s="1">
        <v>86</v>
      </c>
      <c r="B87" t="s">
        <v>207</v>
      </c>
      <c r="C87" t="str">
        <f>HYPERLINK("https://www.virtualvocations.com/job/remote-principal-software-security-engineer-1954915-i.html", "https://www.virtualvocations.com/job/remote-principal-software-security-engineer-1954915-i.html")</f>
        <v>https://www.virtualvocations.com/job/remote-principal-software-security-engineer-1954915-i.html</v>
      </c>
    </row>
    <row r="88" spans="1:3" x14ac:dyDescent="0.3">
      <c r="A88" s="1">
        <v>87</v>
      </c>
      <c r="B88" t="s">
        <v>211</v>
      </c>
      <c r="C88" t="str">
        <f>HYPERLINK("https://www.virtualvocations.com/job/remote-people-and-culture-associate-business-partner-1958530-i.html", "https://www.virtualvocations.com/job/remote-people-and-culture-associate-business-partner-1958530-i.html")</f>
        <v>https://www.virtualvocations.com/job/remote-people-and-culture-associate-business-partner-1958530-i.html</v>
      </c>
    </row>
    <row r="89" spans="1:3" x14ac:dyDescent="0.3">
      <c r="A89" s="1">
        <v>88</v>
      </c>
      <c r="B89" t="s">
        <v>215</v>
      </c>
      <c r="C89" t="str">
        <f>HYPERLINK("https://www.virtualvocations.com/job/remote-technical-product-manager-828847.html", "https://www.virtualvocations.com/job/remote-technical-product-manager-828847.html")</f>
        <v>https://www.virtualvocations.com/job/remote-technical-product-manager-828847.html</v>
      </c>
    </row>
    <row r="90" spans="1:3" x14ac:dyDescent="0.3">
      <c r="A90" s="1">
        <v>89</v>
      </c>
      <c r="B90" t="s">
        <v>216</v>
      </c>
      <c r="C90" t="str">
        <f>HYPERLINK("https://www.virtualvocations.com/job/remote-surgery-professional-coding-department-medical-coding-specialist-i-or-ii-828699.html", "https://www.virtualvocations.com/job/remote-surgery-professional-coding-department-medical-coding-specialist-i-or-ii-828699.html")</f>
        <v>https://www.virtualvocations.com/job/remote-surgery-professional-coding-department-medical-coding-specialist-i-or-ii-828699.html</v>
      </c>
    </row>
    <row r="91" spans="1:3" x14ac:dyDescent="0.3">
      <c r="A91" s="1">
        <v>90</v>
      </c>
      <c r="B91" t="s">
        <v>202</v>
      </c>
      <c r="C91" t="str">
        <f>HYPERLINK("https://www.virtualvocations.com/job/remote-senior-full-stack-software-engineer-1956896-i.html", "https://www.virtualvocations.com/job/remote-senior-full-stack-software-engineer-1956896-i.html")</f>
        <v>https://www.virtualvocations.com/job/remote-senior-full-stack-software-engineer-1956896-i.html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91"/>
  <sheetViews>
    <sheetView workbookViewId="0">
      <selection activeCell="D22" sqref="D22"/>
    </sheetView>
  </sheetViews>
  <sheetFormatPr defaultRowHeight="14.4" x14ac:dyDescent="0.3"/>
  <cols>
    <col min="2" max="2" width="59.6640625" customWidth="1"/>
    <col min="3" max="3" width="12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1</v>
      </c>
      <c r="B2" t="s">
        <v>217</v>
      </c>
      <c r="C2" t="str">
        <f>HYPERLINK("https://www.virtualvocations.com/job/virtual-wordpress-solutions-content-writer-826217.html", "https://www.virtualvocations.com/job/virtual-wordpress-solutions-content-writer-826217.html")</f>
        <v>https://www.virtualvocations.com/job/virtual-wordpress-solutions-content-writer-826217.html</v>
      </c>
    </row>
    <row r="3" spans="1:3" x14ac:dyDescent="0.3">
      <c r="A3" s="1">
        <v>2</v>
      </c>
      <c r="B3" t="s">
        <v>218</v>
      </c>
      <c r="C3" t="str">
        <f>HYPERLINK("https://www.virtualvocations.com/job/remote-wordpress-expert-819794.html", "https://www.virtualvocations.com/job/remote-wordpress-expert-819794.html")</f>
        <v>https://www.virtualvocations.com/job/remote-wordpress-expert-819794.html</v>
      </c>
    </row>
    <row r="4" spans="1:3" x14ac:dyDescent="0.3">
      <c r="A4" s="1">
        <v>3</v>
      </c>
      <c r="B4" t="s">
        <v>219</v>
      </c>
      <c r="C4" t="str">
        <f>HYPERLINK("https://www.virtualvocations.com/job/remote-part-time-wordpress-designer-821047.html", "https://www.virtualvocations.com/job/remote-part-time-wordpress-designer-821047.html")</f>
        <v>https://www.virtualvocations.com/job/remote-part-time-wordpress-designer-821047.html</v>
      </c>
    </row>
    <row r="5" spans="1:3" x14ac:dyDescent="0.3">
      <c r="A5" s="1">
        <v>4</v>
      </c>
      <c r="B5" t="s">
        <v>34</v>
      </c>
      <c r="C5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6" spans="1:3" x14ac:dyDescent="0.3">
      <c r="A6" s="1">
        <v>5</v>
      </c>
      <c r="B6" t="s">
        <v>50</v>
      </c>
      <c r="C6" t="str">
        <f>HYPERLINK("https://www.virtualvocations.com/job/remote-data-analyst-1-828153.html", "https://www.virtualvocations.com/job/remote-data-analyst-1-828153.html")</f>
        <v>https://www.virtualvocations.com/job/remote-data-analyst-1-828153.html</v>
      </c>
    </row>
    <row r="7" spans="1:3" x14ac:dyDescent="0.3">
      <c r="A7" s="1">
        <v>6</v>
      </c>
      <c r="B7" t="s">
        <v>51</v>
      </c>
      <c r="C7" t="str">
        <f>HYPERLINK("https://www.virtualvocations.com/job/remote-hedis-coordinator-1-828557.html", "https://www.virtualvocations.com/job/remote-hedis-coordinator-1-828557.html")</f>
        <v>https://www.virtualvocations.com/job/remote-hedis-coordinator-1-828557.html</v>
      </c>
    </row>
    <row r="8" spans="1:3" x14ac:dyDescent="0.3">
      <c r="A8" s="1">
        <v>7</v>
      </c>
      <c r="B8" t="s">
        <v>53</v>
      </c>
      <c r="C8" t="str">
        <f>HYPERLINK("https://www.virtualvocations.com/job/remote-tier-1-technical-support-analyst-1960118-i.html", "https://www.virtualvocations.com/job/remote-tier-1-technical-support-analyst-1960118-i.html")</f>
        <v>https://www.virtualvocations.com/job/remote-tier-1-technical-support-analyst-1960118-i.html</v>
      </c>
    </row>
    <row r="9" spans="1:3" x14ac:dyDescent="0.3">
      <c r="A9" s="1">
        <v>8</v>
      </c>
      <c r="B9" t="s">
        <v>58</v>
      </c>
      <c r="C9" t="str">
        <f>HYPERLINK("https://www.virtualvocations.com/job/remote-software-support-specialist-1-1958131-i.html", "https://www.virtualvocations.com/job/remote-software-support-specialist-1-1958131-i.html")</f>
        <v>https://www.virtualvocations.com/job/remote-software-support-specialist-1-1958131-i.html</v>
      </c>
    </row>
    <row r="10" spans="1:3" x14ac:dyDescent="0.3">
      <c r="A10" s="1">
        <v>9</v>
      </c>
      <c r="B10" t="s">
        <v>94</v>
      </c>
      <c r="C10" t="str">
        <f>HYPERLINK("https://www.virtualvocations.com/job/remote-sled-vertical-project-coordinator-1-1959523-i.html", "https://www.virtualvocations.com/job/remote-sled-vertical-project-coordinator-1-1959523-i.html")</f>
        <v>https://www.virtualvocations.com/job/remote-sled-vertical-project-coordinator-1-1959523-i.html</v>
      </c>
    </row>
    <row r="11" spans="1:3" x14ac:dyDescent="0.3">
      <c r="A11" s="1">
        <v>10</v>
      </c>
      <c r="B11" t="s">
        <v>184</v>
      </c>
      <c r="C11" t="str">
        <f>HYPERLINK("https://www.virtualvocations.com/job/remote-clinical-document-associate-1-or-2-1959211-i.html", "https://www.virtualvocations.com/job/remote-clinical-document-associate-1-or-2-1959211-i.html")</f>
        <v>https://www.virtualvocations.com/job/remote-clinical-document-associate-1-or-2-1959211-i.html</v>
      </c>
    </row>
    <row r="12" spans="1:3" x14ac:dyDescent="0.3">
      <c r="A12" s="1">
        <v>11</v>
      </c>
      <c r="B12" t="s">
        <v>217</v>
      </c>
      <c r="C12" t="str">
        <f>HYPERLINK("https://www.virtualvocations.com/job/virtual-wordpress-solutions-content-writer-826217.html", "https://www.virtualvocations.com/job/virtual-wordpress-solutions-content-writer-826217.html")</f>
        <v>https://www.virtualvocations.com/job/virtual-wordpress-solutions-content-writer-826217.html</v>
      </c>
    </row>
    <row r="13" spans="1:3" x14ac:dyDescent="0.3">
      <c r="A13" s="1">
        <v>12</v>
      </c>
      <c r="B13" t="s">
        <v>218</v>
      </c>
      <c r="C13" t="str">
        <f>HYPERLINK("https://www.virtualvocations.com/job/remote-wordpress-expert-819794.html", "https://www.virtualvocations.com/job/remote-wordpress-expert-819794.html")</f>
        <v>https://www.virtualvocations.com/job/remote-wordpress-expert-819794.html</v>
      </c>
    </row>
    <row r="14" spans="1:3" x14ac:dyDescent="0.3">
      <c r="A14" s="1">
        <v>13</v>
      </c>
      <c r="B14" t="s">
        <v>219</v>
      </c>
      <c r="C14" t="str">
        <f>HYPERLINK("https://www.virtualvocations.com/job/remote-part-time-wordpress-designer-821047.html", "https://www.virtualvocations.com/job/remote-part-time-wordpress-designer-821047.html")</f>
        <v>https://www.virtualvocations.com/job/remote-part-time-wordpress-designer-821047.html</v>
      </c>
    </row>
    <row r="15" spans="1:3" x14ac:dyDescent="0.3">
      <c r="A15" s="1">
        <v>14</v>
      </c>
      <c r="B15" t="s">
        <v>34</v>
      </c>
      <c r="C15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16" spans="1:3" x14ac:dyDescent="0.3">
      <c r="A16" s="1">
        <v>15</v>
      </c>
      <c r="B16" t="s">
        <v>63</v>
      </c>
      <c r="C16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17" spans="1:3" x14ac:dyDescent="0.3">
      <c r="A17" s="1">
        <v>16</v>
      </c>
      <c r="B17" t="s">
        <v>134</v>
      </c>
      <c r="C17" t="str">
        <f>HYPERLINK("https://www.virtualvocations.com/job/remote-web-designer-2-1959605-i.html", "https://www.virtualvocations.com/job/remote-web-designer-2-1959605-i.html")</f>
        <v>https://www.virtualvocations.com/job/remote-web-designer-2-1959605-i.html</v>
      </c>
    </row>
    <row r="18" spans="1:3" x14ac:dyDescent="0.3">
      <c r="A18" s="1">
        <v>17</v>
      </c>
      <c r="B18" t="s">
        <v>12</v>
      </c>
      <c r="C18" t="str">
        <f>HYPERLINK("https://www.virtualvocations.com/job/remote-software-engineer-2-1958992-i.html", "https://www.virtualvocations.com/job/remote-software-engineer-2-1958992-i.html")</f>
        <v>https://www.virtualvocations.com/job/remote-software-engineer-2-1958992-i.html</v>
      </c>
    </row>
    <row r="19" spans="1:3" x14ac:dyDescent="0.3">
      <c r="A19" s="1">
        <v>18</v>
      </c>
      <c r="B19" t="s">
        <v>110</v>
      </c>
      <c r="C19" t="str">
        <f>HYPERLINK("https://www.virtualvocations.com/job/remote-project-policy-analyst-2-1959052-i.html", "https://www.virtualvocations.com/job/remote-project-policy-analyst-2-1959052-i.html")</f>
        <v>https://www.virtualvocations.com/job/remote-project-policy-analyst-2-1959052-i.html</v>
      </c>
    </row>
    <row r="20" spans="1:3" x14ac:dyDescent="0.3">
      <c r="A20" s="1">
        <v>19</v>
      </c>
      <c r="B20" t="s">
        <v>36</v>
      </c>
      <c r="C20" t="str">
        <f>HYPERLINK("https://www.virtualvocations.com/job/remote-quality-assurance-associate-2-1959721-i.html", "https://www.virtualvocations.com/job/remote-quality-assurance-associate-2-1959721-i.html")</f>
        <v>https://www.virtualvocations.com/job/remote-quality-assurance-associate-2-1959721-i.html</v>
      </c>
    </row>
    <row r="21" spans="1:3" x14ac:dyDescent="0.3">
      <c r="A21" s="1">
        <v>20</v>
      </c>
      <c r="B21" t="s">
        <v>35</v>
      </c>
      <c r="C21" t="str">
        <f>HYPERLINK("https://www.virtualvocations.com/job/remote-clinical-quality-assurance-associate-2-828783.html", "https://www.virtualvocations.com/job/remote-clinical-quality-assurance-associate-2-828783.html")</f>
        <v>https://www.virtualvocations.com/job/remote-clinical-quality-assurance-associate-2-828783.html</v>
      </c>
    </row>
    <row r="22" spans="1:3" x14ac:dyDescent="0.3">
      <c r="A22" s="1">
        <v>21</v>
      </c>
      <c r="B22" t="s">
        <v>217</v>
      </c>
      <c r="C22" t="str">
        <f>HYPERLINK("https://www.virtualvocations.com/job/virtual-wordpress-solutions-content-writer-826217.html", "https://www.virtualvocations.com/job/virtual-wordpress-solutions-content-writer-826217.html")</f>
        <v>https://www.virtualvocations.com/job/virtual-wordpress-solutions-content-writer-826217.html</v>
      </c>
    </row>
    <row r="23" spans="1:3" x14ac:dyDescent="0.3">
      <c r="A23" s="1">
        <v>22</v>
      </c>
      <c r="B23" t="s">
        <v>219</v>
      </c>
      <c r="C23" t="str">
        <f>HYPERLINK("https://www.virtualvocations.com/job/remote-part-time-wordpress-designer-821047.html", "https://www.virtualvocations.com/job/remote-part-time-wordpress-designer-821047.html")</f>
        <v>https://www.virtualvocations.com/job/remote-part-time-wordpress-designer-821047.html</v>
      </c>
    </row>
    <row r="24" spans="1:3" x14ac:dyDescent="0.3">
      <c r="A24" s="1">
        <v>23</v>
      </c>
      <c r="B24" t="s">
        <v>218</v>
      </c>
      <c r="C24" t="str">
        <f>HYPERLINK("https://www.virtualvocations.com/job/remote-wordpress-expert-819794.html", "https://www.virtualvocations.com/job/remote-wordpress-expert-819794.html")</f>
        <v>https://www.virtualvocations.com/job/remote-wordpress-expert-819794.html</v>
      </c>
    </row>
    <row r="25" spans="1:3" x14ac:dyDescent="0.3">
      <c r="A25" s="1">
        <v>24</v>
      </c>
      <c r="B25" t="s">
        <v>34</v>
      </c>
      <c r="C25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26" spans="1:3" x14ac:dyDescent="0.3">
      <c r="A26" s="1">
        <v>25</v>
      </c>
      <c r="B26" t="s">
        <v>66</v>
      </c>
      <c r="C26" t="str">
        <f>HYPERLINK("https://www.virtualvocations.com/job/remote-research-administrator-3-828246.html", "https://www.virtualvocations.com/job/remote-research-administrator-3-828246.html")</f>
        <v>https://www.virtualvocations.com/job/remote-research-administrator-3-828246.html</v>
      </c>
    </row>
    <row r="27" spans="1:3" x14ac:dyDescent="0.3">
      <c r="A27" s="1">
        <v>26</v>
      </c>
      <c r="B27" t="s">
        <v>67</v>
      </c>
      <c r="C27" t="str">
        <f>HYPERLINK("https://www.virtualvocations.com/job/remote-tax-accountant-3-827794.html", "https://www.virtualvocations.com/job/remote-tax-accountant-3-827794.html")</f>
        <v>https://www.virtualvocations.com/job/remote-tax-accountant-3-827794.html</v>
      </c>
    </row>
    <row r="28" spans="1:3" x14ac:dyDescent="0.3">
      <c r="A28" s="1">
        <v>27</v>
      </c>
      <c r="B28" t="s">
        <v>69</v>
      </c>
      <c r="C28" t="str">
        <f>HYPERLINK("https://www.virtualvocations.com/job/telecommute-linux-administrator-3-826446.html", "https://www.virtualvocations.com/job/telecommute-linux-administrator-3-826446.html")</f>
        <v>https://www.virtualvocations.com/job/telecommute-linux-administrator-3-826446.html</v>
      </c>
    </row>
    <row r="29" spans="1:3" x14ac:dyDescent="0.3">
      <c r="A29" s="1">
        <v>28</v>
      </c>
      <c r="B29" t="s">
        <v>17</v>
      </c>
      <c r="C29" t="str">
        <f>HYPERLINK("https://www.virtualvocations.com/job/remote-level-3-virtualization-delivery-engineer-826520.html", "https://www.virtualvocations.com/job/remote-level-3-virtualization-delivery-engineer-826520.html")</f>
        <v>https://www.virtualvocations.com/job/remote-level-3-virtualization-delivery-engineer-826520.html</v>
      </c>
    </row>
    <row r="30" spans="1:3" x14ac:dyDescent="0.3">
      <c r="A30" s="1">
        <v>29</v>
      </c>
      <c r="B30" t="s">
        <v>190</v>
      </c>
      <c r="C30" t="str">
        <f>HYPERLINK("https://www.virtualvocations.com/job/remote-medtech-contracts-associate-3-827304.html", "https://www.virtualvocations.com/job/remote-medtech-contracts-associate-3-827304.html")</f>
        <v>https://www.virtualvocations.com/job/remote-medtech-contracts-associate-3-827304.html</v>
      </c>
    </row>
    <row r="31" spans="1:3" x14ac:dyDescent="0.3">
      <c r="A31" s="1">
        <v>30</v>
      </c>
      <c r="B31" t="s">
        <v>180</v>
      </c>
      <c r="C31" t="str">
        <f>HYPERLINK("https://www.virtualvocations.com/job/remote-tier-3-technical-support-engineer-1957737-i.html", "https://www.virtualvocations.com/job/remote-tier-3-technical-support-engineer-1957737-i.html")</f>
        <v>https://www.virtualvocations.com/job/remote-tier-3-technical-support-engineer-1957737-i.html</v>
      </c>
    </row>
    <row r="32" spans="1:3" x14ac:dyDescent="0.3">
      <c r="A32" s="1">
        <v>31</v>
      </c>
      <c r="B32" t="s">
        <v>217</v>
      </c>
      <c r="C32" t="str">
        <f>HYPERLINK("https://www.virtualvocations.com/job/virtual-wordpress-solutions-content-writer-826217.html", "https://www.virtualvocations.com/job/virtual-wordpress-solutions-content-writer-826217.html")</f>
        <v>https://www.virtualvocations.com/job/virtual-wordpress-solutions-content-writer-826217.html</v>
      </c>
    </row>
    <row r="33" spans="1:3" x14ac:dyDescent="0.3">
      <c r="A33" s="1">
        <v>32</v>
      </c>
      <c r="B33" t="s">
        <v>218</v>
      </c>
      <c r="C33" t="str">
        <f>HYPERLINK("https://www.virtualvocations.com/job/remote-wordpress-expert-819794.html", "https://www.virtualvocations.com/job/remote-wordpress-expert-819794.html")</f>
        <v>https://www.virtualvocations.com/job/remote-wordpress-expert-819794.html</v>
      </c>
    </row>
    <row r="34" spans="1:3" x14ac:dyDescent="0.3">
      <c r="A34" s="1">
        <v>33</v>
      </c>
      <c r="B34" t="s">
        <v>219</v>
      </c>
      <c r="C34" t="str">
        <f>HYPERLINK("https://www.virtualvocations.com/job/remote-part-time-wordpress-designer-821047.html", "https://www.virtualvocations.com/job/remote-part-time-wordpress-designer-821047.html")</f>
        <v>https://www.virtualvocations.com/job/remote-part-time-wordpress-designer-821047.html</v>
      </c>
    </row>
    <row r="35" spans="1:3" x14ac:dyDescent="0.3">
      <c r="A35" s="1">
        <v>34</v>
      </c>
      <c r="B35" t="s">
        <v>34</v>
      </c>
      <c r="C35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36" spans="1:3" x14ac:dyDescent="0.3">
      <c r="A36" s="1">
        <v>35</v>
      </c>
      <c r="B36" t="s">
        <v>39</v>
      </c>
      <c r="C36" t="str">
        <f>HYPERLINK("https://www.virtualvocations.com/job/remote-data-analytics-4-1958183-i.html", "https://www.virtualvocations.com/job/remote-data-analytics-4-1958183-i.html")</f>
        <v>https://www.virtualvocations.com/job/remote-data-analytics-4-1958183-i.html</v>
      </c>
    </row>
    <row r="37" spans="1:3" x14ac:dyDescent="0.3">
      <c r="A37" s="1">
        <v>36</v>
      </c>
      <c r="B37" t="s">
        <v>70</v>
      </c>
      <c r="C37" t="str">
        <f>HYPERLINK("https://www.virtualvocations.com/job/remote-financial-analyst-4-1952228-i.html", "https://www.virtualvocations.com/job/remote-financial-analyst-4-1952228-i.html")</f>
        <v>https://www.virtualvocations.com/job/remote-financial-analyst-4-1952228-i.html</v>
      </c>
    </row>
    <row r="38" spans="1:3" x14ac:dyDescent="0.3">
      <c r="A38" s="1">
        <v>37</v>
      </c>
      <c r="B38" t="s">
        <v>71</v>
      </c>
      <c r="C38" t="str">
        <f>HYPERLINK("https://www.virtualvocations.com/job/remote-rca-specialist-4-824644.html", "https://www.virtualvocations.com/job/remote-rca-specialist-4-824644.html")</f>
        <v>https://www.virtualvocations.com/job/remote-rca-specialist-4-824644.html</v>
      </c>
    </row>
    <row r="39" spans="1:3" x14ac:dyDescent="0.3">
      <c r="A39" s="1">
        <v>38</v>
      </c>
      <c r="B39" t="s">
        <v>19</v>
      </c>
      <c r="C39" t="str">
        <f>HYPERLINK("https://www.virtualvocations.com/job/remote-high-voltage-substation-design-electrical-engineer-4-828104.html", "https://www.virtualvocations.com/job/remote-high-voltage-substation-design-electrical-engineer-4-828104.html")</f>
        <v>https://www.virtualvocations.com/job/remote-high-voltage-substation-design-electrical-engineer-4-828104.html</v>
      </c>
    </row>
    <row r="40" spans="1:3" x14ac:dyDescent="0.3">
      <c r="A40" s="1">
        <v>39</v>
      </c>
      <c r="B40" t="s">
        <v>19</v>
      </c>
      <c r="C40" t="str">
        <f>HYPERLINK("https://www.virtualvocations.com/job/remote-high-voltage-substation-design-electrical-engineer-4-1947281-i.html", "https://www.virtualvocations.com/job/remote-high-voltage-substation-design-electrical-engineer-4-1947281-i.html")</f>
        <v>https://www.virtualvocations.com/job/remote-high-voltage-substation-design-electrical-engineer-4-1947281-i.html</v>
      </c>
    </row>
    <row r="41" spans="1:3" x14ac:dyDescent="0.3">
      <c r="A41" s="1">
        <v>40</v>
      </c>
      <c r="B41" t="s">
        <v>63</v>
      </c>
      <c r="C41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42" spans="1:3" x14ac:dyDescent="0.3">
      <c r="A42" s="1">
        <v>41</v>
      </c>
      <c r="B42" t="s">
        <v>217</v>
      </c>
      <c r="C42" t="str">
        <f>HYPERLINK("https://www.virtualvocations.com/job/virtual-wordpress-solutions-content-writer-826217.html", "https://www.virtualvocations.com/job/virtual-wordpress-solutions-content-writer-826217.html")</f>
        <v>https://www.virtualvocations.com/job/virtual-wordpress-solutions-content-writer-826217.html</v>
      </c>
    </row>
    <row r="43" spans="1:3" x14ac:dyDescent="0.3">
      <c r="A43" s="1">
        <v>42</v>
      </c>
      <c r="B43" t="s">
        <v>218</v>
      </c>
      <c r="C43" t="str">
        <f>HYPERLINK("https://www.virtualvocations.com/job/remote-wordpress-expert-819794.html", "https://www.virtualvocations.com/job/remote-wordpress-expert-819794.html")</f>
        <v>https://www.virtualvocations.com/job/remote-wordpress-expert-819794.html</v>
      </c>
    </row>
    <row r="44" spans="1:3" x14ac:dyDescent="0.3">
      <c r="A44" s="1">
        <v>43</v>
      </c>
      <c r="B44" t="s">
        <v>219</v>
      </c>
      <c r="C44" t="str">
        <f>HYPERLINK("https://www.virtualvocations.com/job/remote-part-time-wordpress-designer-821047.html", "https://www.virtualvocations.com/job/remote-part-time-wordpress-designer-821047.html")</f>
        <v>https://www.virtualvocations.com/job/remote-part-time-wordpress-designer-821047.html</v>
      </c>
    </row>
    <row r="45" spans="1:3" x14ac:dyDescent="0.3">
      <c r="A45" s="1">
        <v>44</v>
      </c>
      <c r="B45" t="s">
        <v>34</v>
      </c>
      <c r="C45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46" spans="1:3" x14ac:dyDescent="0.3">
      <c r="A46" s="1">
        <v>45</v>
      </c>
      <c r="B46" t="s">
        <v>74</v>
      </c>
      <c r="C46" t="str">
        <f>HYPERLINK("https://www.virtualvocations.com/job/remote-financial-fraud-analyst-5-825876.html", "https://www.virtualvocations.com/job/remote-financial-fraud-analyst-5-825876.html")</f>
        <v>https://www.virtualvocations.com/job/remote-financial-fraud-analyst-5-825876.html</v>
      </c>
    </row>
    <row r="47" spans="1:3" x14ac:dyDescent="0.3">
      <c r="A47" s="1">
        <v>46</v>
      </c>
      <c r="B47" t="s">
        <v>75</v>
      </c>
      <c r="C47" t="str">
        <f>HYPERLINK("https://www.virtualvocations.com/job/telecommute-financial-service-provider-risk-analyst-5-828383.html", "https://www.virtualvocations.com/job/telecommute-financial-service-provider-risk-analyst-5-828383.html")</f>
        <v>https://www.virtualvocations.com/job/telecommute-financial-service-provider-risk-analyst-5-828383.html</v>
      </c>
    </row>
    <row r="48" spans="1:3" x14ac:dyDescent="0.3">
      <c r="A48" s="1">
        <v>47</v>
      </c>
      <c r="B48" t="s">
        <v>63</v>
      </c>
      <c r="C48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49" spans="1:3" x14ac:dyDescent="0.3">
      <c r="A49" s="1">
        <v>48</v>
      </c>
      <c r="B49" t="s">
        <v>197</v>
      </c>
      <c r="C49" t="str">
        <f>HYPERLINK("https://www.virtualvocations.com/job/online-california-licensed-k-through-5-school-speech-therapist-1939340-i.html", "https://www.virtualvocations.com/job/online-california-licensed-k-through-5-school-speech-therapist-1939340-i.html")</f>
        <v>https://www.virtualvocations.com/job/online-california-licensed-k-through-5-school-speech-therapist-1939340-i.html</v>
      </c>
    </row>
    <row r="50" spans="1:3" x14ac:dyDescent="0.3">
      <c r="A50" s="1">
        <v>49</v>
      </c>
      <c r="B50" t="s">
        <v>220</v>
      </c>
      <c r="C50" t="str">
        <f>HYPERLINK("https://www.virtualvocations.com/job/remote-web-design-content-writer-828725.html", "https://www.virtualvocations.com/job/remote-web-design-content-writer-828725.html")</f>
        <v>https://www.virtualvocations.com/job/remote-web-design-content-writer-828725.html</v>
      </c>
    </row>
    <row r="51" spans="1:3" x14ac:dyDescent="0.3">
      <c r="A51" s="1">
        <v>50</v>
      </c>
      <c r="B51" t="s">
        <v>73</v>
      </c>
      <c r="C51" t="str">
        <f>HYPERLINK("https://www.virtualvocations.com/job/remote-commercial-lending-services-business-operations-analyst-5-825300.html", "https://www.virtualvocations.com/job/remote-commercial-lending-services-business-operations-analyst-5-825300.html")</f>
        <v>https://www.virtualvocations.com/job/remote-commercial-lending-services-business-operations-analyst-5-825300.html</v>
      </c>
    </row>
    <row r="52" spans="1:3" x14ac:dyDescent="0.3">
      <c r="A52" s="1">
        <v>51</v>
      </c>
      <c r="B52" t="s">
        <v>217</v>
      </c>
      <c r="C52" t="str">
        <f>HYPERLINK("https://www.virtualvocations.com/job/virtual-wordpress-solutions-content-writer-826217.html", "https://www.virtualvocations.com/job/virtual-wordpress-solutions-content-writer-826217.html")</f>
        <v>https://www.virtualvocations.com/job/virtual-wordpress-solutions-content-writer-826217.html</v>
      </c>
    </row>
    <row r="53" spans="1:3" x14ac:dyDescent="0.3">
      <c r="A53" s="1">
        <v>52</v>
      </c>
      <c r="B53" t="s">
        <v>218</v>
      </c>
      <c r="C53" t="str">
        <f>HYPERLINK("https://www.virtualvocations.com/job/remote-wordpress-expert-819794.html", "https://www.virtualvocations.com/job/remote-wordpress-expert-819794.html")</f>
        <v>https://www.virtualvocations.com/job/remote-wordpress-expert-819794.html</v>
      </c>
    </row>
    <row r="54" spans="1:3" x14ac:dyDescent="0.3">
      <c r="A54" s="1">
        <v>53</v>
      </c>
      <c r="B54" t="s">
        <v>219</v>
      </c>
      <c r="C54" t="str">
        <f>HYPERLINK("https://www.virtualvocations.com/job/remote-part-time-wordpress-designer-821047.html", "https://www.virtualvocations.com/job/remote-part-time-wordpress-designer-821047.html")</f>
        <v>https://www.virtualvocations.com/job/remote-part-time-wordpress-designer-821047.html</v>
      </c>
    </row>
    <row r="55" spans="1:3" x14ac:dyDescent="0.3">
      <c r="A55" s="1">
        <v>54</v>
      </c>
      <c r="B55" t="s">
        <v>34</v>
      </c>
      <c r="C55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56" spans="1:3" x14ac:dyDescent="0.3">
      <c r="A56" s="1">
        <v>55</v>
      </c>
      <c r="B56" t="s">
        <v>77</v>
      </c>
      <c r="C56" t="str">
        <f>HYPERLINK("https://www.virtualvocations.com/job/online-secondary-6-through-12-business-substitute-teacher-1870644-i.html", "https://www.virtualvocations.com/job/online-secondary-6-through-12-business-substitute-teacher-1870644-i.html")</f>
        <v>https://www.virtualvocations.com/job/online-secondary-6-through-12-business-substitute-teacher-1870644-i.html</v>
      </c>
    </row>
    <row r="57" spans="1:3" x14ac:dyDescent="0.3">
      <c r="A57" s="1">
        <v>56</v>
      </c>
      <c r="B57" t="s">
        <v>79</v>
      </c>
      <c r="C57" t="str">
        <f>HYPERLINK("https://www.virtualvocations.com/job/online-secondary-6-through-12-english-substitute-teacher-1870621-i.html", "https://www.virtualvocations.com/job/online-secondary-6-through-12-english-substitute-teacher-1870621-i.html")</f>
        <v>https://www.virtualvocations.com/job/online-secondary-6-through-12-english-substitute-teacher-1870621-i.html</v>
      </c>
    </row>
    <row r="58" spans="1:3" x14ac:dyDescent="0.3">
      <c r="A58" s="1">
        <v>57</v>
      </c>
      <c r="B58" t="s">
        <v>80</v>
      </c>
      <c r="C58" t="str">
        <f>HYPERLINK("https://www.virtualvocations.com/job/online-secondary-6-through-12-social-studies-substitute-teacher-1870642-i.html", "https://www.virtualvocations.com/job/online-secondary-6-through-12-social-studies-substitute-teacher-1870642-i.html")</f>
        <v>https://www.virtualvocations.com/job/online-secondary-6-through-12-social-studies-substitute-teacher-1870642-i.html</v>
      </c>
    </row>
    <row r="59" spans="1:3" x14ac:dyDescent="0.3">
      <c r="A59" s="1">
        <v>58</v>
      </c>
      <c r="B59" t="s">
        <v>76</v>
      </c>
      <c r="C59" t="str">
        <f>HYPERLINK("https://www.virtualvocations.com/job/remote-retail-payment-services-systems-project-manager-6-824549.html", "https://www.virtualvocations.com/job/remote-retail-payment-services-systems-project-manager-6-824549.html")</f>
        <v>https://www.virtualvocations.com/job/remote-retail-payment-services-systems-project-manager-6-824549.html</v>
      </c>
    </row>
    <row r="60" spans="1:3" x14ac:dyDescent="0.3">
      <c r="A60" s="1">
        <v>59</v>
      </c>
      <c r="B60" t="s">
        <v>203</v>
      </c>
      <c r="C60" t="str">
        <f>HYPERLINK("https://www.virtualvocations.com/job/remote-sustainable-fuels-engineering-manager-6-824099.html", "https://www.virtualvocations.com/job/remote-sustainable-fuels-engineering-manager-6-824099.html")</f>
        <v>https://www.virtualvocations.com/job/remote-sustainable-fuels-engineering-manager-6-824099.html</v>
      </c>
    </row>
    <row r="61" spans="1:3" x14ac:dyDescent="0.3">
      <c r="A61" s="1">
        <v>60</v>
      </c>
      <c r="B61" t="s">
        <v>204</v>
      </c>
      <c r="C61" t="str">
        <f>HYPERLINK("https://www.virtualvocations.com/job/online-certified-secondary-6-through-12th-grade-science-substitute-school-teacher-1868300-i.html", "https://www.virtualvocations.com/job/online-certified-secondary-6-through-12th-grade-science-substitute-school-teacher-1868300-i.html")</f>
        <v>https://www.virtualvocations.com/job/online-certified-secondary-6-through-12th-grade-science-substitute-school-teacher-1868300-i.html</v>
      </c>
    </row>
    <row r="62" spans="1:3" x14ac:dyDescent="0.3">
      <c r="A62" s="1">
        <v>61</v>
      </c>
      <c r="B62" t="s">
        <v>217</v>
      </c>
      <c r="C62" t="str">
        <f>HYPERLINK("https://www.virtualvocations.com/job/virtual-wordpress-solutions-content-writer-826217.html", "https://www.virtualvocations.com/job/virtual-wordpress-solutions-content-writer-826217.html")</f>
        <v>https://www.virtualvocations.com/job/virtual-wordpress-solutions-content-writer-826217.html</v>
      </c>
    </row>
    <row r="63" spans="1:3" x14ac:dyDescent="0.3">
      <c r="A63" s="1">
        <v>62</v>
      </c>
      <c r="B63" t="s">
        <v>218</v>
      </c>
      <c r="C63" t="str">
        <f>HYPERLINK("https://www.virtualvocations.com/job/remote-wordpress-expert-819794.html", "https://www.virtualvocations.com/job/remote-wordpress-expert-819794.html")</f>
        <v>https://www.virtualvocations.com/job/remote-wordpress-expert-819794.html</v>
      </c>
    </row>
    <row r="64" spans="1:3" x14ac:dyDescent="0.3">
      <c r="A64" s="1">
        <v>63</v>
      </c>
      <c r="B64" t="s">
        <v>219</v>
      </c>
      <c r="C64" t="str">
        <f>HYPERLINK("https://www.virtualvocations.com/job/remote-part-time-wordpress-designer-821047.html", "https://www.virtualvocations.com/job/remote-part-time-wordpress-designer-821047.html")</f>
        <v>https://www.virtualvocations.com/job/remote-part-time-wordpress-designer-821047.html</v>
      </c>
    </row>
    <row r="65" spans="1:3" x14ac:dyDescent="0.3">
      <c r="A65" s="1">
        <v>64</v>
      </c>
      <c r="B65" t="s">
        <v>34</v>
      </c>
      <c r="C65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66" spans="1:3" x14ac:dyDescent="0.3">
      <c r="A66" s="1">
        <v>65</v>
      </c>
      <c r="B66" t="s">
        <v>81</v>
      </c>
      <c r="C66" t="str">
        <f>HYPERLINK("https://www.virtualvocations.com/job/remote-rca-professional-7-820175.html", "https://www.virtualvocations.com/job/remote-rca-professional-7-820175.html")</f>
        <v>https://www.virtualvocations.com/job/remote-rca-professional-7-820175.html</v>
      </c>
    </row>
    <row r="67" spans="1:3" x14ac:dyDescent="0.3">
      <c r="A67" s="1">
        <v>66</v>
      </c>
      <c r="B67" t="s">
        <v>220</v>
      </c>
      <c r="C67" t="str">
        <f>HYPERLINK("https://www.virtualvocations.com/job/remote-web-design-content-writer-828725.html", "https://www.virtualvocations.com/job/remote-web-design-content-writer-828725.html")</f>
        <v>https://www.virtualvocations.com/job/remote-web-design-content-writer-828725.html</v>
      </c>
    </row>
    <row r="68" spans="1:3" x14ac:dyDescent="0.3">
      <c r="A68" s="1">
        <v>67</v>
      </c>
      <c r="B68" t="s">
        <v>63</v>
      </c>
      <c r="C68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69" spans="1:3" x14ac:dyDescent="0.3">
      <c r="A69" s="1">
        <v>68</v>
      </c>
      <c r="B69" t="s">
        <v>221</v>
      </c>
      <c r="C69" t="str">
        <f>HYPERLINK("https://www.virtualvocations.com/job/remote-senior-full-stack-php-software-engineer-1957504-i.html", "https://www.virtualvocations.com/job/remote-senior-full-stack-php-software-engineer-1957504-i.html")</f>
        <v>https://www.virtualvocations.com/job/remote-senior-full-stack-php-software-engineer-1957504-i.html</v>
      </c>
    </row>
    <row r="70" spans="1:3" x14ac:dyDescent="0.3">
      <c r="A70" s="1">
        <v>69</v>
      </c>
      <c r="B70" t="s">
        <v>206</v>
      </c>
      <c r="C70" t="str">
        <f>HYPERLINK("https://www.virtualvocations.com/job/remote-senior-dui-journey-product-director-1959613-i.html", "https://www.virtualvocations.com/job/remote-senior-dui-journey-product-director-1959613-i.html")</f>
        <v>https://www.virtualvocations.com/job/remote-senior-dui-journey-product-director-1959613-i.html</v>
      </c>
    </row>
    <row r="71" spans="1:3" x14ac:dyDescent="0.3">
      <c r="A71" s="1">
        <v>70</v>
      </c>
      <c r="B71" t="s">
        <v>222</v>
      </c>
      <c r="C71" t="str">
        <f>HYPERLINK("https://www.virtualvocations.com/job/telecommute-senior-multimedia-publishing-audience-engagement-editor-828796.html", "https://www.virtualvocations.com/job/telecommute-senior-multimedia-publishing-audience-engagement-editor-828796.html")</f>
        <v>https://www.virtualvocations.com/job/telecommute-senior-multimedia-publishing-audience-engagement-editor-828796.html</v>
      </c>
    </row>
    <row r="72" spans="1:3" x14ac:dyDescent="0.3">
      <c r="A72" s="1">
        <v>71</v>
      </c>
      <c r="B72" t="s">
        <v>217</v>
      </c>
      <c r="C72" t="str">
        <f>HYPERLINK("https://www.virtualvocations.com/job/virtual-wordpress-solutions-content-writer-826217.html", "https://www.virtualvocations.com/job/virtual-wordpress-solutions-content-writer-826217.html")</f>
        <v>https://www.virtualvocations.com/job/virtual-wordpress-solutions-content-writer-826217.html</v>
      </c>
    </row>
    <row r="73" spans="1:3" x14ac:dyDescent="0.3">
      <c r="A73" s="1">
        <v>72</v>
      </c>
      <c r="B73" t="s">
        <v>218</v>
      </c>
      <c r="C73" t="str">
        <f>HYPERLINK("https://www.virtualvocations.com/job/remote-wordpress-expert-819794.html", "https://www.virtualvocations.com/job/remote-wordpress-expert-819794.html")</f>
        <v>https://www.virtualvocations.com/job/remote-wordpress-expert-819794.html</v>
      </c>
    </row>
    <row r="74" spans="1:3" x14ac:dyDescent="0.3">
      <c r="A74" s="1">
        <v>73</v>
      </c>
      <c r="B74" t="s">
        <v>219</v>
      </c>
      <c r="C74" t="str">
        <f>HYPERLINK("https://www.virtualvocations.com/job/remote-part-time-wordpress-designer-821047.html", "https://www.virtualvocations.com/job/remote-part-time-wordpress-designer-821047.html")</f>
        <v>https://www.virtualvocations.com/job/remote-part-time-wordpress-designer-821047.html</v>
      </c>
    </row>
    <row r="75" spans="1:3" x14ac:dyDescent="0.3">
      <c r="A75" s="1">
        <v>74</v>
      </c>
      <c r="B75" t="s">
        <v>34</v>
      </c>
      <c r="C75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76" spans="1:3" x14ac:dyDescent="0.3">
      <c r="A76" s="1">
        <v>75</v>
      </c>
      <c r="B76" t="s">
        <v>63</v>
      </c>
      <c r="C76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77" spans="1:3" x14ac:dyDescent="0.3">
      <c r="A77" s="1">
        <v>76</v>
      </c>
      <c r="B77" t="s">
        <v>201</v>
      </c>
      <c r="C77" t="str">
        <f>HYPERLINK("https://www.virtualvocations.com/job/remote-facilities-services-analyst-i-1960024-i.html", "https://www.virtualvocations.com/job/remote-facilities-services-analyst-i-1960024-i.html")</f>
        <v>https://www.virtualvocations.com/job/remote-facilities-services-analyst-i-1960024-i.html</v>
      </c>
    </row>
    <row r="78" spans="1:3" x14ac:dyDescent="0.3">
      <c r="A78" s="1">
        <v>77</v>
      </c>
      <c r="B78" t="s">
        <v>223</v>
      </c>
      <c r="C78" t="str">
        <f>HYPERLINK("https://www.virtualvocations.com/job/remote-senior-growth-director-1959669-i.html", "https://www.virtualvocations.com/job/remote-senior-growth-director-1959669-i.html")</f>
        <v>https://www.virtualvocations.com/job/remote-senior-growth-director-1959669-i.html</v>
      </c>
    </row>
    <row r="79" spans="1:3" x14ac:dyDescent="0.3">
      <c r="A79" s="1">
        <v>78</v>
      </c>
      <c r="B79" t="s">
        <v>220</v>
      </c>
      <c r="C79" t="str">
        <f>HYPERLINK("https://www.virtualvocations.com/job/remote-web-design-content-writer-828725.html", "https://www.virtualvocations.com/job/remote-web-design-content-writer-828725.html")</f>
        <v>https://www.virtualvocations.com/job/remote-web-design-content-writer-828725.html</v>
      </c>
    </row>
    <row r="80" spans="1:3" x14ac:dyDescent="0.3">
      <c r="A80" s="1">
        <v>79</v>
      </c>
      <c r="B80" t="s">
        <v>202</v>
      </c>
      <c r="C80" t="str">
        <f>HYPERLINK("https://www.virtualvocations.com/job/remote-senior-full-stack-software-engineer-1956896-i.html", "https://www.virtualvocations.com/job/remote-senior-full-stack-software-engineer-1956896-i.html")</f>
        <v>https://www.virtualvocations.com/job/remote-senior-full-stack-software-engineer-1956896-i.html</v>
      </c>
    </row>
    <row r="81" spans="1:3" x14ac:dyDescent="0.3">
      <c r="A81" s="1">
        <v>80</v>
      </c>
      <c r="B81" t="s">
        <v>211</v>
      </c>
      <c r="C81" t="str">
        <f>HYPERLINK("https://www.virtualvocations.com/job/remote-people-and-culture-associate-business-partner-1958530-i.html", "https://www.virtualvocations.com/job/remote-people-and-culture-associate-business-partner-1958530-i.html")</f>
        <v>https://www.virtualvocations.com/job/remote-people-and-culture-associate-business-partner-1958530-i.html</v>
      </c>
    </row>
    <row r="82" spans="1:3" x14ac:dyDescent="0.3">
      <c r="A82" s="1">
        <v>81</v>
      </c>
      <c r="B82" t="s">
        <v>217</v>
      </c>
      <c r="C82" t="str">
        <f>HYPERLINK("https://www.virtualvocations.com/job/virtual-wordpress-solutions-content-writer-826217.html", "https://www.virtualvocations.com/job/virtual-wordpress-solutions-content-writer-826217.html")</f>
        <v>https://www.virtualvocations.com/job/virtual-wordpress-solutions-content-writer-826217.html</v>
      </c>
    </row>
    <row r="83" spans="1:3" x14ac:dyDescent="0.3">
      <c r="A83" s="1">
        <v>82</v>
      </c>
      <c r="B83" t="s">
        <v>218</v>
      </c>
      <c r="C83" t="str">
        <f>HYPERLINK("https://www.virtualvocations.com/job/remote-wordpress-expert-819794.html", "https://www.virtualvocations.com/job/remote-wordpress-expert-819794.html")</f>
        <v>https://www.virtualvocations.com/job/remote-wordpress-expert-819794.html</v>
      </c>
    </row>
    <row r="84" spans="1:3" x14ac:dyDescent="0.3">
      <c r="A84" s="1">
        <v>83</v>
      </c>
      <c r="B84" t="s">
        <v>219</v>
      </c>
      <c r="C84" t="str">
        <f>HYPERLINK("https://www.virtualvocations.com/job/remote-part-time-wordpress-designer-821047.html", "https://www.virtualvocations.com/job/remote-part-time-wordpress-designer-821047.html")</f>
        <v>https://www.virtualvocations.com/job/remote-part-time-wordpress-designer-821047.html</v>
      </c>
    </row>
    <row r="85" spans="1:3" x14ac:dyDescent="0.3">
      <c r="A85" s="1">
        <v>84</v>
      </c>
      <c r="B85" t="s">
        <v>34</v>
      </c>
      <c r="C85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86" spans="1:3" x14ac:dyDescent="0.3">
      <c r="A86" s="1">
        <v>85</v>
      </c>
      <c r="B86" t="s">
        <v>63</v>
      </c>
      <c r="C86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87" spans="1:3" x14ac:dyDescent="0.3">
      <c r="A87" s="1">
        <v>86</v>
      </c>
      <c r="B87" t="s">
        <v>224</v>
      </c>
      <c r="C87" t="str">
        <f>HYPERLINK("https://www.virtualvocations.com/job/remote-digital-producer-1959150-i.html", "https://www.virtualvocations.com/job/remote-digital-producer-1959150-i.html")</f>
        <v>https://www.virtualvocations.com/job/remote-digital-producer-1959150-i.html</v>
      </c>
    </row>
    <row r="88" spans="1:3" x14ac:dyDescent="0.3">
      <c r="A88" s="1">
        <v>87</v>
      </c>
      <c r="B88" t="s">
        <v>225</v>
      </c>
      <c r="C88" t="str">
        <f>HYPERLINK("https://www.virtualvocations.com/job/remote-email-marketing-specialist-1959148-i.html", "https://www.virtualvocations.com/job/remote-email-marketing-specialist-1959148-i.html")</f>
        <v>https://www.virtualvocations.com/job/remote-email-marketing-specialist-1959148-i.html</v>
      </c>
    </row>
    <row r="89" spans="1:3" x14ac:dyDescent="0.3">
      <c r="A89" s="1">
        <v>88</v>
      </c>
      <c r="B89" t="s">
        <v>206</v>
      </c>
      <c r="C89" t="str">
        <f>HYPERLINK("https://www.virtualvocations.com/job/remote-senior-dui-journey-product-director-1959613-i.html", "https://www.virtualvocations.com/job/remote-senior-dui-journey-product-director-1959613-i.html")</f>
        <v>https://www.virtualvocations.com/job/remote-senior-dui-journey-product-director-1959613-i.html</v>
      </c>
    </row>
    <row r="90" spans="1:3" x14ac:dyDescent="0.3">
      <c r="A90" s="1">
        <v>89</v>
      </c>
      <c r="B90" t="s">
        <v>220</v>
      </c>
      <c r="C90" t="str">
        <f>HYPERLINK("https://www.virtualvocations.com/job/remote-web-design-content-writer-828725.html", "https://www.virtualvocations.com/job/remote-web-design-content-writer-828725.html")</f>
        <v>https://www.virtualvocations.com/job/remote-web-design-content-writer-828725.html</v>
      </c>
    </row>
    <row r="91" spans="1:3" x14ac:dyDescent="0.3">
      <c r="A91" s="1">
        <v>90</v>
      </c>
      <c r="B91" t="s">
        <v>226</v>
      </c>
      <c r="C91" t="str">
        <f>HYPERLINK("https://www.virtualvocations.com/job/remote-front-end-developer-1783275-i.html", "https://www.virtualvocations.com/job/remote-front-end-developer-1783275-i.html")</f>
        <v>https://www.virtualvocations.com/job/remote-front-end-developer-1783275-i.html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1"/>
  <sheetViews>
    <sheetView workbookViewId="0"/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1</v>
      </c>
      <c r="B2" t="s">
        <v>26</v>
      </c>
      <c r="C2" t="str">
        <f>HYPERLINK("https://www.virtualvocations.com/job/remote-software-qa-analyst-i-1952251-i.html", "https://www.virtualvocations.com/job/remote-software-qa-analyst-i-1952251-i.html")</f>
        <v>https://www.virtualvocations.com/job/remote-software-qa-analyst-i-1952251-i.html</v>
      </c>
    </row>
    <row r="3" spans="1:3" x14ac:dyDescent="0.3">
      <c r="A3" s="1">
        <v>2</v>
      </c>
      <c r="B3" t="s">
        <v>27</v>
      </c>
      <c r="C3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4" spans="1:3" x14ac:dyDescent="0.3">
      <c r="A4" s="1">
        <v>3</v>
      </c>
      <c r="B4" t="s">
        <v>28</v>
      </c>
      <c r="C4" t="str">
        <f>HYPERLINK("https://www.virtualvocations.com/job/remote-software-qa-engineer-2-1949952-i.html", "https://www.virtualvocations.com/job/remote-software-qa-engineer-2-1949952-i.html")</f>
        <v>https://www.virtualvocations.com/job/remote-software-qa-engineer-2-1949952-i.html</v>
      </c>
    </row>
    <row r="5" spans="1:3" x14ac:dyDescent="0.3">
      <c r="A5" s="1">
        <v>4</v>
      </c>
      <c r="B5" t="s">
        <v>29</v>
      </c>
      <c r="C5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6" spans="1:3" x14ac:dyDescent="0.3">
      <c r="A6" s="1">
        <v>5</v>
      </c>
      <c r="B6" t="s">
        <v>30</v>
      </c>
      <c r="C6" t="str">
        <f>HYPERLINK("https://www.virtualvocations.com/job/remote-qa-dme-billing-specialist-1951716-i.html", "https://www.virtualvocations.com/job/remote-qa-dme-billing-specialist-1951716-i.html")</f>
        <v>https://www.virtualvocations.com/job/remote-qa-dme-billing-specialist-1951716-i.html</v>
      </c>
    </row>
    <row r="7" spans="1:3" x14ac:dyDescent="0.3">
      <c r="A7" s="1">
        <v>6</v>
      </c>
      <c r="B7" t="s">
        <v>31</v>
      </c>
      <c r="C7" t="str">
        <f>HYPERLINK("https://www.virtualvocations.com/job/remote-quality-assurance-analyst-1-1941087-i.html", "https://www.virtualvocations.com/job/remote-quality-assurance-analyst-1-1941087-i.html")</f>
        <v>https://www.virtualvocations.com/job/remote-quality-assurance-analyst-1-1941087-i.html</v>
      </c>
    </row>
    <row r="8" spans="1:3" x14ac:dyDescent="0.3">
      <c r="A8" s="1">
        <v>7</v>
      </c>
      <c r="B8" t="s">
        <v>32</v>
      </c>
      <c r="C8" t="str">
        <f>HYPERLINK("https://www.virtualvocations.com/job/remote-ux-qa-manager-824786.html", "https://www.virtualvocations.com/job/remote-ux-qa-manager-824786.html")</f>
        <v>https://www.virtualvocations.com/job/remote-ux-qa-manager-824786.html</v>
      </c>
    </row>
    <row r="9" spans="1:3" x14ac:dyDescent="0.3">
      <c r="A9" s="1">
        <v>8</v>
      </c>
      <c r="B9" t="s">
        <v>27</v>
      </c>
      <c r="C9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10" spans="1:3" x14ac:dyDescent="0.3">
      <c r="A10" s="1">
        <v>9</v>
      </c>
      <c r="B10" t="s">
        <v>33</v>
      </c>
      <c r="C10" t="str">
        <f>HYPERLINK("https://www.virtualvocations.com/job/remote-lead-quality-assurance-engineer-827181.html", "https://www.virtualvocations.com/job/remote-lead-quality-assurance-engineer-827181.html")</f>
        <v>https://www.virtualvocations.com/job/remote-lead-quality-assurance-engineer-827181.html</v>
      </c>
    </row>
    <row r="11" spans="1:3" x14ac:dyDescent="0.3">
      <c r="A11" s="1">
        <v>10</v>
      </c>
      <c r="B11" t="s">
        <v>34</v>
      </c>
      <c r="C11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12" spans="1:3" x14ac:dyDescent="0.3">
      <c r="A12" s="1">
        <v>11</v>
      </c>
      <c r="B12" t="s">
        <v>28</v>
      </c>
      <c r="C12" t="str">
        <f>HYPERLINK("https://www.virtualvocations.com/job/remote-software-qa-engineer-2-1949952-i.html", "https://www.virtualvocations.com/job/remote-software-qa-engineer-2-1949952-i.html")</f>
        <v>https://www.virtualvocations.com/job/remote-software-qa-engineer-2-1949952-i.html</v>
      </c>
    </row>
    <row r="13" spans="1:3" x14ac:dyDescent="0.3">
      <c r="A13" s="1">
        <v>12</v>
      </c>
      <c r="B13" t="s">
        <v>26</v>
      </c>
      <c r="C13" t="str">
        <f>HYPERLINK("https://www.virtualvocations.com/job/remote-software-qa-analyst-i-1952251-i.html", "https://www.virtualvocations.com/job/remote-software-qa-analyst-i-1952251-i.html")</f>
        <v>https://www.virtualvocations.com/job/remote-software-qa-analyst-i-1952251-i.html</v>
      </c>
    </row>
    <row r="14" spans="1:3" x14ac:dyDescent="0.3">
      <c r="A14" s="1">
        <v>13</v>
      </c>
      <c r="B14" t="s">
        <v>27</v>
      </c>
      <c r="C14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15" spans="1:3" x14ac:dyDescent="0.3">
      <c r="A15" s="1">
        <v>14</v>
      </c>
      <c r="B15" t="s">
        <v>32</v>
      </c>
      <c r="C15" t="str">
        <f>HYPERLINK("https://www.virtualvocations.com/job/remote-ux-qa-manager-824786.html", "https://www.virtualvocations.com/job/remote-ux-qa-manager-824786.html")</f>
        <v>https://www.virtualvocations.com/job/remote-ux-qa-manager-824786.html</v>
      </c>
    </row>
    <row r="16" spans="1:3" x14ac:dyDescent="0.3">
      <c r="A16" s="1">
        <v>15</v>
      </c>
      <c r="B16" t="s">
        <v>29</v>
      </c>
      <c r="C16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17" spans="1:3" x14ac:dyDescent="0.3">
      <c r="A17" s="1">
        <v>16</v>
      </c>
      <c r="B17" t="s">
        <v>30</v>
      </c>
      <c r="C17" t="str">
        <f>HYPERLINK("https://www.virtualvocations.com/job/remote-qa-dme-billing-specialist-1951716-i.html", "https://www.virtualvocations.com/job/remote-qa-dme-billing-specialist-1951716-i.html")</f>
        <v>https://www.virtualvocations.com/job/remote-qa-dme-billing-specialist-1951716-i.html</v>
      </c>
    </row>
    <row r="18" spans="1:3" x14ac:dyDescent="0.3">
      <c r="A18" s="1">
        <v>17</v>
      </c>
      <c r="B18" t="s">
        <v>35</v>
      </c>
      <c r="C18" t="str">
        <f>HYPERLINK("https://www.virtualvocations.com/job/remote-clinical-quality-assurance-associate-2-828783.html", "https://www.virtualvocations.com/job/remote-clinical-quality-assurance-associate-2-828783.html")</f>
        <v>https://www.virtualvocations.com/job/remote-clinical-quality-assurance-associate-2-828783.html</v>
      </c>
    </row>
    <row r="19" spans="1:3" x14ac:dyDescent="0.3">
      <c r="A19" s="1">
        <v>18</v>
      </c>
      <c r="B19" t="s">
        <v>36</v>
      </c>
      <c r="C19" t="str">
        <f>HYPERLINK("https://www.virtualvocations.com/job/remote-quality-assurance-associate-2-1959721-i.html", "https://www.virtualvocations.com/job/remote-quality-assurance-associate-2-1959721-i.html")</f>
        <v>https://www.virtualvocations.com/job/remote-quality-assurance-associate-2-1959721-i.html</v>
      </c>
    </row>
    <row r="20" spans="1:3" x14ac:dyDescent="0.3">
      <c r="A20" s="1">
        <v>19</v>
      </c>
      <c r="B20" t="s">
        <v>27</v>
      </c>
      <c r="C20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21" spans="1:3" x14ac:dyDescent="0.3">
      <c r="A21" s="1">
        <v>20</v>
      </c>
      <c r="B21" t="s">
        <v>34</v>
      </c>
      <c r="C21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22" spans="1:3" x14ac:dyDescent="0.3">
      <c r="A22" s="1">
        <v>21</v>
      </c>
      <c r="B22" t="s">
        <v>26</v>
      </c>
      <c r="C22" t="str">
        <f>HYPERLINK("https://www.virtualvocations.com/job/remote-software-qa-analyst-i-1952251-i.html", "https://www.virtualvocations.com/job/remote-software-qa-analyst-i-1952251-i.html")</f>
        <v>https://www.virtualvocations.com/job/remote-software-qa-analyst-i-1952251-i.html</v>
      </c>
    </row>
    <row r="23" spans="1:3" x14ac:dyDescent="0.3">
      <c r="A23" s="1">
        <v>22</v>
      </c>
      <c r="B23" t="s">
        <v>27</v>
      </c>
      <c r="C23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24" spans="1:3" x14ac:dyDescent="0.3">
      <c r="A24" s="1">
        <v>23</v>
      </c>
      <c r="B24" t="s">
        <v>28</v>
      </c>
      <c r="C24" t="str">
        <f>HYPERLINK("https://www.virtualvocations.com/job/remote-software-qa-engineer-2-1949952-i.html", "https://www.virtualvocations.com/job/remote-software-qa-engineer-2-1949952-i.html")</f>
        <v>https://www.virtualvocations.com/job/remote-software-qa-engineer-2-1949952-i.html</v>
      </c>
    </row>
    <row r="25" spans="1:3" x14ac:dyDescent="0.3">
      <c r="A25" s="1">
        <v>24</v>
      </c>
      <c r="B25" t="s">
        <v>29</v>
      </c>
      <c r="C25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26" spans="1:3" x14ac:dyDescent="0.3">
      <c r="A26" s="1">
        <v>25</v>
      </c>
      <c r="B26" t="s">
        <v>30</v>
      </c>
      <c r="C26" t="str">
        <f>HYPERLINK("https://www.virtualvocations.com/job/remote-qa-dme-billing-specialist-1951716-i.html", "https://www.virtualvocations.com/job/remote-qa-dme-billing-specialist-1951716-i.html")</f>
        <v>https://www.virtualvocations.com/job/remote-qa-dme-billing-specialist-1951716-i.html</v>
      </c>
    </row>
    <row r="27" spans="1:3" x14ac:dyDescent="0.3">
      <c r="A27" s="1">
        <v>26</v>
      </c>
      <c r="B27" t="s">
        <v>32</v>
      </c>
      <c r="C27" t="str">
        <f>HYPERLINK("https://www.virtualvocations.com/job/remote-ux-qa-manager-824786.html", "https://www.virtualvocations.com/job/remote-ux-qa-manager-824786.html")</f>
        <v>https://www.virtualvocations.com/job/remote-ux-qa-manager-824786.html</v>
      </c>
    </row>
    <row r="28" spans="1:3" x14ac:dyDescent="0.3">
      <c r="A28" s="1">
        <v>27</v>
      </c>
      <c r="B28" t="s">
        <v>37</v>
      </c>
      <c r="C28" t="str">
        <f>HYPERLINK("https://www.virtualvocations.com/job/remote-manual-quality-engineer-819905.html", "https://www.virtualvocations.com/job/remote-manual-quality-engineer-819905.html")</f>
        <v>https://www.virtualvocations.com/job/remote-manual-quality-engineer-819905.html</v>
      </c>
    </row>
    <row r="29" spans="1:3" x14ac:dyDescent="0.3">
      <c r="A29" s="1">
        <v>28</v>
      </c>
      <c r="B29" t="s">
        <v>27</v>
      </c>
      <c r="C29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30" spans="1:3" x14ac:dyDescent="0.3">
      <c r="A30" s="1">
        <v>29</v>
      </c>
      <c r="B30" t="s">
        <v>38</v>
      </c>
      <c r="C30" t="str">
        <f>HYPERLINK("https://www.virtualvocations.com/job/remote-software-quality-assurance-analyst-828802.html", "https://www.virtualvocations.com/job/remote-software-quality-assurance-analyst-828802.html")</f>
        <v>https://www.virtualvocations.com/job/remote-software-quality-assurance-analyst-828802.html</v>
      </c>
    </row>
    <row r="31" spans="1:3" x14ac:dyDescent="0.3">
      <c r="A31" s="1">
        <v>30</v>
      </c>
      <c r="B31" t="s">
        <v>34</v>
      </c>
      <c r="C31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32" spans="1:3" x14ac:dyDescent="0.3">
      <c r="A32" s="1">
        <v>31</v>
      </c>
      <c r="B32" t="s">
        <v>26</v>
      </c>
      <c r="C32" t="str">
        <f>HYPERLINK("https://www.virtualvocations.com/job/remote-software-qa-analyst-i-1952251-i.html", "https://www.virtualvocations.com/job/remote-software-qa-analyst-i-1952251-i.html")</f>
        <v>https://www.virtualvocations.com/job/remote-software-qa-analyst-i-1952251-i.html</v>
      </c>
    </row>
    <row r="33" spans="1:3" x14ac:dyDescent="0.3">
      <c r="A33" s="1">
        <v>32</v>
      </c>
      <c r="B33" t="s">
        <v>29</v>
      </c>
      <c r="C33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34" spans="1:3" x14ac:dyDescent="0.3">
      <c r="A34" s="1">
        <v>33</v>
      </c>
      <c r="B34" t="s">
        <v>27</v>
      </c>
      <c r="C34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35" spans="1:3" x14ac:dyDescent="0.3">
      <c r="A35" s="1">
        <v>34</v>
      </c>
      <c r="B35" t="s">
        <v>39</v>
      </c>
      <c r="C35" t="str">
        <f>HYPERLINK("https://www.virtualvocations.com/job/remote-data-analytics-4-1958183-i.html", "https://www.virtualvocations.com/job/remote-data-analytics-4-1958183-i.html")</f>
        <v>https://www.virtualvocations.com/job/remote-data-analytics-4-1958183-i.html</v>
      </c>
    </row>
    <row r="36" spans="1:3" x14ac:dyDescent="0.3">
      <c r="A36" s="1">
        <v>35</v>
      </c>
      <c r="B36" t="s">
        <v>28</v>
      </c>
      <c r="C36" t="str">
        <f>HYPERLINK("https://www.virtualvocations.com/job/remote-software-qa-engineer-2-1949952-i.html", "https://www.virtualvocations.com/job/remote-software-qa-engineer-2-1949952-i.html")</f>
        <v>https://www.virtualvocations.com/job/remote-software-qa-engineer-2-1949952-i.html</v>
      </c>
    </row>
    <row r="37" spans="1:3" x14ac:dyDescent="0.3">
      <c r="A37" s="1">
        <v>36</v>
      </c>
      <c r="B37" t="s">
        <v>37</v>
      </c>
      <c r="C37" t="str">
        <f>HYPERLINK("https://www.virtualvocations.com/job/remote-manual-quality-engineer-819905.html", "https://www.virtualvocations.com/job/remote-manual-quality-engineer-819905.html")</f>
        <v>https://www.virtualvocations.com/job/remote-manual-quality-engineer-819905.html</v>
      </c>
    </row>
    <row r="38" spans="1:3" x14ac:dyDescent="0.3">
      <c r="A38" s="1">
        <v>37</v>
      </c>
      <c r="B38" t="s">
        <v>30</v>
      </c>
      <c r="C38" t="str">
        <f>HYPERLINK("https://www.virtualvocations.com/job/remote-qa-dme-billing-specialist-1951716-i.html", "https://www.virtualvocations.com/job/remote-qa-dme-billing-specialist-1951716-i.html")</f>
        <v>https://www.virtualvocations.com/job/remote-qa-dme-billing-specialist-1951716-i.html</v>
      </c>
    </row>
    <row r="39" spans="1:3" x14ac:dyDescent="0.3">
      <c r="A39" s="1">
        <v>38</v>
      </c>
      <c r="B39" t="s">
        <v>32</v>
      </c>
      <c r="C39" t="str">
        <f>HYPERLINK("https://www.virtualvocations.com/job/remote-ux-qa-manager-824786.html", "https://www.virtualvocations.com/job/remote-ux-qa-manager-824786.html")</f>
        <v>https://www.virtualvocations.com/job/remote-ux-qa-manager-824786.html</v>
      </c>
    </row>
    <row r="40" spans="1:3" x14ac:dyDescent="0.3">
      <c r="A40" s="1">
        <v>39</v>
      </c>
      <c r="B40" t="s">
        <v>27</v>
      </c>
      <c r="C40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41" spans="1:3" x14ac:dyDescent="0.3">
      <c r="A41" s="1">
        <v>40</v>
      </c>
      <c r="B41" t="s">
        <v>34</v>
      </c>
      <c r="C41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42" spans="1:3" x14ac:dyDescent="0.3">
      <c r="A42" s="1">
        <v>41</v>
      </c>
      <c r="B42" t="s">
        <v>26</v>
      </c>
      <c r="C42" t="str">
        <f>HYPERLINK("https://www.virtualvocations.com/job/remote-software-qa-analyst-i-1952251-i.html", "https://www.virtualvocations.com/job/remote-software-qa-analyst-i-1952251-i.html")</f>
        <v>https://www.virtualvocations.com/job/remote-software-qa-analyst-i-1952251-i.html</v>
      </c>
    </row>
    <row r="43" spans="1:3" x14ac:dyDescent="0.3">
      <c r="A43" s="1">
        <v>42</v>
      </c>
      <c r="B43" t="s">
        <v>27</v>
      </c>
      <c r="C43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44" spans="1:3" x14ac:dyDescent="0.3">
      <c r="A44" s="1">
        <v>43</v>
      </c>
      <c r="B44" t="s">
        <v>28</v>
      </c>
      <c r="C44" t="str">
        <f>HYPERLINK("https://www.virtualvocations.com/job/remote-software-qa-engineer-2-1949952-i.html", "https://www.virtualvocations.com/job/remote-software-qa-engineer-2-1949952-i.html")</f>
        <v>https://www.virtualvocations.com/job/remote-software-qa-engineer-2-1949952-i.html</v>
      </c>
    </row>
    <row r="45" spans="1:3" x14ac:dyDescent="0.3">
      <c r="A45" s="1">
        <v>44</v>
      </c>
      <c r="B45" t="s">
        <v>29</v>
      </c>
      <c r="C45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46" spans="1:3" x14ac:dyDescent="0.3">
      <c r="A46" s="1">
        <v>45</v>
      </c>
      <c r="B46" t="s">
        <v>30</v>
      </c>
      <c r="C46" t="str">
        <f>HYPERLINK("https://www.virtualvocations.com/job/remote-qa-dme-billing-specialist-1951716-i.html", "https://www.virtualvocations.com/job/remote-qa-dme-billing-specialist-1951716-i.html")</f>
        <v>https://www.virtualvocations.com/job/remote-qa-dme-billing-specialist-1951716-i.html</v>
      </c>
    </row>
    <row r="47" spans="1:3" x14ac:dyDescent="0.3">
      <c r="A47" s="1">
        <v>46</v>
      </c>
      <c r="B47" t="s">
        <v>32</v>
      </c>
      <c r="C47" t="str">
        <f>HYPERLINK("https://www.virtualvocations.com/job/remote-ux-qa-manager-824786.html", "https://www.virtualvocations.com/job/remote-ux-qa-manager-824786.html")</f>
        <v>https://www.virtualvocations.com/job/remote-ux-qa-manager-824786.html</v>
      </c>
    </row>
    <row r="48" spans="1:3" x14ac:dyDescent="0.3">
      <c r="A48" s="1">
        <v>47</v>
      </c>
      <c r="B48" t="s">
        <v>27</v>
      </c>
      <c r="C48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49" spans="1:3" x14ac:dyDescent="0.3">
      <c r="A49" s="1">
        <v>48</v>
      </c>
      <c r="B49" t="s">
        <v>34</v>
      </c>
      <c r="C49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50" spans="1:3" x14ac:dyDescent="0.3">
      <c r="A50" s="1">
        <v>49</v>
      </c>
      <c r="B50" t="s">
        <v>40</v>
      </c>
      <c r="C50" t="str">
        <f>HYPERLINK("https://www.virtualvocations.com/job/remote-ecommerce-lead-qa-engineer-826318.html", "https://www.virtualvocations.com/job/remote-ecommerce-lead-qa-engineer-826318.html")</f>
        <v>https://www.virtualvocations.com/job/remote-ecommerce-lead-qa-engineer-826318.html</v>
      </c>
    </row>
    <row r="51" spans="1:3" x14ac:dyDescent="0.3">
      <c r="A51" s="1">
        <v>50</v>
      </c>
      <c r="B51" t="s">
        <v>37</v>
      </c>
      <c r="C51" t="str">
        <f>HYPERLINK("https://www.virtualvocations.com/job/remote-manual-quality-engineer-819905.html", "https://www.virtualvocations.com/job/remote-manual-quality-engineer-819905.html")</f>
        <v>https://www.virtualvocations.com/job/remote-manual-quality-engineer-819905.html</v>
      </c>
    </row>
    <row r="52" spans="1:3" x14ac:dyDescent="0.3">
      <c r="A52" s="1">
        <v>51</v>
      </c>
      <c r="B52" t="s">
        <v>26</v>
      </c>
      <c r="C52" t="str">
        <f>HYPERLINK("https://www.virtualvocations.com/job/remote-software-qa-analyst-i-1952251-i.html", "https://www.virtualvocations.com/job/remote-software-qa-analyst-i-1952251-i.html")</f>
        <v>https://www.virtualvocations.com/job/remote-software-qa-analyst-i-1952251-i.html</v>
      </c>
    </row>
    <row r="53" spans="1:3" x14ac:dyDescent="0.3">
      <c r="A53" s="1">
        <v>52</v>
      </c>
      <c r="B53" t="s">
        <v>32</v>
      </c>
      <c r="C53" t="str">
        <f>HYPERLINK("https://www.virtualvocations.com/job/remote-ux-qa-manager-824786.html", "https://www.virtualvocations.com/job/remote-ux-qa-manager-824786.html")</f>
        <v>https://www.virtualvocations.com/job/remote-ux-qa-manager-824786.html</v>
      </c>
    </row>
    <row r="54" spans="1:3" x14ac:dyDescent="0.3">
      <c r="A54" s="1">
        <v>53</v>
      </c>
      <c r="B54" t="s">
        <v>27</v>
      </c>
      <c r="C54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55" spans="1:3" x14ac:dyDescent="0.3">
      <c r="A55" s="1">
        <v>54</v>
      </c>
      <c r="B55" t="s">
        <v>28</v>
      </c>
      <c r="C55" t="str">
        <f>HYPERLINK("https://www.virtualvocations.com/job/remote-software-qa-engineer-2-1949952-i.html", "https://www.virtualvocations.com/job/remote-software-qa-engineer-2-1949952-i.html")</f>
        <v>https://www.virtualvocations.com/job/remote-software-qa-engineer-2-1949952-i.html</v>
      </c>
    </row>
    <row r="56" spans="1:3" x14ac:dyDescent="0.3">
      <c r="A56" s="1">
        <v>55</v>
      </c>
      <c r="B56" t="s">
        <v>29</v>
      </c>
      <c r="C56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57" spans="1:3" x14ac:dyDescent="0.3">
      <c r="A57" s="1">
        <v>56</v>
      </c>
      <c r="B57" t="s">
        <v>30</v>
      </c>
      <c r="C57" t="str">
        <f>HYPERLINK("https://www.virtualvocations.com/job/remote-qa-dme-billing-specialist-1951716-i.html", "https://www.virtualvocations.com/job/remote-qa-dme-billing-specialist-1951716-i.html")</f>
        <v>https://www.virtualvocations.com/job/remote-qa-dme-billing-specialist-1951716-i.html</v>
      </c>
    </row>
    <row r="58" spans="1:3" x14ac:dyDescent="0.3">
      <c r="A58" s="1">
        <v>57</v>
      </c>
      <c r="B58" t="s">
        <v>27</v>
      </c>
      <c r="C58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59" spans="1:3" x14ac:dyDescent="0.3">
      <c r="A59" s="1">
        <v>58</v>
      </c>
      <c r="B59" t="s">
        <v>34</v>
      </c>
      <c r="C59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60" spans="1:3" x14ac:dyDescent="0.3">
      <c r="A60" s="1">
        <v>59</v>
      </c>
      <c r="B60" t="s">
        <v>40</v>
      </c>
      <c r="C60" t="str">
        <f>HYPERLINK("https://www.virtualvocations.com/job/remote-ecommerce-lead-qa-engineer-826318.html", "https://www.virtualvocations.com/job/remote-ecommerce-lead-qa-engineer-826318.html")</f>
        <v>https://www.virtualvocations.com/job/remote-ecommerce-lead-qa-engineer-826318.html</v>
      </c>
    </row>
    <row r="61" spans="1:3" x14ac:dyDescent="0.3">
      <c r="A61" s="1">
        <v>60</v>
      </c>
      <c r="B61" t="s">
        <v>37</v>
      </c>
      <c r="C61" t="str">
        <f>HYPERLINK("https://www.virtualvocations.com/job/remote-manual-quality-engineer-819905.html", "https://www.virtualvocations.com/job/remote-manual-quality-engineer-819905.html")</f>
        <v>https://www.virtualvocations.com/job/remote-manual-quality-engineer-819905.html</v>
      </c>
    </row>
    <row r="62" spans="1:3" x14ac:dyDescent="0.3">
      <c r="A62" s="1">
        <v>61</v>
      </c>
      <c r="B62" t="s">
        <v>26</v>
      </c>
      <c r="C62" t="str">
        <f>HYPERLINK("https://www.virtualvocations.com/job/remote-software-qa-analyst-i-1952251-i.html", "https://www.virtualvocations.com/job/remote-software-qa-analyst-i-1952251-i.html")</f>
        <v>https://www.virtualvocations.com/job/remote-software-qa-analyst-i-1952251-i.html</v>
      </c>
    </row>
    <row r="63" spans="1:3" x14ac:dyDescent="0.3">
      <c r="A63" s="1">
        <v>62</v>
      </c>
      <c r="B63" t="s">
        <v>27</v>
      </c>
      <c r="C63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64" spans="1:3" x14ac:dyDescent="0.3">
      <c r="A64" s="1">
        <v>63</v>
      </c>
      <c r="B64" t="s">
        <v>28</v>
      </c>
      <c r="C64" t="str">
        <f>HYPERLINK("https://www.virtualvocations.com/job/remote-software-qa-engineer-2-1949952-i.html", "https://www.virtualvocations.com/job/remote-software-qa-engineer-2-1949952-i.html")</f>
        <v>https://www.virtualvocations.com/job/remote-software-qa-engineer-2-1949952-i.html</v>
      </c>
    </row>
    <row r="65" spans="1:3" x14ac:dyDescent="0.3">
      <c r="A65" s="1">
        <v>64</v>
      </c>
      <c r="B65" t="s">
        <v>29</v>
      </c>
      <c r="C65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66" spans="1:3" x14ac:dyDescent="0.3">
      <c r="A66" s="1">
        <v>65</v>
      </c>
      <c r="B66" t="s">
        <v>30</v>
      </c>
      <c r="C66" t="str">
        <f>HYPERLINK("https://www.virtualvocations.com/job/remote-qa-dme-billing-specialist-1951716-i.html", "https://www.virtualvocations.com/job/remote-qa-dme-billing-specialist-1951716-i.html")</f>
        <v>https://www.virtualvocations.com/job/remote-qa-dme-billing-specialist-1951716-i.html</v>
      </c>
    </row>
    <row r="67" spans="1:3" x14ac:dyDescent="0.3">
      <c r="A67" s="1">
        <v>66</v>
      </c>
      <c r="B67" t="s">
        <v>32</v>
      </c>
      <c r="C67" t="str">
        <f>HYPERLINK("https://www.virtualvocations.com/job/remote-ux-qa-manager-824786.html", "https://www.virtualvocations.com/job/remote-ux-qa-manager-824786.html")</f>
        <v>https://www.virtualvocations.com/job/remote-ux-qa-manager-824786.html</v>
      </c>
    </row>
    <row r="68" spans="1:3" x14ac:dyDescent="0.3">
      <c r="A68" s="1">
        <v>67</v>
      </c>
      <c r="B68" t="s">
        <v>41</v>
      </c>
      <c r="C68" t="str">
        <f>HYPERLINK("https://www.virtualvocations.com/job/remote-principal-qa-specialist-1955235-i.html", "https://www.virtualvocations.com/job/remote-principal-qa-specialist-1955235-i.html")</f>
        <v>https://www.virtualvocations.com/job/remote-principal-qa-specialist-1955235-i.html</v>
      </c>
    </row>
    <row r="69" spans="1:3" x14ac:dyDescent="0.3">
      <c r="A69" s="1">
        <v>68</v>
      </c>
      <c r="B69" t="s">
        <v>27</v>
      </c>
      <c r="C69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70" spans="1:3" x14ac:dyDescent="0.3">
      <c r="A70" s="1">
        <v>69</v>
      </c>
      <c r="B70" t="s">
        <v>34</v>
      </c>
      <c r="C70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71" spans="1:3" x14ac:dyDescent="0.3">
      <c r="A71" s="1">
        <v>70</v>
      </c>
      <c r="B71" t="s">
        <v>40</v>
      </c>
      <c r="C71" t="str">
        <f>HYPERLINK("https://www.virtualvocations.com/job/remote-ecommerce-lead-qa-engineer-826318.html", "https://www.virtualvocations.com/job/remote-ecommerce-lead-qa-engineer-826318.html")</f>
        <v>https://www.virtualvocations.com/job/remote-ecommerce-lead-qa-engineer-826318.html</v>
      </c>
    </row>
    <row r="72" spans="1:3" x14ac:dyDescent="0.3">
      <c r="A72" s="1">
        <v>71</v>
      </c>
      <c r="B72" t="s">
        <v>26</v>
      </c>
      <c r="C72" t="str">
        <f>HYPERLINK("https://www.virtualvocations.com/job/remote-software-qa-analyst-i-1952251-i.html", "https://www.virtualvocations.com/job/remote-software-qa-analyst-i-1952251-i.html")</f>
        <v>https://www.virtualvocations.com/job/remote-software-qa-analyst-i-1952251-i.html</v>
      </c>
    </row>
    <row r="73" spans="1:3" x14ac:dyDescent="0.3">
      <c r="A73" s="1">
        <v>72</v>
      </c>
      <c r="B73" t="s">
        <v>27</v>
      </c>
      <c r="C73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74" spans="1:3" x14ac:dyDescent="0.3">
      <c r="A74" s="1">
        <v>73</v>
      </c>
      <c r="B74" t="s">
        <v>28</v>
      </c>
      <c r="C74" t="str">
        <f>HYPERLINK("https://www.virtualvocations.com/job/remote-software-qa-engineer-2-1949952-i.html", "https://www.virtualvocations.com/job/remote-software-qa-engineer-2-1949952-i.html")</f>
        <v>https://www.virtualvocations.com/job/remote-software-qa-engineer-2-1949952-i.html</v>
      </c>
    </row>
    <row r="75" spans="1:3" x14ac:dyDescent="0.3">
      <c r="A75" s="1">
        <v>74</v>
      </c>
      <c r="B75" t="s">
        <v>29</v>
      </c>
      <c r="C75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76" spans="1:3" x14ac:dyDescent="0.3">
      <c r="A76" s="1">
        <v>75</v>
      </c>
      <c r="B76" t="s">
        <v>30</v>
      </c>
      <c r="C76" t="str">
        <f>HYPERLINK("https://www.virtualvocations.com/job/remote-qa-dme-billing-specialist-1951716-i.html", "https://www.virtualvocations.com/job/remote-qa-dme-billing-specialist-1951716-i.html")</f>
        <v>https://www.virtualvocations.com/job/remote-qa-dme-billing-specialist-1951716-i.html</v>
      </c>
    </row>
    <row r="77" spans="1:3" x14ac:dyDescent="0.3">
      <c r="A77" s="1">
        <v>76</v>
      </c>
      <c r="B77" t="s">
        <v>32</v>
      </c>
      <c r="C77" t="str">
        <f>HYPERLINK("https://www.virtualvocations.com/job/remote-ux-qa-manager-824786.html", "https://www.virtualvocations.com/job/remote-ux-qa-manager-824786.html")</f>
        <v>https://www.virtualvocations.com/job/remote-ux-qa-manager-824786.html</v>
      </c>
    </row>
    <row r="78" spans="1:3" x14ac:dyDescent="0.3">
      <c r="A78" s="1">
        <v>77</v>
      </c>
      <c r="B78" t="s">
        <v>27</v>
      </c>
      <c r="C78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79" spans="1:3" x14ac:dyDescent="0.3">
      <c r="A79" s="1">
        <v>78</v>
      </c>
      <c r="B79" t="s">
        <v>33</v>
      </c>
      <c r="C79" t="str">
        <f>HYPERLINK("https://www.virtualvocations.com/job/remote-lead-quality-assurance-engineer-827181.html", "https://www.virtualvocations.com/job/remote-lead-quality-assurance-engineer-827181.html")</f>
        <v>https://www.virtualvocations.com/job/remote-lead-quality-assurance-engineer-827181.html</v>
      </c>
    </row>
    <row r="80" spans="1:3" x14ac:dyDescent="0.3">
      <c r="A80" s="1">
        <v>79</v>
      </c>
      <c r="B80" t="s">
        <v>34</v>
      </c>
      <c r="C80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81" spans="1:3" x14ac:dyDescent="0.3">
      <c r="A81" s="1">
        <v>80</v>
      </c>
      <c r="B81" t="s">
        <v>40</v>
      </c>
      <c r="C81" t="str">
        <f>HYPERLINK("https://www.virtualvocations.com/job/remote-ecommerce-lead-qa-engineer-826318.html", "https://www.virtualvocations.com/job/remote-ecommerce-lead-qa-engineer-826318.html")</f>
        <v>https://www.virtualvocations.com/job/remote-ecommerce-lead-qa-engineer-826318.html</v>
      </c>
    </row>
    <row r="82" spans="1:3" x14ac:dyDescent="0.3">
      <c r="A82" s="1">
        <v>81</v>
      </c>
      <c r="B82" t="s">
        <v>26</v>
      </c>
      <c r="C82" t="str">
        <f>HYPERLINK("https://www.virtualvocations.com/job/remote-software-qa-analyst-i-1952251-i.html", "https://www.virtualvocations.com/job/remote-software-qa-analyst-i-1952251-i.html")</f>
        <v>https://www.virtualvocations.com/job/remote-software-qa-analyst-i-1952251-i.html</v>
      </c>
    </row>
    <row r="83" spans="1:3" x14ac:dyDescent="0.3">
      <c r="A83" s="1">
        <v>82</v>
      </c>
      <c r="B83" t="s">
        <v>27</v>
      </c>
      <c r="C83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84" spans="1:3" x14ac:dyDescent="0.3">
      <c r="A84" s="1">
        <v>83</v>
      </c>
      <c r="B84" t="s">
        <v>28</v>
      </c>
      <c r="C84" t="str">
        <f>HYPERLINK("https://www.virtualvocations.com/job/remote-software-qa-engineer-2-1949952-i.html", "https://www.virtualvocations.com/job/remote-software-qa-engineer-2-1949952-i.html")</f>
        <v>https://www.virtualvocations.com/job/remote-software-qa-engineer-2-1949952-i.html</v>
      </c>
    </row>
    <row r="85" spans="1:3" x14ac:dyDescent="0.3">
      <c r="A85" s="1">
        <v>84</v>
      </c>
      <c r="B85" t="s">
        <v>29</v>
      </c>
      <c r="C85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86" spans="1:3" x14ac:dyDescent="0.3">
      <c r="A86" s="1">
        <v>85</v>
      </c>
      <c r="B86" t="s">
        <v>30</v>
      </c>
      <c r="C86" t="str">
        <f>HYPERLINK("https://www.virtualvocations.com/job/remote-qa-dme-billing-specialist-1951716-i.html", "https://www.virtualvocations.com/job/remote-qa-dme-billing-specialist-1951716-i.html")</f>
        <v>https://www.virtualvocations.com/job/remote-qa-dme-billing-specialist-1951716-i.html</v>
      </c>
    </row>
    <row r="87" spans="1:3" x14ac:dyDescent="0.3">
      <c r="A87" s="1">
        <v>86</v>
      </c>
      <c r="B87" t="s">
        <v>32</v>
      </c>
      <c r="C87" t="str">
        <f>HYPERLINK("https://www.virtualvocations.com/job/remote-ux-qa-manager-824786.html", "https://www.virtualvocations.com/job/remote-ux-qa-manager-824786.html")</f>
        <v>https://www.virtualvocations.com/job/remote-ux-qa-manager-824786.html</v>
      </c>
    </row>
    <row r="88" spans="1:3" x14ac:dyDescent="0.3">
      <c r="A88" s="1">
        <v>87</v>
      </c>
      <c r="B88" t="s">
        <v>27</v>
      </c>
      <c r="C88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89" spans="1:3" x14ac:dyDescent="0.3">
      <c r="A89" s="1">
        <v>88</v>
      </c>
      <c r="B89" t="s">
        <v>34</v>
      </c>
      <c r="C89" t="str">
        <f>HYPERLINK("https://www.virtualvocations.com/job/remote-qa-wordpress-plugin-tester-1795717-i.html", "https://www.virtualvocations.com/job/remote-qa-wordpress-plugin-tester-1795717-i.html")</f>
        <v>https://www.virtualvocations.com/job/remote-qa-wordpress-plugin-tester-1795717-i.html</v>
      </c>
    </row>
    <row r="90" spans="1:3" x14ac:dyDescent="0.3">
      <c r="A90" s="1">
        <v>89</v>
      </c>
      <c r="B90" t="s">
        <v>40</v>
      </c>
      <c r="C90" t="str">
        <f>HYPERLINK("https://www.virtualvocations.com/job/remote-ecommerce-lead-qa-engineer-826318.html", "https://www.virtualvocations.com/job/remote-ecommerce-lead-qa-engineer-826318.html")</f>
        <v>https://www.virtualvocations.com/job/remote-ecommerce-lead-qa-engineer-826318.html</v>
      </c>
    </row>
    <row r="91" spans="1:3" x14ac:dyDescent="0.3">
      <c r="A91" s="1">
        <v>90</v>
      </c>
      <c r="B91" t="s">
        <v>37</v>
      </c>
      <c r="C91" t="str">
        <f>HYPERLINK("https://www.virtualvocations.com/job/remote-manual-quality-engineer-819905.html", "https://www.virtualvocations.com/job/remote-manual-quality-engineer-819905.html")</f>
        <v>https://www.virtualvocations.com/job/remote-manual-quality-engineer-819905.html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1"/>
  <sheetViews>
    <sheetView workbookViewId="0"/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1</v>
      </c>
      <c r="B2" t="s">
        <v>27</v>
      </c>
      <c r="C2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3" spans="1:3" x14ac:dyDescent="0.3">
      <c r="A3" s="1">
        <v>2</v>
      </c>
      <c r="B3" t="s">
        <v>42</v>
      </c>
      <c r="C3" t="str">
        <f>HYPERLINK("https://www.virtualvocations.com/job/remote-qa-automation-engineer-1946356-i.html", "https://www.virtualvocations.com/job/remote-qa-automation-engineer-1946356-i.html")</f>
        <v>https://www.virtualvocations.com/job/remote-qa-automation-engineer-1946356-i.html</v>
      </c>
    </row>
    <row r="4" spans="1:3" x14ac:dyDescent="0.3">
      <c r="A4" s="1">
        <v>3</v>
      </c>
      <c r="B4" t="s">
        <v>27</v>
      </c>
      <c r="C4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5" spans="1:3" x14ac:dyDescent="0.3">
      <c r="A5" s="1">
        <v>4</v>
      </c>
      <c r="B5" t="s">
        <v>43</v>
      </c>
      <c r="C5" t="str">
        <f>HYPERLINK("https://www.virtualvocations.com/job/remote-senior-qa-automation-engineer-or-software-development-engineer-in-test-820621.html", "https://www.virtualvocations.com/job/remote-senior-qa-automation-engineer-or-software-development-engineer-in-test-820621.html")</f>
        <v>https://www.virtualvocations.com/job/remote-senior-qa-automation-engineer-or-software-development-engineer-in-test-820621.html</v>
      </c>
    </row>
    <row r="6" spans="1:3" x14ac:dyDescent="0.3">
      <c r="A6" s="1">
        <v>5</v>
      </c>
      <c r="B6" t="s">
        <v>44</v>
      </c>
      <c r="C6" t="str">
        <f>HYPERLINK("https://www.virtualvocations.com/job/remote-quality-assurance-automation-lead-1956854-i.html", "https://www.virtualvocations.com/job/remote-quality-assurance-automation-lead-1956854-i.html")</f>
        <v>https://www.virtualvocations.com/job/remote-quality-assurance-automation-lead-1956854-i.html</v>
      </c>
    </row>
    <row r="7" spans="1:3" x14ac:dyDescent="0.3">
      <c r="A7" s="1">
        <v>6</v>
      </c>
      <c r="B7" t="s">
        <v>45</v>
      </c>
      <c r="C7" t="str">
        <f>HYPERLINK("https://www.virtualvocations.com/job/remote-senior-quality-assurance-automation-engineer-1956434-i.html", "https://www.virtualvocations.com/job/remote-senior-quality-assurance-automation-engineer-1956434-i.html")</f>
        <v>https://www.virtualvocations.com/job/remote-senior-quality-assurance-automation-engineer-1956434-i.html</v>
      </c>
    </row>
    <row r="8" spans="1:3" x14ac:dyDescent="0.3">
      <c r="A8" s="1">
        <v>7</v>
      </c>
      <c r="B8" t="s">
        <v>30</v>
      </c>
      <c r="C8" t="str">
        <f>HYPERLINK("https://www.virtualvocations.com/job/remote-qa-dme-billing-specialist-1951716-i.html", "https://www.virtualvocations.com/job/remote-qa-dme-billing-specialist-1951716-i.html")</f>
        <v>https://www.virtualvocations.com/job/remote-qa-dme-billing-specialist-1951716-i.html</v>
      </c>
    </row>
    <row r="9" spans="1:3" x14ac:dyDescent="0.3">
      <c r="A9" s="1">
        <v>8</v>
      </c>
      <c r="B9" t="s">
        <v>28</v>
      </c>
      <c r="C9" t="str">
        <f>HYPERLINK("https://www.virtualvocations.com/job/remote-software-qa-engineer-2-1949952-i.html", "https://www.virtualvocations.com/job/remote-software-qa-engineer-2-1949952-i.html")</f>
        <v>https://www.virtualvocations.com/job/remote-software-qa-engineer-2-1949952-i.html</v>
      </c>
    </row>
    <row r="10" spans="1:3" x14ac:dyDescent="0.3">
      <c r="A10" s="1">
        <v>9</v>
      </c>
      <c r="B10" t="s">
        <v>32</v>
      </c>
      <c r="C10" t="str">
        <f>HYPERLINK("https://www.virtualvocations.com/job/remote-ux-qa-manager-824786.html", "https://www.virtualvocations.com/job/remote-ux-qa-manager-824786.html")</f>
        <v>https://www.virtualvocations.com/job/remote-ux-qa-manager-824786.html</v>
      </c>
    </row>
    <row r="11" spans="1:3" x14ac:dyDescent="0.3">
      <c r="A11" s="1">
        <v>10</v>
      </c>
      <c r="B11" t="s">
        <v>46</v>
      </c>
      <c r="C11" t="str">
        <f>HYPERLINK("https://www.virtualvocations.com/job/remote-senior-digital-marketing-and-automation-manager-1958580-i.html", "https://www.virtualvocations.com/job/remote-senior-digital-marketing-and-automation-manager-1958580-i.html")</f>
        <v>https://www.virtualvocations.com/job/remote-senior-digital-marketing-and-automation-manager-1958580-i.html</v>
      </c>
    </row>
    <row r="12" spans="1:3" x14ac:dyDescent="0.3">
      <c r="A12" s="1">
        <v>11</v>
      </c>
      <c r="B12" t="s">
        <v>27</v>
      </c>
      <c r="C12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13" spans="1:3" x14ac:dyDescent="0.3">
      <c r="A13" s="1">
        <v>12</v>
      </c>
      <c r="B13" t="s">
        <v>28</v>
      </c>
      <c r="C13" t="str">
        <f>HYPERLINK("https://www.virtualvocations.com/job/remote-software-qa-engineer-2-1949952-i.html", "https://www.virtualvocations.com/job/remote-software-qa-engineer-2-1949952-i.html")</f>
        <v>https://www.virtualvocations.com/job/remote-software-qa-engineer-2-1949952-i.html</v>
      </c>
    </row>
    <row r="14" spans="1:3" x14ac:dyDescent="0.3">
      <c r="A14" s="1">
        <v>13</v>
      </c>
      <c r="B14" t="s">
        <v>42</v>
      </c>
      <c r="C14" t="str">
        <f>HYPERLINK("https://www.virtualvocations.com/job/remote-qa-automation-engineer-1946356-i.html", "https://www.virtualvocations.com/job/remote-qa-automation-engineer-1946356-i.html")</f>
        <v>https://www.virtualvocations.com/job/remote-qa-automation-engineer-1946356-i.html</v>
      </c>
    </row>
    <row r="15" spans="1:3" x14ac:dyDescent="0.3">
      <c r="A15" s="1">
        <v>14</v>
      </c>
      <c r="B15" t="s">
        <v>27</v>
      </c>
      <c r="C15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16" spans="1:3" x14ac:dyDescent="0.3">
      <c r="A16" s="1">
        <v>15</v>
      </c>
      <c r="B16" t="s">
        <v>43</v>
      </c>
      <c r="C16" t="str">
        <f>HYPERLINK("https://www.virtualvocations.com/job/remote-senior-qa-automation-engineer-or-software-development-engineer-in-test-820621.html", "https://www.virtualvocations.com/job/remote-senior-qa-automation-engineer-or-software-development-engineer-in-test-820621.html")</f>
        <v>https://www.virtualvocations.com/job/remote-senior-qa-automation-engineer-or-software-development-engineer-in-test-820621.html</v>
      </c>
    </row>
    <row r="17" spans="1:3" x14ac:dyDescent="0.3">
      <c r="A17" s="1">
        <v>16</v>
      </c>
      <c r="B17" t="s">
        <v>45</v>
      </c>
      <c r="C17" t="str">
        <f>HYPERLINK("https://www.virtualvocations.com/job/remote-senior-quality-assurance-automation-engineer-1956434-i.html", "https://www.virtualvocations.com/job/remote-senior-quality-assurance-automation-engineer-1956434-i.html")</f>
        <v>https://www.virtualvocations.com/job/remote-senior-quality-assurance-automation-engineer-1956434-i.html</v>
      </c>
    </row>
    <row r="18" spans="1:3" x14ac:dyDescent="0.3">
      <c r="A18" s="1">
        <v>17</v>
      </c>
      <c r="B18" t="s">
        <v>32</v>
      </c>
      <c r="C18" t="str">
        <f>HYPERLINK("https://www.virtualvocations.com/job/remote-ux-qa-manager-824786.html", "https://www.virtualvocations.com/job/remote-ux-qa-manager-824786.html")</f>
        <v>https://www.virtualvocations.com/job/remote-ux-qa-manager-824786.html</v>
      </c>
    </row>
    <row r="19" spans="1:3" x14ac:dyDescent="0.3">
      <c r="A19" s="1">
        <v>18</v>
      </c>
      <c r="B19" t="s">
        <v>44</v>
      </c>
      <c r="C19" t="str">
        <f>HYPERLINK("https://www.virtualvocations.com/job/remote-quality-assurance-automation-lead-1956854-i.html", "https://www.virtualvocations.com/job/remote-quality-assurance-automation-lead-1956854-i.html")</f>
        <v>https://www.virtualvocations.com/job/remote-quality-assurance-automation-lead-1956854-i.html</v>
      </c>
    </row>
    <row r="20" spans="1:3" x14ac:dyDescent="0.3">
      <c r="A20" s="1">
        <v>19</v>
      </c>
      <c r="B20" t="s">
        <v>26</v>
      </c>
      <c r="C20" t="str">
        <f>HYPERLINK("https://www.virtualvocations.com/job/remote-software-qa-analyst-i-1952251-i.html", "https://www.virtualvocations.com/job/remote-software-qa-analyst-i-1952251-i.html")</f>
        <v>https://www.virtualvocations.com/job/remote-software-qa-analyst-i-1952251-i.html</v>
      </c>
    </row>
    <row r="21" spans="1:3" x14ac:dyDescent="0.3">
      <c r="A21" s="1">
        <v>20</v>
      </c>
      <c r="B21" t="s">
        <v>30</v>
      </c>
      <c r="C21" t="str">
        <f>HYPERLINK("https://www.virtualvocations.com/job/remote-qa-dme-billing-specialist-1951716-i.html", "https://www.virtualvocations.com/job/remote-qa-dme-billing-specialist-1951716-i.html")</f>
        <v>https://www.virtualvocations.com/job/remote-qa-dme-billing-specialist-1951716-i.html</v>
      </c>
    </row>
    <row r="22" spans="1:3" x14ac:dyDescent="0.3">
      <c r="A22" s="1">
        <v>21</v>
      </c>
      <c r="B22" t="s">
        <v>27</v>
      </c>
      <c r="C22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23" spans="1:3" x14ac:dyDescent="0.3">
      <c r="A23" s="1">
        <v>22</v>
      </c>
      <c r="B23" t="s">
        <v>42</v>
      </c>
      <c r="C23" t="str">
        <f>HYPERLINK("https://www.virtualvocations.com/job/remote-qa-automation-engineer-1946356-i.html", "https://www.virtualvocations.com/job/remote-qa-automation-engineer-1946356-i.html")</f>
        <v>https://www.virtualvocations.com/job/remote-qa-automation-engineer-1946356-i.html</v>
      </c>
    </row>
    <row r="24" spans="1:3" x14ac:dyDescent="0.3">
      <c r="A24" s="1">
        <v>23</v>
      </c>
      <c r="B24" t="s">
        <v>27</v>
      </c>
      <c r="C24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25" spans="1:3" x14ac:dyDescent="0.3">
      <c r="A25" s="1">
        <v>24</v>
      </c>
      <c r="B25" t="s">
        <v>43</v>
      </c>
      <c r="C25" t="str">
        <f>HYPERLINK("https://www.virtualvocations.com/job/remote-senior-qa-automation-engineer-or-software-development-engineer-in-test-820621.html", "https://www.virtualvocations.com/job/remote-senior-qa-automation-engineer-or-software-development-engineer-in-test-820621.html")</f>
        <v>https://www.virtualvocations.com/job/remote-senior-qa-automation-engineer-or-software-development-engineer-in-test-820621.html</v>
      </c>
    </row>
    <row r="26" spans="1:3" x14ac:dyDescent="0.3">
      <c r="A26" s="1">
        <v>25</v>
      </c>
      <c r="B26" t="s">
        <v>28</v>
      </c>
      <c r="C26" t="str">
        <f>HYPERLINK("https://www.virtualvocations.com/job/remote-software-qa-engineer-2-1949952-i.html", "https://www.virtualvocations.com/job/remote-software-qa-engineer-2-1949952-i.html")</f>
        <v>https://www.virtualvocations.com/job/remote-software-qa-engineer-2-1949952-i.html</v>
      </c>
    </row>
    <row r="27" spans="1:3" x14ac:dyDescent="0.3">
      <c r="A27" s="1">
        <v>26</v>
      </c>
      <c r="B27" t="s">
        <v>44</v>
      </c>
      <c r="C27" t="str">
        <f>HYPERLINK("https://www.virtualvocations.com/job/remote-quality-assurance-automation-lead-1956854-i.html", "https://www.virtualvocations.com/job/remote-quality-assurance-automation-lead-1956854-i.html")</f>
        <v>https://www.virtualvocations.com/job/remote-quality-assurance-automation-lead-1956854-i.html</v>
      </c>
    </row>
    <row r="28" spans="1:3" x14ac:dyDescent="0.3">
      <c r="A28" s="1">
        <v>27</v>
      </c>
      <c r="B28" t="s">
        <v>45</v>
      </c>
      <c r="C28" t="str">
        <f>HYPERLINK("https://www.virtualvocations.com/job/remote-senior-quality-assurance-automation-engineer-1956434-i.html", "https://www.virtualvocations.com/job/remote-senior-quality-assurance-automation-engineer-1956434-i.html")</f>
        <v>https://www.virtualvocations.com/job/remote-senior-quality-assurance-automation-engineer-1956434-i.html</v>
      </c>
    </row>
    <row r="29" spans="1:3" x14ac:dyDescent="0.3">
      <c r="A29" s="1">
        <v>28</v>
      </c>
      <c r="B29" t="s">
        <v>26</v>
      </c>
      <c r="C29" t="str">
        <f>HYPERLINK("https://www.virtualvocations.com/job/remote-software-qa-analyst-i-1952251-i.html", "https://www.virtualvocations.com/job/remote-software-qa-analyst-i-1952251-i.html")</f>
        <v>https://www.virtualvocations.com/job/remote-software-qa-analyst-i-1952251-i.html</v>
      </c>
    </row>
    <row r="30" spans="1:3" x14ac:dyDescent="0.3">
      <c r="A30" s="1">
        <v>29</v>
      </c>
      <c r="B30" t="s">
        <v>30</v>
      </c>
      <c r="C30" t="str">
        <f>HYPERLINK("https://www.virtualvocations.com/job/remote-qa-dme-billing-specialist-1951716-i.html", "https://www.virtualvocations.com/job/remote-qa-dme-billing-specialist-1951716-i.html")</f>
        <v>https://www.virtualvocations.com/job/remote-qa-dme-billing-specialist-1951716-i.html</v>
      </c>
    </row>
    <row r="31" spans="1:3" x14ac:dyDescent="0.3">
      <c r="A31" s="1">
        <v>30</v>
      </c>
      <c r="B31" t="s">
        <v>32</v>
      </c>
      <c r="C31" t="str">
        <f>HYPERLINK("https://www.virtualvocations.com/job/remote-ux-qa-manager-824786.html", "https://www.virtualvocations.com/job/remote-ux-qa-manager-824786.html")</f>
        <v>https://www.virtualvocations.com/job/remote-ux-qa-manager-824786.html</v>
      </c>
    </row>
    <row r="32" spans="1:3" x14ac:dyDescent="0.3">
      <c r="A32" s="1">
        <v>31</v>
      </c>
      <c r="B32" t="s">
        <v>27</v>
      </c>
      <c r="C32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33" spans="1:3" x14ac:dyDescent="0.3">
      <c r="A33" s="1">
        <v>32</v>
      </c>
      <c r="B33" t="s">
        <v>42</v>
      </c>
      <c r="C33" t="str">
        <f>HYPERLINK("https://www.virtualvocations.com/job/remote-qa-automation-engineer-1946356-i.html", "https://www.virtualvocations.com/job/remote-qa-automation-engineer-1946356-i.html")</f>
        <v>https://www.virtualvocations.com/job/remote-qa-automation-engineer-1946356-i.html</v>
      </c>
    </row>
    <row r="34" spans="1:3" x14ac:dyDescent="0.3">
      <c r="A34" s="1">
        <v>33</v>
      </c>
      <c r="B34" t="s">
        <v>27</v>
      </c>
      <c r="C34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35" spans="1:3" x14ac:dyDescent="0.3">
      <c r="A35" s="1">
        <v>34</v>
      </c>
      <c r="B35" t="s">
        <v>43</v>
      </c>
      <c r="C35" t="str">
        <f>HYPERLINK("https://www.virtualvocations.com/job/remote-senior-qa-automation-engineer-or-software-development-engineer-in-test-820621.html", "https://www.virtualvocations.com/job/remote-senior-qa-automation-engineer-or-software-development-engineer-in-test-820621.html")</f>
        <v>https://www.virtualvocations.com/job/remote-senior-qa-automation-engineer-or-software-development-engineer-in-test-820621.html</v>
      </c>
    </row>
    <row r="36" spans="1:3" x14ac:dyDescent="0.3">
      <c r="A36" s="1">
        <v>35</v>
      </c>
      <c r="B36" t="s">
        <v>44</v>
      </c>
      <c r="C36" t="str">
        <f>HYPERLINK("https://www.virtualvocations.com/job/remote-quality-assurance-automation-lead-1956854-i.html", "https://www.virtualvocations.com/job/remote-quality-assurance-automation-lead-1956854-i.html")</f>
        <v>https://www.virtualvocations.com/job/remote-quality-assurance-automation-lead-1956854-i.html</v>
      </c>
    </row>
    <row r="37" spans="1:3" x14ac:dyDescent="0.3">
      <c r="A37" s="1">
        <v>36</v>
      </c>
      <c r="B37" t="s">
        <v>39</v>
      </c>
      <c r="C37" t="str">
        <f>HYPERLINK("https://www.virtualvocations.com/job/remote-data-analytics-4-1958183-i.html", "https://www.virtualvocations.com/job/remote-data-analytics-4-1958183-i.html")</f>
        <v>https://www.virtualvocations.com/job/remote-data-analytics-4-1958183-i.html</v>
      </c>
    </row>
    <row r="38" spans="1:3" x14ac:dyDescent="0.3">
      <c r="A38" s="1">
        <v>37</v>
      </c>
      <c r="B38" t="s">
        <v>47</v>
      </c>
      <c r="C38" t="str">
        <f>HYPERLINK("https://www.virtualvocations.com/job/remote-senior-software-quality-assurance-automation-engineer-1951046-i.html", "https://www.virtualvocations.com/job/remote-senior-software-quality-assurance-automation-engineer-1951046-i.html")</f>
        <v>https://www.virtualvocations.com/job/remote-senior-software-quality-assurance-automation-engineer-1951046-i.html</v>
      </c>
    </row>
    <row r="39" spans="1:3" x14ac:dyDescent="0.3">
      <c r="A39" s="1">
        <v>38</v>
      </c>
      <c r="B39" t="s">
        <v>26</v>
      </c>
      <c r="C39" t="str">
        <f>HYPERLINK("https://www.virtualvocations.com/job/remote-software-qa-analyst-i-1952251-i.html", "https://www.virtualvocations.com/job/remote-software-qa-analyst-i-1952251-i.html")</f>
        <v>https://www.virtualvocations.com/job/remote-software-qa-analyst-i-1952251-i.html</v>
      </c>
    </row>
    <row r="40" spans="1:3" x14ac:dyDescent="0.3">
      <c r="A40" s="1">
        <v>39</v>
      </c>
      <c r="B40" t="s">
        <v>45</v>
      </c>
      <c r="C40" t="str">
        <f>HYPERLINK("https://www.virtualvocations.com/job/remote-senior-quality-assurance-automation-engineer-1956434-i.html", "https://www.virtualvocations.com/job/remote-senior-quality-assurance-automation-engineer-1956434-i.html")</f>
        <v>https://www.virtualvocations.com/job/remote-senior-quality-assurance-automation-engineer-1956434-i.html</v>
      </c>
    </row>
    <row r="41" spans="1:3" x14ac:dyDescent="0.3">
      <c r="A41" s="1">
        <v>40</v>
      </c>
      <c r="B41" t="s">
        <v>30</v>
      </c>
      <c r="C41" t="str">
        <f>HYPERLINK("https://www.virtualvocations.com/job/remote-qa-dme-billing-specialist-1951716-i.html", "https://www.virtualvocations.com/job/remote-qa-dme-billing-specialist-1951716-i.html")</f>
        <v>https://www.virtualvocations.com/job/remote-qa-dme-billing-specialist-1951716-i.html</v>
      </c>
    </row>
    <row r="42" spans="1:3" x14ac:dyDescent="0.3">
      <c r="A42" s="1">
        <v>41</v>
      </c>
      <c r="B42" t="s">
        <v>27</v>
      </c>
      <c r="C42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43" spans="1:3" x14ac:dyDescent="0.3">
      <c r="A43" s="1">
        <v>42</v>
      </c>
      <c r="B43" t="s">
        <v>42</v>
      </c>
      <c r="C43" t="str">
        <f>HYPERLINK("https://www.virtualvocations.com/job/remote-qa-automation-engineer-1946356-i.html", "https://www.virtualvocations.com/job/remote-qa-automation-engineer-1946356-i.html")</f>
        <v>https://www.virtualvocations.com/job/remote-qa-automation-engineer-1946356-i.html</v>
      </c>
    </row>
    <row r="44" spans="1:3" x14ac:dyDescent="0.3">
      <c r="A44" s="1">
        <v>43</v>
      </c>
      <c r="B44" t="s">
        <v>27</v>
      </c>
      <c r="C44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45" spans="1:3" x14ac:dyDescent="0.3">
      <c r="A45" s="1">
        <v>44</v>
      </c>
      <c r="B45" t="s">
        <v>43</v>
      </c>
      <c r="C45" t="str">
        <f>HYPERLINK("https://www.virtualvocations.com/job/remote-senior-qa-automation-engineer-or-software-development-engineer-in-test-820621.html", "https://www.virtualvocations.com/job/remote-senior-qa-automation-engineer-or-software-development-engineer-in-test-820621.html")</f>
        <v>https://www.virtualvocations.com/job/remote-senior-qa-automation-engineer-or-software-development-engineer-in-test-820621.html</v>
      </c>
    </row>
    <row r="46" spans="1:3" x14ac:dyDescent="0.3">
      <c r="A46" s="1">
        <v>45</v>
      </c>
      <c r="B46" t="s">
        <v>45</v>
      </c>
      <c r="C46" t="str">
        <f>HYPERLINK("https://www.virtualvocations.com/job/remote-senior-quality-assurance-automation-engineer-1956434-i.html", "https://www.virtualvocations.com/job/remote-senior-quality-assurance-automation-engineer-1956434-i.html")</f>
        <v>https://www.virtualvocations.com/job/remote-senior-quality-assurance-automation-engineer-1956434-i.html</v>
      </c>
    </row>
    <row r="47" spans="1:3" x14ac:dyDescent="0.3">
      <c r="A47" s="1">
        <v>46</v>
      </c>
      <c r="B47" t="s">
        <v>44</v>
      </c>
      <c r="C47" t="str">
        <f>HYPERLINK("https://www.virtualvocations.com/job/remote-quality-assurance-automation-lead-1956854-i.html", "https://www.virtualvocations.com/job/remote-quality-assurance-automation-lead-1956854-i.html")</f>
        <v>https://www.virtualvocations.com/job/remote-quality-assurance-automation-lead-1956854-i.html</v>
      </c>
    </row>
    <row r="48" spans="1:3" x14ac:dyDescent="0.3">
      <c r="A48" s="1">
        <v>47</v>
      </c>
      <c r="B48" t="s">
        <v>47</v>
      </c>
      <c r="C48" t="str">
        <f>HYPERLINK("https://www.virtualvocations.com/job/remote-senior-software-quality-assurance-automation-engineer-1951046-i.html", "https://www.virtualvocations.com/job/remote-senior-software-quality-assurance-automation-engineer-1951046-i.html")</f>
        <v>https://www.virtualvocations.com/job/remote-senior-software-quality-assurance-automation-engineer-1951046-i.html</v>
      </c>
    </row>
    <row r="49" spans="1:3" x14ac:dyDescent="0.3">
      <c r="A49" s="1">
        <v>48</v>
      </c>
      <c r="B49" t="s">
        <v>30</v>
      </c>
      <c r="C49" t="str">
        <f>HYPERLINK("https://www.virtualvocations.com/job/remote-qa-dme-billing-specialist-1951716-i.html", "https://www.virtualvocations.com/job/remote-qa-dme-billing-specialist-1951716-i.html")</f>
        <v>https://www.virtualvocations.com/job/remote-qa-dme-billing-specialist-1951716-i.html</v>
      </c>
    </row>
    <row r="50" spans="1:3" x14ac:dyDescent="0.3">
      <c r="A50" s="1">
        <v>49</v>
      </c>
      <c r="B50" t="s">
        <v>28</v>
      </c>
      <c r="C50" t="str">
        <f>HYPERLINK("https://www.virtualvocations.com/job/remote-software-qa-engineer-2-1949952-i.html", "https://www.virtualvocations.com/job/remote-software-qa-engineer-2-1949952-i.html")</f>
        <v>https://www.virtualvocations.com/job/remote-software-qa-engineer-2-1949952-i.html</v>
      </c>
    </row>
    <row r="51" spans="1:3" x14ac:dyDescent="0.3">
      <c r="A51" s="1">
        <v>50</v>
      </c>
      <c r="B51" t="s">
        <v>21</v>
      </c>
      <c r="C51" t="str">
        <f>HYPERLINK("https://www.virtualvocations.com/job/remote-senior-software-test-automation-engineer-825411.html", "https://www.virtualvocations.com/job/remote-senior-software-test-automation-engineer-825411.html")</f>
        <v>https://www.virtualvocations.com/job/remote-senior-software-test-automation-engineer-825411.html</v>
      </c>
    </row>
    <row r="52" spans="1:3" x14ac:dyDescent="0.3">
      <c r="A52" s="1">
        <v>51</v>
      </c>
      <c r="B52" t="s">
        <v>27</v>
      </c>
      <c r="C52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53" spans="1:3" x14ac:dyDescent="0.3">
      <c r="A53" s="1">
        <v>52</v>
      </c>
      <c r="B53" t="s">
        <v>42</v>
      </c>
      <c r="C53" t="str">
        <f>HYPERLINK("https://www.virtualvocations.com/job/remote-qa-automation-engineer-1946356-i.html", "https://www.virtualvocations.com/job/remote-qa-automation-engineer-1946356-i.html")</f>
        <v>https://www.virtualvocations.com/job/remote-qa-automation-engineer-1946356-i.html</v>
      </c>
    </row>
    <row r="54" spans="1:3" x14ac:dyDescent="0.3">
      <c r="A54" s="1">
        <v>53</v>
      </c>
      <c r="B54" t="s">
        <v>27</v>
      </c>
      <c r="C54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55" spans="1:3" x14ac:dyDescent="0.3">
      <c r="A55" s="1">
        <v>54</v>
      </c>
      <c r="B55" t="s">
        <v>43</v>
      </c>
      <c r="C55" t="str">
        <f>HYPERLINK("https://www.virtualvocations.com/job/remote-senior-qa-automation-engineer-or-software-development-engineer-in-test-820621.html", "https://www.virtualvocations.com/job/remote-senior-qa-automation-engineer-or-software-development-engineer-in-test-820621.html")</f>
        <v>https://www.virtualvocations.com/job/remote-senior-qa-automation-engineer-or-software-development-engineer-in-test-820621.html</v>
      </c>
    </row>
    <row r="56" spans="1:3" x14ac:dyDescent="0.3">
      <c r="A56" s="1">
        <v>55</v>
      </c>
      <c r="B56" t="s">
        <v>32</v>
      </c>
      <c r="C56" t="str">
        <f>HYPERLINK("https://www.virtualvocations.com/job/remote-ux-qa-manager-824786.html", "https://www.virtualvocations.com/job/remote-ux-qa-manager-824786.html")</f>
        <v>https://www.virtualvocations.com/job/remote-ux-qa-manager-824786.html</v>
      </c>
    </row>
    <row r="57" spans="1:3" x14ac:dyDescent="0.3">
      <c r="A57" s="1">
        <v>56</v>
      </c>
      <c r="B57" t="s">
        <v>47</v>
      </c>
      <c r="C57" t="str">
        <f>HYPERLINK("https://www.virtualvocations.com/job/remote-senior-software-quality-assurance-automation-engineer-1951046-i.html", "https://www.virtualvocations.com/job/remote-senior-software-quality-assurance-automation-engineer-1951046-i.html")</f>
        <v>https://www.virtualvocations.com/job/remote-senior-software-quality-assurance-automation-engineer-1951046-i.html</v>
      </c>
    </row>
    <row r="58" spans="1:3" x14ac:dyDescent="0.3">
      <c r="A58" s="1">
        <v>57</v>
      </c>
      <c r="B58" t="s">
        <v>44</v>
      </c>
      <c r="C58" t="str">
        <f>HYPERLINK("https://www.virtualvocations.com/job/remote-quality-assurance-automation-lead-1956854-i.html", "https://www.virtualvocations.com/job/remote-quality-assurance-automation-lead-1956854-i.html")</f>
        <v>https://www.virtualvocations.com/job/remote-quality-assurance-automation-lead-1956854-i.html</v>
      </c>
    </row>
    <row r="59" spans="1:3" x14ac:dyDescent="0.3">
      <c r="A59" s="1">
        <v>58</v>
      </c>
      <c r="B59" t="s">
        <v>46</v>
      </c>
      <c r="C59" t="str">
        <f>HYPERLINK("https://www.virtualvocations.com/job/remote-senior-digital-marketing-and-automation-manager-1958580-i.html", "https://www.virtualvocations.com/job/remote-senior-digital-marketing-and-automation-manager-1958580-i.html")</f>
        <v>https://www.virtualvocations.com/job/remote-senior-digital-marketing-and-automation-manager-1958580-i.html</v>
      </c>
    </row>
    <row r="60" spans="1:3" x14ac:dyDescent="0.3">
      <c r="A60" s="1">
        <v>59</v>
      </c>
      <c r="B60" t="s">
        <v>45</v>
      </c>
      <c r="C60" t="str">
        <f>HYPERLINK("https://www.virtualvocations.com/job/remote-senior-quality-assurance-automation-engineer-1956434-i.html", "https://www.virtualvocations.com/job/remote-senior-quality-assurance-automation-engineer-1956434-i.html")</f>
        <v>https://www.virtualvocations.com/job/remote-senior-quality-assurance-automation-engineer-1956434-i.html</v>
      </c>
    </row>
    <row r="61" spans="1:3" x14ac:dyDescent="0.3">
      <c r="A61" s="1">
        <v>60</v>
      </c>
      <c r="B61" t="s">
        <v>45</v>
      </c>
      <c r="C61" t="str">
        <f>HYPERLINK("https://www.virtualvocations.com/job/remote-senior-quality-assurance-automation-engineer-1953335-i.html", "https://www.virtualvocations.com/job/remote-senior-quality-assurance-automation-engineer-1953335-i.html")</f>
        <v>https://www.virtualvocations.com/job/remote-senior-quality-assurance-automation-engineer-1953335-i.html</v>
      </c>
    </row>
    <row r="62" spans="1:3" x14ac:dyDescent="0.3">
      <c r="A62" s="1">
        <v>61</v>
      </c>
      <c r="B62" t="s">
        <v>27</v>
      </c>
      <c r="C62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63" spans="1:3" x14ac:dyDescent="0.3">
      <c r="A63" s="1">
        <v>62</v>
      </c>
      <c r="B63" t="s">
        <v>42</v>
      </c>
      <c r="C63" t="str">
        <f>HYPERLINK("https://www.virtualvocations.com/job/remote-qa-automation-engineer-1946356-i.html", "https://www.virtualvocations.com/job/remote-qa-automation-engineer-1946356-i.html")</f>
        <v>https://www.virtualvocations.com/job/remote-qa-automation-engineer-1946356-i.html</v>
      </c>
    </row>
    <row r="64" spans="1:3" x14ac:dyDescent="0.3">
      <c r="A64" s="1">
        <v>63</v>
      </c>
      <c r="B64" t="s">
        <v>27</v>
      </c>
      <c r="C64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65" spans="1:3" x14ac:dyDescent="0.3">
      <c r="A65" s="1">
        <v>64</v>
      </c>
      <c r="B65" t="s">
        <v>43</v>
      </c>
      <c r="C65" t="str">
        <f>HYPERLINK("https://www.virtualvocations.com/job/remote-senior-qa-automation-engineer-or-software-development-engineer-in-test-820621.html", "https://www.virtualvocations.com/job/remote-senior-qa-automation-engineer-or-software-development-engineer-in-test-820621.html")</f>
        <v>https://www.virtualvocations.com/job/remote-senior-qa-automation-engineer-or-software-development-engineer-in-test-820621.html</v>
      </c>
    </row>
    <row r="66" spans="1:3" x14ac:dyDescent="0.3">
      <c r="A66" s="1">
        <v>65</v>
      </c>
      <c r="B66" t="s">
        <v>44</v>
      </c>
      <c r="C66" t="str">
        <f>HYPERLINK("https://www.virtualvocations.com/job/remote-quality-assurance-automation-lead-1956854-i.html", "https://www.virtualvocations.com/job/remote-quality-assurance-automation-lead-1956854-i.html")</f>
        <v>https://www.virtualvocations.com/job/remote-quality-assurance-automation-lead-1956854-i.html</v>
      </c>
    </row>
    <row r="67" spans="1:3" x14ac:dyDescent="0.3">
      <c r="A67" s="1">
        <v>66</v>
      </c>
      <c r="B67" t="s">
        <v>45</v>
      </c>
      <c r="C67" t="str">
        <f>HYPERLINK("https://www.virtualvocations.com/job/remote-senior-quality-assurance-automation-engineer-1956434-i.html", "https://www.virtualvocations.com/job/remote-senior-quality-assurance-automation-engineer-1956434-i.html")</f>
        <v>https://www.virtualvocations.com/job/remote-senior-quality-assurance-automation-engineer-1956434-i.html</v>
      </c>
    </row>
    <row r="68" spans="1:3" x14ac:dyDescent="0.3">
      <c r="A68" s="1">
        <v>67</v>
      </c>
      <c r="B68" t="s">
        <v>45</v>
      </c>
      <c r="C68" t="str">
        <f>HYPERLINK("https://www.virtualvocations.com/job/remote-senior-quality-assurance-automation-engineer-1953335-i.html", "https://www.virtualvocations.com/job/remote-senior-quality-assurance-automation-engineer-1953335-i.html")</f>
        <v>https://www.virtualvocations.com/job/remote-senior-quality-assurance-automation-engineer-1953335-i.html</v>
      </c>
    </row>
    <row r="69" spans="1:3" x14ac:dyDescent="0.3">
      <c r="A69" s="1">
        <v>68</v>
      </c>
      <c r="B69" t="s">
        <v>30</v>
      </c>
      <c r="C69" t="str">
        <f>HYPERLINK("https://www.virtualvocations.com/job/remote-qa-dme-billing-specialist-1951716-i.html", "https://www.virtualvocations.com/job/remote-qa-dme-billing-specialist-1951716-i.html")</f>
        <v>https://www.virtualvocations.com/job/remote-qa-dme-billing-specialist-1951716-i.html</v>
      </c>
    </row>
    <row r="70" spans="1:3" x14ac:dyDescent="0.3">
      <c r="A70" s="1">
        <v>69</v>
      </c>
      <c r="B70" t="s">
        <v>28</v>
      </c>
      <c r="C70" t="str">
        <f>HYPERLINK("https://www.virtualvocations.com/job/remote-software-qa-engineer-2-1949952-i.html", "https://www.virtualvocations.com/job/remote-software-qa-engineer-2-1949952-i.html")</f>
        <v>https://www.virtualvocations.com/job/remote-software-qa-engineer-2-1949952-i.html</v>
      </c>
    </row>
    <row r="71" spans="1:3" x14ac:dyDescent="0.3">
      <c r="A71" s="1">
        <v>70</v>
      </c>
      <c r="B71" t="s">
        <v>32</v>
      </c>
      <c r="C71" t="str">
        <f>HYPERLINK("https://www.virtualvocations.com/job/remote-ux-qa-manager-824786.html", "https://www.virtualvocations.com/job/remote-ux-qa-manager-824786.html")</f>
        <v>https://www.virtualvocations.com/job/remote-ux-qa-manager-824786.html</v>
      </c>
    </row>
    <row r="72" spans="1:3" x14ac:dyDescent="0.3">
      <c r="A72" s="1">
        <v>71</v>
      </c>
      <c r="B72" t="s">
        <v>27</v>
      </c>
      <c r="C72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73" spans="1:3" x14ac:dyDescent="0.3">
      <c r="A73" s="1">
        <v>72</v>
      </c>
      <c r="B73" t="s">
        <v>42</v>
      </c>
      <c r="C73" t="str">
        <f>HYPERLINK("https://www.virtualvocations.com/job/remote-qa-automation-engineer-1946356-i.html", "https://www.virtualvocations.com/job/remote-qa-automation-engineer-1946356-i.html")</f>
        <v>https://www.virtualvocations.com/job/remote-qa-automation-engineer-1946356-i.html</v>
      </c>
    </row>
    <row r="74" spans="1:3" x14ac:dyDescent="0.3">
      <c r="A74" s="1">
        <v>73</v>
      </c>
      <c r="B74" t="s">
        <v>27</v>
      </c>
      <c r="C74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75" spans="1:3" x14ac:dyDescent="0.3">
      <c r="A75" s="1">
        <v>74</v>
      </c>
      <c r="B75" t="s">
        <v>43</v>
      </c>
      <c r="C75" t="str">
        <f>HYPERLINK("https://www.virtualvocations.com/job/remote-senior-qa-automation-engineer-or-software-development-engineer-in-test-820621.html", "https://www.virtualvocations.com/job/remote-senior-qa-automation-engineer-or-software-development-engineer-in-test-820621.html")</f>
        <v>https://www.virtualvocations.com/job/remote-senior-qa-automation-engineer-or-software-development-engineer-in-test-820621.html</v>
      </c>
    </row>
    <row r="76" spans="1:3" x14ac:dyDescent="0.3">
      <c r="A76" s="1">
        <v>75</v>
      </c>
      <c r="B76" t="s">
        <v>26</v>
      </c>
      <c r="C76" t="str">
        <f>HYPERLINK("https://www.virtualvocations.com/job/remote-software-qa-analyst-i-1952251-i.html", "https://www.virtualvocations.com/job/remote-software-qa-analyst-i-1952251-i.html")</f>
        <v>https://www.virtualvocations.com/job/remote-software-qa-analyst-i-1952251-i.html</v>
      </c>
    </row>
    <row r="77" spans="1:3" x14ac:dyDescent="0.3">
      <c r="A77" s="1">
        <v>76</v>
      </c>
      <c r="B77" t="s">
        <v>44</v>
      </c>
      <c r="C77" t="str">
        <f>HYPERLINK("https://www.virtualvocations.com/job/remote-quality-assurance-automation-lead-1956854-i.html", "https://www.virtualvocations.com/job/remote-quality-assurance-automation-lead-1956854-i.html")</f>
        <v>https://www.virtualvocations.com/job/remote-quality-assurance-automation-lead-1956854-i.html</v>
      </c>
    </row>
    <row r="78" spans="1:3" x14ac:dyDescent="0.3">
      <c r="A78" s="1">
        <v>77</v>
      </c>
      <c r="B78" t="s">
        <v>45</v>
      </c>
      <c r="C78" t="str">
        <f>HYPERLINK("https://www.virtualvocations.com/job/remote-senior-quality-assurance-automation-engineer-1956434-i.html", "https://www.virtualvocations.com/job/remote-senior-quality-assurance-automation-engineer-1956434-i.html")</f>
        <v>https://www.virtualvocations.com/job/remote-senior-quality-assurance-automation-engineer-1956434-i.html</v>
      </c>
    </row>
    <row r="79" spans="1:3" x14ac:dyDescent="0.3">
      <c r="A79" s="1">
        <v>78</v>
      </c>
      <c r="B79" t="s">
        <v>30</v>
      </c>
      <c r="C79" t="str">
        <f>HYPERLINK("https://www.virtualvocations.com/job/remote-qa-dme-billing-specialist-1951716-i.html", "https://www.virtualvocations.com/job/remote-qa-dme-billing-specialist-1951716-i.html")</f>
        <v>https://www.virtualvocations.com/job/remote-qa-dme-billing-specialist-1951716-i.html</v>
      </c>
    </row>
    <row r="80" spans="1:3" x14ac:dyDescent="0.3">
      <c r="A80" s="1">
        <v>79</v>
      </c>
      <c r="B80" t="s">
        <v>28</v>
      </c>
      <c r="C80" t="str">
        <f>HYPERLINK("https://www.virtualvocations.com/job/remote-software-qa-engineer-2-1949952-i.html", "https://www.virtualvocations.com/job/remote-software-qa-engineer-2-1949952-i.html")</f>
        <v>https://www.virtualvocations.com/job/remote-software-qa-engineer-2-1949952-i.html</v>
      </c>
    </row>
    <row r="81" spans="1:3" x14ac:dyDescent="0.3">
      <c r="A81" s="1">
        <v>80</v>
      </c>
      <c r="B81" t="s">
        <v>32</v>
      </c>
      <c r="C81" t="str">
        <f>HYPERLINK("https://www.virtualvocations.com/job/remote-ux-qa-manager-824786.html", "https://www.virtualvocations.com/job/remote-ux-qa-manager-824786.html")</f>
        <v>https://www.virtualvocations.com/job/remote-ux-qa-manager-824786.html</v>
      </c>
    </row>
    <row r="82" spans="1:3" x14ac:dyDescent="0.3">
      <c r="A82" s="1">
        <v>81</v>
      </c>
      <c r="B82" t="s">
        <v>27</v>
      </c>
      <c r="C82" t="str">
        <f>HYPERLINK("https://www.virtualvocations.com/job/remote-senior-qa-automation-engineer-826329.html", "https://www.virtualvocations.com/job/remote-senior-qa-automation-engineer-826329.html")</f>
        <v>https://www.virtualvocations.com/job/remote-senior-qa-automation-engineer-826329.html</v>
      </c>
    </row>
    <row r="83" spans="1:3" x14ac:dyDescent="0.3">
      <c r="A83" s="1">
        <v>82</v>
      </c>
      <c r="B83" t="s">
        <v>42</v>
      </c>
      <c r="C83" t="str">
        <f>HYPERLINK("https://www.virtualvocations.com/job/remote-qa-automation-engineer-1946356-i.html", "https://www.virtualvocations.com/job/remote-qa-automation-engineer-1946356-i.html")</f>
        <v>https://www.virtualvocations.com/job/remote-qa-automation-engineer-1946356-i.html</v>
      </c>
    </row>
    <row r="84" spans="1:3" x14ac:dyDescent="0.3">
      <c r="A84" s="1">
        <v>83</v>
      </c>
      <c r="B84" t="s">
        <v>27</v>
      </c>
      <c r="C84" t="str">
        <f>HYPERLINK("https://www.virtualvocations.com/job/remote-senior-qa-automation-engineer-1943304-i.html", "https://www.virtualvocations.com/job/remote-senior-qa-automation-engineer-1943304-i.html")</f>
        <v>https://www.virtualvocations.com/job/remote-senior-qa-automation-engineer-1943304-i.html</v>
      </c>
    </row>
    <row r="85" spans="1:3" x14ac:dyDescent="0.3">
      <c r="A85" s="1">
        <v>84</v>
      </c>
      <c r="B85" t="s">
        <v>43</v>
      </c>
      <c r="C85" t="str">
        <f>HYPERLINK("https://www.virtualvocations.com/job/remote-senior-qa-automation-engineer-or-software-development-engineer-in-test-820621.html", "https://www.virtualvocations.com/job/remote-senior-qa-automation-engineer-or-software-development-engineer-in-test-820621.html")</f>
        <v>https://www.virtualvocations.com/job/remote-senior-qa-automation-engineer-or-software-development-engineer-in-test-820621.html</v>
      </c>
    </row>
    <row r="86" spans="1:3" x14ac:dyDescent="0.3">
      <c r="A86" s="1">
        <v>85</v>
      </c>
      <c r="B86" t="s">
        <v>44</v>
      </c>
      <c r="C86" t="str">
        <f>HYPERLINK("https://www.virtualvocations.com/job/remote-quality-assurance-automation-lead-1956854-i.html", "https://www.virtualvocations.com/job/remote-quality-assurance-automation-lead-1956854-i.html")</f>
        <v>https://www.virtualvocations.com/job/remote-quality-assurance-automation-lead-1956854-i.html</v>
      </c>
    </row>
    <row r="87" spans="1:3" x14ac:dyDescent="0.3">
      <c r="A87" s="1">
        <v>86</v>
      </c>
      <c r="B87" t="s">
        <v>45</v>
      </c>
      <c r="C87" t="str">
        <f>HYPERLINK("https://www.virtualvocations.com/job/remote-senior-quality-assurance-automation-engineer-1956434-i.html", "https://www.virtualvocations.com/job/remote-senior-quality-assurance-automation-engineer-1956434-i.html")</f>
        <v>https://www.virtualvocations.com/job/remote-senior-quality-assurance-automation-engineer-1956434-i.html</v>
      </c>
    </row>
    <row r="88" spans="1:3" x14ac:dyDescent="0.3">
      <c r="A88" s="1">
        <v>87</v>
      </c>
      <c r="B88" t="s">
        <v>30</v>
      </c>
      <c r="C88" t="str">
        <f>HYPERLINK("https://www.virtualvocations.com/job/remote-qa-dme-billing-specialist-1951716-i.html", "https://www.virtualvocations.com/job/remote-qa-dme-billing-specialist-1951716-i.html")</f>
        <v>https://www.virtualvocations.com/job/remote-qa-dme-billing-specialist-1951716-i.html</v>
      </c>
    </row>
    <row r="89" spans="1:3" x14ac:dyDescent="0.3">
      <c r="A89" s="1">
        <v>88</v>
      </c>
      <c r="B89" t="s">
        <v>28</v>
      </c>
      <c r="C89" t="str">
        <f>HYPERLINK("https://www.virtualvocations.com/job/remote-software-qa-engineer-2-1949952-i.html", "https://www.virtualvocations.com/job/remote-software-qa-engineer-2-1949952-i.html")</f>
        <v>https://www.virtualvocations.com/job/remote-software-qa-engineer-2-1949952-i.html</v>
      </c>
    </row>
    <row r="90" spans="1:3" x14ac:dyDescent="0.3">
      <c r="A90" s="1">
        <v>89</v>
      </c>
      <c r="B90" t="s">
        <v>32</v>
      </c>
      <c r="C90" t="str">
        <f>HYPERLINK("https://www.virtualvocations.com/job/remote-ux-qa-manager-824786.html", "https://www.virtualvocations.com/job/remote-ux-qa-manager-824786.html")</f>
        <v>https://www.virtualvocations.com/job/remote-ux-qa-manager-824786.html</v>
      </c>
    </row>
    <row r="91" spans="1:3" x14ac:dyDescent="0.3">
      <c r="A91" s="1">
        <v>90</v>
      </c>
      <c r="B91" t="s">
        <v>48</v>
      </c>
      <c r="C91" t="str">
        <f>HYPERLINK("https://www.virtualvocations.com/job/remote-automation-tester-1954245-i.html", "https://www.virtualvocations.com/job/remote-automation-tester-1954245-i.html")</f>
        <v>https://www.virtualvocations.com/job/remote-automation-tester-1954245-i.html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1"/>
  <sheetViews>
    <sheetView workbookViewId="0">
      <selection activeCell="J28" sqref="J28"/>
    </sheetView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1</v>
      </c>
      <c r="B2" t="s">
        <v>49</v>
      </c>
      <c r="C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3" spans="1:3" x14ac:dyDescent="0.3">
      <c r="A3" s="1">
        <v>2</v>
      </c>
      <c r="B3" t="s">
        <v>50</v>
      </c>
      <c r="C3" t="str">
        <f>HYPERLINK("https://www.virtualvocations.com/job/remote-data-analyst-1-828153.html", "https://www.virtualvocations.com/job/remote-data-analyst-1-828153.html")</f>
        <v>https://www.virtualvocations.com/job/remote-data-analyst-1-828153.html</v>
      </c>
    </row>
    <row r="4" spans="1:3" x14ac:dyDescent="0.3">
      <c r="A4" s="1">
        <v>3</v>
      </c>
      <c r="B4" t="s">
        <v>51</v>
      </c>
      <c r="C4" t="str">
        <f>HYPERLINK("https://www.virtualvocations.com/job/remote-hedis-coordinator-1-828557.html", "https://www.virtualvocations.com/job/remote-hedis-coordinator-1-828557.html")</f>
        <v>https://www.virtualvocations.com/job/remote-hedis-coordinator-1-828557.html</v>
      </c>
    </row>
    <row r="5" spans="1:3" x14ac:dyDescent="0.3">
      <c r="A5" s="1">
        <v>4</v>
      </c>
      <c r="B5" t="s">
        <v>52</v>
      </c>
      <c r="C5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6" spans="1:3" x14ac:dyDescent="0.3">
      <c r="A6" s="1">
        <v>5</v>
      </c>
      <c r="B6" t="s">
        <v>53</v>
      </c>
      <c r="C6" t="str">
        <f>HYPERLINK("https://www.virtualvocations.com/job/remote-tier-1-technical-support-analyst-1960118-i.html", "https://www.virtualvocations.com/job/remote-tier-1-technical-support-analyst-1960118-i.html")</f>
        <v>https://www.virtualvocations.com/job/remote-tier-1-technical-support-analyst-1960118-i.html</v>
      </c>
    </row>
    <row r="7" spans="1:3" x14ac:dyDescent="0.3">
      <c r="A7" s="1">
        <v>6</v>
      </c>
      <c r="B7" t="s">
        <v>54</v>
      </c>
      <c r="C7" t="str">
        <f>HYPERLINK("https://www.virtualvocations.com/job/remote-researcher-1-1954923-i.html", "https://www.virtualvocations.com/job/remote-researcher-1-1954923-i.html")</f>
        <v>https://www.virtualvocations.com/job/remote-researcher-1-1954923-i.html</v>
      </c>
    </row>
    <row r="8" spans="1:3" x14ac:dyDescent="0.3">
      <c r="A8" s="1">
        <v>7</v>
      </c>
      <c r="B8" t="s">
        <v>55</v>
      </c>
      <c r="C8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9" spans="1:3" x14ac:dyDescent="0.3">
      <c r="A9" s="1">
        <v>8</v>
      </c>
      <c r="B9" t="s">
        <v>56</v>
      </c>
      <c r="C9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10" spans="1:3" x14ac:dyDescent="0.3">
      <c r="A10" s="1">
        <v>9</v>
      </c>
      <c r="B10" t="s">
        <v>57</v>
      </c>
      <c r="C10" t="str">
        <f>HYPERLINK("https://www.virtualvocations.com/job/remote-general-audit-associate-auditor-1-1954311-i.html", "https://www.virtualvocations.com/job/remote-general-audit-associate-auditor-1-1954311-i.html")</f>
        <v>https://www.virtualvocations.com/job/remote-general-audit-associate-auditor-1-1954311-i.html</v>
      </c>
    </row>
    <row r="11" spans="1:3" x14ac:dyDescent="0.3">
      <c r="A11" s="1">
        <v>10</v>
      </c>
      <c r="B11" t="s">
        <v>58</v>
      </c>
      <c r="C11" t="str">
        <f>HYPERLINK("https://www.virtualvocations.com/job/remote-software-support-specialist-1-1958131-i.html", "https://www.virtualvocations.com/job/remote-software-support-specialist-1-1958131-i.html")</f>
        <v>https://www.virtualvocations.com/job/remote-software-support-specialist-1-1958131-i.html</v>
      </c>
    </row>
    <row r="12" spans="1:3" x14ac:dyDescent="0.3">
      <c r="A12" s="1">
        <v>11</v>
      </c>
      <c r="B12" t="s">
        <v>59</v>
      </c>
      <c r="C12" t="str">
        <f>HYPERLINK("https://www.virtualvocations.com/job/remote-software-quality-testing-engineer-2-1941996-i.html", "https://www.virtualvocations.com/job/remote-software-quality-testing-engineer-2-1941996-i.html")</f>
        <v>https://www.virtualvocations.com/job/remote-software-quality-testing-engineer-2-1941996-i.html</v>
      </c>
    </row>
    <row r="13" spans="1:3" x14ac:dyDescent="0.3">
      <c r="A13" s="1">
        <v>12</v>
      </c>
      <c r="B13" t="s">
        <v>60</v>
      </c>
      <c r="C13" t="str">
        <f>HYPERLINK("https://www.virtualvocations.com/job/telecommute-compliance-quality-assurance-testing-manager-2-822469.html", "https://www.virtualvocations.com/job/telecommute-compliance-quality-assurance-testing-manager-2-822469.html")</f>
        <v>https://www.virtualvocations.com/job/telecommute-compliance-quality-assurance-testing-manager-2-822469.html</v>
      </c>
    </row>
    <row r="14" spans="1:3" x14ac:dyDescent="0.3">
      <c r="A14" s="1">
        <v>13</v>
      </c>
      <c r="B14" t="s">
        <v>49</v>
      </c>
      <c r="C14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15" spans="1:3" x14ac:dyDescent="0.3">
      <c r="A15" s="1">
        <v>14</v>
      </c>
      <c r="B15" t="s">
        <v>56</v>
      </c>
      <c r="C15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16" spans="1:3" x14ac:dyDescent="0.3">
      <c r="A16" s="1">
        <v>15</v>
      </c>
      <c r="B16" t="s">
        <v>61</v>
      </c>
      <c r="C16" t="str">
        <f>HYPERLINK("https://www.virtualvocations.com/job/remote-sarbanes-oxley-testing-senior-manager-827265.html", "https://www.virtualvocations.com/job/remote-sarbanes-oxley-testing-senior-manager-827265.html")</f>
        <v>https://www.virtualvocations.com/job/remote-sarbanes-oxley-testing-senior-manager-827265.html</v>
      </c>
    </row>
    <row r="17" spans="1:3" x14ac:dyDescent="0.3">
      <c r="A17" s="1">
        <v>16</v>
      </c>
      <c r="B17" t="s">
        <v>52</v>
      </c>
      <c r="C17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18" spans="1:3" x14ac:dyDescent="0.3">
      <c r="A18" s="1">
        <v>17</v>
      </c>
      <c r="B18" t="s">
        <v>62</v>
      </c>
      <c r="C18" t="str">
        <f>HYPERLINK("https://www.virtualvocations.com/job/remote-oncology-patient-genetic-testing-customer-experience-advisor-1956704-i.html", "https://www.virtualvocations.com/job/remote-oncology-patient-genetic-testing-customer-experience-advisor-1956704-i.html")</f>
        <v>https://www.virtualvocations.com/job/remote-oncology-patient-genetic-testing-customer-experience-advisor-1956704-i.html</v>
      </c>
    </row>
    <row r="19" spans="1:3" x14ac:dyDescent="0.3">
      <c r="A19" s="1">
        <v>18</v>
      </c>
      <c r="B19" t="s">
        <v>63</v>
      </c>
      <c r="C19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20" spans="1:3" x14ac:dyDescent="0.3">
      <c r="A20" s="1">
        <v>19</v>
      </c>
      <c r="B20" t="s">
        <v>64</v>
      </c>
      <c r="C20" t="str">
        <f>HYPERLINK("https://www.virtualvocations.com/job/telecommute-workday-testing-consultant-825251.html", "https://www.virtualvocations.com/job/telecommute-workday-testing-consultant-825251.html")</f>
        <v>https://www.virtualvocations.com/job/telecommute-workday-testing-consultant-825251.html</v>
      </c>
    </row>
    <row r="21" spans="1:3" x14ac:dyDescent="0.3">
      <c r="A21" s="1">
        <v>20</v>
      </c>
      <c r="B21" t="s">
        <v>65</v>
      </c>
      <c r="C21" t="str">
        <f>HYPERLINK("https://www.virtualvocations.com/job/remote-security-testing-project-coordinator-1958981-i.html", "https://www.virtualvocations.com/job/remote-security-testing-project-coordinator-1958981-i.html")</f>
        <v>https://www.virtualvocations.com/job/remote-security-testing-project-coordinator-1958981-i.html</v>
      </c>
    </row>
    <row r="22" spans="1:3" x14ac:dyDescent="0.3">
      <c r="A22" s="1">
        <v>21</v>
      </c>
      <c r="B22" t="s">
        <v>49</v>
      </c>
      <c r="C2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23" spans="1:3" x14ac:dyDescent="0.3">
      <c r="A23" s="1">
        <v>22</v>
      </c>
      <c r="B23" t="s">
        <v>66</v>
      </c>
      <c r="C23" t="str">
        <f>HYPERLINK("https://www.virtualvocations.com/job/remote-research-administrator-3-828246.html", "https://www.virtualvocations.com/job/remote-research-administrator-3-828246.html")</f>
        <v>https://www.virtualvocations.com/job/remote-research-administrator-3-828246.html</v>
      </c>
    </row>
    <row r="24" spans="1:3" x14ac:dyDescent="0.3">
      <c r="A24" s="1">
        <v>23</v>
      </c>
      <c r="B24" t="s">
        <v>52</v>
      </c>
      <c r="C24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25" spans="1:3" x14ac:dyDescent="0.3">
      <c r="A25" s="1">
        <v>24</v>
      </c>
      <c r="B25" t="s">
        <v>64</v>
      </c>
      <c r="C25" t="str">
        <f>HYPERLINK("https://www.virtualvocations.com/job/telecommute-workday-testing-consultant-825251.html", "https://www.virtualvocations.com/job/telecommute-workday-testing-consultant-825251.html")</f>
        <v>https://www.virtualvocations.com/job/telecommute-workday-testing-consultant-825251.html</v>
      </c>
    </row>
    <row r="26" spans="1:3" x14ac:dyDescent="0.3">
      <c r="A26" s="1">
        <v>25</v>
      </c>
      <c r="B26" t="s">
        <v>67</v>
      </c>
      <c r="C26" t="str">
        <f>HYPERLINK("https://www.virtualvocations.com/job/remote-tax-accountant-3-827794.html", "https://www.virtualvocations.com/job/remote-tax-accountant-3-827794.html")</f>
        <v>https://www.virtualvocations.com/job/remote-tax-accountant-3-827794.html</v>
      </c>
    </row>
    <row r="27" spans="1:3" x14ac:dyDescent="0.3">
      <c r="A27" s="1">
        <v>26</v>
      </c>
      <c r="B27" t="s">
        <v>55</v>
      </c>
      <c r="C27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28" spans="1:3" x14ac:dyDescent="0.3">
      <c r="A28" s="1">
        <v>27</v>
      </c>
      <c r="B28" t="s">
        <v>56</v>
      </c>
      <c r="C28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29" spans="1:3" x14ac:dyDescent="0.3">
      <c r="A29" s="1">
        <v>28</v>
      </c>
      <c r="B29" t="s">
        <v>68</v>
      </c>
      <c r="C29" t="str">
        <f>HYPERLINK("https://www.virtualvocations.com/job/remote-healthcare-product-application-support-representative-3-1957871-i.html", "https://www.virtualvocations.com/job/remote-healthcare-product-application-support-representative-3-1957871-i.html")</f>
        <v>https://www.virtualvocations.com/job/remote-healthcare-product-application-support-representative-3-1957871-i.html</v>
      </c>
    </row>
    <row r="30" spans="1:3" x14ac:dyDescent="0.3">
      <c r="A30" s="1">
        <v>29</v>
      </c>
      <c r="B30" t="s">
        <v>62</v>
      </c>
      <c r="C30" t="str">
        <f>HYPERLINK("https://www.virtualvocations.com/job/remote-oncology-patient-genetic-testing-customer-experience-advisor-1956704-i.html", "https://www.virtualvocations.com/job/remote-oncology-patient-genetic-testing-customer-experience-advisor-1956704-i.html")</f>
        <v>https://www.virtualvocations.com/job/remote-oncology-patient-genetic-testing-customer-experience-advisor-1956704-i.html</v>
      </c>
    </row>
    <row r="31" spans="1:3" x14ac:dyDescent="0.3">
      <c r="A31" s="1">
        <v>30</v>
      </c>
      <c r="B31" t="s">
        <v>69</v>
      </c>
      <c r="C31" t="str">
        <f>HYPERLINK("https://www.virtualvocations.com/job/telecommute-linux-administrator-3-826446.html", "https://www.virtualvocations.com/job/telecommute-linux-administrator-3-826446.html")</f>
        <v>https://www.virtualvocations.com/job/telecommute-linux-administrator-3-826446.html</v>
      </c>
    </row>
    <row r="32" spans="1:3" x14ac:dyDescent="0.3">
      <c r="A32" s="1">
        <v>31</v>
      </c>
      <c r="B32" t="s">
        <v>49</v>
      </c>
      <c r="C3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33" spans="1:3" x14ac:dyDescent="0.3">
      <c r="A33" s="1">
        <v>32</v>
      </c>
      <c r="B33" t="s">
        <v>55</v>
      </c>
      <c r="C33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34" spans="1:3" x14ac:dyDescent="0.3">
      <c r="A34" s="1">
        <v>33</v>
      </c>
      <c r="B34" t="s">
        <v>61</v>
      </c>
      <c r="C34" t="str">
        <f>HYPERLINK("https://www.virtualvocations.com/job/remote-sarbanes-oxley-testing-senior-manager-827265.html", "https://www.virtualvocations.com/job/remote-sarbanes-oxley-testing-senior-manager-827265.html")</f>
        <v>https://www.virtualvocations.com/job/remote-sarbanes-oxley-testing-senior-manager-827265.html</v>
      </c>
    </row>
    <row r="35" spans="1:3" x14ac:dyDescent="0.3">
      <c r="A35" s="1">
        <v>34</v>
      </c>
      <c r="B35" t="s">
        <v>39</v>
      </c>
      <c r="C35" t="str">
        <f>HYPERLINK("https://www.virtualvocations.com/job/remote-data-analytics-4-1958183-i.html", "https://www.virtualvocations.com/job/remote-data-analytics-4-1958183-i.html")</f>
        <v>https://www.virtualvocations.com/job/remote-data-analytics-4-1958183-i.html</v>
      </c>
    </row>
    <row r="36" spans="1:3" x14ac:dyDescent="0.3">
      <c r="A36" s="1">
        <v>35</v>
      </c>
      <c r="B36" t="s">
        <v>70</v>
      </c>
      <c r="C36" t="str">
        <f>HYPERLINK("https://www.virtualvocations.com/job/remote-financial-analyst-4-1952228-i.html", "https://www.virtualvocations.com/job/remote-financial-analyst-4-1952228-i.html")</f>
        <v>https://www.virtualvocations.com/job/remote-financial-analyst-4-1952228-i.html</v>
      </c>
    </row>
    <row r="37" spans="1:3" x14ac:dyDescent="0.3">
      <c r="A37" s="1">
        <v>36</v>
      </c>
      <c r="B37" t="s">
        <v>64</v>
      </c>
      <c r="C37" t="str">
        <f>HYPERLINK("https://www.virtualvocations.com/job/telecommute-workday-testing-consultant-825251.html", "https://www.virtualvocations.com/job/telecommute-workday-testing-consultant-825251.html")</f>
        <v>https://www.virtualvocations.com/job/telecommute-workday-testing-consultant-825251.html</v>
      </c>
    </row>
    <row r="38" spans="1:3" x14ac:dyDescent="0.3">
      <c r="A38" s="1">
        <v>37</v>
      </c>
      <c r="B38" t="s">
        <v>71</v>
      </c>
      <c r="C38" t="str">
        <f>HYPERLINK("https://www.virtualvocations.com/job/remote-rca-specialist-4-824644.html", "https://www.virtualvocations.com/job/remote-rca-specialist-4-824644.html")</f>
        <v>https://www.virtualvocations.com/job/remote-rca-specialist-4-824644.html</v>
      </c>
    </row>
    <row r="39" spans="1:3" x14ac:dyDescent="0.3">
      <c r="A39" s="1">
        <v>38</v>
      </c>
      <c r="B39" t="s">
        <v>52</v>
      </c>
      <c r="C39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40" spans="1:3" x14ac:dyDescent="0.3">
      <c r="A40" s="1">
        <v>39</v>
      </c>
      <c r="B40" t="s">
        <v>65</v>
      </c>
      <c r="C40" t="str">
        <f>HYPERLINK("https://www.virtualvocations.com/job/remote-security-testing-project-coordinator-1958981-i.html", "https://www.virtualvocations.com/job/remote-security-testing-project-coordinator-1958981-i.html")</f>
        <v>https://www.virtualvocations.com/job/remote-security-testing-project-coordinator-1958981-i.html</v>
      </c>
    </row>
    <row r="41" spans="1:3" x14ac:dyDescent="0.3">
      <c r="A41" s="1">
        <v>40</v>
      </c>
      <c r="B41" t="s">
        <v>56</v>
      </c>
      <c r="C41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42" spans="1:3" x14ac:dyDescent="0.3">
      <c r="A42" s="1">
        <v>41</v>
      </c>
      <c r="B42" t="s">
        <v>49</v>
      </c>
      <c r="C4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43" spans="1:3" x14ac:dyDescent="0.3">
      <c r="A43" s="1">
        <v>42</v>
      </c>
      <c r="B43" t="s">
        <v>56</v>
      </c>
      <c r="C43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44" spans="1:3" x14ac:dyDescent="0.3">
      <c r="A44" s="1">
        <v>43</v>
      </c>
      <c r="B44" t="s">
        <v>52</v>
      </c>
      <c r="C44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45" spans="1:3" x14ac:dyDescent="0.3">
      <c r="A45" s="1">
        <v>44</v>
      </c>
      <c r="B45" t="s">
        <v>55</v>
      </c>
      <c r="C45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46" spans="1:3" x14ac:dyDescent="0.3">
      <c r="A46" s="1">
        <v>45</v>
      </c>
      <c r="B46" t="s">
        <v>72</v>
      </c>
      <c r="C46" t="str">
        <f>HYPERLINK("https://www.virtualvocations.com/job/remote-it-testing-lead-1948390-i.html", "https://www.virtualvocations.com/job/remote-it-testing-lead-1948390-i.html")</f>
        <v>https://www.virtualvocations.com/job/remote-it-testing-lead-1948390-i.html</v>
      </c>
    </row>
    <row r="47" spans="1:3" x14ac:dyDescent="0.3">
      <c r="A47" s="1">
        <v>46</v>
      </c>
      <c r="B47" t="s">
        <v>73</v>
      </c>
      <c r="C47" t="str">
        <f>HYPERLINK("https://www.virtualvocations.com/job/remote-commercial-lending-services-business-operations-analyst-5-825300.html", "https://www.virtualvocations.com/job/remote-commercial-lending-services-business-operations-analyst-5-825300.html")</f>
        <v>https://www.virtualvocations.com/job/remote-commercial-lending-services-business-operations-analyst-5-825300.html</v>
      </c>
    </row>
    <row r="48" spans="1:3" x14ac:dyDescent="0.3">
      <c r="A48" s="1">
        <v>47</v>
      </c>
      <c r="B48" t="s">
        <v>62</v>
      </c>
      <c r="C48" t="str">
        <f>HYPERLINK("https://www.virtualvocations.com/job/remote-oncology-patient-genetic-testing-customer-experience-advisor-1956704-i.html", "https://www.virtualvocations.com/job/remote-oncology-patient-genetic-testing-customer-experience-advisor-1956704-i.html")</f>
        <v>https://www.virtualvocations.com/job/remote-oncology-patient-genetic-testing-customer-experience-advisor-1956704-i.html</v>
      </c>
    </row>
    <row r="49" spans="1:3" x14ac:dyDescent="0.3">
      <c r="A49" s="1">
        <v>48</v>
      </c>
      <c r="B49" t="s">
        <v>74</v>
      </c>
      <c r="C49" t="str">
        <f>HYPERLINK("https://www.virtualvocations.com/job/remote-financial-fraud-analyst-5-825876.html", "https://www.virtualvocations.com/job/remote-financial-fraud-analyst-5-825876.html")</f>
        <v>https://www.virtualvocations.com/job/remote-financial-fraud-analyst-5-825876.html</v>
      </c>
    </row>
    <row r="50" spans="1:3" x14ac:dyDescent="0.3">
      <c r="A50" s="1">
        <v>49</v>
      </c>
      <c r="B50" t="s">
        <v>75</v>
      </c>
      <c r="C50" t="str">
        <f>HYPERLINK("https://www.virtualvocations.com/job/telecommute-financial-service-provider-risk-analyst-5-828383.html", "https://www.virtualvocations.com/job/telecommute-financial-service-provider-risk-analyst-5-828383.html")</f>
        <v>https://www.virtualvocations.com/job/telecommute-financial-service-provider-risk-analyst-5-828383.html</v>
      </c>
    </row>
    <row r="51" spans="1:3" x14ac:dyDescent="0.3">
      <c r="A51" s="1">
        <v>50</v>
      </c>
      <c r="B51" t="s">
        <v>61</v>
      </c>
      <c r="C51" t="str">
        <f>HYPERLINK("https://www.virtualvocations.com/job/remote-sarbanes-oxley-testing-senior-manager-827265.html", "https://www.virtualvocations.com/job/remote-sarbanes-oxley-testing-senior-manager-827265.html")</f>
        <v>https://www.virtualvocations.com/job/remote-sarbanes-oxley-testing-senior-manager-827265.html</v>
      </c>
    </row>
    <row r="52" spans="1:3" x14ac:dyDescent="0.3">
      <c r="A52" s="1">
        <v>51</v>
      </c>
      <c r="B52" t="s">
        <v>49</v>
      </c>
      <c r="C5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53" spans="1:3" x14ac:dyDescent="0.3">
      <c r="A53" s="1">
        <v>52</v>
      </c>
      <c r="B53" t="s">
        <v>76</v>
      </c>
      <c r="C53" t="str">
        <f>HYPERLINK("https://www.virtualvocations.com/job/remote-retail-payment-services-systems-project-manager-6-824549.html", "https://www.virtualvocations.com/job/remote-retail-payment-services-systems-project-manager-6-824549.html")</f>
        <v>https://www.virtualvocations.com/job/remote-retail-payment-services-systems-project-manager-6-824549.html</v>
      </c>
    </row>
    <row r="54" spans="1:3" x14ac:dyDescent="0.3">
      <c r="A54" s="1">
        <v>53</v>
      </c>
      <c r="B54" t="s">
        <v>52</v>
      </c>
      <c r="C54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55" spans="1:3" x14ac:dyDescent="0.3">
      <c r="A55" s="1">
        <v>54</v>
      </c>
      <c r="B55" t="s">
        <v>77</v>
      </c>
      <c r="C55" t="str">
        <f>HYPERLINK("https://www.virtualvocations.com/job/online-secondary-6-through-12-business-substitute-teacher-1870644-i.html", "https://www.virtualvocations.com/job/online-secondary-6-through-12-business-substitute-teacher-1870644-i.html")</f>
        <v>https://www.virtualvocations.com/job/online-secondary-6-through-12-business-substitute-teacher-1870644-i.html</v>
      </c>
    </row>
    <row r="56" spans="1:3" x14ac:dyDescent="0.3">
      <c r="A56" s="1">
        <v>55</v>
      </c>
      <c r="B56" t="s">
        <v>55</v>
      </c>
      <c r="C56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57" spans="1:3" x14ac:dyDescent="0.3">
      <c r="A57" s="1">
        <v>56</v>
      </c>
      <c r="B57" t="s">
        <v>56</v>
      </c>
      <c r="C57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58" spans="1:3" x14ac:dyDescent="0.3">
      <c r="A58" s="1">
        <v>57</v>
      </c>
      <c r="B58" t="s">
        <v>78</v>
      </c>
      <c r="C58" t="str">
        <f>HYPERLINK("https://www.virtualvocations.com/job/remote-financial-analyst-6-1944939-i.html", "https://www.virtualvocations.com/job/remote-financial-analyst-6-1944939-i.html")</f>
        <v>https://www.virtualvocations.com/job/remote-financial-analyst-6-1944939-i.html</v>
      </c>
    </row>
    <row r="59" spans="1:3" x14ac:dyDescent="0.3">
      <c r="A59" s="1">
        <v>58</v>
      </c>
      <c r="B59" t="s">
        <v>79</v>
      </c>
      <c r="C59" t="str">
        <f>HYPERLINK("https://www.virtualvocations.com/job/online-secondary-6-through-12-english-substitute-teacher-1870621-i.html", "https://www.virtualvocations.com/job/online-secondary-6-through-12-english-substitute-teacher-1870621-i.html")</f>
        <v>https://www.virtualvocations.com/job/online-secondary-6-through-12-english-substitute-teacher-1870621-i.html</v>
      </c>
    </row>
    <row r="60" spans="1:3" x14ac:dyDescent="0.3">
      <c r="A60" s="1">
        <v>59</v>
      </c>
      <c r="B60" t="s">
        <v>80</v>
      </c>
      <c r="C60" t="str">
        <f>HYPERLINK("https://www.virtualvocations.com/job/online-secondary-6-through-12-social-studies-substitute-teacher-1870642-i.html", "https://www.virtualvocations.com/job/online-secondary-6-through-12-social-studies-substitute-teacher-1870642-i.html")</f>
        <v>https://www.virtualvocations.com/job/online-secondary-6-through-12-social-studies-substitute-teacher-1870642-i.html</v>
      </c>
    </row>
    <row r="61" spans="1:3" x14ac:dyDescent="0.3">
      <c r="A61" s="1">
        <v>60</v>
      </c>
      <c r="B61" t="s">
        <v>62</v>
      </c>
      <c r="C61" t="str">
        <f>HYPERLINK("https://www.virtualvocations.com/job/remote-oncology-patient-genetic-testing-customer-experience-advisor-1956704-i.html", "https://www.virtualvocations.com/job/remote-oncology-patient-genetic-testing-customer-experience-advisor-1956704-i.html")</f>
        <v>https://www.virtualvocations.com/job/remote-oncology-patient-genetic-testing-customer-experience-advisor-1956704-i.html</v>
      </c>
    </row>
    <row r="62" spans="1:3" x14ac:dyDescent="0.3">
      <c r="A62" s="1">
        <v>61</v>
      </c>
      <c r="B62" t="s">
        <v>49</v>
      </c>
      <c r="C6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63" spans="1:3" x14ac:dyDescent="0.3">
      <c r="A63" s="1">
        <v>62</v>
      </c>
      <c r="B63" t="s">
        <v>52</v>
      </c>
      <c r="C63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64" spans="1:3" x14ac:dyDescent="0.3">
      <c r="A64" s="1">
        <v>63</v>
      </c>
      <c r="B64" t="s">
        <v>81</v>
      </c>
      <c r="C64" t="str">
        <f>HYPERLINK("https://www.virtualvocations.com/job/remote-rca-professional-7-820175.html", "https://www.virtualvocations.com/job/remote-rca-professional-7-820175.html")</f>
        <v>https://www.virtualvocations.com/job/remote-rca-professional-7-820175.html</v>
      </c>
    </row>
    <row r="65" spans="1:3" x14ac:dyDescent="0.3">
      <c r="A65" s="1">
        <v>64</v>
      </c>
      <c r="B65" t="s">
        <v>55</v>
      </c>
      <c r="C65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66" spans="1:3" x14ac:dyDescent="0.3">
      <c r="A66" s="1">
        <v>65</v>
      </c>
      <c r="B66" t="s">
        <v>56</v>
      </c>
      <c r="C66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67" spans="1:3" x14ac:dyDescent="0.3">
      <c r="A67" s="1">
        <v>66</v>
      </c>
      <c r="B67" t="s">
        <v>82</v>
      </c>
      <c r="C67" t="str">
        <f>HYPERLINK("https://www.virtualvocations.com/job/remote-financial-technology-testing-compliance-manager-822982.html", "https://www.virtualvocations.com/job/remote-financial-technology-testing-compliance-manager-822982.html")</f>
        <v>https://www.virtualvocations.com/job/remote-financial-technology-testing-compliance-manager-822982.html</v>
      </c>
    </row>
    <row r="68" spans="1:3" x14ac:dyDescent="0.3">
      <c r="A68" s="1">
        <v>67</v>
      </c>
      <c r="B68" t="s">
        <v>62</v>
      </c>
      <c r="C68" t="str">
        <f>HYPERLINK("https://www.virtualvocations.com/job/remote-oncology-patient-genetic-testing-customer-experience-advisor-1956704-i.html", "https://www.virtualvocations.com/job/remote-oncology-patient-genetic-testing-customer-experience-advisor-1956704-i.html")</f>
        <v>https://www.virtualvocations.com/job/remote-oncology-patient-genetic-testing-customer-experience-advisor-1956704-i.html</v>
      </c>
    </row>
    <row r="69" spans="1:3" x14ac:dyDescent="0.3">
      <c r="A69" s="1">
        <v>68</v>
      </c>
      <c r="B69" t="s">
        <v>61</v>
      </c>
      <c r="C69" t="str">
        <f>HYPERLINK("https://www.virtualvocations.com/job/remote-sarbanes-oxley-testing-senior-manager-827265.html", "https://www.virtualvocations.com/job/remote-sarbanes-oxley-testing-senior-manager-827265.html")</f>
        <v>https://www.virtualvocations.com/job/remote-sarbanes-oxley-testing-senior-manager-827265.html</v>
      </c>
    </row>
    <row r="70" spans="1:3" x14ac:dyDescent="0.3">
      <c r="A70" s="1">
        <v>69</v>
      </c>
      <c r="B70" t="s">
        <v>65</v>
      </c>
      <c r="C70" t="str">
        <f>HYPERLINK("https://www.virtualvocations.com/job/remote-security-testing-project-coordinator-1958981-i.html", "https://www.virtualvocations.com/job/remote-security-testing-project-coordinator-1958981-i.html")</f>
        <v>https://www.virtualvocations.com/job/remote-security-testing-project-coordinator-1958981-i.html</v>
      </c>
    </row>
    <row r="71" spans="1:3" x14ac:dyDescent="0.3">
      <c r="A71" s="1">
        <v>70</v>
      </c>
      <c r="B71" t="s">
        <v>64</v>
      </c>
      <c r="C71" t="str">
        <f>HYPERLINK("https://www.virtualvocations.com/job/telecommute-workday-testing-consultant-825251.html", "https://www.virtualvocations.com/job/telecommute-workday-testing-consultant-825251.html")</f>
        <v>https://www.virtualvocations.com/job/telecommute-workday-testing-consultant-825251.html</v>
      </c>
    </row>
    <row r="72" spans="1:3" x14ac:dyDescent="0.3">
      <c r="A72" s="1">
        <v>71</v>
      </c>
      <c r="B72" t="s">
        <v>49</v>
      </c>
      <c r="C7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73" spans="1:3" x14ac:dyDescent="0.3">
      <c r="A73" s="1">
        <v>72</v>
      </c>
      <c r="B73" t="s">
        <v>56</v>
      </c>
      <c r="C73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74" spans="1:3" x14ac:dyDescent="0.3">
      <c r="A74" s="1">
        <v>73</v>
      </c>
      <c r="B74" t="s">
        <v>52</v>
      </c>
      <c r="C74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75" spans="1:3" x14ac:dyDescent="0.3">
      <c r="A75" s="1">
        <v>74</v>
      </c>
      <c r="B75" t="s">
        <v>55</v>
      </c>
      <c r="C75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76" spans="1:3" x14ac:dyDescent="0.3">
      <c r="A76" s="1">
        <v>75</v>
      </c>
      <c r="B76" t="s">
        <v>62</v>
      </c>
      <c r="C76" t="str">
        <f>HYPERLINK("https://www.virtualvocations.com/job/remote-oncology-patient-genetic-testing-customer-experience-advisor-1956704-i.html", "https://www.virtualvocations.com/job/remote-oncology-patient-genetic-testing-customer-experience-advisor-1956704-i.html")</f>
        <v>https://www.virtualvocations.com/job/remote-oncology-patient-genetic-testing-customer-experience-advisor-1956704-i.html</v>
      </c>
    </row>
    <row r="77" spans="1:3" x14ac:dyDescent="0.3">
      <c r="A77" s="1">
        <v>76</v>
      </c>
      <c r="B77" t="s">
        <v>61</v>
      </c>
      <c r="C77" t="str">
        <f>HYPERLINK("https://www.virtualvocations.com/job/remote-sarbanes-oxley-testing-senior-manager-827265.html", "https://www.virtualvocations.com/job/remote-sarbanes-oxley-testing-senior-manager-827265.html")</f>
        <v>https://www.virtualvocations.com/job/remote-sarbanes-oxley-testing-senior-manager-827265.html</v>
      </c>
    </row>
    <row r="78" spans="1:3" x14ac:dyDescent="0.3">
      <c r="A78" s="1">
        <v>77</v>
      </c>
      <c r="B78" t="s">
        <v>65</v>
      </c>
      <c r="C78" t="str">
        <f>HYPERLINK("https://www.virtualvocations.com/job/remote-security-testing-project-coordinator-1958981-i.html", "https://www.virtualvocations.com/job/remote-security-testing-project-coordinator-1958981-i.html")</f>
        <v>https://www.virtualvocations.com/job/remote-security-testing-project-coordinator-1958981-i.html</v>
      </c>
    </row>
    <row r="79" spans="1:3" x14ac:dyDescent="0.3">
      <c r="A79" s="1">
        <v>78</v>
      </c>
      <c r="B79" t="s">
        <v>64</v>
      </c>
      <c r="C79" t="str">
        <f>HYPERLINK("https://www.virtualvocations.com/job/telecommute-workday-testing-consultant-825251.html", "https://www.virtualvocations.com/job/telecommute-workday-testing-consultant-825251.html")</f>
        <v>https://www.virtualvocations.com/job/telecommute-workday-testing-consultant-825251.html</v>
      </c>
    </row>
    <row r="80" spans="1:3" x14ac:dyDescent="0.3">
      <c r="A80" s="1">
        <v>79</v>
      </c>
      <c r="B80" t="s">
        <v>72</v>
      </c>
      <c r="C80" t="str">
        <f>HYPERLINK("https://www.virtualvocations.com/job/remote-it-testing-lead-1948390-i.html", "https://www.virtualvocations.com/job/remote-it-testing-lead-1948390-i.html")</f>
        <v>https://www.virtualvocations.com/job/remote-it-testing-lead-1948390-i.html</v>
      </c>
    </row>
    <row r="81" spans="1:3" x14ac:dyDescent="0.3">
      <c r="A81" s="1">
        <v>80</v>
      </c>
      <c r="B81" t="s">
        <v>63</v>
      </c>
      <c r="C81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82" spans="1:3" x14ac:dyDescent="0.3">
      <c r="A82" s="1">
        <v>81</v>
      </c>
      <c r="B82" t="s">
        <v>49</v>
      </c>
      <c r="C8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83" spans="1:3" x14ac:dyDescent="0.3">
      <c r="A83" s="1">
        <v>82</v>
      </c>
      <c r="B83" t="s">
        <v>52</v>
      </c>
      <c r="C83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84" spans="1:3" x14ac:dyDescent="0.3">
      <c r="A84" s="1">
        <v>83</v>
      </c>
      <c r="B84" t="s">
        <v>55</v>
      </c>
      <c r="C84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85" spans="1:3" x14ac:dyDescent="0.3">
      <c r="A85" s="1">
        <v>84</v>
      </c>
      <c r="B85" t="s">
        <v>56</v>
      </c>
      <c r="C85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86" spans="1:3" x14ac:dyDescent="0.3">
      <c r="A86" s="1">
        <v>85</v>
      </c>
      <c r="B86" t="s">
        <v>62</v>
      </c>
      <c r="C86" t="str">
        <f>HYPERLINK("https://www.virtualvocations.com/job/remote-oncology-patient-genetic-testing-customer-experience-advisor-1956704-i.html", "https://www.virtualvocations.com/job/remote-oncology-patient-genetic-testing-customer-experience-advisor-1956704-i.html")</f>
        <v>https://www.virtualvocations.com/job/remote-oncology-patient-genetic-testing-customer-experience-advisor-1956704-i.html</v>
      </c>
    </row>
    <row r="87" spans="1:3" x14ac:dyDescent="0.3">
      <c r="A87" s="1">
        <v>86</v>
      </c>
      <c r="B87" t="s">
        <v>61</v>
      </c>
      <c r="C87" t="str">
        <f>HYPERLINK("https://www.virtualvocations.com/job/remote-sarbanes-oxley-testing-senior-manager-827265.html", "https://www.virtualvocations.com/job/remote-sarbanes-oxley-testing-senior-manager-827265.html")</f>
        <v>https://www.virtualvocations.com/job/remote-sarbanes-oxley-testing-senior-manager-827265.html</v>
      </c>
    </row>
    <row r="88" spans="1:3" x14ac:dyDescent="0.3">
      <c r="A88" s="1">
        <v>87</v>
      </c>
      <c r="B88" t="s">
        <v>65</v>
      </c>
      <c r="C88" t="str">
        <f>HYPERLINK("https://www.virtualvocations.com/job/remote-security-testing-project-coordinator-1958981-i.html", "https://www.virtualvocations.com/job/remote-security-testing-project-coordinator-1958981-i.html")</f>
        <v>https://www.virtualvocations.com/job/remote-security-testing-project-coordinator-1958981-i.html</v>
      </c>
    </row>
    <row r="89" spans="1:3" x14ac:dyDescent="0.3">
      <c r="A89" s="1">
        <v>88</v>
      </c>
      <c r="B89" t="s">
        <v>64</v>
      </c>
      <c r="C89" t="str">
        <f>HYPERLINK("https://www.virtualvocations.com/job/telecommute-workday-testing-consultant-825251.html", "https://www.virtualvocations.com/job/telecommute-workday-testing-consultant-825251.html")</f>
        <v>https://www.virtualvocations.com/job/telecommute-workday-testing-consultant-825251.html</v>
      </c>
    </row>
    <row r="90" spans="1:3" x14ac:dyDescent="0.3">
      <c r="A90" s="1">
        <v>89</v>
      </c>
      <c r="B90" t="s">
        <v>72</v>
      </c>
      <c r="C90" t="str">
        <f>HYPERLINK("https://www.virtualvocations.com/job/remote-it-testing-lead-1948390-i.html", "https://www.virtualvocations.com/job/remote-it-testing-lead-1948390-i.html")</f>
        <v>https://www.virtualvocations.com/job/remote-it-testing-lead-1948390-i.html</v>
      </c>
    </row>
    <row r="91" spans="1:3" x14ac:dyDescent="0.3">
      <c r="A91" s="1">
        <v>90</v>
      </c>
      <c r="B91" t="s">
        <v>63</v>
      </c>
      <c r="C91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1"/>
  <sheetViews>
    <sheetView workbookViewId="0"/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1</v>
      </c>
      <c r="B2" t="s">
        <v>13</v>
      </c>
      <c r="C2" t="str">
        <f>HYPERLINK("https://www.virtualvocations.com/job/remote-senior-test-automation-engineer-827952.html", "https://www.virtualvocations.com/job/remote-senior-test-automation-engineer-827952.html")</f>
        <v>https://www.virtualvocations.com/job/remote-senior-test-automation-engineer-827952.html</v>
      </c>
    </row>
    <row r="3" spans="1:3" x14ac:dyDescent="0.3">
      <c r="A3" s="1">
        <v>2</v>
      </c>
      <c r="B3" t="s">
        <v>7</v>
      </c>
      <c r="C3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4" spans="1:3" x14ac:dyDescent="0.3">
      <c r="A4" s="1">
        <v>3</v>
      </c>
      <c r="B4" t="s">
        <v>83</v>
      </c>
      <c r="C4" t="str">
        <f>HYPERLINK("https://www.virtualvocations.com/job/remote-test-automation-consultant-1948305-i.html", "https://www.virtualvocations.com/job/remote-test-automation-consultant-1948305-i.html")</f>
        <v>https://www.virtualvocations.com/job/remote-test-automation-consultant-1948305-i.html</v>
      </c>
    </row>
    <row r="5" spans="1:3" x14ac:dyDescent="0.3">
      <c r="A5" s="1">
        <v>4</v>
      </c>
      <c r="B5" t="s">
        <v>21</v>
      </c>
      <c r="C5" t="str">
        <f>HYPERLINK("https://www.virtualvocations.com/job/remote-senior-software-test-automation-engineer-825411.html", "https://www.virtualvocations.com/job/remote-senior-software-test-automation-engineer-825411.html")</f>
        <v>https://www.virtualvocations.com/job/remote-senior-software-test-automation-engineer-825411.html</v>
      </c>
    </row>
    <row r="6" spans="1:3" x14ac:dyDescent="0.3">
      <c r="A6" s="1">
        <v>5</v>
      </c>
      <c r="B6" t="s">
        <v>4</v>
      </c>
      <c r="C6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7" spans="1:3" x14ac:dyDescent="0.3">
      <c r="A7" s="1">
        <v>6</v>
      </c>
      <c r="B7" t="s">
        <v>22</v>
      </c>
      <c r="C7" t="str">
        <f>HYPERLINK("https://www.virtualvocations.com/job/remote-senior-enterprise-development-operations-test-automation-engineer-1951216-i.html", "https://www.virtualvocations.com/job/remote-senior-enterprise-development-operations-test-automation-engineer-1951216-i.html")</f>
        <v>https://www.virtualvocations.com/job/remote-senior-enterprise-development-operations-test-automation-engineer-1951216-i.html</v>
      </c>
    </row>
    <row r="8" spans="1:3" x14ac:dyDescent="0.3">
      <c r="A8" s="1">
        <v>7</v>
      </c>
      <c r="B8" t="s">
        <v>84</v>
      </c>
      <c r="C8" t="str">
        <f>HYPERLINK("https://www.virtualvocations.com/job/remote-christian-child-advocacy-test-automation-devops-specialist-ii-825478.html", "https://www.virtualvocations.com/job/remote-christian-child-advocacy-test-automation-devops-specialist-ii-825478.html")</f>
        <v>https://www.virtualvocations.com/job/remote-christian-child-advocacy-test-automation-devops-specialist-ii-825478.html</v>
      </c>
    </row>
    <row r="9" spans="1:3" x14ac:dyDescent="0.3">
      <c r="A9" s="1">
        <v>8</v>
      </c>
      <c r="B9" t="s">
        <v>85</v>
      </c>
      <c r="C9" t="str">
        <f>HYPERLINK("https://www.virtualvocations.com/job/remote-health-insurance-test-automation-engineer-advisor-1946685-i.html", "https://www.virtualvocations.com/job/remote-health-insurance-test-automation-engineer-advisor-1946685-i.html")</f>
        <v>https://www.virtualvocations.com/job/remote-health-insurance-test-automation-engineer-advisor-1946685-i.html</v>
      </c>
    </row>
    <row r="10" spans="1:3" x14ac:dyDescent="0.3">
      <c r="A10" s="1">
        <v>9</v>
      </c>
      <c r="B10" t="s">
        <v>86</v>
      </c>
      <c r="C10" t="str">
        <f>HYPERLINK("https://www.virtualvocations.com/job/remote-software-developer-in-test-quality-assurance-automation-lead-825317.html", "https://www.virtualvocations.com/job/remote-software-developer-in-test-quality-assurance-automation-lead-825317.html")</f>
        <v>https://www.virtualvocations.com/job/remote-software-developer-in-test-quality-assurance-automation-lead-825317.html</v>
      </c>
    </row>
    <row r="11" spans="1:3" x14ac:dyDescent="0.3">
      <c r="A11" s="1">
        <v>10</v>
      </c>
      <c r="B11" t="s">
        <v>87</v>
      </c>
      <c r="C11" t="str">
        <f>HYPERLINK("https://www.virtualvocations.com/job/remote-python-test-automation-developer-iii-1952426-i.html", "https://www.virtualvocations.com/job/remote-python-test-automation-developer-iii-1952426-i.html")</f>
        <v>https://www.virtualvocations.com/job/remote-python-test-automation-developer-iii-1952426-i.html</v>
      </c>
    </row>
    <row r="12" spans="1:3" x14ac:dyDescent="0.3">
      <c r="A12" s="1">
        <v>11</v>
      </c>
      <c r="B12" t="s">
        <v>13</v>
      </c>
      <c r="C12" t="str">
        <f>HYPERLINK("https://www.virtualvocations.com/job/remote-senior-test-automation-engineer-827952.html", "https://www.virtualvocations.com/job/remote-senior-test-automation-engineer-827952.html")</f>
        <v>https://www.virtualvocations.com/job/remote-senior-test-automation-engineer-827952.html</v>
      </c>
    </row>
    <row r="13" spans="1:3" x14ac:dyDescent="0.3">
      <c r="A13" s="1">
        <v>12</v>
      </c>
      <c r="B13" t="s">
        <v>7</v>
      </c>
      <c r="C13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14" spans="1:3" x14ac:dyDescent="0.3">
      <c r="A14" s="1">
        <v>13</v>
      </c>
      <c r="B14" t="s">
        <v>83</v>
      </c>
      <c r="C14" t="str">
        <f>HYPERLINK("https://www.virtualvocations.com/job/remote-test-automation-consultant-1948305-i.html", "https://www.virtualvocations.com/job/remote-test-automation-consultant-1948305-i.html")</f>
        <v>https://www.virtualvocations.com/job/remote-test-automation-consultant-1948305-i.html</v>
      </c>
    </row>
    <row r="15" spans="1:3" x14ac:dyDescent="0.3">
      <c r="A15" s="1">
        <v>14</v>
      </c>
      <c r="B15" t="s">
        <v>21</v>
      </c>
      <c r="C15" t="str">
        <f>HYPERLINK("https://www.virtualvocations.com/job/remote-senior-software-test-automation-engineer-825411.html", "https://www.virtualvocations.com/job/remote-senior-software-test-automation-engineer-825411.html")</f>
        <v>https://www.virtualvocations.com/job/remote-senior-software-test-automation-engineer-825411.html</v>
      </c>
    </row>
    <row r="16" spans="1:3" x14ac:dyDescent="0.3">
      <c r="A16" s="1">
        <v>15</v>
      </c>
      <c r="B16" t="s">
        <v>4</v>
      </c>
      <c r="C16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17" spans="1:3" x14ac:dyDescent="0.3">
      <c r="A17" s="1">
        <v>16</v>
      </c>
      <c r="B17" t="s">
        <v>22</v>
      </c>
      <c r="C17" t="str">
        <f>HYPERLINK("https://www.virtualvocations.com/job/remote-senior-enterprise-development-operations-test-automation-engineer-1951216-i.html", "https://www.virtualvocations.com/job/remote-senior-enterprise-development-operations-test-automation-engineer-1951216-i.html")</f>
        <v>https://www.virtualvocations.com/job/remote-senior-enterprise-development-operations-test-automation-engineer-1951216-i.html</v>
      </c>
    </row>
    <row r="18" spans="1:3" x14ac:dyDescent="0.3">
      <c r="A18" s="1">
        <v>17</v>
      </c>
      <c r="B18" t="s">
        <v>84</v>
      </c>
      <c r="C18" t="str">
        <f>HYPERLINK("https://www.virtualvocations.com/job/remote-christian-child-advocacy-test-automation-devops-specialist-ii-825478.html", "https://www.virtualvocations.com/job/remote-christian-child-advocacy-test-automation-devops-specialist-ii-825478.html")</f>
        <v>https://www.virtualvocations.com/job/remote-christian-child-advocacy-test-automation-devops-specialist-ii-825478.html</v>
      </c>
    </row>
    <row r="19" spans="1:3" x14ac:dyDescent="0.3">
      <c r="A19" s="1">
        <v>18</v>
      </c>
      <c r="B19" t="s">
        <v>85</v>
      </c>
      <c r="C19" t="str">
        <f>HYPERLINK("https://www.virtualvocations.com/job/remote-health-insurance-test-automation-engineer-advisor-1946685-i.html", "https://www.virtualvocations.com/job/remote-health-insurance-test-automation-engineer-advisor-1946685-i.html")</f>
        <v>https://www.virtualvocations.com/job/remote-health-insurance-test-automation-engineer-advisor-1946685-i.html</v>
      </c>
    </row>
    <row r="20" spans="1:3" x14ac:dyDescent="0.3">
      <c r="A20" s="1">
        <v>19</v>
      </c>
      <c r="B20" t="s">
        <v>86</v>
      </c>
      <c r="C20" t="str">
        <f>HYPERLINK("https://www.virtualvocations.com/job/remote-software-developer-in-test-quality-assurance-automation-lead-825317.html", "https://www.virtualvocations.com/job/remote-software-developer-in-test-quality-assurance-automation-lead-825317.html")</f>
        <v>https://www.virtualvocations.com/job/remote-software-developer-in-test-quality-assurance-automation-lead-825317.html</v>
      </c>
    </row>
    <row r="21" spans="1:3" x14ac:dyDescent="0.3">
      <c r="A21" s="1">
        <v>20</v>
      </c>
      <c r="B21" t="s">
        <v>87</v>
      </c>
      <c r="C21" t="str">
        <f>HYPERLINK("https://www.virtualvocations.com/job/remote-python-test-automation-developer-iii-1952426-i.html", "https://www.virtualvocations.com/job/remote-python-test-automation-developer-iii-1952426-i.html")</f>
        <v>https://www.virtualvocations.com/job/remote-python-test-automation-developer-iii-1952426-i.html</v>
      </c>
    </row>
    <row r="22" spans="1:3" x14ac:dyDescent="0.3">
      <c r="A22" s="1">
        <v>21</v>
      </c>
      <c r="B22" t="s">
        <v>13</v>
      </c>
      <c r="C22" t="str">
        <f>HYPERLINK("https://www.virtualvocations.com/job/remote-senior-test-automation-engineer-827952.html", "https://www.virtualvocations.com/job/remote-senior-test-automation-engineer-827952.html")</f>
        <v>https://www.virtualvocations.com/job/remote-senior-test-automation-engineer-827952.html</v>
      </c>
    </row>
    <row r="23" spans="1:3" x14ac:dyDescent="0.3">
      <c r="A23" s="1">
        <v>22</v>
      </c>
      <c r="B23" t="s">
        <v>7</v>
      </c>
      <c r="C23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24" spans="1:3" x14ac:dyDescent="0.3">
      <c r="A24" s="1">
        <v>23</v>
      </c>
      <c r="B24" t="s">
        <v>83</v>
      </c>
      <c r="C24" t="str">
        <f>HYPERLINK("https://www.virtualvocations.com/job/remote-test-automation-consultant-1948305-i.html", "https://www.virtualvocations.com/job/remote-test-automation-consultant-1948305-i.html")</f>
        <v>https://www.virtualvocations.com/job/remote-test-automation-consultant-1948305-i.html</v>
      </c>
    </row>
    <row r="25" spans="1:3" x14ac:dyDescent="0.3">
      <c r="A25" s="1">
        <v>24</v>
      </c>
      <c r="B25" t="s">
        <v>21</v>
      </c>
      <c r="C25" t="str">
        <f>HYPERLINK("https://www.virtualvocations.com/job/remote-senior-software-test-automation-engineer-825411.html", "https://www.virtualvocations.com/job/remote-senior-software-test-automation-engineer-825411.html")</f>
        <v>https://www.virtualvocations.com/job/remote-senior-software-test-automation-engineer-825411.html</v>
      </c>
    </row>
    <row r="26" spans="1:3" x14ac:dyDescent="0.3">
      <c r="A26" s="1">
        <v>25</v>
      </c>
      <c r="B26" t="s">
        <v>4</v>
      </c>
      <c r="C26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27" spans="1:3" x14ac:dyDescent="0.3">
      <c r="A27" s="1">
        <v>26</v>
      </c>
      <c r="B27" t="s">
        <v>22</v>
      </c>
      <c r="C27" t="str">
        <f>HYPERLINK("https://www.virtualvocations.com/job/remote-senior-enterprise-development-operations-test-automation-engineer-1951216-i.html", "https://www.virtualvocations.com/job/remote-senior-enterprise-development-operations-test-automation-engineer-1951216-i.html")</f>
        <v>https://www.virtualvocations.com/job/remote-senior-enterprise-development-operations-test-automation-engineer-1951216-i.html</v>
      </c>
    </row>
    <row r="28" spans="1:3" x14ac:dyDescent="0.3">
      <c r="A28" s="1">
        <v>27</v>
      </c>
      <c r="B28" t="s">
        <v>84</v>
      </c>
      <c r="C28" t="str">
        <f>HYPERLINK("https://www.virtualvocations.com/job/remote-christian-child-advocacy-test-automation-devops-specialist-ii-825478.html", "https://www.virtualvocations.com/job/remote-christian-child-advocacy-test-automation-devops-specialist-ii-825478.html")</f>
        <v>https://www.virtualvocations.com/job/remote-christian-child-advocacy-test-automation-devops-specialist-ii-825478.html</v>
      </c>
    </row>
    <row r="29" spans="1:3" x14ac:dyDescent="0.3">
      <c r="A29" s="1">
        <v>28</v>
      </c>
      <c r="B29" t="s">
        <v>88</v>
      </c>
      <c r="C29" t="str">
        <f>HYPERLINK("https://www.virtualvocations.com/job/remote-senior-automation-test-engineer-821453.html", "https://www.virtualvocations.com/job/remote-senior-automation-test-engineer-821453.html")</f>
        <v>https://www.virtualvocations.com/job/remote-senior-automation-test-engineer-821453.html</v>
      </c>
    </row>
    <row r="30" spans="1:3" x14ac:dyDescent="0.3">
      <c r="A30" s="1">
        <v>29</v>
      </c>
      <c r="B30" t="s">
        <v>85</v>
      </c>
      <c r="C30" t="str">
        <f>HYPERLINK("https://www.virtualvocations.com/job/remote-health-insurance-test-automation-engineer-advisor-1946685-i.html", "https://www.virtualvocations.com/job/remote-health-insurance-test-automation-engineer-advisor-1946685-i.html")</f>
        <v>https://www.virtualvocations.com/job/remote-health-insurance-test-automation-engineer-advisor-1946685-i.html</v>
      </c>
    </row>
    <row r="31" spans="1:3" x14ac:dyDescent="0.3">
      <c r="A31" s="1">
        <v>30</v>
      </c>
      <c r="B31" t="s">
        <v>86</v>
      </c>
      <c r="C31" t="str">
        <f>HYPERLINK("https://www.virtualvocations.com/job/remote-software-developer-in-test-quality-assurance-automation-lead-825317.html", "https://www.virtualvocations.com/job/remote-software-developer-in-test-quality-assurance-automation-lead-825317.html")</f>
        <v>https://www.virtualvocations.com/job/remote-software-developer-in-test-quality-assurance-automation-lead-825317.html</v>
      </c>
    </row>
    <row r="32" spans="1:3" x14ac:dyDescent="0.3">
      <c r="A32" s="1">
        <v>31</v>
      </c>
      <c r="B32" t="s">
        <v>13</v>
      </c>
      <c r="C32" t="str">
        <f>HYPERLINK("https://www.virtualvocations.com/job/remote-senior-test-automation-engineer-827952.html", "https://www.virtualvocations.com/job/remote-senior-test-automation-engineer-827952.html")</f>
        <v>https://www.virtualvocations.com/job/remote-senior-test-automation-engineer-827952.html</v>
      </c>
    </row>
    <row r="33" spans="1:3" x14ac:dyDescent="0.3">
      <c r="A33" s="1">
        <v>32</v>
      </c>
      <c r="B33" t="s">
        <v>7</v>
      </c>
      <c r="C33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34" spans="1:3" x14ac:dyDescent="0.3">
      <c r="A34" s="1">
        <v>33</v>
      </c>
      <c r="B34" t="s">
        <v>83</v>
      </c>
      <c r="C34" t="str">
        <f>HYPERLINK("https://www.virtualvocations.com/job/remote-test-automation-consultant-1948305-i.html", "https://www.virtualvocations.com/job/remote-test-automation-consultant-1948305-i.html")</f>
        <v>https://www.virtualvocations.com/job/remote-test-automation-consultant-1948305-i.html</v>
      </c>
    </row>
    <row r="35" spans="1:3" x14ac:dyDescent="0.3">
      <c r="A35" s="1">
        <v>34</v>
      </c>
      <c r="B35" t="s">
        <v>21</v>
      </c>
      <c r="C35" t="str">
        <f>HYPERLINK("https://www.virtualvocations.com/job/remote-senior-software-test-automation-engineer-825411.html", "https://www.virtualvocations.com/job/remote-senior-software-test-automation-engineer-825411.html")</f>
        <v>https://www.virtualvocations.com/job/remote-senior-software-test-automation-engineer-825411.html</v>
      </c>
    </row>
    <row r="36" spans="1:3" x14ac:dyDescent="0.3">
      <c r="A36" s="1">
        <v>35</v>
      </c>
      <c r="B36" t="s">
        <v>4</v>
      </c>
      <c r="C36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37" spans="1:3" x14ac:dyDescent="0.3">
      <c r="A37" s="1">
        <v>36</v>
      </c>
      <c r="B37" t="s">
        <v>22</v>
      </c>
      <c r="C37" t="str">
        <f>HYPERLINK("https://www.virtualvocations.com/job/remote-senior-enterprise-development-operations-test-automation-engineer-1951216-i.html", "https://www.virtualvocations.com/job/remote-senior-enterprise-development-operations-test-automation-engineer-1951216-i.html")</f>
        <v>https://www.virtualvocations.com/job/remote-senior-enterprise-development-operations-test-automation-engineer-1951216-i.html</v>
      </c>
    </row>
    <row r="38" spans="1:3" x14ac:dyDescent="0.3">
      <c r="A38" s="1">
        <v>37</v>
      </c>
      <c r="B38" t="s">
        <v>84</v>
      </c>
      <c r="C38" t="str">
        <f>HYPERLINK("https://www.virtualvocations.com/job/remote-christian-child-advocacy-test-automation-devops-specialist-ii-825478.html", "https://www.virtualvocations.com/job/remote-christian-child-advocacy-test-automation-devops-specialist-ii-825478.html")</f>
        <v>https://www.virtualvocations.com/job/remote-christian-child-advocacy-test-automation-devops-specialist-ii-825478.html</v>
      </c>
    </row>
    <row r="39" spans="1:3" x14ac:dyDescent="0.3">
      <c r="A39" s="1">
        <v>38</v>
      </c>
      <c r="B39" t="s">
        <v>85</v>
      </c>
      <c r="C39" t="str">
        <f>HYPERLINK("https://www.virtualvocations.com/job/remote-health-insurance-test-automation-engineer-advisor-1946685-i.html", "https://www.virtualvocations.com/job/remote-health-insurance-test-automation-engineer-advisor-1946685-i.html")</f>
        <v>https://www.virtualvocations.com/job/remote-health-insurance-test-automation-engineer-advisor-1946685-i.html</v>
      </c>
    </row>
    <row r="40" spans="1:3" x14ac:dyDescent="0.3">
      <c r="A40" s="1">
        <v>39</v>
      </c>
      <c r="B40" t="s">
        <v>86</v>
      </c>
      <c r="C40" t="str">
        <f>HYPERLINK("https://www.virtualvocations.com/job/remote-software-developer-in-test-quality-assurance-automation-lead-825317.html", "https://www.virtualvocations.com/job/remote-software-developer-in-test-quality-assurance-automation-lead-825317.html")</f>
        <v>https://www.virtualvocations.com/job/remote-software-developer-in-test-quality-assurance-automation-lead-825317.html</v>
      </c>
    </row>
    <row r="41" spans="1:3" x14ac:dyDescent="0.3">
      <c r="A41" s="1">
        <v>40</v>
      </c>
      <c r="B41" t="s">
        <v>87</v>
      </c>
      <c r="C41" t="str">
        <f>HYPERLINK("https://www.virtualvocations.com/job/remote-python-test-automation-developer-iii-1952426-i.html", "https://www.virtualvocations.com/job/remote-python-test-automation-developer-iii-1952426-i.html")</f>
        <v>https://www.virtualvocations.com/job/remote-python-test-automation-developer-iii-1952426-i.html</v>
      </c>
    </row>
    <row r="42" spans="1:3" x14ac:dyDescent="0.3">
      <c r="A42" s="1">
        <v>41</v>
      </c>
      <c r="B42" t="s">
        <v>13</v>
      </c>
      <c r="C42" t="str">
        <f>HYPERLINK("https://www.virtualvocations.com/job/remote-senior-test-automation-engineer-827952.html", "https://www.virtualvocations.com/job/remote-senior-test-automation-engineer-827952.html")</f>
        <v>https://www.virtualvocations.com/job/remote-senior-test-automation-engineer-827952.html</v>
      </c>
    </row>
    <row r="43" spans="1:3" x14ac:dyDescent="0.3">
      <c r="A43" s="1">
        <v>42</v>
      </c>
      <c r="B43" t="s">
        <v>21</v>
      </c>
      <c r="C43" t="str">
        <f>HYPERLINK("https://www.virtualvocations.com/job/remote-senior-software-test-automation-engineer-825411.html", "https://www.virtualvocations.com/job/remote-senior-software-test-automation-engineer-825411.html")</f>
        <v>https://www.virtualvocations.com/job/remote-senior-software-test-automation-engineer-825411.html</v>
      </c>
    </row>
    <row r="44" spans="1:3" x14ac:dyDescent="0.3">
      <c r="A44" s="1">
        <v>43</v>
      </c>
      <c r="B44" t="s">
        <v>4</v>
      </c>
      <c r="C44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45" spans="1:3" x14ac:dyDescent="0.3">
      <c r="A45" s="1">
        <v>44</v>
      </c>
      <c r="B45" t="s">
        <v>7</v>
      </c>
      <c r="C45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46" spans="1:3" x14ac:dyDescent="0.3">
      <c r="A46" s="1">
        <v>45</v>
      </c>
      <c r="B46" t="s">
        <v>83</v>
      </c>
      <c r="C46" t="str">
        <f>HYPERLINK("https://www.virtualvocations.com/job/remote-test-automation-consultant-1948305-i.html", "https://www.virtualvocations.com/job/remote-test-automation-consultant-1948305-i.html")</f>
        <v>https://www.virtualvocations.com/job/remote-test-automation-consultant-1948305-i.html</v>
      </c>
    </row>
    <row r="47" spans="1:3" x14ac:dyDescent="0.3">
      <c r="A47" s="1">
        <v>46</v>
      </c>
      <c r="B47" t="s">
        <v>22</v>
      </c>
      <c r="C47" t="str">
        <f>HYPERLINK("https://www.virtualvocations.com/job/remote-senior-enterprise-development-operations-test-automation-engineer-1951216-i.html", "https://www.virtualvocations.com/job/remote-senior-enterprise-development-operations-test-automation-engineer-1951216-i.html")</f>
        <v>https://www.virtualvocations.com/job/remote-senior-enterprise-development-operations-test-automation-engineer-1951216-i.html</v>
      </c>
    </row>
    <row r="48" spans="1:3" x14ac:dyDescent="0.3">
      <c r="A48" s="1">
        <v>47</v>
      </c>
      <c r="B48" t="s">
        <v>86</v>
      </c>
      <c r="C48" t="str">
        <f>HYPERLINK("https://www.virtualvocations.com/job/remote-software-developer-in-test-quality-assurance-automation-lead-825317.html", "https://www.virtualvocations.com/job/remote-software-developer-in-test-quality-assurance-automation-lead-825317.html")</f>
        <v>https://www.virtualvocations.com/job/remote-software-developer-in-test-quality-assurance-automation-lead-825317.html</v>
      </c>
    </row>
    <row r="49" spans="1:3" x14ac:dyDescent="0.3">
      <c r="A49" s="1">
        <v>48</v>
      </c>
      <c r="B49" t="s">
        <v>85</v>
      </c>
      <c r="C49" t="str">
        <f>HYPERLINK("https://www.virtualvocations.com/job/remote-health-insurance-test-automation-engineer-advisor-1946685-i.html", "https://www.virtualvocations.com/job/remote-health-insurance-test-automation-engineer-advisor-1946685-i.html")</f>
        <v>https://www.virtualvocations.com/job/remote-health-insurance-test-automation-engineer-advisor-1946685-i.html</v>
      </c>
    </row>
    <row r="50" spans="1:3" x14ac:dyDescent="0.3">
      <c r="A50" s="1">
        <v>49</v>
      </c>
      <c r="B50" t="s">
        <v>84</v>
      </c>
      <c r="C50" t="str">
        <f>HYPERLINK("https://www.virtualvocations.com/job/remote-christian-child-advocacy-test-automation-devops-specialist-ii-825478.html", "https://www.virtualvocations.com/job/remote-christian-child-advocacy-test-automation-devops-specialist-ii-825478.html")</f>
        <v>https://www.virtualvocations.com/job/remote-christian-child-advocacy-test-automation-devops-specialist-ii-825478.html</v>
      </c>
    </row>
    <row r="51" spans="1:3" x14ac:dyDescent="0.3">
      <c r="A51" s="1">
        <v>50</v>
      </c>
      <c r="B51" t="s">
        <v>89</v>
      </c>
      <c r="C51" t="str">
        <f>HYPERLINK("https://www.virtualvocations.com/job/telecommute-senior-information-technology-test-automation-engineer-1942129-i.html", "https://www.virtualvocations.com/job/telecommute-senior-information-technology-test-automation-engineer-1942129-i.html")</f>
        <v>https://www.virtualvocations.com/job/telecommute-senior-information-technology-test-automation-engineer-1942129-i.html</v>
      </c>
    </row>
    <row r="52" spans="1:3" x14ac:dyDescent="0.3">
      <c r="A52" s="1">
        <v>51</v>
      </c>
      <c r="B52" t="s">
        <v>13</v>
      </c>
      <c r="C52" t="str">
        <f>HYPERLINK("https://www.virtualvocations.com/job/remote-senior-test-automation-engineer-827952.html", "https://www.virtualvocations.com/job/remote-senior-test-automation-engineer-827952.html")</f>
        <v>https://www.virtualvocations.com/job/remote-senior-test-automation-engineer-827952.html</v>
      </c>
    </row>
    <row r="53" spans="1:3" x14ac:dyDescent="0.3">
      <c r="A53" s="1">
        <v>52</v>
      </c>
      <c r="B53" t="s">
        <v>22</v>
      </c>
      <c r="C53" t="str">
        <f>HYPERLINK("https://www.virtualvocations.com/job/remote-senior-enterprise-development-operations-test-automation-engineer-1951216-i.html", "https://www.virtualvocations.com/job/remote-senior-enterprise-development-operations-test-automation-engineer-1951216-i.html")</f>
        <v>https://www.virtualvocations.com/job/remote-senior-enterprise-development-operations-test-automation-engineer-1951216-i.html</v>
      </c>
    </row>
    <row r="54" spans="1:3" x14ac:dyDescent="0.3">
      <c r="A54" s="1">
        <v>53</v>
      </c>
      <c r="B54" t="s">
        <v>7</v>
      </c>
      <c r="C54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55" spans="1:3" x14ac:dyDescent="0.3">
      <c r="A55" s="1">
        <v>54</v>
      </c>
      <c r="B55" t="s">
        <v>83</v>
      </c>
      <c r="C55" t="str">
        <f>HYPERLINK("https://www.virtualvocations.com/job/remote-test-automation-consultant-1948305-i.html", "https://www.virtualvocations.com/job/remote-test-automation-consultant-1948305-i.html")</f>
        <v>https://www.virtualvocations.com/job/remote-test-automation-consultant-1948305-i.html</v>
      </c>
    </row>
    <row r="56" spans="1:3" x14ac:dyDescent="0.3">
      <c r="A56" s="1">
        <v>55</v>
      </c>
      <c r="B56" t="s">
        <v>21</v>
      </c>
      <c r="C56" t="str">
        <f>HYPERLINK("https://www.virtualvocations.com/job/remote-senior-software-test-automation-engineer-825411.html", "https://www.virtualvocations.com/job/remote-senior-software-test-automation-engineer-825411.html")</f>
        <v>https://www.virtualvocations.com/job/remote-senior-software-test-automation-engineer-825411.html</v>
      </c>
    </row>
    <row r="57" spans="1:3" x14ac:dyDescent="0.3">
      <c r="A57" s="1">
        <v>56</v>
      </c>
      <c r="B57" t="s">
        <v>4</v>
      </c>
      <c r="C57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58" spans="1:3" x14ac:dyDescent="0.3">
      <c r="A58" s="1">
        <v>57</v>
      </c>
      <c r="B58" t="s">
        <v>84</v>
      </c>
      <c r="C58" t="str">
        <f>HYPERLINK("https://www.virtualvocations.com/job/remote-christian-child-advocacy-test-automation-devops-specialist-ii-825478.html", "https://www.virtualvocations.com/job/remote-christian-child-advocacy-test-automation-devops-specialist-ii-825478.html")</f>
        <v>https://www.virtualvocations.com/job/remote-christian-child-advocacy-test-automation-devops-specialist-ii-825478.html</v>
      </c>
    </row>
    <row r="59" spans="1:3" x14ac:dyDescent="0.3">
      <c r="A59" s="1">
        <v>58</v>
      </c>
      <c r="B59" t="s">
        <v>85</v>
      </c>
      <c r="C59" t="str">
        <f>HYPERLINK("https://www.virtualvocations.com/job/remote-health-insurance-test-automation-engineer-advisor-1946685-i.html", "https://www.virtualvocations.com/job/remote-health-insurance-test-automation-engineer-advisor-1946685-i.html")</f>
        <v>https://www.virtualvocations.com/job/remote-health-insurance-test-automation-engineer-advisor-1946685-i.html</v>
      </c>
    </row>
    <row r="60" spans="1:3" x14ac:dyDescent="0.3">
      <c r="A60" s="1">
        <v>59</v>
      </c>
      <c r="B60" t="s">
        <v>86</v>
      </c>
      <c r="C60" t="str">
        <f>HYPERLINK("https://www.virtualvocations.com/job/remote-software-developer-in-test-quality-assurance-automation-lead-825317.html", "https://www.virtualvocations.com/job/remote-software-developer-in-test-quality-assurance-automation-lead-825317.html")</f>
        <v>https://www.virtualvocations.com/job/remote-software-developer-in-test-quality-assurance-automation-lead-825317.html</v>
      </c>
    </row>
    <row r="61" spans="1:3" x14ac:dyDescent="0.3">
      <c r="A61" s="1">
        <v>60</v>
      </c>
      <c r="B61" t="s">
        <v>87</v>
      </c>
      <c r="C61" t="str">
        <f>HYPERLINK("https://www.virtualvocations.com/job/remote-python-test-automation-developer-iii-1952426-i.html", "https://www.virtualvocations.com/job/remote-python-test-automation-developer-iii-1952426-i.html")</f>
        <v>https://www.virtualvocations.com/job/remote-python-test-automation-developer-iii-1952426-i.html</v>
      </c>
    </row>
    <row r="62" spans="1:3" x14ac:dyDescent="0.3">
      <c r="A62" s="1">
        <v>61</v>
      </c>
      <c r="B62" t="s">
        <v>13</v>
      </c>
      <c r="C62" t="str">
        <f>HYPERLINK("https://www.virtualvocations.com/job/remote-senior-test-automation-engineer-827952.html", "https://www.virtualvocations.com/job/remote-senior-test-automation-engineer-827952.html")</f>
        <v>https://www.virtualvocations.com/job/remote-senior-test-automation-engineer-827952.html</v>
      </c>
    </row>
    <row r="63" spans="1:3" x14ac:dyDescent="0.3">
      <c r="A63" s="1">
        <v>62</v>
      </c>
      <c r="B63" t="s">
        <v>7</v>
      </c>
      <c r="C63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64" spans="1:3" x14ac:dyDescent="0.3">
      <c r="A64" s="1">
        <v>63</v>
      </c>
      <c r="B64" t="s">
        <v>83</v>
      </c>
      <c r="C64" t="str">
        <f>HYPERLINK("https://www.virtualvocations.com/job/remote-test-automation-consultant-1948305-i.html", "https://www.virtualvocations.com/job/remote-test-automation-consultant-1948305-i.html")</f>
        <v>https://www.virtualvocations.com/job/remote-test-automation-consultant-1948305-i.html</v>
      </c>
    </row>
    <row r="65" spans="1:3" x14ac:dyDescent="0.3">
      <c r="A65" s="1">
        <v>64</v>
      </c>
      <c r="B65" t="s">
        <v>21</v>
      </c>
      <c r="C65" t="str">
        <f>HYPERLINK("https://www.virtualvocations.com/job/remote-senior-software-test-automation-engineer-825411.html", "https://www.virtualvocations.com/job/remote-senior-software-test-automation-engineer-825411.html")</f>
        <v>https://www.virtualvocations.com/job/remote-senior-software-test-automation-engineer-825411.html</v>
      </c>
    </row>
    <row r="66" spans="1:3" x14ac:dyDescent="0.3">
      <c r="A66" s="1">
        <v>65</v>
      </c>
      <c r="B66" t="s">
        <v>4</v>
      </c>
      <c r="C66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67" spans="1:3" x14ac:dyDescent="0.3">
      <c r="A67" s="1">
        <v>66</v>
      </c>
      <c r="B67" t="s">
        <v>22</v>
      </c>
      <c r="C67" t="str">
        <f>HYPERLINK("https://www.virtualvocations.com/job/remote-senior-enterprise-development-operations-test-automation-engineer-1951216-i.html", "https://www.virtualvocations.com/job/remote-senior-enterprise-development-operations-test-automation-engineer-1951216-i.html")</f>
        <v>https://www.virtualvocations.com/job/remote-senior-enterprise-development-operations-test-automation-engineer-1951216-i.html</v>
      </c>
    </row>
    <row r="68" spans="1:3" x14ac:dyDescent="0.3">
      <c r="A68" s="1">
        <v>67</v>
      </c>
      <c r="B68" t="s">
        <v>84</v>
      </c>
      <c r="C68" t="str">
        <f>HYPERLINK("https://www.virtualvocations.com/job/remote-christian-child-advocacy-test-automation-devops-specialist-ii-825478.html", "https://www.virtualvocations.com/job/remote-christian-child-advocacy-test-automation-devops-specialist-ii-825478.html")</f>
        <v>https://www.virtualvocations.com/job/remote-christian-child-advocacy-test-automation-devops-specialist-ii-825478.html</v>
      </c>
    </row>
    <row r="69" spans="1:3" x14ac:dyDescent="0.3">
      <c r="A69" s="1">
        <v>68</v>
      </c>
      <c r="B69" t="s">
        <v>85</v>
      </c>
      <c r="C69" t="str">
        <f>HYPERLINK("https://www.virtualvocations.com/job/remote-health-insurance-test-automation-engineer-advisor-1946685-i.html", "https://www.virtualvocations.com/job/remote-health-insurance-test-automation-engineer-advisor-1946685-i.html")</f>
        <v>https://www.virtualvocations.com/job/remote-health-insurance-test-automation-engineer-advisor-1946685-i.html</v>
      </c>
    </row>
    <row r="70" spans="1:3" x14ac:dyDescent="0.3">
      <c r="A70" s="1">
        <v>69</v>
      </c>
      <c r="B70" t="s">
        <v>86</v>
      </c>
      <c r="C70" t="str">
        <f>HYPERLINK("https://www.virtualvocations.com/job/remote-software-developer-in-test-quality-assurance-automation-lead-825317.html", "https://www.virtualvocations.com/job/remote-software-developer-in-test-quality-assurance-automation-lead-825317.html")</f>
        <v>https://www.virtualvocations.com/job/remote-software-developer-in-test-quality-assurance-automation-lead-825317.html</v>
      </c>
    </row>
    <row r="71" spans="1:3" x14ac:dyDescent="0.3">
      <c r="A71" s="1">
        <v>70</v>
      </c>
      <c r="B71" t="s">
        <v>87</v>
      </c>
      <c r="C71" t="str">
        <f>HYPERLINK("https://www.virtualvocations.com/job/remote-python-test-automation-developer-iii-1952426-i.html", "https://www.virtualvocations.com/job/remote-python-test-automation-developer-iii-1952426-i.html")</f>
        <v>https://www.virtualvocations.com/job/remote-python-test-automation-developer-iii-1952426-i.html</v>
      </c>
    </row>
    <row r="72" spans="1:3" x14ac:dyDescent="0.3">
      <c r="A72" s="1">
        <v>71</v>
      </c>
      <c r="B72" t="s">
        <v>83</v>
      </c>
      <c r="C72" t="str">
        <f>HYPERLINK("https://www.virtualvocations.com/job/remote-test-automation-consultant-1948305-i.html", "https://www.virtualvocations.com/job/remote-test-automation-consultant-1948305-i.html")</f>
        <v>https://www.virtualvocations.com/job/remote-test-automation-consultant-1948305-i.html</v>
      </c>
    </row>
    <row r="73" spans="1:3" x14ac:dyDescent="0.3">
      <c r="A73" s="1">
        <v>72</v>
      </c>
      <c r="B73" t="s">
        <v>13</v>
      </c>
      <c r="C73" t="str">
        <f>HYPERLINK("https://www.virtualvocations.com/job/remote-senior-test-automation-engineer-827952.html", "https://www.virtualvocations.com/job/remote-senior-test-automation-engineer-827952.html")</f>
        <v>https://www.virtualvocations.com/job/remote-senior-test-automation-engineer-827952.html</v>
      </c>
    </row>
    <row r="74" spans="1:3" x14ac:dyDescent="0.3">
      <c r="A74" s="1">
        <v>73</v>
      </c>
      <c r="B74" t="s">
        <v>7</v>
      </c>
      <c r="C74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75" spans="1:3" x14ac:dyDescent="0.3">
      <c r="A75" s="1">
        <v>74</v>
      </c>
      <c r="B75" t="s">
        <v>22</v>
      </c>
      <c r="C75" t="str">
        <f>HYPERLINK("https://www.virtualvocations.com/job/remote-senior-enterprise-development-operations-test-automation-engineer-1951216-i.html", "https://www.virtualvocations.com/job/remote-senior-enterprise-development-operations-test-automation-engineer-1951216-i.html")</f>
        <v>https://www.virtualvocations.com/job/remote-senior-enterprise-development-operations-test-automation-engineer-1951216-i.html</v>
      </c>
    </row>
    <row r="76" spans="1:3" x14ac:dyDescent="0.3">
      <c r="A76" s="1">
        <v>75</v>
      </c>
      <c r="B76" t="s">
        <v>21</v>
      </c>
      <c r="C76" t="str">
        <f>HYPERLINK("https://www.virtualvocations.com/job/remote-senior-software-test-automation-engineer-825411.html", "https://www.virtualvocations.com/job/remote-senior-software-test-automation-engineer-825411.html")</f>
        <v>https://www.virtualvocations.com/job/remote-senior-software-test-automation-engineer-825411.html</v>
      </c>
    </row>
    <row r="77" spans="1:3" x14ac:dyDescent="0.3">
      <c r="A77" s="1">
        <v>76</v>
      </c>
      <c r="B77" t="s">
        <v>4</v>
      </c>
      <c r="C77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78" spans="1:3" x14ac:dyDescent="0.3">
      <c r="A78" s="1">
        <v>77</v>
      </c>
      <c r="B78" t="s">
        <v>84</v>
      </c>
      <c r="C78" t="str">
        <f>HYPERLINK("https://www.virtualvocations.com/job/remote-christian-child-advocacy-test-automation-devops-specialist-ii-825478.html", "https://www.virtualvocations.com/job/remote-christian-child-advocacy-test-automation-devops-specialist-ii-825478.html")</f>
        <v>https://www.virtualvocations.com/job/remote-christian-child-advocacy-test-automation-devops-specialist-ii-825478.html</v>
      </c>
    </row>
    <row r="79" spans="1:3" x14ac:dyDescent="0.3">
      <c r="A79" s="1">
        <v>78</v>
      </c>
      <c r="B79" t="s">
        <v>85</v>
      </c>
      <c r="C79" t="str">
        <f>HYPERLINK("https://www.virtualvocations.com/job/remote-health-insurance-test-automation-engineer-advisor-1946685-i.html", "https://www.virtualvocations.com/job/remote-health-insurance-test-automation-engineer-advisor-1946685-i.html")</f>
        <v>https://www.virtualvocations.com/job/remote-health-insurance-test-automation-engineer-advisor-1946685-i.html</v>
      </c>
    </row>
    <row r="80" spans="1:3" x14ac:dyDescent="0.3">
      <c r="A80" s="1">
        <v>79</v>
      </c>
      <c r="B80" t="s">
        <v>86</v>
      </c>
      <c r="C80" t="str">
        <f>HYPERLINK("https://www.virtualvocations.com/job/remote-software-developer-in-test-quality-assurance-automation-lead-825317.html", "https://www.virtualvocations.com/job/remote-software-developer-in-test-quality-assurance-automation-lead-825317.html")</f>
        <v>https://www.virtualvocations.com/job/remote-software-developer-in-test-quality-assurance-automation-lead-825317.html</v>
      </c>
    </row>
    <row r="81" spans="1:3" x14ac:dyDescent="0.3">
      <c r="A81" s="1">
        <v>80</v>
      </c>
      <c r="B81" t="s">
        <v>87</v>
      </c>
      <c r="C81" t="str">
        <f>HYPERLINK("https://www.virtualvocations.com/job/remote-python-test-automation-developer-iii-1952426-i.html", "https://www.virtualvocations.com/job/remote-python-test-automation-developer-iii-1952426-i.html")</f>
        <v>https://www.virtualvocations.com/job/remote-python-test-automation-developer-iii-1952426-i.html</v>
      </c>
    </row>
    <row r="82" spans="1:3" x14ac:dyDescent="0.3">
      <c r="A82" s="1">
        <v>81</v>
      </c>
      <c r="B82" t="s">
        <v>13</v>
      </c>
      <c r="C82" t="str">
        <f>HYPERLINK("https://www.virtualvocations.com/job/remote-senior-test-automation-engineer-827952.html", "https://www.virtualvocations.com/job/remote-senior-test-automation-engineer-827952.html")</f>
        <v>https://www.virtualvocations.com/job/remote-senior-test-automation-engineer-827952.html</v>
      </c>
    </row>
    <row r="83" spans="1:3" x14ac:dyDescent="0.3">
      <c r="A83" s="1">
        <v>82</v>
      </c>
      <c r="B83" t="s">
        <v>7</v>
      </c>
      <c r="C83" t="str">
        <f>HYPERLINK("https://www.virtualvocations.com/job/remote-senior-quality-assurance-test-automation-engineer-1956994-i.html", "https://www.virtualvocations.com/job/remote-senior-quality-assurance-test-automation-engineer-1956994-i.html")</f>
        <v>https://www.virtualvocations.com/job/remote-senior-quality-assurance-test-automation-engineer-1956994-i.html</v>
      </c>
    </row>
    <row r="84" spans="1:3" x14ac:dyDescent="0.3">
      <c r="A84" s="1">
        <v>83</v>
      </c>
      <c r="B84" t="s">
        <v>83</v>
      </c>
      <c r="C84" t="str">
        <f>HYPERLINK("https://www.virtualvocations.com/job/remote-test-automation-consultant-1948305-i.html", "https://www.virtualvocations.com/job/remote-test-automation-consultant-1948305-i.html")</f>
        <v>https://www.virtualvocations.com/job/remote-test-automation-consultant-1948305-i.html</v>
      </c>
    </row>
    <row r="85" spans="1:3" x14ac:dyDescent="0.3">
      <c r="A85" s="1">
        <v>84</v>
      </c>
      <c r="B85" t="s">
        <v>21</v>
      </c>
      <c r="C85" t="str">
        <f>HYPERLINK("https://www.virtualvocations.com/job/remote-senior-software-test-automation-engineer-825411.html", "https://www.virtualvocations.com/job/remote-senior-software-test-automation-engineer-825411.html")</f>
        <v>https://www.virtualvocations.com/job/remote-senior-software-test-automation-engineer-825411.html</v>
      </c>
    </row>
    <row r="86" spans="1:3" x14ac:dyDescent="0.3">
      <c r="A86" s="1">
        <v>85</v>
      </c>
      <c r="B86" t="s">
        <v>4</v>
      </c>
      <c r="C86" t="str">
        <f>HYPERLINK("https://www.virtualvocations.com/job/remote-senior-python-automation-test-engineer-1956601-i.html", "https://www.virtualvocations.com/job/remote-senior-python-automation-test-engineer-1956601-i.html")</f>
        <v>https://www.virtualvocations.com/job/remote-senior-python-automation-test-engineer-1956601-i.html</v>
      </c>
    </row>
    <row r="87" spans="1:3" x14ac:dyDescent="0.3">
      <c r="A87" s="1">
        <v>86</v>
      </c>
      <c r="B87" t="s">
        <v>22</v>
      </c>
      <c r="C87" t="str">
        <f>HYPERLINK("https://www.virtualvocations.com/job/remote-senior-enterprise-development-operations-test-automation-engineer-1951216-i.html", "https://www.virtualvocations.com/job/remote-senior-enterprise-development-operations-test-automation-engineer-1951216-i.html")</f>
        <v>https://www.virtualvocations.com/job/remote-senior-enterprise-development-operations-test-automation-engineer-1951216-i.html</v>
      </c>
    </row>
    <row r="88" spans="1:3" x14ac:dyDescent="0.3">
      <c r="A88" s="1">
        <v>87</v>
      </c>
      <c r="B88" t="s">
        <v>84</v>
      </c>
      <c r="C88" t="str">
        <f>HYPERLINK("https://www.virtualvocations.com/job/remote-christian-child-advocacy-test-automation-devops-specialist-ii-825478.html", "https://www.virtualvocations.com/job/remote-christian-child-advocacy-test-automation-devops-specialist-ii-825478.html")</f>
        <v>https://www.virtualvocations.com/job/remote-christian-child-advocacy-test-automation-devops-specialist-ii-825478.html</v>
      </c>
    </row>
    <row r="89" spans="1:3" x14ac:dyDescent="0.3">
      <c r="A89" s="1">
        <v>88</v>
      </c>
      <c r="B89" t="s">
        <v>85</v>
      </c>
      <c r="C89" t="str">
        <f>HYPERLINK("https://www.virtualvocations.com/job/remote-health-insurance-test-automation-engineer-advisor-1946685-i.html", "https://www.virtualvocations.com/job/remote-health-insurance-test-automation-engineer-advisor-1946685-i.html")</f>
        <v>https://www.virtualvocations.com/job/remote-health-insurance-test-automation-engineer-advisor-1946685-i.html</v>
      </c>
    </row>
    <row r="90" spans="1:3" x14ac:dyDescent="0.3">
      <c r="A90" s="1">
        <v>89</v>
      </c>
      <c r="B90" t="s">
        <v>86</v>
      </c>
      <c r="C90" t="str">
        <f>HYPERLINK("https://www.virtualvocations.com/job/remote-software-developer-in-test-quality-assurance-automation-lead-825317.html", "https://www.virtualvocations.com/job/remote-software-developer-in-test-quality-assurance-automation-lead-825317.html")</f>
        <v>https://www.virtualvocations.com/job/remote-software-developer-in-test-quality-assurance-automation-lead-825317.html</v>
      </c>
    </row>
    <row r="91" spans="1:3" x14ac:dyDescent="0.3">
      <c r="A91" s="1">
        <v>90</v>
      </c>
      <c r="B91" t="s">
        <v>87</v>
      </c>
      <c r="C91" t="str">
        <f>HYPERLINK("https://www.virtualvocations.com/job/remote-python-test-automation-developer-iii-1952426-i.html", "https://www.virtualvocations.com/job/remote-python-test-automation-developer-iii-1952426-i.html")</f>
        <v>https://www.virtualvocations.com/job/remote-python-test-automation-developer-iii-1952426-i.html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1"/>
  <sheetViews>
    <sheetView topLeftCell="C1" workbookViewId="0"/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1</v>
      </c>
      <c r="B2" t="s">
        <v>29</v>
      </c>
      <c r="C2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3" spans="1:3" x14ac:dyDescent="0.3">
      <c r="A3" s="1">
        <v>2</v>
      </c>
      <c r="B3" t="s">
        <v>37</v>
      </c>
      <c r="C3" t="str">
        <f>HYPERLINK("https://www.virtualvocations.com/job/remote-manual-quality-engineer-819905.html", "https://www.virtualvocations.com/job/remote-manual-quality-engineer-819905.html")</f>
        <v>https://www.virtualvocations.com/job/remote-manual-quality-engineer-819905.html</v>
      </c>
    </row>
    <row r="4" spans="1:3" x14ac:dyDescent="0.3">
      <c r="A4" s="1">
        <v>3</v>
      </c>
      <c r="B4" t="s">
        <v>49</v>
      </c>
      <c r="C4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5" spans="1:3" x14ac:dyDescent="0.3">
      <c r="A5" s="1">
        <v>4</v>
      </c>
      <c r="B5" t="s">
        <v>50</v>
      </c>
      <c r="C5" t="str">
        <f>HYPERLINK("https://www.virtualvocations.com/job/remote-data-analyst-1-828153.html", "https://www.virtualvocations.com/job/remote-data-analyst-1-828153.html")</f>
        <v>https://www.virtualvocations.com/job/remote-data-analyst-1-828153.html</v>
      </c>
    </row>
    <row r="6" spans="1:3" x14ac:dyDescent="0.3">
      <c r="A6" s="1">
        <v>5</v>
      </c>
      <c r="B6" t="s">
        <v>51</v>
      </c>
      <c r="C6" t="str">
        <f>HYPERLINK("https://www.virtualvocations.com/job/remote-hedis-coordinator-1-828557.html", "https://www.virtualvocations.com/job/remote-hedis-coordinator-1-828557.html")</f>
        <v>https://www.virtualvocations.com/job/remote-hedis-coordinator-1-828557.html</v>
      </c>
    </row>
    <row r="7" spans="1:3" x14ac:dyDescent="0.3">
      <c r="A7" s="1">
        <v>6</v>
      </c>
      <c r="B7" t="s">
        <v>31</v>
      </c>
      <c r="C7" t="str">
        <f>HYPERLINK("https://www.virtualvocations.com/job/remote-quality-assurance-analyst-1-1941087-i.html", "https://www.virtualvocations.com/job/remote-quality-assurance-analyst-1-1941087-i.html")</f>
        <v>https://www.virtualvocations.com/job/remote-quality-assurance-analyst-1-1941087-i.html</v>
      </c>
    </row>
    <row r="8" spans="1:3" x14ac:dyDescent="0.3">
      <c r="A8" s="1">
        <v>7</v>
      </c>
      <c r="B8" t="s">
        <v>52</v>
      </c>
      <c r="C8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9" spans="1:3" x14ac:dyDescent="0.3">
      <c r="A9" s="1">
        <v>8</v>
      </c>
      <c r="B9" t="s">
        <v>53</v>
      </c>
      <c r="C9" t="str">
        <f>HYPERLINK("https://www.virtualvocations.com/job/remote-tier-1-technical-support-analyst-1960118-i.html", "https://www.virtualvocations.com/job/remote-tier-1-technical-support-analyst-1960118-i.html")</f>
        <v>https://www.virtualvocations.com/job/remote-tier-1-technical-support-analyst-1960118-i.html</v>
      </c>
    </row>
    <row r="10" spans="1:3" x14ac:dyDescent="0.3">
      <c r="A10" s="1">
        <v>9</v>
      </c>
      <c r="B10" t="s">
        <v>54</v>
      </c>
      <c r="C10" t="str">
        <f>HYPERLINK("https://www.virtualvocations.com/job/remote-researcher-1-1954923-i.html", "https://www.virtualvocations.com/job/remote-researcher-1-1954923-i.html")</f>
        <v>https://www.virtualvocations.com/job/remote-researcher-1-1954923-i.html</v>
      </c>
    </row>
    <row r="11" spans="1:3" x14ac:dyDescent="0.3">
      <c r="A11" s="1">
        <v>10</v>
      </c>
      <c r="B11" t="s">
        <v>90</v>
      </c>
      <c r="C11" t="str">
        <f>HYPERLINK("https://www.virtualvocations.com/job/remote-banking-quality-assurance-testing-analyst-1943693-i.html", "https://www.virtualvocations.com/job/remote-banking-quality-assurance-testing-analyst-1943693-i.html")</f>
        <v>https://www.virtualvocations.com/job/remote-banking-quality-assurance-testing-analyst-1943693-i.html</v>
      </c>
    </row>
    <row r="12" spans="1:3" x14ac:dyDescent="0.3">
      <c r="A12" s="1">
        <v>11</v>
      </c>
      <c r="B12" t="s">
        <v>59</v>
      </c>
      <c r="C12" t="str">
        <f>HYPERLINK("https://www.virtualvocations.com/job/remote-software-quality-testing-engineer-2-1941996-i.html", "https://www.virtualvocations.com/job/remote-software-quality-testing-engineer-2-1941996-i.html")</f>
        <v>https://www.virtualvocations.com/job/remote-software-quality-testing-engineer-2-1941996-i.html</v>
      </c>
    </row>
    <row r="13" spans="1:3" x14ac:dyDescent="0.3">
      <c r="A13" s="1">
        <v>12</v>
      </c>
      <c r="B13" t="s">
        <v>29</v>
      </c>
      <c r="C13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14" spans="1:3" x14ac:dyDescent="0.3">
      <c r="A14" s="1">
        <v>13</v>
      </c>
      <c r="B14" t="s">
        <v>60</v>
      </c>
      <c r="C14" t="str">
        <f>HYPERLINK("https://www.virtualvocations.com/job/telecommute-compliance-quality-assurance-testing-manager-2-822469.html", "https://www.virtualvocations.com/job/telecommute-compliance-quality-assurance-testing-manager-2-822469.html")</f>
        <v>https://www.virtualvocations.com/job/telecommute-compliance-quality-assurance-testing-manager-2-822469.html</v>
      </c>
    </row>
    <row r="15" spans="1:3" x14ac:dyDescent="0.3">
      <c r="A15" s="1">
        <v>14</v>
      </c>
      <c r="B15" t="s">
        <v>49</v>
      </c>
      <c r="C15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16" spans="1:3" x14ac:dyDescent="0.3">
      <c r="A16" s="1">
        <v>15</v>
      </c>
      <c r="B16" t="s">
        <v>37</v>
      </c>
      <c r="C16" t="str">
        <f>HYPERLINK("https://www.virtualvocations.com/job/remote-manual-quality-engineer-819905.html", "https://www.virtualvocations.com/job/remote-manual-quality-engineer-819905.html")</f>
        <v>https://www.virtualvocations.com/job/remote-manual-quality-engineer-819905.html</v>
      </c>
    </row>
    <row r="17" spans="1:3" x14ac:dyDescent="0.3">
      <c r="A17" s="1">
        <v>16</v>
      </c>
      <c r="B17" t="s">
        <v>91</v>
      </c>
      <c r="C17" t="str">
        <f>HYPERLINK("https://www.virtualvocations.com/job/remote-healthcare-data-integrity-associate-2-1952350-i.html", "https://www.virtualvocations.com/job/remote-healthcare-data-integrity-associate-2-1952350-i.html")</f>
        <v>https://www.virtualvocations.com/job/remote-healthcare-data-integrity-associate-2-1952350-i.html</v>
      </c>
    </row>
    <row r="18" spans="1:3" x14ac:dyDescent="0.3">
      <c r="A18" s="1">
        <v>17</v>
      </c>
      <c r="B18" t="s">
        <v>28</v>
      </c>
      <c r="C18" t="str">
        <f>HYPERLINK("https://www.virtualvocations.com/job/remote-software-qa-engineer-2-1949952-i.html", "https://www.virtualvocations.com/job/remote-software-qa-engineer-2-1949952-i.html")</f>
        <v>https://www.virtualvocations.com/job/remote-software-qa-engineer-2-1949952-i.html</v>
      </c>
    </row>
    <row r="19" spans="1:3" x14ac:dyDescent="0.3">
      <c r="A19" s="1">
        <v>18</v>
      </c>
      <c r="B19" t="s">
        <v>56</v>
      </c>
      <c r="C19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20" spans="1:3" x14ac:dyDescent="0.3">
      <c r="A20" s="1">
        <v>19</v>
      </c>
      <c r="B20" t="s">
        <v>61</v>
      </c>
      <c r="C20" t="str">
        <f>HYPERLINK("https://www.virtualvocations.com/job/remote-sarbanes-oxley-testing-senior-manager-827265.html", "https://www.virtualvocations.com/job/remote-sarbanes-oxley-testing-senior-manager-827265.html")</f>
        <v>https://www.virtualvocations.com/job/remote-sarbanes-oxley-testing-senior-manager-827265.html</v>
      </c>
    </row>
    <row r="21" spans="1:3" x14ac:dyDescent="0.3">
      <c r="A21" s="1">
        <v>20</v>
      </c>
      <c r="B21" t="s">
        <v>52</v>
      </c>
      <c r="C21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22" spans="1:3" x14ac:dyDescent="0.3">
      <c r="A22" s="1">
        <v>21</v>
      </c>
      <c r="B22" t="s">
        <v>29</v>
      </c>
      <c r="C22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23" spans="1:3" x14ac:dyDescent="0.3">
      <c r="A23" s="1">
        <v>22</v>
      </c>
      <c r="B23" t="s">
        <v>37</v>
      </c>
      <c r="C23" t="str">
        <f>HYPERLINK("https://www.virtualvocations.com/job/remote-manual-quality-engineer-819905.html", "https://www.virtualvocations.com/job/remote-manual-quality-engineer-819905.html")</f>
        <v>https://www.virtualvocations.com/job/remote-manual-quality-engineer-819905.html</v>
      </c>
    </row>
    <row r="24" spans="1:3" x14ac:dyDescent="0.3">
      <c r="A24" s="1">
        <v>23</v>
      </c>
      <c r="B24" t="s">
        <v>49</v>
      </c>
      <c r="C24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25" spans="1:3" x14ac:dyDescent="0.3">
      <c r="A25" s="1">
        <v>24</v>
      </c>
      <c r="B25" t="s">
        <v>92</v>
      </c>
      <c r="C25" t="str">
        <f>HYPERLINK("https://www.virtualvocations.com/job/remote-level-3-technology-support-manager-1951580-i.html", "https://www.virtualvocations.com/job/remote-level-3-technology-support-manager-1951580-i.html")</f>
        <v>https://www.virtualvocations.com/job/remote-level-3-technology-support-manager-1951580-i.html</v>
      </c>
    </row>
    <row r="26" spans="1:3" x14ac:dyDescent="0.3">
      <c r="A26" s="1">
        <v>25</v>
      </c>
      <c r="B26" t="s">
        <v>93</v>
      </c>
      <c r="C26" t="str">
        <f>HYPERLINK("https://www.virtualvocations.com/job/remote-software-development-operations-engineer-3-1951264-i.html", "https://www.virtualvocations.com/job/remote-software-development-operations-engineer-3-1951264-i.html")</f>
        <v>https://www.virtualvocations.com/job/remote-software-development-operations-engineer-3-1951264-i.html</v>
      </c>
    </row>
    <row r="27" spans="1:3" x14ac:dyDescent="0.3">
      <c r="A27" s="1">
        <v>26</v>
      </c>
      <c r="B27" t="s">
        <v>90</v>
      </c>
      <c r="C27" t="str">
        <f>HYPERLINK("https://www.virtualvocations.com/job/remote-banking-quality-assurance-testing-analyst-1943693-i.html", "https://www.virtualvocations.com/job/remote-banking-quality-assurance-testing-analyst-1943693-i.html")</f>
        <v>https://www.virtualvocations.com/job/remote-banking-quality-assurance-testing-analyst-1943693-i.html</v>
      </c>
    </row>
    <row r="28" spans="1:3" x14ac:dyDescent="0.3">
      <c r="A28" s="1">
        <v>27</v>
      </c>
      <c r="B28" t="s">
        <v>66</v>
      </c>
      <c r="C28" t="str">
        <f>HYPERLINK("https://www.virtualvocations.com/job/remote-research-administrator-3-828246.html", "https://www.virtualvocations.com/job/remote-research-administrator-3-828246.html")</f>
        <v>https://www.virtualvocations.com/job/remote-research-administrator-3-828246.html</v>
      </c>
    </row>
    <row r="29" spans="1:3" x14ac:dyDescent="0.3">
      <c r="A29" s="1">
        <v>28</v>
      </c>
      <c r="B29" t="s">
        <v>52</v>
      </c>
      <c r="C29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30" spans="1:3" x14ac:dyDescent="0.3">
      <c r="A30" s="1">
        <v>29</v>
      </c>
      <c r="B30" t="s">
        <v>38</v>
      </c>
      <c r="C30" t="str">
        <f>HYPERLINK("https://www.virtualvocations.com/job/remote-software-quality-assurance-analyst-828802.html", "https://www.virtualvocations.com/job/remote-software-quality-assurance-analyst-828802.html")</f>
        <v>https://www.virtualvocations.com/job/remote-software-quality-assurance-analyst-828802.html</v>
      </c>
    </row>
    <row r="31" spans="1:3" x14ac:dyDescent="0.3">
      <c r="A31" s="1">
        <v>30</v>
      </c>
      <c r="B31" t="s">
        <v>64</v>
      </c>
      <c r="C31" t="str">
        <f>HYPERLINK("https://www.virtualvocations.com/job/telecommute-workday-testing-consultant-825251.html", "https://www.virtualvocations.com/job/telecommute-workday-testing-consultant-825251.html")</f>
        <v>https://www.virtualvocations.com/job/telecommute-workday-testing-consultant-825251.html</v>
      </c>
    </row>
    <row r="32" spans="1:3" x14ac:dyDescent="0.3">
      <c r="A32" s="1">
        <v>31</v>
      </c>
      <c r="B32" t="s">
        <v>29</v>
      </c>
      <c r="C32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33" spans="1:3" x14ac:dyDescent="0.3">
      <c r="A33" s="1">
        <v>32</v>
      </c>
      <c r="B33" t="s">
        <v>37</v>
      </c>
      <c r="C33" t="str">
        <f>HYPERLINK("https://www.virtualvocations.com/job/remote-manual-quality-engineer-819905.html", "https://www.virtualvocations.com/job/remote-manual-quality-engineer-819905.html")</f>
        <v>https://www.virtualvocations.com/job/remote-manual-quality-engineer-819905.html</v>
      </c>
    </row>
    <row r="34" spans="1:3" x14ac:dyDescent="0.3">
      <c r="A34" s="1">
        <v>33</v>
      </c>
      <c r="B34" t="s">
        <v>49</v>
      </c>
      <c r="C34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35" spans="1:3" x14ac:dyDescent="0.3">
      <c r="A35" s="1">
        <v>34</v>
      </c>
      <c r="B35" t="s">
        <v>55</v>
      </c>
      <c r="C35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36" spans="1:3" x14ac:dyDescent="0.3">
      <c r="A36" s="1">
        <v>35</v>
      </c>
      <c r="B36" t="s">
        <v>61</v>
      </c>
      <c r="C36" t="str">
        <f>HYPERLINK("https://www.virtualvocations.com/job/remote-sarbanes-oxley-testing-senior-manager-827265.html", "https://www.virtualvocations.com/job/remote-sarbanes-oxley-testing-senior-manager-827265.html")</f>
        <v>https://www.virtualvocations.com/job/remote-sarbanes-oxley-testing-senior-manager-827265.html</v>
      </c>
    </row>
    <row r="37" spans="1:3" x14ac:dyDescent="0.3">
      <c r="A37" s="1">
        <v>36</v>
      </c>
      <c r="B37" t="s">
        <v>39</v>
      </c>
      <c r="C37" t="str">
        <f>HYPERLINK("https://www.virtualvocations.com/job/remote-data-analytics-4-1958183-i.html", "https://www.virtualvocations.com/job/remote-data-analytics-4-1958183-i.html")</f>
        <v>https://www.virtualvocations.com/job/remote-data-analytics-4-1958183-i.html</v>
      </c>
    </row>
    <row r="38" spans="1:3" x14ac:dyDescent="0.3">
      <c r="A38" s="1">
        <v>37</v>
      </c>
      <c r="B38" t="s">
        <v>70</v>
      </c>
      <c r="C38" t="str">
        <f>HYPERLINK("https://www.virtualvocations.com/job/remote-financial-analyst-4-1952228-i.html", "https://www.virtualvocations.com/job/remote-financial-analyst-4-1952228-i.html")</f>
        <v>https://www.virtualvocations.com/job/remote-financial-analyst-4-1952228-i.html</v>
      </c>
    </row>
    <row r="39" spans="1:3" x14ac:dyDescent="0.3">
      <c r="A39" s="1">
        <v>38</v>
      </c>
      <c r="B39" t="s">
        <v>64</v>
      </c>
      <c r="C39" t="str">
        <f>HYPERLINK("https://www.virtualvocations.com/job/telecommute-workday-testing-consultant-825251.html", "https://www.virtualvocations.com/job/telecommute-workday-testing-consultant-825251.html")</f>
        <v>https://www.virtualvocations.com/job/telecommute-workday-testing-consultant-825251.html</v>
      </c>
    </row>
    <row r="40" spans="1:3" x14ac:dyDescent="0.3">
      <c r="A40" s="1">
        <v>39</v>
      </c>
      <c r="B40" t="s">
        <v>71</v>
      </c>
      <c r="C40" t="str">
        <f>HYPERLINK("https://www.virtualvocations.com/job/remote-rca-specialist-4-824644.html", "https://www.virtualvocations.com/job/remote-rca-specialist-4-824644.html")</f>
        <v>https://www.virtualvocations.com/job/remote-rca-specialist-4-824644.html</v>
      </c>
    </row>
    <row r="41" spans="1:3" x14ac:dyDescent="0.3">
      <c r="A41" s="1">
        <v>40</v>
      </c>
      <c r="B41" t="s">
        <v>52</v>
      </c>
      <c r="C41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42" spans="1:3" x14ac:dyDescent="0.3">
      <c r="A42" s="1">
        <v>41</v>
      </c>
      <c r="B42" t="s">
        <v>29</v>
      </c>
      <c r="C42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43" spans="1:3" x14ac:dyDescent="0.3">
      <c r="A43" s="1">
        <v>42</v>
      </c>
      <c r="B43" t="s">
        <v>49</v>
      </c>
      <c r="C43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44" spans="1:3" x14ac:dyDescent="0.3">
      <c r="A44" s="1">
        <v>43</v>
      </c>
      <c r="B44" t="s">
        <v>37</v>
      </c>
      <c r="C44" t="str">
        <f>HYPERLINK("https://www.virtualvocations.com/job/remote-manual-quality-engineer-819905.html", "https://www.virtualvocations.com/job/remote-manual-quality-engineer-819905.html")</f>
        <v>https://www.virtualvocations.com/job/remote-manual-quality-engineer-819905.html</v>
      </c>
    </row>
    <row r="45" spans="1:3" x14ac:dyDescent="0.3">
      <c r="A45" s="1">
        <v>44</v>
      </c>
      <c r="B45" t="s">
        <v>59</v>
      </c>
      <c r="C45" t="str">
        <f>HYPERLINK("https://www.virtualvocations.com/job/remote-software-quality-testing-engineer-2-1941996-i.html", "https://www.virtualvocations.com/job/remote-software-quality-testing-engineer-2-1941996-i.html")</f>
        <v>https://www.virtualvocations.com/job/remote-software-quality-testing-engineer-2-1941996-i.html</v>
      </c>
    </row>
    <row r="46" spans="1:3" x14ac:dyDescent="0.3">
      <c r="A46" s="1">
        <v>45</v>
      </c>
      <c r="B46" t="s">
        <v>56</v>
      </c>
      <c r="C46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47" spans="1:3" x14ac:dyDescent="0.3">
      <c r="A47" s="1">
        <v>46</v>
      </c>
      <c r="B47" t="s">
        <v>52</v>
      </c>
      <c r="C47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48" spans="1:3" x14ac:dyDescent="0.3">
      <c r="A48" s="1">
        <v>47</v>
      </c>
      <c r="B48" t="s">
        <v>90</v>
      </c>
      <c r="C48" t="str">
        <f>HYPERLINK("https://www.virtualvocations.com/job/remote-banking-quality-assurance-testing-analyst-1943693-i.html", "https://www.virtualvocations.com/job/remote-banking-quality-assurance-testing-analyst-1943693-i.html")</f>
        <v>https://www.virtualvocations.com/job/remote-banking-quality-assurance-testing-analyst-1943693-i.html</v>
      </c>
    </row>
    <row r="49" spans="1:3" x14ac:dyDescent="0.3">
      <c r="A49" s="1">
        <v>48</v>
      </c>
      <c r="B49" t="s">
        <v>55</v>
      </c>
      <c r="C49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50" spans="1:3" x14ac:dyDescent="0.3">
      <c r="A50" s="1">
        <v>49</v>
      </c>
      <c r="B50" t="s">
        <v>72</v>
      </c>
      <c r="C50" t="str">
        <f>HYPERLINK("https://www.virtualvocations.com/job/remote-it-testing-lead-1948390-i.html", "https://www.virtualvocations.com/job/remote-it-testing-lead-1948390-i.html")</f>
        <v>https://www.virtualvocations.com/job/remote-it-testing-lead-1948390-i.html</v>
      </c>
    </row>
    <row r="51" spans="1:3" x14ac:dyDescent="0.3">
      <c r="A51" s="1">
        <v>50</v>
      </c>
      <c r="B51" t="s">
        <v>73</v>
      </c>
      <c r="C51" t="str">
        <f>HYPERLINK("https://www.virtualvocations.com/job/remote-commercial-lending-services-business-operations-analyst-5-825300.html", "https://www.virtualvocations.com/job/remote-commercial-lending-services-business-operations-analyst-5-825300.html")</f>
        <v>https://www.virtualvocations.com/job/remote-commercial-lending-services-business-operations-analyst-5-825300.html</v>
      </c>
    </row>
    <row r="52" spans="1:3" x14ac:dyDescent="0.3">
      <c r="A52" s="1">
        <v>51</v>
      </c>
      <c r="B52" t="s">
        <v>29</v>
      </c>
      <c r="C52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53" spans="1:3" x14ac:dyDescent="0.3">
      <c r="A53" s="1">
        <v>52</v>
      </c>
      <c r="B53" t="s">
        <v>37</v>
      </c>
      <c r="C53" t="str">
        <f>HYPERLINK("https://www.virtualvocations.com/job/remote-manual-quality-engineer-819905.html", "https://www.virtualvocations.com/job/remote-manual-quality-engineer-819905.html")</f>
        <v>https://www.virtualvocations.com/job/remote-manual-quality-engineer-819905.html</v>
      </c>
    </row>
    <row r="54" spans="1:3" x14ac:dyDescent="0.3">
      <c r="A54" s="1">
        <v>53</v>
      </c>
      <c r="B54" t="s">
        <v>49</v>
      </c>
      <c r="C54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55" spans="1:3" x14ac:dyDescent="0.3">
      <c r="A55" s="1">
        <v>54</v>
      </c>
      <c r="B55" t="s">
        <v>76</v>
      </c>
      <c r="C55" t="str">
        <f>HYPERLINK("https://www.virtualvocations.com/job/remote-retail-payment-services-systems-project-manager-6-824549.html", "https://www.virtualvocations.com/job/remote-retail-payment-services-systems-project-manager-6-824549.html")</f>
        <v>https://www.virtualvocations.com/job/remote-retail-payment-services-systems-project-manager-6-824549.html</v>
      </c>
    </row>
    <row r="56" spans="1:3" x14ac:dyDescent="0.3">
      <c r="A56" s="1">
        <v>55</v>
      </c>
      <c r="B56" t="s">
        <v>52</v>
      </c>
      <c r="C56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57" spans="1:3" x14ac:dyDescent="0.3">
      <c r="A57" s="1">
        <v>56</v>
      </c>
      <c r="B57" t="s">
        <v>77</v>
      </c>
      <c r="C57" t="str">
        <f>HYPERLINK("https://www.virtualvocations.com/job/online-secondary-6-through-12-business-substitute-teacher-1870644-i.html", "https://www.virtualvocations.com/job/online-secondary-6-through-12-business-substitute-teacher-1870644-i.html")</f>
        <v>https://www.virtualvocations.com/job/online-secondary-6-through-12-business-substitute-teacher-1870644-i.html</v>
      </c>
    </row>
    <row r="58" spans="1:3" x14ac:dyDescent="0.3">
      <c r="A58" s="1">
        <v>57</v>
      </c>
      <c r="B58" t="s">
        <v>90</v>
      </c>
      <c r="C58" t="str">
        <f>HYPERLINK("https://www.virtualvocations.com/job/remote-banking-quality-assurance-testing-analyst-1943693-i.html", "https://www.virtualvocations.com/job/remote-banking-quality-assurance-testing-analyst-1943693-i.html")</f>
        <v>https://www.virtualvocations.com/job/remote-banking-quality-assurance-testing-analyst-1943693-i.html</v>
      </c>
    </row>
    <row r="59" spans="1:3" x14ac:dyDescent="0.3">
      <c r="A59" s="1">
        <v>58</v>
      </c>
      <c r="B59" t="s">
        <v>59</v>
      </c>
      <c r="C59" t="str">
        <f>HYPERLINK("https://www.virtualvocations.com/job/remote-software-quality-testing-engineer-2-1941996-i.html", "https://www.virtualvocations.com/job/remote-software-quality-testing-engineer-2-1941996-i.html")</f>
        <v>https://www.virtualvocations.com/job/remote-software-quality-testing-engineer-2-1941996-i.html</v>
      </c>
    </row>
    <row r="60" spans="1:3" x14ac:dyDescent="0.3">
      <c r="A60" s="1">
        <v>59</v>
      </c>
      <c r="B60" t="s">
        <v>55</v>
      </c>
      <c r="C60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61" spans="1:3" x14ac:dyDescent="0.3">
      <c r="A61" s="1">
        <v>60</v>
      </c>
      <c r="B61" t="s">
        <v>56</v>
      </c>
      <c r="C61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62" spans="1:3" x14ac:dyDescent="0.3">
      <c r="A62" s="1">
        <v>61</v>
      </c>
      <c r="B62" t="s">
        <v>29</v>
      </c>
      <c r="C62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63" spans="1:3" x14ac:dyDescent="0.3">
      <c r="A63" s="1">
        <v>62</v>
      </c>
      <c r="B63" t="s">
        <v>37</v>
      </c>
      <c r="C63" t="str">
        <f>HYPERLINK("https://www.virtualvocations.com/job/remote-manual-quality-engineer-819905.html", "https://www.virtualvocations.com/job/remote-manual-quality-engineer-819905.html")</f>
        <v>https://www.virtualvocations.com/job/remote-manual-quality-engineer-819905.html</v>
      </c>
    </row>
    <row r="64" spans="1:3" x14ac:dyDescent="0.3">
      <c r="A64" s="1">
        <v>63</v>
      </c>
      <c r="B64" t="s">
        <v>49</v>
      </c>
      <c r="C64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65" spans="1:3" x14ac:dyDescent="0.3">
      <c r="A65" s="1">
        <v>64</v>
      </c>
      <c r="B65" t="s">
        <v>52</v>
      </c>
      <c r="C65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66" spans="1:3" x14ac:dyDescent="0.3">
      <c r="A66" s="1">
        <v>65</v>
      </c>
      <c r="B66" t="s">
        <v>81</v>
      </c>
      <c r="C66" t="str">
        <f>HYPERLINK("https://www.virtualvocations.com/job/remote-rca-professional-7-820175.html", "https://www.virtualvocations.com/job/remote-rca-professional-7-820175.html")</f>
        <v>https://www.virtualvocations.com/job/remote-rca-professional-7-820175.html</v>
      </c>
    </row>
    <row r="67" spans="1:3" x14ac:dyDescent="0.3">
      <c r="A67" s="1">
        <v>66</v>
      </c>
      <c r="B67" t="s">
        <v>90</v>
      </c>
      <c r="C67" t="str">
        <f>HYPERLINK("https://www.virtualvocations.com/job/remote-banking-quality-assurance-testing-analyst-1943693-i.html", "https://www.virtualvocations.com/job/remote-banking-quality-assurance-testing-analyst-1943693-i.html")</f>
        <v>https://www.virtualvocations.com/job/remote-banking-quality-assurance-testing-analyst-1943693-i.html</v>
      </c>
    </row>
    <row r="68" spans="1:3" x14ac:dyDescent="0.3">
      <c r="A68" s="1">
        <v>67</v>
      </c>
      <c r="B68" t="s">
        <v>59</v>
      </c>
      <c r="C68" t="str">
        <f>HYPERLINK("https://www.virtualvocations.com/job/remote-software-quality-testing-engineer-2-1941996-i.html", "https://www.virtualvocations.com/job/remote-software-quality-testing-engineer-2-1941996-i.html")</f>
        <v>https://www.virtualvocations.com/job/remote-software-quality-testing-engineer-2-1941996-i.html</v>
      </c>
    </row>
    <row r="69" spans="1:3" x14ac:dyDescent="0.3">
      <c r="A69" s="1">
        <v>68</v>
      </c>
      <c r="B69" t="s">
        <v>55</v>
      </c>
      <c r="C69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70" spans="1:3" x14ac:dyDescent="0.3">
      <c r="A70" s="1">
        <v>69</v>
      </c>
      <c r="B70" t="s">
        <v>56</v>
      </c>
      <c r="C70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71" spans="1:3" x14ac:dyDescent="0.3">
      <c r="A71" s="1">
        <v>70</v>
      </c>
      <c r="B71" t="s">
        <v>82</v>
      </c>
      <c r="C71" t="str">
        <f>HYPERLINK("https://www.virtualvocations.com/job/remote-financial-technology-testing-compliance-manager-822982.html", "https://www.virtualvocations.com/job/remote-financial-technology-testing-compliance-manager-822982.html")</f>
        <v>https://www.virtualvocations.com/job/remote-financial-technology-testing-compliance-manager-822982.html</v>
      </c>
    </row>
    <row r="72" spans="1:3" x14ac:dyDescent="0.3">
      <c r="A72" s="1">
        <v>71</v>
      </c>
      <c r="B72" t="s">
        <v>29</v>
      </c>
      <c r="C72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73" spans="1:3" x14ac:dyDescent="0.3">
      <c r="A73" s="1">
        <v>72</v>
      </c>
      <c r="B73" t="s">
        <v>37</v>
      </c>
      <c r="C73" t="str">
        <f>HYPERLINK("https://www.virtualvocations.com/job/remote-manual-quality-engineer-819905.html", "https://www.virtualvocations.com/job/remote-manual-quality-engineer-819905.html")</f>
        <v>https://www.virtualvocations.com/job/remote-manual-quality-engineer-819905.html</v>
      </c>
    </row>
    <row r="74" spans="1:3" x14ac:dyDescent="0.3">
      <c r="A74" s="1">
        <v>73</v>
      </c>
      <c r="B74" t="s">
        <v>49</v>
      </c>
      <c r="C74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75" spans="1:3" x14ac:dyDescent="0.3">
      <c r="A75" s="1">
        <v>74</v>
      </c>
      <c r="B75" t="s">
        <v>56</v>
      </c>
      <c r="C75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76" spans="1:3" x14ac:dyDescent="0.3">
      <c r="A76" s="1">
        <v>75</v>
      </c>
      <c r="B76" t="s">
        <v>52</v>
      </c>
      <c r="C76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77" spans="1:3" x14ac:dyDescent="0.3">
      <c r="A77" s="1">
        <v>76</v>
      </c>
      <c r="B77" t="s">
        <v>90</v>
      </c>
      <c r="C77" t="str">
        <f>HYPERLINK("https://www.virtualvocations.com/job/remote-banking-quality-assurance-testing-analyst-1943693-i.html", "https://www.virtualvocations.com/job/remote-banking-quality-assurance-testing-analyst-1943693-i.html")</f>
        <v>https://www.virtualvocations.com/job/remote-banking-quality-assurance-testing-analyst-1943693-i.html</v>
      </c>
    </row>
    <row r="78" spans="1:3" x14ac:dyDescent="0.3">
      <c r="A78" s="1">
        <v>77</v>
      </c>
      <c r="B78" t="s">
        <v>33</v>
      </c>
      <c r="C78" t="str">
        <f>HYPERLINK("https://www.virtualvocations.com/job/remote-lead-quality-assurance-engineer-827181.html", "https://www.virtualvocations.com/job/remote-lead-quality-assurance-engineer-827181.html")</f>
        <v>https://www.virtualvocations.com/job/remote-lead-quality-assurance-engineer-827181.html</v>
      </c>
    </row>
    <row r="79" spans="1:3" x14ac:dyDescent="0.3">
      <c r="A79" s="1">
        <v>78</v>
      </c>
      <c r="B79" t="s">
        <v>59</v>
      </c>
      <c r="C79" t="str">
        <f>HYPERLINK("https://www.virtualvocations.com/job/remote-software-quality-testing-engineer-2-1941996-i.html", "https://www.virtualvocations.com/job/remote-software-quality-testing-engineer-2-1941996-i.html")</f>
        <v>https://www.virtualvocations.com/job/remote-software-quality-testing-engineer-2-1941996-i.html</v>
      </c>
    </row>
    <row r="80" spans="1:3" x14ac:dyDescent="0.3">
      <c r="A80" s="1">
        <v>79</v>
      </c>
      <c r="B80" t="s">
        <v>55</v>
      </c>
      <c r="C80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81" spans="1:3" x14ac:dyDescent="0.3">
      <c r="A81" s="1">
        <v>80</v>
      </c>
      <c r="B81" t="s">
        <v>62</v>
      </c>
      <c r="C81" t="str">
        <f>HYPERLINK("https://www.virtualvocations.com/job/remote-oncology-patient-genetic-testing-customer-experience-advisor-1956704-i.html", "https://www.virtualvocations.com/job/remote-oncology-patient-genetic-testing-customer-experience-advisor-1956704-i.html")</f>
        <v>https://www.virtualvocations.com/job/remote-oncology-patient-genetic-testing-customer-experience-advisor-1956704-i.html</v>
      </c>
    </row>
    <row r="82" spans="1:3" x14ac:dyDescent="0.3">
      <c r="A82" s="1">
        <v>81</v>
      </c>
      <c r="B82" t="s">
        <v>29</v>
      </c>
      <c r="C82" t="str">
        <f>HYPERLINK("https://www.virtualvocations.com/job/remote-manual-quality-assurance-software-tester-827883.html", "https://www.virtualvocations.com/job/remote-manual-quality-assurance-software-tester-827883.html")</f>
        <v>https://www.virtualvocations.com/job/remote-manual-quality-assurance-software-tester-827883.html</v>
      </c>
    </row>
    <row r="83" spans="1:3" x14ac:dyDescent="0.3">
      <c r="A83" s="1">
        <v>82</v>
      </c>
      <c r="B83" t="s">
        <v>37</v>
      </c>
      <c r="C83" t="str">
        <f>HYPERLINK("https://www.virtualvocations.com/job/remote-manual-quality-engineer-819905.html", "https://www.virtualvocations.com/job/remote-manual-quality-engineer-819905.html")</f>
        <v>https://www.virtualvocations.com/job/remote-manual-quality-engineer-819905.html</v>
      </c>
    </row>
    <row r="84" spans="1:3" x14ac:dyDescent="0.3">
      <c r="A84" s="1">
        <v>83</v>
      </c>
      <c r="B84" t="s">
        <v>49</v>
      </c>
      <c r="C84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85" spans="1:3" x14ac:dyDescent="0.3">
      <c r="A85" s="1">
        <v>84</v>
      </c>
      <c r="B85" t="s">
        <v>52</v>
      </c>
      <c r="C85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86" spans="1:3" x14ac:dyDescent="0.3">
      <c r="A86" s="1">
        <v>85</v>
      </c>
      <c r="B86" t="s">
        <v>90</v>
      </c>
      <c r="C86" t="str">
        <f>HYPERLINK("https://www.virtualvocations.com/job/remote-banking-quality-assurance-testing-analyst-1943693-i.html", "https://www.virtualvocations.com/job/remote-banking-quality-assurance-testing-analyst-1943693-i.html")</f>
        <v>https://www.virtualvocations.com/job/remote-banking-quality-assurance-testing-analyst-1943693-i.html</v>
      </c>
    </row>
    <row r="87" spans="1:3" x14ac:dyDescent="0.3">
      <c r="A87" s="1">
        <v>86</v>
      </c>
      <c r="B87" t="s">
        <v>59</v>
      </c>
      <c r="C87" t="str">
        <f>HYPERLINK("https://www.virtualvocations.com/job/remote-software-quality-testing-engineer-2-1941996-i.html", "https://www.virtualvocations.com/job/remote-software-quality-testing-engineer-2-1941996-i.html")</f>
        <v>https://www.virtualvocations.com/job/remote-software-quality-testing-engineer-2-1941996-i.html</v>
      </c>
    </row>
    <row r="88" spans="1:3" x14ac:dyDescent="0.3">
      <c r="A88" s="1">
        <v>87</v>
      </c>
      <c r="B88" t="s">
        <v>55</v>
      </c>
      <c r="C88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89" spans="1:3" x14ac:dyDescent="0.3">
      <c r="A89" s="1">
        <v>88</v>
      </c>
      <c r="B89" t="s">
        <v>56</v>
      </c>
      <c r="C89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90" spans="1:3" x14ac:dyDescent="0.3">
      <c r="A90" s="1">
        <v>89</v>
      </c>
      <c r="B90" t="s">
        <v>62</v>
      </c>
      <c r="C90" t="str">
        <f>HYPERLINK("https://www.virtualvocations.com/job/remote-oncology-patient-genetic-testing-customer-experience-advisor-1956704-i.html", "https://www.virtualvocations.com/job/remote-oncology-patient-genetic-testing-customer-experience-advisor-1956704-i.html")</f>
        <v>https://www.virtualvocations.com/job/remote-oncology-patient-genetic-testing-customer-experience-advisor-1956704-i.html</v>
      </c>
    </row>
    <row r="91" spans="1:3" x14ac:dyDescent="0.3">
      <c r="A91" s="1">
        <v>90</v>
      </c>
      <c r="B91" t="s">
        <v>48</v>
      </c>
      <c r="C91" t="str">
        <f>HYPERLINK("https://www.virtualvocations.com/job/remote-automation-tester-1954245-i.html", "https://www.virtualvocations.com/job/remote-automation-tester-1954245-i.html")</f>
        <v>https://www.virtualvocations.com/job/remote-automation-tester-1954245-i.html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1"/>
  <sheetViews>
    <sheetView workbookViewId="0"/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1</v>
      </c>
      <c r="B2" t="s">
        <v>49</v>
      </c>
      <c r="C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3" spans="1:3" x14ac:dyDescent="0.3">
      <c r="A3" s="1">
        <v>2</v>
      </c>
      <c r="B3" t="s">
        <v>50</v>
      </c>
      <c r="C3" t="str">
        <f>HYPERLINK("https://www.virtualvocations.com/job/remote-data-analyst-1-828153.html", "https://www.virtualvocations.com/job/remote-data-analyst-1-828153.html")</f>
        <v>https://www.virtualvocations.com/job/remote-data-analyst-1-828153.html</v>
      </c>
    </row>
    <row r="4" spans="1:3" x14ac:dyDescent="0.3">
      <c r="A4" s="1">
        <v>3</v>
      </c>
      <c r="B4" t="s">
        <v>51</v>
      </c>
      <c r="C4" t="str">
        <f>HYPERLINK("https://www.virtualvocations.com/job/remote-hedis-coordinator-1-828557.html", "https://www.virtualvocations.com/job/remote-hedis-coordinator-1-828557.html")</f>
        <v>https://www.virtualvocations.com/job/remote-hedis-coordinator-1-828557.html</v>
      </c>
    </row>
    <row r="5" spans="1:3" x14ac:dyDescent="0.3">
      <c r="A5" s="1">
        <v>4</v>
      </c>
      <c r="B5" t="s">
        <v>52</v>
      </c>
      <c r="C5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6" spans="1:3" x14ac:dyDescent="0.3">
      <c r="A6" s="1">
        <v>5</v>
      </c>
      <c r="B6" t="s">
        <v>94</v>
      </c>
      <c r="C6" t="str">
        <f>HYPERLINK("https://www.virtualvocations.com/job/remote-sled-vertical-project-coordinator-1-1959523-i.html", "https://www.virtualvocations.com/job/remote-sled-vertical-project-coordinator-1-1959523-i.html")</f>
        <v>https://www.virtualvocations.com/job/remote-sled-vertical-project-coordinator-1-1959523-i.html</v>
      </c>
    </row>
    <row r="7" spans="1:3" x14ac:dyDescent="0.3">
      <c r="A7" s="1">
        <v>6</v>
      </c>
      <c r="B7" t="s">
        <v>2</v>
      </c>
      <c r="C7" t="str">
        <f>HYPERLINK("https://www.virtualvocations.com/job/remote-research-and-development-engineer-1-1952969-i.html", "https://www.virtualvocations.com/job/remote-research-and-development-engineer-1-1952969-i.html")</f>
        <v>https://www.virtualvocations.com/job/remote-research-and-development-engineer-1-1952969-i.html</v>
      </c>
    </row>
    <row r="8" spans="1:3" x14ac:dyDescent="0.3">
      <c r="A8" s="1">
        <v>7</v>
      </c>
      <c r="B8" t="s">
        <v>53</v>
      </c>
      <c r="C8" t="str">
        <f>HYPERLINK("https://www.virtualvocations.com/job/remote-tier-1-technical-support-analyst-1960118-i.html", "https://www.virtualvocations.com/job/remote-tier-1-technical-support-analyst-1960118-i.html")</f>
        <v>https://www.virtualvocations.com/job/remote-tier-1-technical-support-analyst-1960118-i.html</v>
      </c>
    </row>
    <row r="9" spans="1:3" x14ac:dyDescent="0.3">
      <c r="A9" s="1">
        <v>8</v>
      </c>
      <c r="B9" t="s">
        <v>95</v>
      </c>
      <c r="C9" t="str">
        <f>HYPERLINK("https://www.virtualvocations.com/job/remote-revenue-digital-performance-marketing-elearning-chief-marketing-officer-1960252-i.html", "https://www.virtualvocations.com/job/remote-revenue-digital-performance-marketing-elearning-chief-marketing-officer-1960252-i.html")</f>
        <v>https://www.virtualvocations.com/job/remote-revenue-digital-performance-marketing-elearning-chief-marketing-officer-1960252-i.html</v>
      </c>
    </row>
    <row r="10" spans="1:3" x14ac:dyDescent="0.3">
      <c r="A10" s="1">
        <v>9</v>
      </c>
      <c r="B10" t="s">
        <v>54</v>
      </c>
      <c r="C10" t="str">
        <f>HYPERLINK("https://www.virtualvocations.com/job/remote-researcher-1-1954923-i.html", "https://www.virtualvocations.com/job/remote-researcher-1-1954923-i.html")</f>
        <v>https://www.virtualvocations.com/job/remote-researcher-1-1954923-i.html</v>
      </c>
    </row>
    <row r="11" spans="1:3" x14ac:dyDescent="0.3">
      <c r="A11" s="1">
        <v>10</v>
      </c>
      <c r="B11" t="s">
        <v>65</v>
      </c>
      <c r="C11" t="str">
        <f>HYPERLINK("https://www.virtualvocations.com/job/remote-security-testing-project-coordinator-1958981-i.html", "https://www.virtualvocations.com/job/remote-security-testing-project-coordinator-1958981-i.html")</f>
        <v>https://www.virtualvocations.com/job/remote-security-testing-project-coordinator-1958981-i.html</v>
      </c>
    </row>
    <row r="12" spans="1:3" x14ac:dyDescent="0.3">
      <c r="A12" s="1">
        <v>11</v>
      </c>
      <c r="B12" t="s">
        <v>59</v>
      </c>
      <c r="C12" t="str">
        <f>HYPERLINK("https://www.virtualvocations.com/job/remote-software-quality-testing-engineer-2-1941996-i.html", "https://www.virtualvocations.com/job/remote-software-quality-testing-engineer-2-1941996-i.html")</f>
        <v>https://www.virtualvocations.com/job/remote-software-quality-testing-engineer-2-1941996-i.html</v>
      </c>
    </row>
    <row r="13" spans="1:3" x14ac:dyDescent="0.3">
      <c r="A13" s="1">
        <v>12</v>
      </c>
      <c r="B13" t="s">
        <v>49</v>
      </c>
      <c r="C13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14" spans="1:3" x14ac:dyDescent="0.3">
      <c r="A14" s="1">
        <v>13</v>
      </c>
      <c r="B14" t="s">
        <v>60</v>
      </c>
      <c r="C14" t="str">
        <f>HYPERLINK("https://www.virtualvocations.com/job/telecommute-compliance-quality-assurance-testing-manager-2-822469.html", "https://www.virtualvocations.com/job/telecommute-compliance-quality-assurance-testing-manager-2-822469.html")</f>
        <v>https://www.virtualvocations.com/job/telecommute-compliance-quality-assurance-testing-manager-2-822469.html</v>
      </c>
    </row>
    <row r="15" spans="1:3" x14ac:dyDescent="0.3">
      <c r="A15" s="1">
        <v>14</v>
      </c>
      <c r="B15" t="s">
        <v>65</v>
      </c>
      <c r="C15" t="str">
        <f>HYPERLINK("https://www.virtualvocations.com/job/remote-security-testing-project-coordinator-1958981-i.html", "https://www.virtualvocations.com/job/remote-security-testing-project-coordinator-1958981-i.html")</f>
        <v>https://www.virtualvocations.com/job/remote-security-testing-project-coordinator-1958981-i.html</v>
      </c>
    </row>
    <row r="16" spans="1:3" x14ac:dyDescent="0.3">
      <c r="A16" s="1">
        <v>15</v>
      </c>
      <c r="B16" t="s">
        <v>56</v>
      </c>
      <c r="C16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17" spans="1:3" x14ac:dyDescent="0.3">
      <c r="A17" s="1">
        <v>16</v>
      </c>
      <c r="B17" t="s">
        <v>96</v>
      </c>
      <c r="C17" t="str">
        <f>HYPERLINK("https://www.virtualvocations.com/job/remote-performance-marketing-specialist-1960221-i.html", "https://www.virtualvocations.com/job/remote-performance-marketing-specialist-1960221-i.html")</f>
        <v>https://www.virtualvocations.com/job/remote-performance-marketing-specialist-1960221-i.html</v>
      </c>
    </row>
    <row r="18" spans="1:3" x14ac:dyDescent="0.3">
      <c r="A18" s="1">
        <v>17</v>
      </c>
      <c r="B18" t="s">
        <v>97</v>
      </c>
      <c r="C18" t="str">
        <f>HYPERLINK("https://www.virtualvocations.com/job/remote-health-engineering-analytics-data-scientist-2-1958047-i.html", "https://www.virtualvocations.com/job/remote-health-engineering-analytics-data-scientist-2-1958047-i.html")</f>
        <v>https://www.virtualvocations.com/job/remote-health-engineering-analytics-data-scientist-2-1958047-i.html</v>
      </c>
    </row>
    <row r="19" spans="1:3" x14ac:dyDescent="0.3">
      <c r="A19" s="1">
        <v>18</v>
      </c>
      <c r="B19" t="s">
        <v>61</v>
      </c>
      <c r="C19" t="str">
        <f>HYPERLINK("https://www.virtualvocations.com/job/remote-sarbanes-oxley-testing-senior-manager-827265.html", "https://www.virtualvocations.com/job/remote-sarbanes-oxley-testing-senior-manager-827265.html")</f>
        <v>https://www.virtualvocations.com/job/remote-sarbanes-oxley-testing-senior-manager-827265.html</v>
      </c>
    </row>
    <row r="20" spans="1:3" x14ac:dyDescent="0.3">
      <c r="A20" s="1">
        <v>19</v>
      </c>
      <c r="B20" t="s">
        <v>52</v>
      </c>
      <c r="C20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21" spans="1:3" x14ac:dyDescent="0.3">
      <c r="A21" s="1">
        <v>20</v>
      </c>
      <c r="B21" t="s">
        <v>98</v>
      </c>
      <c r="C21" t="str">
        <f>HYPERLINK("https://www.virtualvocations.com/job/remote-performance-marketing-manager-1952588-i.html", "https://www.virtualvocations.com/job/remote-performance-marketing-manager-1952588-i.html")</f>
        <v>https://www.virtualvocations.com/job/remote-performance-marketing-manager-1952588-i.html</v>
      </c>
    </row>
    <row r="22" spans="1:3" x14ac:dyDescent="0.3">
      <c r="A22" s="1">
        <v>21</v>
      </c>
      <c r="B22" t="s">
        <v>49</v>
      </c>
      <c r="C2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23" spans="1:3" x14ac:dyDescent="0.3">
      <c r="A23" s="1">
        <v>22</v>
      </c>
      <c r="B23" t="s">
        <v>66</v>
      </c>
      <c r="C23" t="str">
        <f>HYPERLINK("https://www.virtualvocations.com/job/remote-research-administrator-3-828246.html", "https://www.virtualvocations.com/job/remote-research-administrator-3-828246.html")</f>
        <v>https://www.virtualvocations.com/job/remote-research-administrator-3-828246.html</v>
      </c>
    </row>
    <row r="24" spans="1:3" x14ac:dyDescent="0.3">
      <c r="A24" s="1">
        <v>23</v>
      </c>
      <c r="B24" t="s">
        <v>52</v>
      </c>
      <c r="C24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25" spans="1:3" x14ac:dyDescent="0.3">
      <c r="A25" s="1">
        <v>24</v>
      </c>
      <c r="B25" t="s">
        <v>98</v>
      </c>
      <c r="C25" t="str">
        <f>HYPERLINK("https://www.virtualvocations.com/job/remote-performance-marketing-manager-1952588-i.html", "https://www.virtualvocations.com/job/remote-performance-marketing-manager-1952588-i.html")</f>
        <v>https://www.virtualvocations.com/job/remote-performance-marketing-manager-1952588-i.html</v>
      </c>
    </row>
    <row r="26" spans="1:3" x14ac:dyDescent="0.3">
      <c r="A26" s="1">
        <v>25</v>
      </c>
      <c r="B26" t="s">
        <v>99</v>
      </c>
      <c r="C26" t="str">
        <f>HYPERLINK("https://www.virtualvocations.com/job/telecommute-healthcare-grievances-and-appeals-representative-3-1953499-i.html", "https://www.virtualvocations.com/job/telecommute-healthcare-grievances-and-appeals-representative-3-1953499-i.html")</f>
        <v>https://www.virtualvocations.com/job/telecommute-healthcare-grievances-and-appeals-representative-3-1953499-i.html</v>
      </c>
    </row>
    <row r="27" spans="1:3" x14ac:dyDescent="0.3">
      <c r="A27" s="1">
        <v>26</v>
      </c>
      <c r="B27" t="s">
        <v>100</v>
      </c>
      <c r="C27" t="str">
        <f>HYPERLINK("https://www.virtualvocations.com/job/remote-appdynamics-senior-application-performance-monitoring-engineer-1950414-i.html", "https://www.virtualvocations.com/job/remote-appdynamics-senior-application-performance-monitoring-engineer-1950414-i.html")</f>
        <v>https://www.virtualvocations.com/job/remote-appdynamics-senior-application-performance-monitoring-engineer-1950414-i.html</v>
      </c>
    </row>
    <row r="28" spans="1:3" x14ac:dyDescent="0.3">
      <c r="A28" s="1">
        <v>27</v>
      </c>
      <c r="B28" t="s">
        <v>101</v>
      </c>
      <c r="C28" t="str">
        <f>HYPERLINK("https://www.virtualvocations.com/job/remote-enterprise-performance-engineering-associate-director-1951806-i.html", "https://www.virtualvocations.com/job/remote-enterprise-performance-engineering-associate-director-1951806-i.html")</f>
        <v>https://www.virtualvocations.com/job/remote-enterprise-performance-engineering-associate-director-1951806-i.html</v>
      </c>
    </row>
    <row r="29" spans="1:3" x14ac:dyDescent="0.3">
      <c r="A29" s="1">
        <v>28</v>
      </c>
      <c r="B29" t="s">
        <v>64</v>
      </c>
      <c r="C29" t="str">
        <f>HYPERLINK("https://www.virtualvocations.com/job/telecommute-workday-testing-consultant-825251.html", "https://www.virtualvocations.com/job/telecommute-workday-testing-consultant-825251.html")</f>
        <v>https://www.virtualvocations.com/job/telecommute-workday-testing-consultant-825251.html</v>
      </c>
    </row>
    <row r="30" spans="1:3" x14ac:dyDescent="0.3">
      <c r="A30" s="1">
        <v>29</v>
      </c>
      <c r="B30" t="s">
        <v>65</v>
      </c>
      <c r="C30" t="str">
        <f>HYPERLINK("https://www.virtualvocations.com/job/remote-security-testing-project-coordinator-1958981-i.html", "https://www.virtualvocations.com/job/remote-security-testing-project-coordinator-1958981-i.html")</f>
        <v>https://www.virtualvocations.com/job/remote-security-testing-project-coordinator-1958981-i.html</v>
      </c>
    </row>
    <row r="31" spans="1:3" x14ac:dyDescent="0.3">
      <c r="A31" s="1">
        <v>30</v>
      </c>
      <c r="B31" t="s">
        <v>102</v>
      </c>
      <c r="C31" t="str">
        <f>HYPERLINK("https://www.virtualvocations.com/job/remote-digital-marketing-frontend-software-engineer-3-1952649-i.html", "https://www.virtualvocations.com/job/remote-digital-marketing-frontend-software-engineer-3-1952649-i.html")</f>
        <v>https://www.virtualvocations.com/job/remote-digital-marketing-frontend-software-engineer-3-1952649-i.html</v>
      </c>
    </row>
    <row r="32" spans="1:3" x14ac:dyDescent="0.3">
      <c r="A32" s="1">
        <v>31</v>
      </c>
      <c r="B32" t="s">
        <v>49</v>
      </c>
      <c r="C3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33" spans="1:3" x14ac:dyDescent="0.3">
      <c r="A33" s="1">
        <v>32</v>
      </c>
      <c r="B33" t="s">
        <v>39</v>
      </c>
      <c r="C33" t="str">
        <f>HYPERLINK("https://www.virtualvocations.com/job/remote-data-analytics-4-1958183-i.html", "https://www.virtualvocations.com/job/remote-data-analytics-4-1958183-i.html")</f>
        <v>https://www.virtualvocations.com/job/remote-data-analytics-4-1958183-i.html</v>
      </c>
    </row>
    <row r="34" spans="1:3" x14ac:dyDescent="0.3">
      <c r="A34" s="1">
        <v>33</v>
      </c>
      <c r="B34" t="s">
        <v>65</v>
      </c>
      <c r="C34" t="str">
        <f>HYPERLINK("https://www.virtualvocations.com/job/remote-security-testing-project-coordinator-1958981-i.html", "https://www.virtualvocations.com/job/remote-security-testing-project-coordinator-1958981-i.html")</f>
        <v>https://www.virtualvocations.com/job/remote-security-testing-project-coordinator-1958981-i.html</v>
      </c>
    </row>
    <row r="35" spans="1:3" x14ac:dyDescent="0.3">
      <c r="A35" s="1">
        <v>34</v>
      </c>
      <c r="B35" t="s">
        <v>55</v>
      </c>
      <c r="C35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36" spans="1:3" x14ac:dyDescent="0.3">
      <c r="A36" s="1">
        <v>35</v>
      </c>
      <c r="B36" t="s">
        <v>19</v>
      </c>
      <c r="C36" t="str">
        <f>HYPERLINK("https://www.virtualvocations.com/job/remote-high-voltage-substation-design-electrical-engineer-4-1947281-i.html", "https://www.virtualvocations.com/job/remote-high-voltage-substation-design-electrical-engineer-4-1947281-i.html")</f>
        <v>https://www.virtualvocations.com/job/remote-high-voltage-substation-design-electrical-engineer-4-1947281-i.html</v>
      </c>
    </row>
    <row r="37" spans="1:3" x14ac:dyDescent="0.3">
      <c r="A37" s="1">
        <v>36</v>
      </c>
      <c r="B37" t="s">
        <v>61</v>
      </c>
      <c r="C37" t="str">
        <f>HYPERLINK("https://www.virtualvocations.com/job/remote-sarbanes-oxley-testing-senior-manager-827265.html", "https://www.virtualvocations.com/job/remote-sarbanes-oxley-testing-senior-manager-827265.html")</f>
        <v>https://www.virtualvocations.com/job/remote-sarbanes-oxley-testing-senior-manager-827265.html</v>
      </c>
    </row>
    <row r="38" spans="1:3" x14ac:dyDescent="0.3">
      <c r="A38" s="1">
        <v>37</v>
      </c>
      <c r="B38" t="s">
        <v>103</v>
      </c>
      <c r="C38" t="str">
        <f>HYPERLINK("https://www.virtualvocations.com/job/remote-performance-marketing-senior-manager-828851.html", "https://www.virtualvocations.com/job/remote-performance-marketing-senior-manager-828851.html")</f>
        <v>https://www.virtualvocations.com/job/remote-performance-marketing-senior-manager-828851.html</v>
      </c>
    </row>
    <row r="39" spans="1:3" x14ac:dyDescent="0.3">
      <c r="A39" s="1">
        <v>38</v>
      </c>
      <c r="B39" t="s">
        <v>98</v>
      </c>
      <c r="C39" t="str">
        <f>HYPERLINK("https://www.virtualvocations.com/job/remote-performance-marketing-manager-1952588-i.html", "https://www.virtualvocations.com/job/remote-performance-marketing-manager-1952588-i.html")</f>
        <v>https://www.virtualvocations.com/job/remote-performance-marketing-manager-1952588-i.html</v>
      </c>
    </row>
    <row r="40" spans="1:3" x14ac:dyDescent="0.3">
      <c r="A40" s="1">
        <v>39</v>
      </c>
      <c r="B40" t="s">
        <v>70</v>
      </c>
      <c r="C40" t="str">
        <f>HYPERLINK("https://www.virtualvocations.com/job/remote-financial-analyst-4-1952228-i.html", "https://www.virtualvocations.com/job/remote-financial-analyst-4-1952228-i.html")</f>
        <v>https://www.virtualvocations.com/job/remote-financial-analyst-4-1952228-i.html</v>
      </c>
    </row>
    <row r="41" spans="1:3" x14ac:dyDescent="0.3">
      <c r="A41" s="1">
        <v>40</v>
      </c>
      <c r="B41" t="s">
        <v>64</v>
      </c>
      <c r="C41" t="str">
        <f>HYPERLINK("https://www.virtualvocations.com/job/telecommute-workday-testing-consultant-825251.html", "https://www.virtualvocations.com/job/telecommute-workday-testing-consultant-825251.html")</f>
        <v>https://www.virtualvocations.com/job/telecommute-workday-testing-consultant-825251.html</v>
      </c>
    </row>
    <row r="42" spans="1:3" x14ac:dyDescent="0.3">
      <c r="A42" s="1">
        <v>41</v>
      </c>
      <c r="B42" t="s">
        <v>49</v>
      </c>
      <c r="C4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43" spans="1:3" x14ac:dyDescent="0.3">
      <c r="A43" s="1">
        <v>42</v>
      </c>
      <c r="B43" t="s">
        <v>56</v>
      </c>
      <c r="C43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44" spans="1:3" x14ac:dyDescent="0.3">
      <c r="A44" s="1">
        <v>43</v>
      </c>
      <c r="B44" t="s">
        <v>52</v>
      </c>
      <c r="C44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45" spans="1:3" x14ac:dyDescent="0.3">
      <c r="A45" s="1">
        <v>44</v>
      </c>
      <c r="B45" t="s">
        <v>101</v>
      </c>
      <c r="C45" t="str">
        <f>HYPERLINK("https://www.virtualvocations.com/job/remote-enterprise-performance-engineering-associate-director-1951806-i.html", "https://www.virtualvocations.com/job/remote-enterprise-performance-engineering-associate-director-1951806-i.html")</f>
        <v>https://www.virtualvocations.com/job/remote-enterprise-performance-engineering-associate-director-1951806-i.html</v>
      </c>
    </row>
    <row r="46" spans="1:3" x14ac:dyDescent="0.3">
      <c r="A46" s="1">
        <v>45</v>
      </c>
      <c r="B46" t="s">
        <v>65</v>
      </c>
      <c r="C46" t="str">
        <f>HYPERLINK("https://www.virtualvocations.com/job/remote-security-testing-project-coordinator-1958981-i.html", "https://www.virtualvocations.com/job/remote-security-testing-project-coordinator-1958981-i.html")</f>
        <v>https://www.virtualvocations.com/job/remote-security-testing-project-coordinator-1958981-i.html</v>
      </c>
    </row>
    <row r="47" spans="1:3" x14ac:dyDescent="0.3">
      <c r="A47" s="1">
        <v>46</v>
      </c>
      <c r="B47" t="s">
        <v>104</v>
      </c>
      <c r="C47" t="str">
        <f>HYPERLINK("https://www.virtualvocations.com/job/remote-senior-health-and-wellness-performance-marketing-director-827930.html", "https://www.virtualvocations.com/job/remote-senior-health-and-wellness-performance-marketing-director-827930.html")</f>
        <v>https://www.virtualvocations.com/job/remote-senior-health-and-wellness-performance-marketing-director-827930.html</v>
      </c>
    </row>
    <row r="48" spans="1:3" x14ac:dyDescent="0.3">
      <c r="A48" s="1">
        <v>47</v>
      </c>
      <c r="B48" t="s">
        <v>105</v>
      </c>
      <c r="C48" t="str">
        <f>HYPERLINK("https://www.virtualvocations.com/job/telecommute-senior-affiliate-and-performance-product-manager-828569.html", "https://www.virtualvocations.com/job/telecommute-senior-affiliate-and-performance-product-manager-828569.html")</f>
        <v>https://www.virtualvocations.com/job/telecommute-senior-affiliate-and-performance-product-manager-828569.html</v>
      </c>
    </row>
    <row r="49" spans="1:3" x14ac:dyDescent="0.3">
      <c r="A49" s="1">
        <v>48</v>
      </c>
      <c r="B49" t="s">
        <v>55</v>
      </c>
      <c r="C49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50" spans="1:3" x14ac:dyDescent="0.3">
      <c r="A50" s="1">
        <v>49</v>
      </c>
      <c r="B50" t="s">
        <v>96</v>
      </c>
      <c r="C50" t="str">
        <f>HYPERLINK("https://www.virtualvocations.com/job/remote-performance-marketing-specialist-1960221-i.html", "https://www.virtualvocations.com/job/remote-performance-marketing-specialist-1960221-i.html")</f>
        <v>https://www.virtualvocations.com/job/remote-performance-marketing-specialist-1960221-i.html</v>
      </c>
    </row>
    <row r="51" spans="1:3" x14ac:dyDescent="0.3">
      <c r="A51" s="1">
        <v>50</v>
      </c>
      <c r="B51" t="s">
        <v>73</v>
      </c>
      <c r="C51" t="str">
        <f>HYPERLINK("https://www.virtualvocations.com/job/remote-commercial-lending-services-business-operations-analyst-5-825300.html", "https://www.virtualvocations.com/job/remote-commercial-lending-services-business-operations-analyst-5-825300.html")</f>
        <v>https://www.virtualvocations.com/job/remote-commercial-lending-services-business-operations-analyst-5-825300.html</v>
      </c>
    </row>
    <row r="52" spans="1:3" x14ac:dyDescent="0.3">
      <c r="A52" s="1">
        <v>51</v>
      </c>
      <c r="B52" t="s">
        <v>49</v>
      </c>
      <c r="C5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53" spans="1:3" x14ac:dyDescent="0.3">
      <c r="A53" s="1">
        <v>52</v>
      </c>
      <c r="B53" t="s">
        <v>105</v>
      </c>
      <c r="C53" t="str">
        <f>HYPERLINK("https://www.virtualvocations.com/job/telecommute-senior-affiliate-and-performance-product-manager-828569.html", "https://www.virtualvocations.com/job/telecommute-senior-affiliate-and-performance-product-manager-828569.html")</f>
        <v>https://www.virtualvocations.com/job/telecommute-senior-affiliate-and-performance-product-manager-828569.html</v>
      </c>
    </row>
    <row r="54" spans="1:3" x14ac:dyDescent="0.3">
      <c r="A54" s="1">
        <v>53</v>
      </c>
      <c r="B54" t="s">
        <v>76</v>
      </c>
      <c r="C54" t="str">
        <f>HYPERLINK("https://www.virtualvocations.com/job/remote-retail-payment-services-systems-project-manager-6-824549.html", "https://www.virtualvocations.com/job/remote-retail-payment-services-systems-project-manager-6-824549.html")</f>
        <v>https://www.virtualvocations.com/job/remote-retail-payment-services-systems-project-manager-6-824549.html</v>
      </c>
    </row>
    <row r="55" spans="1:3" x14ac:dyDescent="0.3">
      <c r="A55" s="1">
        <v>54</v>
      </c>
      <c r="B55" t="s">
        <v>52</v>
      </c>
      <c r="C55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56" spans="1:3" x14ac:dyDescent="0.3">
      <c r="A56" s="1">
        <v>55</v>
      </c>
      <c r="B56" t="s">
        <v>77</v>
      </c>
      <c r="C56" t="str">
        <f>HYPERLINK("https://www.virtualvocations.com/job/online-secondary-6-through-12-business-substitute-teacher-1870644-i.html", "https://www.virtualvocations.com/job/online-secondary-6-through-12-business-substitute-teacher-1870644-i.html")</f>
        <v>https://www.virtualvocations.com/job/online-secondary-6-through-12-business-substitute-teacher-1870644-i.html</v>
      </c>
    </row>
    <row r="57" spans="1:3" x14ac:dyDescent="0.3">
      <c r="A57" s="1">
        <v>56</v>
      </c>
      <c r="B57" t="s">
        <v>65</v>
      </c>
      <c r="C57" t="str">
        <f>HYPERLINK("https://www.virtualvocations.com/job/remote-security-testing-project-coordinator-1958981-i.html", "https://www.virtualvocations.com/job/remote-security-testing-project-coordinator-1958981-i.html")</f>
        <v>https://www.virtualvocations.com/job/remote-security-testing-project-coordinator-1958981-i.html</v>
      </c>
    </row>
    <row r="58" spans="1:3" x14ac:dyDescent="0.3">
      <c r="A58" s="1">
        <v>57</v>
      </c>
      <c r="B58" t="s">
        <v>104</v>
      </c>
      <c r="C58" t="str">
        <f>HYPERLINK("https://www.virtualvocations.com/job/remote-senior-health-and-wellness-performance-marketing-director-827930.html", "https://www.virtualvocations.com/job/remote-senior-health-and-wellness-performance-marketing-director-827930.html")</f>
        <v>https://www.virtualvocations.com/job/remote-senior-health-and-wellness-performance-marketing-director-827930.html</v>
      </c>
    </row>
    <row r="59" spans="1:3" x14ac:dyDescent="0.3">
      <c r="A59" s="1">
        <v>58</v>
      </c>
      <c r="B59" t="s">
        <v>55</v>
      </c>
      <c r="C59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60" spans="1:3" x14ac:dyDescent="0.3">
      <c r="A60" s="1">
        <v>59</v>
      </c>
      <c r="B60" t="s">
        <v>56</v>
      </c>
      <c r="C60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61" spans="1:3" x14ac:dyDescent="0.3">
      <c r="A61" s="1">
        <v>60</v>
      </c>
      <c r="B61" t="s">
        <v>96</v>
      </c>
      <c r="C61" t="str">
        <f>HYPERLINK("https://www.virtualvocations.com/job/remote-performance-marketing-specialist-1960221-i.html", "https://www.virtualvocations.com/job/remote-performance-marketing-specialist-1960221-i.html")</f>
        <v>https://www.virtualvocations.com/job/remote-performance-marketing-specialist-1960221-i.html</v>
      </c>
    </row>
    <row r="62" spans="1:3" x14ac:dyDescent="0.3">
      <c r="A62" s="1">
        <v>61</v>
      </c>
      <c r="B62" t="s">
        <v>49</v>
      </c>
      <c r="C6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63" spans="1:3" x14ac:dyDescent="0.3">
      <c r="A63" s="1">
        <v>62</v>
      </c>
      <c r="B63" t="s">
        <v>52</v>
      </c>
      <c r="C63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64" spans="1:3" x14ac:dyDescent="0.3">
      <c r="A64" s="1">
        <v>63</v>
      </c>
      <c r="B64" t="s">
        <v>81</v>
      </c>
      <c r="C64" t="str">
        <f>HYPERLINK("https://www.virtualvocations.com/job/remote-rca-professional-7-820175.html", "https://www.virtualvocations.com/job/remote-rca-professional-7-820175.html")</f>
        <v>https://www.virtualvocations.com/job/remote-rca-professional-7-820175.html</v>
      </c>
    </row>
    <row r="65" spans="1:3" x14ac:dyDescent="0.3">
      <c r="A65" s="1">
        <v>64</v>
      </c>
      <c r="B65" t="s">
        <v>65</v>
      </c>
      <c r="C65" t="str">
        <f>HYPERLINK("https://www.virtualvocations.com/job/remote-security-testing-project-coordinator-1958981-i.html", "https://www.virtualvocations.com/job/remote-security-testing-project-coordinator-1958981-i.html")</f>
        <v>https://www.virtualvocations.com/job/remote-security-testing-project-coordinator-1958981-i.html</v>
      </c>
    </row>
    <row r="66" spans="1:3" x14ac:dyDescent="0.3">
      <c r="A66" s="1">
        <v>65</v>
      </c>
      <c r="B66" t="s">
        <v>104</v>
      </c>
      <c r="C66" t="str">
        <f>HYPERLINK("https://www.virtualvocations.com/job/remote-senior-health-and-wellness-performance-marketing-director-827930.html", "https://www.virtualvocations.com/job/remote-senior-health-and-wellness-performance-marketing-director-827930.html")</f>
        <v>https://www.virtualvocations.com/job/remote-senior-health-and-wellness-performance-marketing-director-827930.html</v>
      </c>
    </row>
    <row r="67" spans="1:3" x14ac:dyDescent="0.3">
      <c r="A67" s="1">
        <v>66</v>
      </c>
      <c r="B67" t="s">
        <v>105</v>
      </c>
      <c r="C67" t="str">
        <f>HYPERLINK("https://www.virtualvocations.com/job/telecommute-senior-affiliate-and-performance-product-manager-828569.html", "https://www.virtualvocations.com/job/telecommute-senior-affiliate-and-performance-product-manager-828569.html")</f>
        <v>https://www.virtualvocations.com/job/telecommute-senior-affiliate-and-performance-product-manager-828569.html</v>
      </c>
    </row>
    <row r="68" spans="1:3" x14ac:dyDescent="0.3">
      <c r="A68" s="1">
        <v>67</v>
      </c>
      <c r="B68" t="s">
        <v>55</v>
      </c>
      <c r="C68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69" spans="1:3" x14ac:dyDescent="0.3">
      <c r="A69" s="1">
        <v>68</v>
      </c>
      <c r="B69" t="s">
        <v>56</v>
      </c>
      <c r="C69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70" spans="1:3" x14ac:dyDescent="0.3">
      <c r="A70" s="1">
        <v>69</v>
      </c>
      <c r="B70" t="s">
        <v>96</v>
      </c>
      <c r="C70" t="str">
        <f>HYPERLINK("https://www.virtualvocations.com/job/remote-performance-marketing-specialist-1960221-i.html", "https://www.virtualvocations.com/job/remote-performance-marketing-specialist-1960221-i.html")</f>
        <v>https://www.virtualvocations.com/job/remote-performance-marketing-specialist-1960221-i.html</v>
      </c>
    </row>
    <row r="71" spans="1:3" x14ac:dyDescent="0.3">
      <c r="A71" s="1">
        <v>70</v>
      </c>
      <c r="B71" t="s">
        <v>82</v>
      </c>
      <c r="C71" t="str">
        <f>HYPERLINK("https://www.virtualvocations.com/job/remote-financial-technology-testing-compliance-manager-822982.html", "https://www.virtualvocations.com/job/remote-financial-technology-testing-compliance-manager-822982.html")</f>
        <v>https://www.virtualvocations.com/job/remote-financial-technology-testing-compliance-manager-822982.html</v>
      </c>
    </row>
    <row r="72" spans="1:3" x14ac:dyDescent="0.3">
      <c r="A72" s="1">
        <v>71</v>
      </c>
      <c r="B72" t="s">
        <v>49</v>
      </c>
      <c r="C7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73" spans="1:3" x14ac:dyDescent="0.3">
      <c r="A73" s="1">
        <v>72</v>
      </c>
      <c r="B73" t="s">
        <v>104</v>
      </c>
      <c r="C73" t="str">
        <f>HYPERLINK("https://www.virtualvocations.com/job/remote-senior-health-and-wellness-performance-marketing-director-827930.html", "https://www.virtualvocations.com/job/remote-senior-health-and-wellness-performance-marketing-director-827930.html")</f>
        <v>https://www.virtualvocations.com/job/remote-senior-health-and-wellness-performance-marketing-director-827930.html</v>
      </c>
    </row>
    <row r="74" spans="1:3" x14ac:dyDescent="0.3">
      <c r="A74" s="1">
        <v>73</v>
      </c>
      <c r="B74" t="s">
        <v>56</v>
      </c>
      <c r="C74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75" spans="1:3" x14ac:dyDescent="0.3">
      <c r="A75" s="1">
        <v>74</v>
      </c>
      <c r="B75" t="s">
        <v>52</v>
      </c>
      <c r="C75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76" spans="1:3" x14ac:dyDescent="0.3">
      <c r="A76" s="1">
        <v>75</v>
      </c>
      <c r="B76" t="s">
        <v>65</v>
      </c>
      <c r="C76" t="str">
        <f>HYPERLINK("https://www.virtualvocations.com/job/remote-security-testing-project-coordinator-1958981-i.html", "https://www.virtualvocations.com/job/remote-security-testing-project-coordinator-1958981-i.html")</f>
        <v>https://www.virtualvocations.com/job/remote-security-testing-project-coordinator-1958981-i.html</v>
      </c>
    </row>
    <row r="77" spans="1:3" x14ac:dyDescent="0.3">
      <c r="A77" s="1">
        <v>76</v>
      </c>
      <c r="B77" t="s">
        <v>95</v>
      </c>
      <c r="C77" t="str">
        <f>HYPERLINK("https://www.virtualvocations.com/job/remote-revenue-digital-performance-marketing-elearning-chief-marketing-officer-1960252-i.html", "https://www.virtualvocations.com/job/remote-revenue-digital-performance-marketing-elearning-chief-marketing-officer-1960252-i.html")</f>
        <v>https://www.virtualvocations.com/job/remote-revenue-digital-performance-marketing-elearning-chief-marketing-officer-1960252-i.html</v>
      </c>
    </row>
    <row r="78" spans="1:3" x14ac:dyDescent="0.3">
      <c r="A78" s="1">
        <v>77</v>
      </c>
      <c r="B78" t="s">
        <v>105</v>
      </c>
      <c r="C78" t="str">
        <f>HYPERLINK("https://www.virtualvocations.com/job/telecommute-senior-affiliate-and-performance-product-manager-828569.html", "https://www.virtualvocations.com/job/telecommute-senior-affiliate-and-performance-product-manager-828569.html")</f>
        <v>https://www.virtualvocations.com/job/telecommute-senior-affiliate-and-performance-product-manager-828569.html</v>
      </c>
    </row>
    <row r="79" spans="1:3" x14ac:dyDescent="0.3">
      <c r="A79" s="1">
        <v>78</v>
      </c>
      <c r="B79" t="s">
        <v>55</v>
      </c>
      <c r="C79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80" spans="1:3" x14ac:dyDescent="0.3">
      <c r="A80" s="1">
        <v>79</v>
      </c>
      <c r="B80" t="s">
        <v>96</v>
      </c>
      <c r="C80" t="str">
        <f>HYPERLINK("https://www.virtualvocations.com/job/remote-performance-marketing-specialist-1960221-i.html", "https://www.virtualvocations.com/job/remote-performance-marketing-specialist-1960221-i.html")</f>
        <v>https://www.virtualvocations.com/job/remote-performance-marketing-specialist-1960221-i.html</v>
      </c>
    </row>
    <row r="81" spans="1:3" x14ac:dyDescent="0.3">
      <c r="A81" s="1">
        <v>80</v>
      </c>
      <c r="B81" t="s">
        <v>62</v>
      </c>
      <c r="C81" t="str">
        <f>HYPERLINK("https://www.virtualvocations.com/job/remote-oncology-patient-genetic-testing-customer-experience-advisor-1956704-i.html", "https://www.virtualvocations.com/job/remote-oncology-patient-genetic-testing-customer-experience-advisor-1956704-i.html")</f>
        <v>https://www.virtualvocations.com/job/remote-oncology-patient-genetic-testing-customer-experience-advisor-1956704-i.html</v>
      </c>
    </row>
    <row r="82" spans="1:3" x14ac:dyDescent="0.3">
      <c r="A82" s="1">
        <v>81</v>
      </c>
      <c r="B82" t="s">
        <v>49</v>
      </c>
      <c r="C8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83" spans="1:3" x14ac:dyDescent="0.3">
      <c r="A83" s="1">
        <v>82</v>
      </c>
      <c r="B83" t="s">
        <v>98</v>
      </c>
      <c r="C83" t="str">
        <f>HYPERLINK("https://www.virtualvocations.com/job/remote-performance-marketing-manager-1952588-i.html", "https://www.virtualvocations.com/job/remote-performance-marketing-manager-1952588-i.html")</f>
        <v>https://www.virtualvocations.com/job/remote-performance-marketing-manager-1952588-i.html</v>
      </c>
    </row>
    <row r="84" spans="1:3" x14ac:dyDescent="0.3">
      <c r="A84" s="1">
        <v>83</v>
      </c>
      <c r="B84" t="s">
        <v>52</v>
      </c>
      <c r="C84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85" spans="1:3" x14ac:dyDescent="0.3">
      <c r="A85" s="1">
        <v>84</v>
      </c>
      <c r="B85" t="s">
        <v>65</v>
      </c>
      <c r="C85" t="str">
        <f>HYPERLINK("https://www.virtualvocations.com/job/remote-security-testing-project-coordinator-1958981-i.html", "https://www.virtualvocations.com/job/remote-security-testing-project-coordinator-1958981-i.html")</f>
        <v>https://www.virtualvocations.com/job/remote-security-testing-project-coordinator-1958981-i.html</v>
      </c>
    </row>
    <row r="86" spans="1:3" x14ac:dyDescent="0.3">
      <c r="A86" s="1">
        <v>85</v>
      </c>
      <c r="B86" t="s">
        <v>104</v>
      </c>
      <c r="C86" t="str">
        <f>HYPERLINK("https://www.virtualvocations.com/job/remote-senior-health-and-wellness-performance-marketing-director-827930.html", "https://www.virtualvocations.com/job/remote-senior-health-and-wellness-performance-marketing-director-827930.html")</f>
        <v>https://www.virtualvocations.com/job/remote-senior-health-and-wellness-performance-marketing-director-827930.html</v>
      </c>
    </row>
    <row r="87" spans="1:3" x14ac:dyDescent="0.3">
      <c r="A87" s="1">
        <v>86</v>
      </c>
      <c r="B87" t="s">
        <v>105</v>
      </c>
      <c r="C87" t="str">
        <f>HYPERLINK("https://www.virtualvocations.com/job/telecommute-senior-affiliate-and-performance-product-manager-828569.html", "https://www.virtualvocations.com/job/telecommute-senior-affiliate-and-performance-product-manager-828569.html")</f>
        <v>https://www.virtualvocations.com/job/telecommute-senior-affiliate-and-performance-product-manager-828569.html</v>
      </c>
    </row>
    <row r="88" spans="1:3" x14ac:dyDescent="0.3">
      <c r="A88" s="1">
        <v>87</v>
      </c>
      <c r="B88" t="s">
        <v>55</v>
      </c>
      <c r="C88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89" spans="1:3" x14ac:dyDescent="0.3">
      <c r="A89" s="1">
        <v>88</v>
      </c>
      <c r="B89" t="s">
        <v>56</v>
      </c>
      <c r="C89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90" spans="1:3" x14ac:dyDescent="0.3">
      <c r="A90" s="1">
        <v>89</v>
      </c>
      <c r="B90" t="s">
        <v>96</v>
      </c>
      <c r="C90" t="str">
        <f>HYPERLINK("https://www.virtualvocations.com/job/remote-performance-marketing-specialist-1960221-i.html", "https://www.virtualvocations.com/job/remote-performance-marketing-specialist-1960221-i.html")</f>
        <v>https://www.virtualvocations.com/job/remote-performance-marketing-specialist-1960221-i.html</v>
      </c>
    </row>
    <row r="91" spans="1:3" x14ac:dyDescent="0.3">
      <c r="A91" s="1">
        <v>90</v>
      </c>
      <c r="B91" t="s">
        <v>62</v>
      </c>
      <c r="C91" t="str">
        <f>HYPERLINK("https://www.virtualvocations.com/job/remote-oncology-patient-genetic-testing-customer-experience-advisor-1956704-i.html", "https://www.virtualvocations.com/job/remote-oncology-patient-genetic-testing-customer-experience-advisor-1956704-i.html")</f>
        <v>https://www.virtualvocations.com/job/remote-oncology-patient-genetic-testing-customer-experience-advisor-1956704-i.html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1"/>
  <sheetViews>
    <sheetView workbookViewId="0"/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1</v>
      </c>
      <c r="B2" t="s">
        <v>49</v>
      </c>
      <c r="C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3" spans="1:3" x14ac:dyDescent="0.3">
      <c r="A3" s="1">
        <v>2</v>
      </c>
      <c r="B3" t="s">
        <v>106</v>
      </c>
      <c r="C3" t="str">
        <f>HYPERLINK("https://www.virtualvocations.com/job/remote-media-and-entertainment-business-unit-president-1948392-i.html", "https://www.virtualvocations.com/job/remote-media-and-entertainment-business-unit-president-1948392-i.html")</f>
        <v>https://www.virtualvocations.com/job/remote-media-and-entertainment-business-unit-president-1948392-i.html</v>
      </c>
    </row>
    <row r="4" spans="1:3" x14ac:dyDescent="0.3">
      <c r="A4" s="1">
        <v>3</v>
      </c>
      <c r="B4" t="s">
        <v>107</v>
      </c>
      <c r="C4" t="str">
        <f>HYPERLINK("https://www.virtualvocations.com/job/remote-business-to-business-unit-vice-president-822768.html", "https://www.virtualvocations.com/job/remote-business-to-business-unit-vice-president-822768.html")</f>
        <v>https://www.virtualvocations.com/job/remote-business-to-business-unit-vice-president-822768.html</v>
      </c>
    </row>
    <row r="5" spans="1:3" x14ac:dyDescent="0.3">
      <c r="A5" s="1">
        <v>4</v>
      </c>
      <c r="B5" t="s">
        <v>108</v>
      </c>
      <c r="C5" t="str">
        <f>HYPERLINK("https://www.virtualvocations.com/job/remote-business-unit-compliance-officer-1959969-i.html", "https://www.virtualvocations.com/job/remote-business-unit-compliance-officer-1959969-i.html")</f>
        <v>https://www.virtualvocations.com/job/remote-business-unit-compliance-officer-1959969-i.html</v>
      </c>
    </row>
    <row r="6" spans="1:3" x14ac:dyDescent="0.3">
      <c r="A6" s="1">
        <v>5</v>
      </c>
      <c r="B6" t="s">
        <v>109</v>
      </c>
      <c r="C6" t="str">
        <f>HYPERLINK("https://www.virtualvocations.com/job/remote-central-authorization-unit-team-lead-828505.html", "https://www.virtualvocations.com/job/remote-central-authorization-unit-team-lead-828505.html")</f>
        <v>https://www.virtualvocations.com/job/remote-central-authorization-unit-team-lead-828505.html</v>
      </c>
    </row>
    <row r="7" spans="1:3" x14ac:dyDescent="0.3">
      <c r="A7" s="1">
        <v>6</v>
      </c>
      <c r="B7" t="s">
        <v>50</v>
      </c>
      <c r="C7" t="str">
        <f>HYPERLINK("https://www.virtualvocations.com/job/remote-data-analyst-1-828153.html", "https://www.virtualvocations.com/job/remote-data-analyst-1-828153.html")</f>
        <v>https://www.virtualvocations.com/job/remote-data-analyst-1-828153.html</v>
      </c>
    </row>
    <row r="8" spans="1:3" x14ac:dyDescent="0.3">
      <c r="A8" s="1">
        <v>7</v>
      </c>
      <c r="B8" t="s">
        <v>51</v>
      </c>
      <c r="C8" t="str">
        <f>HYPERLINK("https://www.virtualvocations.com/job/remote-hedis-coordinator-1-828557.html", "https://www.virtualvocations.com/job/remote-hedis-coordinator-1-828557.html")</f>
        <v>https://www.virtualvocations.com/job/remote-hedis-coordinator-1-828557.html</v>
      </c>
    </row>
    <row r="9" spans="1:3" x14ac:dyDescent="0.3">
      <c r="A9" s="1">
        <v>8</v>
      </c>
      <c r="B9" t="s">
        <v>52</v>
      </c>
      <c r="C9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10" spans="1:3" x14ac:dyDescent="0.3">
      <c r="A10" s="1">
        <v>9</v>
      </c>
      <c r="B10" t="s">
        <v>53</v>
      </c>
      <c r="C10" t="str">
        <f>HYPERLINK("https://www.virtualvocations.com/job/remote-tier-1-technical-support-analyst-1960118-i.html", "https://www.virtualvocations.com/job/remote-tier-1-technical-support-analyst-1960118-i.html")</f>
        <v>https://www.virtualvocations.com/job/remote-tier-1-technical-support-analyst-1960118-i.html</v>
      </c>
    </row>
    <row r="11" spans="1:3" x14ac:dyDescent="0.3">
      <c r="A11" s="1">
        <v>10</v>
      </c>
      <c r="B11" t="s">
        <v>54</v>
      </c>
      <c r="C11" t="str">
        <f>HYPERLINK("https://www.virtualvocations.com/job/remote-researcher-1-1954923-i.html", "https://www.virtualvocations.com/job/remote-researcher-1-1954923-i.html")</f>
        <v>https://www.virtualvocations.com/job/remote-researcher-1-1954923-i.html</v>
      </c>
    </row>
    <row r="12" spans="1:3" x14ac:dyDescent="0.3">
      <c r="A12" s="1">
        <v>11</v>
      </c>
      <c r="B12" t="s">
        <v>59</v>
      </c>
      <c r="C12" t="str">
        <f>HYPERLINK("https://www.virtualvocations.com/job/remote-software-quality-testing-engineer-2-1941996-i.html", "https://www.virtualvocations.com/job/remote-software-quality-testing-engineer-2-1941996-i.html")</f>
        <v>https://www.virtualvocations.com/job/remote-software-quality-testing-engineer-2-1941996-i.html</v>
      </c>
    </row>
    <row r="13" spans="1:3" x14ac:dyDescent="0.3">
      <c r="A13" s="1">
        <v>12</v>
      </c>
      <c r="B13" t="s">
        <v>60</v>
      </c>
      <c r="C13" t="str">
        <f>HYPERLINK("https://www.virtualvocations.com/job/telecommute-compliance-quality-assurance-testing-manager-2-822469.html", "https://www.virtualvocations.com/job/telecommute-compliance-quality-assurance-testing-manager-2-822469.html")</f>
        <v>https://www.virtualvocations.com/job/telecommute-compliance-quality-assurance-testing-manager-2-822469.html</v>
      </c>
    </row>
    <row r="14" spans="1:3" x14ac:dyDescent="0.3">
      <c r="A14" s="1">
        <v>13</v>
      </c>
      <c r="B14" t="s">
        <v>49</v>
      </c>
      <c r="C14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15" spans="1:3" x14ac:dyDescent="0.3">
      <c r="A15" s="1">
        <v>14</v>
      </c>
      <c r="B15" t="s">
        <v>106</v>
      </c>
      <c r="C15" t="str">
        <f>HYPERLINK("https://www.virtualvocations.com/job/remote-media-and-entertainment-business-unit-president-1948392-i.html", "https://www.virtualvocations.com/job/remote-media-and-entertainment-business-unit-president-1948392-i.html")</f>
        <v>https://www.virtualvocations.com/job/remote-media-and-entertainment-business-unit-president-1948392-i.html</v>
      </c>
    </row>
    <row r="16" spans="1:3" x14ac:dyDescent="0.3">
      <c r="A16" s="1">
        <v>15</v>
      </c>
      <c r="B16" t="s">
        <v>107</v>
      </c>
      <c r="C16" t="str">
        <f>HYPERLINK("https://www.virtualvocations.com/job/remote-business-to-business-unit-vice-president-822768.html", "https://www.virtualvocations.com/job/remote-business-to-business-unit-vice-president-822768.html")</f>
        <v>https://www.virtualvocations.com/job/remote-business-to-business-unit-vice-president-822768.html</v>
      </c>
    </row>
    <row r="17" spans="1:3" x14ac:dyDescent="0.3">
      <c r="A17" s="1">
        <v>16</v>
      </c>
      <c r="B17" t="s">
        <v>108</v>
      </c>
      <c r="C17" t="str">
        <f>HYPERLINK("https://www.virtualvocations.com/job/remote-business-unit-compliance-officer-1959969-i.html", "https://www.virtualvocations.com/job/remote-business-unit-compliance-officer-1959969-i.html")</f>
        <v>https://www.virtualvocations.com/job/remote-business-unit-compliance-officer-1959969-i.html</v>
      </c>
    </row>
    <row r="18" spans="1:3" x14ac:dyDescent="0.3">
      <c r="A18" s="1">
        <v>17</v>
      </c>
      <c r="B18" t="s">
        <v>110</v>
      </c>
      <c r="C18" t="str">
        <f>HYPERLINK("https://www.virtualvocations.com/job/remote-project-policy-analyst-2-1959052-i.html", "https://www.virtualvocations.com/job/remote-project-policy-analyst-2-1959052-i.html")</f>
        <v>https://www.virtualvocations.com/job/remote-project-policy-analyst-2-1959052-i.html</v>
      </c>
    </row>
    <row r="19" spans="1:3" x14ac:dyDescent="0.3">
      <c r="A19" s="1">
        <v>18</v>
      </c>
      <c r="B19" t="s">
        <v>109</v>
      </c>
      <c r="C19" t="str">
        <f>HYPERLINK("https://www.virtualvocations.com/job/remote-central-authorization-unit-team-lead-828505.html", "https://www.virtualvocations.com/job/remote-central-authorization-unit-team-lead-828505.html")</f>
        <v>https://www.virtualvocations.com/job/remote-central-authorization-unit-team-lead-828505.html</v>
      </c>
    </row>
    <row r="20" spans="1:3" x14ac:dyDescent="0.3">
      <c r="A20" s="1">
        <v>19</v>
      </c>
      <c r="B20" t="s">
        <v>111</v>
      </c>
      <c r="C20" t="str">
        <f>HYPERLINK("https://www.virtualvocations.com/job/telecommute-software-angular-engineer-2-1951597-i.html", "https://www.virtualvocations.com/job/telecommute-software-angular-engineer-2-1951597-i.html")</f>
        <v>https://www.virtualvocations.com/job/telecommute-software-angular-engineer-2-1951597-i.html</v>
      </c>
    </row>
    <row r="21" spans="1:3" x14ac:dyDescent="0.3">
      <c r="A21" s="1">
        <v>20</v>
      </c>
      <c r="B21" t="s">
        <v>56</v>
      </c>
      <c r="C21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22" spans="1:3" x14ac:dyDescent="0.3">
      <c r="A22" s="1">
        <v>21</v>
      </c>
      <c r="B22" t="s">
        <v>49</v>
      </c>
      <c r="C2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23" spans="1:3" x14ac:dyDescent="0.3">
      <c r="A23" s="1">
        <v>22</v>
      </c>
      <c r="B23" t="s">
        <v>106</v>
      </c>
      <c r="C23" t="str">
        <f>HYPERLINK("https://www.virtualvocations.com/job/remote-media-and-entertainment-business-unit-president-1948392-i.html", "https://www.virtualvocations.com/job/remote-media-and-entertainment-business-unit-president-1948392-i.html")</f>
        <v>https://www.virtualvocations.com/job/remote-media-and-entertainment-business-unit-president-1948392-i.html</v>
      </c>
    </row>
    <row r="24" spans="1:3" x14ac:dyDescent="0.3">
      <c r="A24" s="1">
        <v>23</v>
      </c>
      <c r="B24" t="s">
        <v>107</v>
      </c>
      <c r="C24" t="str">
        <f>HYPERLINK("https://www.virtualvocations.com/job/remote-business-to-business-unit-vice-president-822768.html", "https://www.virtualvocations.com/job/remote-business-to-business-unit-vice-president-822768.html")</f>
        <v>https://www.virtualvocations.com/job/remote-business-to-business-unit-vice-president-822768.html</v>
      </c>
    </row>
    <row r="25" spans="1:3" x14ac:dyDescent="0.3">
      <c r="A25" s="1">
        <v>24</v>
      </c>
      <c r="B25" t="s">
        <v>108</v>
      </c>
      <c r="C25" t="str">
        <f>HYPERLINK("https://www.virtualvocations.com/job/remote-business-unit-compliance-officer-1959969-i.html", "https://www.virtualvocations.com/job/remote-business-unit-compliance-officer-1959969-i.html")</f>
        <v>https://www.virtualvocations.com/job/remote-business-unit-compliance-officer-1959969-i.html</v>
      </c>
    </row>
    <row r="26" spans="1:3" x14ac:dyDescent="0.3">
      <c r="A26" s="1">
        <v>25</v>
      </c>
      <c r="B26" t="s">
        <v>109</v>
      </c>
      <c r="C26" t="str">
        <f>HYPERLINK("https://www.virtualvocations.com/job/remote-central-authorization-unit-team-lead-828505.html", "https://www.virtualvocations.com/job/remote-central-authorization-unit-team-lead-828505.html")</f>
        <v>https://www.virtualvocations.com/job/remote-central-authorization-unit-team-lead-828505.html</v>
      </c>
    </row>
    <row r="27" spans="1:3" x14ac:dyDescent="0.3">
      <c r="A27" s="1">
        <v>26</v>
      </c>
      <c r="B27" t="s">
        <v>112</v>
      </c>
      <c r="C27" t="str">
        <f>HYPERLINK("https://www.virtualvocations.com/job/remote-collections-technology-business-systems-analyst-3-1953219-i.html", "https://www.virtualvocations.com/job/remote-collections-technology-business-systems-analyst-3-1953219-i.html")</f>
        <v>https://www.virtualvocations.com/job/remote-collections-technology-business-systems-analyst-3-1953219-i.html</v>
      </c>
    </row>
    <row r="28" spans="1:3" x14ac:dyDescent="0.3">
      <c r="A28" s="1">
        <v>27</v>
      </c>
      <c r="B28" t="s">
        <v>102</v>
      </c>
      <c r="C28" t="str">
        <f>HYPERLINK("https://www.virtualvocations.com/job/remote-digital-marketing-frontend-software-engineer-3-1952649-i.html", "https://www.virtualvocations.com/job/remote-digital-marketing-frontend-software-engineer-3-1952649-i.html")</f>
        <v>https://www.virtualvocations.com/job/remote-digital-marketing-frontend-software-engineer-3-1952649-i.html</v>
      </c>
    </row>
    <row r="29" spans="1:3" x14ac:dyDescent="0.3">
      <c r="A29" s="1">
        <v>28</v>
      </c>
      <c r="B29" t="s">
        <v>66</v>
      </c>
      <c r="C29" t="str">
        <f>HYPERLINK("https://www.virtualvocations.com/job/remote-research-administrator-3-828246.html", "https://www.virtualvocations.com/job/remote-research-administrator-3-828246.html")</f>
        <v>https://www.virtualvocations.com/job/remote-research-administrator-3-828246.html</v>
      </c>
    </row>
    <row r="30" spans="1:3" x14ac:dyDescent="0.3">
      <c r="A30" s="1">
        <v>29</v>
      </c>
      <c r="B30" t="s">
        <v>52</v>
      </c>
      <c r="C30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31" spans="1:3" x14ac:dyDescent="0.3">
      <c r="A31" s="1">
        <v>30</v>
      </c>
      <c r="B31" t="s">
        <v>64</v>
      </c>
      <c r="C31" t="str">
        <f>HYPERLINK("https://www.virtualvocations.com/job/telecommute-workday-testing-consultant-825251.html", "https://www.virtualvocations.com/job/telecommute-workday-testing-consultant-825251.html")</f>
        <v>https://www.virtualvocations.com/job/telecommute-workday-testing-consultant-825251.html</v>
      </c>
    </row>
    <row r="32" spans="1:3" x14ac:dyDescent="0.3">
      <c r="A32" s="1">
        <v>31</v>
      </c>
      <c r="B32" t="s">
        <v>49</v>
      </c>
      <c r="C3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33" spans="1:3" x14ac:dyDescent="0.3">
      <c r="A33" s="1">
        <v>32</v>
      </c>
      <c r="B33" t="s">
        <v>106</v>
      </c>
      <c r="C33" t="str">
        <f>HYPERLINK("https://www.virtualvocations.com/job/remote-media-and-entertainment-business-unit-president-1948392-i.html", "https://www.virtualvocations.com/job/remote-media-and-entertainment-business-unit-president-1948392-i.html")</f>
        <v>https://www.virtualvocations.com/job/remote-media-and-entertainment-business-unit-president-1948392-i.html</v>
      </c>
    </row>
    <row r="34" spans="1:3" x14ac:dyDescent="0.3">
      <c r="A34" s="1">
        <v>33</v>
      </c>
      <c r="B34" t="s">
        <v>107</v>
      </c>
      <c r="C34" t="str">
        <f>HYPERLINK("https://www.virtualvocations.com/job/remote-business-to-business-unit-vice-president-822768.html", "https://www.virtualvocations.com/job/remote-business-to-business-unit-vice-president-822768.html")</f>
        <v>https://www.virtualvocations.com/job/remote-business-to-business-unit-vice-president-822768.html</v>
      </c>
    </row>
    <row r="35" spans="1:3" x14ac:dyDescent="0.3">
      <c r="A35" s="1">
        <v>34</v>
      </c>
      <c r="B35" t="s">
        <v>108</v>
      </c>
      <c r="C35" t="str">
        <f>HYPERLINK("https://www.virtualvocations.com/job/remote-business-unit-compliance-officer-1959969-i.html", "https://www.virtualvocations.com/job/remote-business-unit-compliance-officer-1959969-i.html")</f>
        <v>https://www.virtualvocations.com/job/remote-business-unit-compliance-officer-1959969-i.html</v>
      </c>
    </row>
    <row r="36" spans="1:3" x14ac:dyDescent="0.3">
      <c r="A36" s="1">
        <v>35</v>
      </c>
      <c r="B36" t="s">
        <v>109</v>
      </c>
      <c r="C36" t="str">
        <f>HYPERLINK("https://www.virtualvocations.com/job/remote-central-authorization-unit-team-lead-828505.html", "https://www.virtualvocations.com/job/remote-central-authorization-unit-team-lead-828505.html")</f>
        <v>https://www.virtualvocations.com/job/remote-central-authorization-unit-team-lead-828505.html</v>
      </c>
    </row>
    <row r="37" spans="1:3" x14ac:dyDescent="0.3">
      <c r="A37" s="1">
        <v>36</v>
      </c>
      <c r="B37" t="s">
        <v>55</v>
      </c>
      <c r="C37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38" spans="1:3" x14ac:dyDescent="0.3">
      <c r="A38" s="1">
        <v>37</v>
      </c>
      <c r="B38" t="s">
        <v>61</v>
      </c>
      <c r="C38" t="str">
        <f>HYPERLINK("https://www.virtualvocations.com/job/remote-sarbanes-oxley-testing-senior-manager-827265.html", "https://www.virtualvocations.com/job/remote-sarbanes-oxley-testing-senior-manager-827265.html")</f>
        <v>https://www.virtualvocations.com/job/remote-sarbanes-oxley-testing-senior-manager-827265.html</v>
      </c>
    </row>
    <row r="39" spans="1:3" x14ac:dyDescent="0.3">
      <c r="A39" s="1">
        <v>38</v>
      </c>
      <c r="B39" t="s">
        <v>39</v>
      </c>
      <c r="C39" t="str">
        <f>HYPERLINK("https://www.virtualvocations.com/job/remote-data-analytics-4-1958183-i.html", "https://www.virtualvocations.com/job/remote-data-analytics-4-1958183-i.html")</f>
        <v>https://www.virtualvocations.com/job/remote-data-analytics-4-1958183-i.html</v>
      </c>
    </row>
    <row r="40" spans="1:3" x14ac:dyDescent="0.3">
      <c r="A40" s="1">
        <v>39</v>
      </c>
      <c r="B40" t="s">
        <v>70</v>
      </c>
      <c r="C40" t="str">
        <f>HYPERLINK("https://www.virtualvocations.com/job/remote-financial-analyst-4-1952228-i.html", "https://www.virtualvocations.com/job/remote-financial-analyst-4-1952228-i.html")</f>
        <v>https://www.virtualvocations.com/job/remote-financial-analyst-4-1952228-i.html</v>
      </c>
    </row>
    <row r="41" spans="1:3" x14ac:dyDescent="0.3">
      <c r="A41" s="1">
        <v>40</v>
      </c>
      <c r="B41" t="s">
        <v>64</v>
      </c>
      <c r="C41" t="str">
        <f>HYPERLINK("https://www.virtualvocations.com/job/telecommute-workday-testing-consultant-825251.html", "https://www.virtualvocations.com/job/telecommute-workday-testing-consultant-825251.html")</f>
        <v>https://www.virtualvocations.com/job/telecommute-workday-testing-consultant-825251.html</v>
      </c>
    </row>
    <row r="42" spans="1:3" x14ac:dyDescent="0.3">
      <c r="A42" s="1">
        <v>41</v>
      </c>
      <c r="B42" t="s">
        <v>49</v>
      </c>
      <c r="C4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43" spans="1:3" x14ac:dyDescent="0.3">
      <c r="A43" s="1">
        <v>42</v>
      </c>
      <c r="B43" t="s">
        <v>108</v>
      </c>
      <c r="C43" t="str">
        <f>HYPERLINK("https://www.virtualvocations.com/job/remote-business-unit-compliance-officer-1959969-i.html", "https://www.virtualvocations.com/job/remote-business-unit-compliance-officer-1959969-i.html")</f>
        <v>https://www.virtualvocations.com/job/remote-business-unit-compliance-officer-1959969-i.html</v>
      </c>
    </row>
    <row r="44" spans="1:3" x14ac:dyDescent="0.3">
      <c r="A44" s="1">
        <v>43</v>
      </c>
      <c r="B44" t="s">
        <v>106</v>
      </c>
      <c r="C44" t="str">
        <f>HYPERLINK("https://www.virtualvocations.com/job/remote-media-and-entertainment-business-unit-president-1948392-i.html", "https://www.virtualvocations.com/job/remote-media-and-entertainment-business-unit-president-1948392-i.html")</f>
        <v>https://www.virtualvocations.com/job/remote-media-and-entertainment-business-unit-president-1948392-i.html</v>
      </c>
    </row>
    <row r="45" spans="1:3" x14ac:dyDescent="0.3">
      <c r="A45" s="1">
        <v>44</v>
      </c>
      <c r="B45" t="s">
        <v>107</v>
      </c>
      <c r="C45" t="str">
        <f>HYPERLINK("https://www.virtualvocations.com/job/remote-business-to-business-unit-vice-president-822768.html", "https://www.virtualvocations.com/job/remote-business-to-business-unit-vice-president-822768.html")</f>
        <v>https://www.virtualvocations.com/job/remote-business-to-business-unit-vice-president-822768.html</v>
      </c>
    </row>
    <row r="46" spans="1:3" x14ac:dyDescent="0.3">
      <c r="A46" s="1">
        <v>45</v>
      </c>
      <c r="B46" t="s">
        <v>109</v>
      </c>
      <c r="C46" t="str">
        <f>HYPERLINK("https://www.virtualvocations.com/job/remote-central-authorization-unit-team-lead-828505.html", "https://www.virtualvocations.com/job/remote-central-authorization-unit-team-lead-828505.html")</f>
        <v>https://www.virtualvocations.com/job/remote-central-authorization-unit-team-lead-828505.html</v>
      </c>
    </row>
    <row r="47" spans="1:3" x14ac:dyDescent="0.3">
      <c r="A47" s="1">
        <v>46</v>
      </c>
      <c r="B47" t="s">
        <v>56</v>
      </c>
      <c r="C47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48" spans="1:3" x14ac:dyDescent="0.3">
      <c r="A48" s="1">
        <v>47</v>
      </c>
      <c r="B48" t="s">
        <v>52</v>
      </c>
      <c r="C48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49" spans="1:3" x14ac:dyDescent="0.3">
      <c r="A49" s="1">
        <v>48</v>
      </c>
      <c r="B49" t="s">
        <v>55</v>
      </c>
      <c r="C49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50" spans="1:3" x14ac:dyDescent="0.3">
      <c r="A50" s="1">
        <v>49</v>
      </c>
      <c r="B50" t="s">
        <v>72</v>
      </c>
      <c r="C50" t="str">
        <f>HYPERLINK("https://www.virtualvocations.com/job/remote-it-testing-lead-1948390-i.html", "https://www.virtualvocations.com/job/remote-it-testing-lead-1948390-i.html")</f>
        <v>https://www.virtualvocations.com/job/remote-it-testing-lead-1948390-i.html</v>
      </c>
    </row>
    <row r="51" spans="1:3" x14ac:dyDescent="0.3">
      <c r="A51" s="1">
        <v>50</v>
      </c>
      <c r="B51" t="s">
        <v>73</v>
      </c>
      <c r="C51" t="str">
        <f>HYPERLINK("https://www.virtualvocations.com/job/remote-commercial-lending-services-business-operations-analyst-5-825300.html", "https://www.virtualvocations.com/job/remote-commercial-lending-services-business-operations-analyst-5-825300.html")</f>
        <v>https://www.virtualvocations.com/job/remote-commercial-lending-services-business-operations-analyst-5-825300.html</v>
      </c>
    </row>
    <row r="52" spans="1:3" x14ac:dyDescent="0.3">
      <c r="A52" s="1">
        <v>51</v>
      </c>
      <c r="B52" t="s">
        <v>49</v>
      </c>
      <c r="C5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53" spans="1:3" x14ac:dyDescent="0.3">
      <c r="A53" s="1">
        <v>52</v>
      </c>
      <c r="B53" t="s">
        <v>106</v>
      </c>
      <c r="C53" t="str">
        <f>HYPERLINK("https://www.virtualvocations.com/job/remote-media-and-entertainment-business-unit-president-1948392-i.html", "https://www.virtualvocations.com/job/remote-media-and-entertainment-business-unit-president-1948392-i.html")</f>
        <v>https://www.virtualvocations.com/job/remote-media-and-entertainment-business-unit-president-1948392-i.html</v>
      </c>
    </row>
    <row r="54" spans="1:3" x14ac:dyDescent="0.3">
      <c r="A54" s="1">
        <v>53</v>
      </c>
      <c r="B54" t="s">
        <v>107</v>
      </c>
      <c r="C54" t="str">
        <f>HYPERLINK("https://www.virtualvocations.com/job/remote-business-to-business-unit-vice-president-822768.html", "https://www.virtualvocations.com/job/remote-business-to-business-unit-vice-president-822768.html")</f>
        <v>https://www.virtualvocations.com/job/remote-business-to-business-unit-vice-president-822768.html</v>
      </c>
    </row>
    <row r="55" spans="1:3" x14ac:dyDescent="0.3">
      <c r="A55" s="1">
        <v>54</v>
      </c>
      <c r="B55" t="s">
        <v>108</v>
      </c>
      <c r="C55" t="str">
        <f>HYPERLINK("https://www.virtualvocations.com/job/remote-business-unit-compliance-officer-1959969-i.html", "https://www.virtualvocations.com/job/remote-business-unit-compliance-officer-1959969-i.html")</f>
        <v>https://www.virtualvocations.com/job/remote-business-unit-compliance-officer-1959969-i.html</v>
      </c>
    </row>
    <row r="56" spans="1:3" x14ac:dyDescent="0.3">
      <c r="A56" s="1">
        <v>55</v>
      </c>
      <c r="B56" t="s">
        <v>109</v>
      </c>
      <c r="C56" t="str">
        <f>HYPERLINK("https://www.virtualvocations.com/job/remote-central-authorization-unit-team-lead-828505.html", "https://www.virtualvocations.com/job/remote-central-authorization-unit-team-lead-828505.html")</f>
        <v>https://www.virtualvocations.com/job/remote-central-authorization-unit-team-lead-828505.html</v>
      </c>
    </row>
    <row r="57" spans="1:3" x14ac:dyDescent="0.3">
      <c r="A57" s="1">
        <v>56</v>
      </c>
      <c r="B57" t="s">
        <v>76</v>
      </c>
      <c r="C57" t="str">
        <f>HYPERLINK("https://www.virtualvocations.com/job/remote-retail-payment-services-systems-project-manager-6-824549.html", "https://www.virtualvocations.com/job/remote-retail-payment-services-systems-project-manager-6-824549.html")</f>
        <v>https://www.virtualvocations.com/job/remote-retail-payment-services-systems-project-manager-6-824549.html</v>
      </c>
    </row>
    <row r="58" spans="1:3" x14ac:dyDescent="0.3">
      <c r="A58" s="1">
        <v>57</v>
      </c>
      <c r="B58" t="s">
        <v>52</v>
      </c>
      <c r="C58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59" spans="1:3" x14ac:dyDescent="0.3">
      <c r="A59" s="1">
        <v>58</v>
      </c>
      <c r="B59" t="s">
        <v>77</v>
      </c>
      <c r="C59" t="str">
        <f>HYPERLINK("https://www.virtualvocations.com/job/online-secondary-6-through-12-business-substitute-teacher-1870644-i.html", "https://www.virtualvocations.com/job/online-secondary-6-through-12-business-substitute-teacher-1870644-i.html")</f>
        <v>https://www.virtualvocations.com/job/online-secondary-6-through-12-business-substitute-teacher-1870644-i.html</v>
      </c>
    </row>
    <row r="60" spans="1:3" x14ac:dyDescent="0.3">
      <c r="A60" s="1">
        <v>59</v>
      </c>
      <c r="B60" t="s">
        <v>55</v>
      </c>
      <c r="C60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61" spans="1:3" x14ac:dyDescent="0.3">
      <c r="A61" s="1">
        <v>60</v>
      </c>
      <c r="B61" t="s">
        <v>56</v>
      </c>
      <c r="C61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62" spans="1:3" x14ac:dyDescent="0.3">
      <c r="A62" s="1">
        <v>61</v>
      </c>
      <c r="B62" t="s">
        <v>49</v>
      </c>
      <c r="C6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63" spans="1:3" x14ac:dyDescent="0.3">
      <c r="A63" s="1">
        <v>62</v>
      </c>
      <c r="B63" t="s">
        <v>106</v>
      </c>
      <c r="C63" t="str">
        <f>HYPERLINK("https://www.virtualvocations.com/job/remote-media-and-entertainment-business-unit-president-1948392-i.html", "https://www.virtualvocations.com/job/remote-media-and-entertainment-business-unit-president-1948392-i.html")</f>
        <v>https://www.virtualvocations.com/job/remote-media-and-entertainment-business-unit-president-1948392-i.html</v>
      </c>
    </row>
    <row r="64" spans="1:3" x14ac:dyDescent="0.3">
      <c r="A64" s="1">
        <v>63</v>
      </c>
      <c r="B64" t="s">
        <v>107</v>
      </c>
      <c r="C64" t="str">
        <f>HYPERLINK("https://www.virtualvocations.com/job/remote-business-to-business-unit-vice-president-822768.html", "https://www.virtualvocations.com/job/remote-business-to-business-unit-vice-president-822768.html")</f>
        <v>https://www.virtualvocations.com/job/remote-business-to-business-unit-vice-president-822768.html</v>
      </c>
    </row>
    <row r="65" spans="1:3" x14ac:dyDescent="0.3">
      <c r="A65" s="1">
        <v>64</v>
      </c>
      <c r="B65" t="s">
        <v>108</v>
      </c>
      <c r="C65" t="str">
        <f>HYPERLINK("https://www.virtualvocations.com/job/remote-business-unit-compliance-officer-1959969-i.html", "https://www.virtualvocations.com/job/remote-business-unit-compliance-officer-1959969-i.html")</f>
        <v>https://www.virtualvocations.com/job/remote-business-unit-compliance-officer-1959969-i.html</v>
      </c>
    </row>
    <row r="66" spans="1:3" x14ac:dyDescent="0.3">
      <c r="A66" s="1">
        <v>65</v>
      </c>
      <c r="B66" t="s">
        <v>52</v>
      </c>
      <c r="C66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67" spans="1:3" x14ac:dyDescent="0.3">
      <c r="A67" s="1">
        <v>66</v>
      </c>
      <c r="B67" t="s">
        <v>109</v>
      </c>
      <c r="C67" t="str">
        <f>HYPERLINK("https://www.virtualvocations.com/job/remote-central-authorization-unit-team-lead-828505.html", "https://www.virtualvocations.com/job/remote-central-authorization-unit-team-lead-828505.html")</f>
        <v>https://www.virtualvocations.com/job/remote-central-authorization-unit-team-lead-828505.html</v>
      </c>
    </row>
    <row r="68" spans="1:3" x14ac:dyDescent="0.3">
      <c r="A68" s="1">
        <v>67</v>
      </c>
      <c r="B68" t="s">
        <v>81</v>
      </c>
      <c r="C68" t="str">
        <f>HYPERLINK("https://www.virtualvocations.com/job/remote-rca-professional-7-820175.html", "https://www.virtualvocations.com/job/remote-rca-professional-7-820175.html")</f>
        <v>https://www.virtualvocations.com/job/remote-rca-professional-7-820175.html</v>
      </c>
    </row>
    <row r="69" spans="1:3" x14ac:dyDescent="0.3">
      <c r="A69" s="1">
        <v>68</v>
      </c>
      <c r="B69" t="s">
        <v>55</v>
      </c>
      <c r="C69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70" spans="1:3" x14ac:dyDescent="0.3">
      <c r="A70" s="1">
        <v>69</v>
      </c>
      <c r="B70" t="s">
        <v>56</v>
      </c>
      <c r="C70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71" spans="1:3" x14ac:dyDescent="0.3">
      <c r="A71" s="1">
        <v>70</v>
      </c>
      <c r="B71" t="s">
        <v>82</v>
      </c>
      <c r="C71" t="str">
        <f>HYPERLINK("https://www.virtualvocations.com/job/remote-financial-technology-testing-compliance-manager-822982.html", "https://www.virtualvocations.com/job/remote-financial-technology-testing-compliance-manager-822982.html")</f>
        <v>https://www.virtualvocations.com/job/remote-financial-technology-testing-compliance-manager-822982.html</v>
      </c>
    </row>
    <row r="72" spans="1:3" x14ac:dyDescent="0.3">
      <c r="A72" s="1">
        <v>71</v>
      </c>
      <c r="B72" t="s">
        <v>49</v>
      </c>
      <c r="C7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73" spans="1:3" x14ac:dyDescent="0.3">
      <c r="A73" s="1">
        <v>72</v>
      </c>
      <c r="B73" t="s">
        <v>106</v>
      </c>
      <c r="C73" t="str">
        <f>HYPERLINK("https://www.virtualvocations.com/job/remote-media-and-entertainment-business-unit-president-1948392-i.html", "https://www.virtualvocations.com/job/remote-media-and-entertainment-business-unit-president-1948392-i.html")</f>
        <v>https://www.virtualvocations.com/job/remote-media-and-entertainment-business-unit-president-1948392-i.html</v>
      </c>
    </row>
    <row r="74" spans="1:3" x14ac:dyDescent="0.3">
      <c r="A74" s="1">
        <v>73</v>
      </c>
      <c r="B74" t="s">
        <v>107</v>
      </c>
      <c r="C74" t="str">
        <f>HYPERLINK("https://www.virtualvocations.com/job/remote-business-to-business-unit-vice-president-822768.html", "https://www.virtualvocations.com/job/remote-business-to-business-unit-vice-president-822768.html")</f>
        <v>https://www.virtualvocations.com/job/remote-business-to-business-unit-vice-president-822768.html</v>
      </c>
    </row>
    <row r="75" spans="1:3" x14ac:dyDescent="0.3">
      <c r="A75" s="1">
        <v>74</v>
      </c>
      <c r="B75" t="s">
        <v>108</v>
      </c>
      <c r="C75" t="str">
        <f>HYPERLINK("https://www.virtualvocations.com/job/remote-business-unit-compliance-officer-1959969-i.html", "https://www.virtualvocations.com/job/remote-business-unit-compliance-officer-1959969-i.html")</f>
        <v>https://www.virtualvocations.com/job/remote-business-unit-compliance-officer-1959969-i.html</v>
      </c>
    </row>
    <row r="76" spans="1:3" x14ac:dyDescent="0.3">
      <c r="A76" s="1">
        <v>75</v>
      </c>
      <c r="B76" t="s">
        <v>109</v>
      </c>
      <c r="C76" t="str">
        <f>HYPERLINK("https://www.virtualvocations.com/job/remote-central-authorization-unit-team-lead-828505.html", "https://www.virtualvocations.com/job/remote-central-authorization-unit-team-lead-828505.html")</f>
        <v>https://www.virtualvocations.com/job/remote-central-authorization-unit-team-lead-828505.html</v>
      </c>
    </row>
    <row r="77" spans="1:3" x14ac:dyDescent="0.3">
      <c r="A77" s="1">
        <v>76</v>
      </c>
      <c r="B77" t="s">
        <v>56</v>
      </c>
      <c r="C77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78" spans="1:3" x14ac:dyDescent="0.3">
      <c r="A78" s="1">
        <v>77</v>
      </c>
      <c r="B78" t="s">
        <v>52</v>
      </c>
      <c r="C78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79" spans="1:3" x14ac:dyDescent="0.3">
      <c r="A79" s="1">
        <v>78</v>
      </c>
      <c r="B79" t="s">
        <v>55</v>
      </c>
      <c r="C79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80" spans="1:3" x14ac:dyDescent="0.3">
      <c r="A80" s="1">
        <v>79</v>
      </c>
      <c r="B80" t="s">
        <v>62</v>
      </c>
      <c r="C80" t="str">
        <f>HYPERLINK("https://www.virtualvocations.com/job/remote-oncology-patient-genetic-testing-customer-experience-advisor-1956704-i.html", "https://www.virtualvocations.com/job/remote-oncology-patient-genetic-testing-customer-experience-advisor-1956704-i.html")</f>
        <v>https://www.virtualvocations.com/job/remote-oncology-patient-genetic-testing-customer-experience-advisor-1956704-i.html</v>
      </c>
    </row>
    <row r="81" spans="1:3" x14ac:dyDescent="0.3">
      <c r="A81" s="1">
        <v>80</v>
      </c>
      <c r="B81" t="s">
        <v>113</v>
      </c>
      <c r="C81" t="str">
        <f>HYPERLINK("https://www.virtualvocations.com/job/remote-financial-reporting-and-quality-unit-manager-825903.html", "https://www.virtualvocations.com/job/remote-financial-reporting-and-quality-unit-manager-825903.html")</f>
        <v>https://www.virtualvocations.com/job/remote-financial-reporting-and-quality-unit-manager-825903.html</v>
      </c>
    </row>
    <row r="82" spans="1:3" x14ac:dyDescent="0.3">
      <c r="A82" s="1">
        <v>81</v>
      </c>
      <c r="B82" t="s">
        <v>49</v>
      </c>
      <c r="C82" t="str">
        <f>HYPERLINK("https://www.virtualvocations.com/job/remote-penetration-testing-engineer-1952780-i.html", "https://www.virtualvocations.com/job/remote-penetration-testing-engineer-1952780-i.html")</f>
        <v>https://www.virtualvocations.com/job/remote-penetration-testing-engineer-1952780-i.html</v>
      </c>
    </row>
    <row r="83" spans="1:3" x14ac:dyDescent="0.3">
      <c r="A83" s="1">
        <v>82</v>
      </c>
      <c r="B83" t="s">
        <v>106</v>
      </c>
      <c r="C83" t="str">
        <f>HYPERLINK("https://www.virtualvocations.com/job/remote-media-and-entertainment-business-unit-president-1948392-i.html", "https://www.virtualvocations.com/job/remote-media-and-entertainment-business-unit-president-1948392-i.html")</f>
        <v>https://www.virtualvocations.com/job/remote-media-and-entertainment-business-unit-president-1948392-i.html</v>
      </c>
    </row>
    <row r="84" spans="1:3" x14ac:dyDescent="0.3">
      <c r="A84" s="1">
        <v>83</v>
      </c>
      <c r="B84" t="s">
        <v>107</v>
      </c>
      <c r="C84" t="str">
        <f>HYPERLINK("https://www.virtualvocations.com/job/remote-business-to-business-unit-vice-president-822768.html", "https://www.virtualvocations.com/job/remote-business-to-business-unit-vice-president-822768.html")</f>
        <v>https://www.virtualvocations.com/job/remote-business-to-business-unit-vice-president-822768.html</v>
      </c>
    </row>
    <row r="85" spans="1:3" x14ac:dyDescent="0.3">
      <c r="A85" s="1">
        <v>84</v>
      </c>
      <c r="B85" t="s">
        <v>108</v>
      </c>
      <c r="C85" t="str">
        <f>HYPERLINK("https://www.virtualvocations.com/job/remote-business-unit-compliance-officer-1959969-i.html", "https://www.virtualvocations.com/job/remote-business-unit-compliance-officer-1959969-i.html")</f>
        <v>https://www.virtualvocations.com/job/remote-business-unit-compliance-officer-1959969-i.html</v>
      </c>
    </row>
    <row r="86" spans="1:3" x14ac:dyDescent="0.3">
      <c r="A86" s="1">
        <v>85</v>
      </c>
      <c r="B86" t="s">
        <v>109</v>
      </c>
      <c r="C86" t="str">
        <f>HYPERLINK("https://www.virtualvocations.com/job/remote-central-authorization-unit-team-lead-828505.html", "https://www.virtualvocations.com/job/remote-central-authorization-unit-team-lead-828505.html")</f>
        <v>https://www.virtualvocations.com/job/remote-central-authorization-unit-team-lead-828505.html</v>
      </c>
    </row>
    <row r="87" spans="1:3" x14ac:dyDescent="0.3">
      <c r="A87" s="1">
        <v>86</v>
      </c>
      <c r="B87" t="s">
        <v>52</v>
      </c>
      <c r="C87" t="str">
        <f>HYPERLINK("https://www.virtualvocations.com/job/remote-roku-testing-quality-assurance-analyst-1959450-i.html", "https://www.virtualvocations.com/job/remote-roku-testing-quality-assurance-analyst-1959450-i.html")</f>
        <v>https://www.virtualvocations.com/job/remote-roku-testing-quality-assurance-analyst-1959450-i.html</v>
      </c>
    </row>
    <row r="88" spans="1:3" x14ac:dyDescent="0.3">
      <c r="A88" s="1">
        <v>87</v>
      </c>
      <c r="B88" t="s">
        <v>55</v>
      </c>
      <c r="C88" t="str">
        <f>HYPERLINK("https://www.virtualvocations.com/job/remote-financial-crimes-quality-assurance-and-testing-analyst-1960110-i.html", "https://www.virtualvocations.com/job/remote-financial-crimes-quality-assurance-and-testing-analyst-1960110-i.html")</f>
        <v>https://www.virtualvocations.com/job/remote-financial-crimes-quality-assurance-and-testing-analyst-1960110-i.html</v>
      </c>
    </row>
    <row r="89" spans="1:3" x14ac:dyDescent="0.3">
      <c r="A89" s="1">
        <v>88</v>
      </c>
      <c r="B89" t="s">
        <v>56</v>
      </c>
      <c r="C89" t="str">
        <f>HYPERLINK("https://www.virtualvocations.com/job/remote-consumer-operations-deployment-testing-and-change-control-professional-828795.html", "https://www.virtualvocations.com/job/remote-consumer-operations-deployment-testing-and-change-control-professional-828795.html")</f>
        <v>https://www.virtualvocations.com/job/remote-consumer-operations-deployment-testing-and-change-control-professional-828795.html</v>
      </c>
    </row>
    <row r="90" spans="1:3" x14ac:dyDescent="0.3">
      <c r="A90" s="1">
        <v>89</v>
      </c>
      <c r="B90" t="s">
        <v>62</v>
      </c>
      <c r="C90" t="str">
        <f>HYPERLINK("https://www.virtualvocations.com/job/remote-oncology-patient-genetic-testing-customer-experience-advisor-1956704-i.html", "https://www.virtualvocations.com/job/remote-oncology-patient-genetic-testing-customer-experience-advisor-1956704-i.html")</f>
        <v>https://www.virtualvocations.com/job/remote-oncology-patient-genetic-testing-customer-experience-advisor-1956704-i.html</v>
      </c>
    </row>
    <row r="91" spans="1:3" x14ac:dyDescent="0.3">
      <c r="A91" s="1">
        <v>90</v>
      </c>
      <c r="B91" t="s">
        <v>113</v>
      </c>
      <c r="C91" t="str">
        <f>HYPERLINK("https://www.virtualvocations.com/job/remote-financial-reporting-and-quality-unit-manager-825903.html", "https://www.virtualvocations.com/job/remote-financial-reporting-and-quality-unit-manager-825903.html")</f>
        <v>https://www.virtualvocations.com/job/remote-financial-reporting-and-quality-unit-manager-825903.html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1"/>
  <sheetViews>
    <sheetView tabSelected="1" workbookViewId="0"/>
  </sheetViews>
  <sheetFormatPr defaultRowHeight="14.4" x14ac:dyDescent="0.3"/>
  <sheetData>
    <row r="1" spans="1:3" x14ac:dyDescent="0.3">
      <c r="B1" s="1" t="s">
        <v>0</v>
      </c>
      <c r="C1" s="1" t="s">
        <v>1</v>
      </c>
    </row>
    <row r="2" spans="1:3" x14ac:dyDescent="0.3">
      <c r="A2" s="1">
        <v>1</v>
      </c>
      <c r="B2" t="s">
        <v>114</v>
      </c>
      <c r="C2" t="str">
        <f>HYPERLINK("https://www.virtualvocations.com/job/remote-website-communications-coordinator-1959129-i.html", "https://www.virtualvocations.com/job/remote-website-communications-coordinator-1959129-i.html")</f>
        <v>https://www.virtualvocations.com/job/remote-website-communications-coordinator-1959129-i.html</v>
      </c>
    </row>
    <row r="3" spans="1:3" x14ac:dyDescent="0.3">
      <c r="A3" s="1">
        <v>2</v>
      </c>
      <c r="B3" t="s">
        <v>115</v>
      </c>
      <c r="C3" t="str">
        <f>HYPERLINK("https://www.virtualvocations.com/job/remote-graphic-designer-and-website-manager-1959393-i.html", "https://www.virtualvocations.com/job/remote-graphic-designer-and-website-manager-1959393-i.html")</f>
        <v>https://www.virtualvocations.com/job/remote-graphic-designer-and-website-manager-1959393-i.html</v>
      </c>
    </row>
    <row r="4" spans="1:3" x14ac:dyDescent="0.3">
      <c r="A4" s="1">
        <v>3</v>
      </c>
      <c r="B4" t="s">
        <v>116</v>
      </c>
      <c r="C4" t="str">
        <f>HYPERLINK("https://www.virtualvocations.com/job/remote-website-product-owner-1957717-i.html", "https://www.virtualvocations.com/job/remote-website-product-owner-1957717-i.html")</f>
        <v>https://www.virtualvocations.com/job/remote-website-product-owner-1957717-i.html</v>
      </c>
    </row>
    <row r="5" spans="1:3" x14ac:dyDescent="0.3">
      <c r="A5" s="1">
        <v>4</v>
      </c>
      <c r="B5" t="s">
        <v>117</v>
      </c>
      <c r="C5" t="str">
        <f>HYPERLINK("https://www.virtualvocations.com/job/remote-senior-website-developer-827642.html", "https://www.virtualvocations.com/job/remote-senior-website-developer-827642.html")</f>
        <v>https://www.virtualvocations.com/job/remote-senior-website-developer-827642.html</v>
      </c>
    </row>
    <row r="6" spans="1:3" x14ac:dyDescent="0.3">
      <c r="A6" s="1">
        <v>5</v>
      </c>
      <c r="B6" t="s">
        <v>118</v>
      </c>
      <c r="C6" t="str">
        <f>HYPERLINK("https://www.virtualvocations.com/job/remote-website-coordinator-826192.html", "https://www.virtualvocations.com/job/remote-website-coordinator-826192.html")</f>
        <v>https://www.virtualvocations.com/job/remote-website-coordinator-826192.html</v>
      </c>
    </row>
    <row r="7" spans="1:3" x14ac:dyDescent="0.3">
      <c r="A7" s="1">
        <v>6</v>
      </c>
      <c r="B7" t="s">
        <v>117</v>
      </c>
      <c r="C7" t="str">
        <f>HYPERLINK("https://www.virtualvocations.com/job/remote-senior-website-developer-825951.html", "https://www.virtualvocations.com/job/remote-senior-website-developer-825951.html")</f>
        <v>https://www.virtualvocations.com/job/remote-senior-website-developer-825951.html</v>
      </c>
    </row>
    <row r="8" spans="1:3" x14ac:dyDescent="0.3">
      <c r="A8" s="1">
        <v>7</v>
      </c>
      <c r="B8" t="s">
        <v>50</v>
      </c>
      <c r="C8" t="str">
        <f>HYPERLINK("https://www.virtualvocations.com/job/remote-data-analyst-1-828153.html", "https://www.virtualvocations.com/job/remote-data-analyst-1-828153.html")</f>
        <v>https://www.virtualvocations.com/job/remote-data-analyst-1-828153.html</v>
      </c>
    </row>
    <row r="9" spans="1:3" x14ac:dyDescent="0.3">
      <c r="A9" s="1">
        <v>8</v>
      </c>
      <c r="B9" t="s">
        <v>51</v>
      </c>
      <c r="C9" t="str">
        <f>HYPERLINK("https://www.virtualvocations.com/job/remote-hedis-coordinator-1-828557.html", "https://www.virtualvocations.com/job/remote-hedis-coordinator-1-828557.html")</f>
        <v>https://www.virtualvocations.com/job/remote-hedis-coordinator-1-828557.html</v>
      </c>
    </row>
    <row r="10" spans="1:3" x14ac:dyDescent="0.3">
      <c r="A10" s="1">
        <v>9</v>
      </c>
      <c r="B10" t="s">
        <v>119</v>
      </c>
      <c r="C10" t="str">
        <f>HYPERLINK("https://www.virtualvocations.com/job/remote-website-product-manager-1947246-i.html", "https://www.virtualvocations.com/job/remote-website-product-manager-1947246-i.html")</f>
        <v>https://www.virtualvocations.com/job/remote-website-product-manager-1947246-i.html</v>
      </c>
    </row>
    <row r="11" spans="1:3" x14ac:dyDescent="0.3">
      <c r="A11" s="1">
        <v>10</v>
      </c>
      <c r="B11" t="s">
        <v>53</v>
      </c>
      <c r="C11" t="str">
        <f>HYPERLINK("https://www.virtualvocations.com/job/remote-tier-1-technical-support-analyst-1960118-i.html", "https://www.virtualvocations.com/job/remote-tier-1-technical-support-analyst-1960118-i.html")</f>
        <v>https://www.virtualvocations.com/job/remote-tier-1-technical-support-analyst-1960118-i.html</v>
      </c>
    </row>
    <row r="12" spans="1:3" x14ac:dyDescent="0.3">
      <c r="A12" s="1">
        <v>11</v>
      </c>
      <c r="B12" t="s">
        <v>114</v>
      </c>
      <c r="C12" t="str">
        <f>HYPERLINK("https://www.virtualvocations.com/job/remote-website-communications-coordinator-1959129-i.html", "https://www.virtualvocations.com/job/remote-website-communications-coordinator-1959129-i.html")</f>
        <v>https://www.virtualvocations.com/job/remote-website-communications-coordinator-1959129-i.html</v>
      </c>
    </row>
    <row r="13" spans="1:3" x14ac:dyDescent="0.3">
      <c r="A13" s="1">
        <v>12</v>
      </c>
      <c r="B13" t="s">
        <v>115</v>
      </c>
      <c r="C13" t="str">
        <f>HYPERLINK("https://www.virtualvocations.com/job/remote-graphic-designer-and-website-manager-1959393-i.html", "https://www.virtualvocations.com/job/remote-graphic-designer-and-website-manager-1959393-i.html")</f>
        <v>https://www.virtualvocations.com/job/remote-graphic-designer-and-website-manager-1959393-i.html</v>
      </c>
    </row>
    <row r="14" spans="1:3" x14ac:dyDescent="0.3">
      <c r="A14" s="1">
        <v>13</v>
      </c>
      <c r="B14" t="s">
        <v>117</v>
      </c>
      <c r="C14" t="str">
        <f>HYPERLINK("https://www.virtualvocations.com/job/remote-senior-website-developer-827642.html", "https://www.virtualvocations.com/job/remote-senior-website-developer-827642.html")</f>
        <v>https://www.virtualvocations.com/job/remote-senior-website-developer-827642.html</v>
      </c>
    </row>
    <row r="15" spans="1:3" x14ac:dyDescent="0.3">
      <c r="A15" s="1">
        <v>14</v>
      </c>
      <c r="B15" t="s">
        <v>116</v>
      </c>
      <c r="C15" t="str">
        <f>HYPERLINK("https://www.virtualvocations.com/job/remote-website-product-owner-1957717-i.html", "https://www.virtualvocations.com/job/remote-website-product-owner-1957717-i.html")</f>
        <v>https://www.virtualvocations.com/job/remote-website-product-owner-1957717-i.html</v>
      </c>
    </row>
    <row r="16" spans="1:3" x14ac:dyDescent="0.3">
      <c r="A16" s="1">
        <v>15</v>
      </c>
      <c r="B16" t="s">
        <v>118</v>
      </c>
      <c r="C16" t="str">
        <f>HYPERLINK("https://www.virtualvocations.com/job/remote-website-coordinator-826192.html", "https://www.virtualvocations.com/job/remote-website-coordinator-826192.html")</f>
        <v>https://www.virtualvocations.com/job/remote-website-coordinator-826192.html</v>
      </c>
    </row>
    <row r="17" spans="1:3" x14ac:dyDescent="0.3">
      <c r="A17" s="1">
        <v>16</v>
      </c>
      <c r="B17" t="s">
        <v>117</v>
      </c>
      <c r="C17" t="str">
        <f>HYPERLINK("https://www.virtualvocations.com/job/remote-senior-website-developer-825951.html", "https://www.virtualvocations.com/job/remote-senior-website-developer-825951.html")</f>
        <v>https://www.virtualvocations.com/job/remote-senior-website-developer-825951.html</v>
      </c>
    </row>
    <row r="18" spans="1:3" x14ac:dyDescent="0.3">
      <c r="A18" s="1">
        <v>17</v>
      </c>
      <c r="B18" t="s">
        <v>119</v>
      </c>
      <c r="C18" t="str">
        <f>HYPERLINK("https://www.virtualvocations.com/job/remote-website-product-manager-1947246-i.html", "https://www.virtualvocations.com/job/remote-website-product-manager-1947246-i.html")</f>
        <v>https://www.virtualvocations.com/job/remote-website-product-manager-1947246-i.html</v>
      </c>
    </row>
    <row r="19" spans="1:3" x14ac:dyDescent="0.3">
      <c r="A19" s="1">
        <v>18</v>
      </c>
      <c r="B19" t="s">
        <v>120</v>
      </c>
      <c r="C19" t="str">
        <f>HYPERLINK("https://www.virtualvocations.com/job/remote-senior-cro-and-seo-website-manager-1952323-i.html", "https://www.virtualvocations.com/job/remote-senior-cro-and-seo-website-manager-1952323-i.html")</f>
        <v>https://www.virtualvocations.com/job/remote-senior-cro-and-seo-website-manager-1952323-i.html</v>
      </c>
    </row>
    <row r="20" spans="1:3" x14ac:dyDescent="0.3">
      <c r="A20" s="1">
        <v>19</v>
      </c>
      <c r="B20" t="s">
        <v>121</v>
      </c>
      <c r="C20" t="str">
        <f>HYPERLINK("https://www.virtualvocations.com/job/remote-senior-accounts-payable-specialist-1953862-i.html", "https://www.virtualvocations.com/job/remote-senior-accounts-payable-specialist-1953862-i.html")</f>
        <v>https://www.virtualvocations.com/job/remote-senior-accounts-payable-specialist-1953862-i.html</v>
      </c>
    </row>
    <row r="21" spans="1:3" x14ac:dyDescent="0.3">
      <c r="A21" s="1">
        <v>20</v>
      </c>
      <c r="B21" t="s">
        <v>63</v>
      </c>
      <c r="C21" t="str">
        <f>HYPERLINK("https://www.virtualvocations.com/job/telecommute-cpc-ccs-p-rhit-rhia-benefit-coding-analyst-ii-820841.html", "https://www.virtualvocations.com/job/telecommute-cpc-ccs-p-rhit-rhia-benefit-coding-analyst-ii-820841.html")</f>
        <v>https://www.virtualvocations.com/job/telecommute-cpc-ccs-p-rhit-rhia-benefit-coding-analyst-ii-820841.html</v>
      </c>
    </row>
    <row r="22" spans="1:3" x14ac:dyDescent="0.3">
      <c r="A22" s="1">
        <v>21</v>
      </c>
      <c r="B22" t="s">
        <v>114</v>
      </c>
      <c r="C22" t="str">
        <f>HYPERLINK("https://www.virtualvocations.com/job/remote-website-communications-coordinator-1959129-i.html", "https://www.virtualvocations.com/job/remote-website-communications-coordinator-1959129-i.html")</f>
        <v>https://www.virtualvocations.com/job/remote-website-communications-coordinator-1959129-i.html</v>
      </c>
    </row>
    <row r="23" spans="1:3" x14ac:dyDescent="0.3">
      <c r="A23" s="1">
        <v>22</v>
      </c>
      <c r="B23" t="s">
        <v>115</v>
      </c>
      <c r="C23" t="str">
        <f>HYPERLINK("https://www.virtualvocations.com/job/remote-graphic-designer-and-website-manager-1959393-i.html", "https://www.virtualvocations.com/job/remote-graphic-designer-and-website-manager-1959393-i.html")</f>
        <v>https://www.virtualvocations.com/job/remote-graphic-designer-and-website-manager-1959393-i.html</v>
      </c>
    </row>
    <row r="24" spans="1:3" x14ac:dyDescent="0.3">
      <c r="A24" s="1">
        <v>23</v>
      </c>
      <c r="B24" t="s">
        <v>116</v>
      </c>
      <c r="C24" t="str">
        <f>HYPERLINK("https://www.virtualvocations.com/job/remote-website-product-owner-1957717-i.html", "https://www.virtualvocations.com/job/remote-website-product-owner-1957717-i.html")</f>
        <v>https://www.virtualvocations.com/job/remote-website-product-owner-1957717-i.html</v>
      </c>
    </row>
    <row r="25" spans="1:3" x14ac:dyDescent="0.3">
      <c r="A25" s="1">
        <v>24</v>
      </c>
      <c r="B25" t="s">
        <v>117</v>
      </c>
      <c r="C25" t="str">
        <f>HYPERLINK("https://www.virtualvocations.com/job/remote-senior-website-developer-827642.html", "https://www.virtualvocations.com/job/remote-senior-website-developer-827642.html")</f>
        <v>https://www.virtualvocations.com/job/remote-senior-website-developer-827642.html</v>
      </c>
    </row>
    <row r="26" spans="1:3" x14ac:dyDescent="0.3">
      <c r="A26" s="1">
        <v>25</v>
      </c>
      <c r="B26" t="s">
        <v>118</v>
      </c>
      <c r="C26" t="str">
        <f>HYPERLINK("https://www.virtualvocations.com/job/remote-website-coordinator-826192.html", "https://www.virtualvocations.com/job/remote-website-coordinator-826192.html")</f>
        <v>https://www.virtualvocations.com/job/remote-website-coordinator-826192.html</v>
      </c>
    </row>
    <row r="27" spans="1:3" x14ac:dyDescent="0.3">
      <c r="A27" s="1">
        <v>26</v>
      </c>
      <c r="B27" t="s">
        <v>117</v>
      </c>
      <c r="C27" t="str">
        <f>HYPERLINK("https://www.virtualvocations.com/job/remote-senior-website-developer-825951.html", "https://www.virtualvocations.com/job/remote-senior-website-developer-825951.html")</f>
        <v>https://www.virtualvocations.com/job/remote-senior-website-developer-825951.html</v>
      </c>
    </row>
    <row r="28" spans="1:3" x14ac:dyDescent="0.3">
      <c r="A28" s="1">
        <v>27</v>
      </c>
      <c r="B28" t="s">
        <v>122</v>
      </c>
      <c r="C28" t="str">
        <f>HYPERLINK("https://www.virtualvocations.com/job/remote-senior-website-experience-manager-820440.html", "https://www.virtualvocations.com/job/remote-senior-website-experience-manager-820440.html")</f>
        <v>https://www.virtualvocations.com/job/remote-senior-website-experience-manager-820440.html</v>
      </c>
    </row>
    <row r="29" spans="1:3" x14ac:dyDescent="0.3">
      <c r="A29" s="1">
        <v>28</v>
      </c>
      <c r="B29" t="s">
        <v>66</v>
      </c>
      <c r="C29" t="str">
        <f>HYPERLINK("https://www.virtualvocations.com/job/remote-research-administrator-3-828246.html", "https://www.virtualvocations.com/job/remote-research-administrator-3-828246.html")</f>
        <v>https://www.virtualvocations.com/job/remote-research-administrator-3-828246.html</v>
      </c>
    </row>
    <row r="30" spans="1:3" x14ac:dyDescent="0.3">
      <c r="A30" s="1">
        <v>29</v>
      </c>
      <c r="B30" t="s">
        <v>119</v>
      </c>
      <c r="C30" t="str">
        <f>HYPERLINK("https://www.virtualvocations.com/job/remote-website-product-manager-1947246-i.html", "https://www.virtualvocations.com/job/remote-website-product-manager-1947246-i.html")</f>
        <v>https://www.virtualvocations.com/job/remote-website-product-manager-1947246-i.html</v>
      </c>
    </row>
    <row r="31" spans="1:3" x14ac:dyDescent="0.3">
      <c r="A31" s="1">
        <v>30</v>
      </c>
      <c r="B31" t="s">
        <v>120</v>
      </c>
      <c r="C31" t="str">
        <f>HYPERLINK("https://www.virtualvocations.com/job/remote-senior-cro-and-seo-website-manager-1952323-i.html", "https://www.virtualvocations.com/job/remote-senior-cro-and-seo-website-manager-1952323-i.html")</f>
        <v>https://www.virtualvocations.com/job/remote-senior-cro-and-seo-website-manager-1952323-i.html</v>
      </c>
    </row>
    <row r="32" spans="1:3" x14ac:dyDescent="0.3">
      <c r="A32" s="1">
        <v>31</v>
      </c>
      <c r="B32" t="s">
        <v>114</v>
      </c>
      <c r="C32" t="str">
        <f>HYPERLINK("https://www.virtualvocations.com/job/remote-website-communications-coordinator-1959129-i.html", "https://www.virtualvocations.com/job/remote-website-communications-coordinator-1959129-i.html")</f>
        <v>https://www.virtualvocations.com/job/remote-website-communications-coordinator-1959129-i.html</v>
      </c>
    </row>
    <row r="33" spans="1:3" x14ac:dyDescent="0.3">
      <c r="A33" s="1">
        <v>32</v>
      </c>
      <c r="B33" t="s">
        <v>115</v>
      </c>
      <c r="C33" t="str">
        <f>HYPERLINK("https://www.virtualvocations.com/job/remote-graphic-designer-and-website-manager-1959393-i.html", "https://www.virtualvocations.com/job/remote-graphic-designer-and-website-manager-1959393-i.html")</f>
        <v>https://www.virtualvocations.com/job/remote-graphic-designer-and-website-manager-1959393-i.html</v>
      </c>
    </row>
    <row r="34" spans="1:3" x14ac:dyDescent="0.3">
      <c r="A34" s="1">
        <v>33</v>
      </c>
      <c r="B34" t="s">
        <v>116</v>
      </c>
      <c r="C34" t="str">
        <f>HYPERLINK("https://www.virtualvocations.com/job/remote-website-product-owner-1957717-i.html", "https://www.virtualvocations.com/job/remote-website-product-owner-1957717-i.html")</f>
        <v>https://www.virtualvocations.com/job/remote-website-product-owner-1957717-i.html</v>
      </c>
    </row>
    <row r="35" spans="1:3" x14ac:dyDescent="0.3">
      <c r="A35" s="1">
        <v>34</v>
      </c>
      <c r="B35" t="s">
        <v>117</v>
      </c>
      <c r="C35" t="str">
        <f>HYPERLINK("https://www.virtualvocations.com/job/remote-senior-website-developer-827642.html", "https://www.virtualvocations.com/job/remote-senior-website-developer-827642.html")</f>
        <v>https://www.virtualvocations.com/job/remote-senior-website-developer-827642.html</v>
      </c>
    </row>
    <row r="36" spans="1:3" x14ac:dyDescent="0.3">
      <c r="A36" s="1">
        <v>35</v>
      </c>
      <c r="B36" t="s">
        <v>118</v>
      </c>
      <c r="C36" t="str">
        <f>HYPERLINK("https://www.virtualvocations.com/job/remote-website-coordinator-826192.html", "https://www.virtualvocations.com/job/remote-website-coordinator-826192.html")</f>
        <v>https://www.virtualvocations.com/job/remote-website-coordinator-826192.html</v>
      </c>
    </row>
    <row r="37" spans="1:3" x14ac:dyDescent="0.3">
      <c r="A37" s="1">
        <v>36</v>
      </c>
      <c r="B37" t="s">
        <v>117</v>
      </c>
      <c r="C37" t="str">
        <f>HYPERLINK("https://www.virtualvocations.com/job/remote-senior-website-developer-825951.html", "https://www.virtualvocations.com/job/remote-senior-website-developer-825951.html")</f>
        <v>https://www.virtualvocations.com/job/remote-senior-website-developer-825951.html</v>
      </c>
    </row>
    <row r="38" spans="1:3" x14ac:dyDescent="0.3">
      <c r="A38" s="1">
        <v>37</v>
      </c>
      <c r="B38" t="s">
        <v>39</v>
      </c>
      <c r="C38" t="str">
        <f>HYPERLINK("https://www.virtualvocations.com/job/remote-data-analytics-4-1958183-i.html", "https://www.virtualvocations.com/job/remote-data-analytics-4-1958183-i.html")</f>
        <v>https://www.virtualvocations.com/job/remote-data-analytics-4-1958183-i.html</v>
      </c>
    </row>
    <row r="39" spans="1:3" x14ac:dyDescent="0.3">
      <c r="A39" s="1">
        <v>38</v>
      </c>
      <c r="B39" t="s">
        <v>70</v>
      </c>
      <c r="C39" t="str">
        <f>HYPERLINK("https://www.virtualvocations.com/job/remote-financial-analyst-4-1952228-i.html", "https://www.virtualvocations.com/job/remote-financial-analyst-4-1952228-i.html")</f>
        <v>https://www.virtualvocations.com/job/remote-financial-analyst-4-1952228-i.html</v>
      </c>
    </row>
    <row r="40" spans="1:3" x14ac:dyDescent="0.3">
      <c r="A40" s="1">
        <v>39</v>
      </c>
      <c r="B40" t="s">
        <v>71</v>
      </c>
      <c r="C40" t="str">
        <f>HYPERLINK("https://www.virtualvocations.com/job/remote-rca-specialist-4-824644.html", "https://www.virtualvocations.com/job/remote-rca-specialist-4-824644.html")</f>
        <v>https://www.virtualvocations.com/job/remote-rca-specialist-4-824644.html</v>
      </c>
    </row>
    <row r="41" spans="1:3" x14ac:dyDescent="0.3">
      <c r="A41" s="1">
        <v>40</v>
      </c>
      <c r="B41" t="s">
        <v>119</v>
      </c>
      <c r="C41" t="str">
        <f>HYPERLINK("https://www.virtualvocations.com/job/remote-website-product-manager-1947246-i.html", "https://www.virtualvocations.com/job/remote-website-product-manager-1947246-i.html")</f>
        <v>https://www.virtualvocations.com/job/remote-website-product-manager-1947246-i.html</v>
      </c>
    </row>
    <row r="42" spans="1:3" x14ac:dyDescent="0.3">
      <c r="A42" s="1">
        <v>41</v>
      </c>
      <c r="B42" t="s">
        <v>114</v>
      </c>
      <c r="C42" t="str">
        <f>HYPERLINK("https://www.virtualvocations.com/job/remote-website-communications-coordinator-1959129-i.html", "https://www.virtualvocations.com/job/remote-website-communications-coordinator-1959129-i.html")</f>
        <v>https://www.virtualvocations.com/job/remote-website-communications-coordinator-1959129-i.html</v>
      </c>
    </row>
    <row r="43" spans="1:3" x14ac:dyDescent="0.3">
      <c r="A43" s="1">
        <v>42</v>
      </c>
      <c r="B43" t="s">
        <v>117</v>
      </c>
      <c r="C43" t="str">
        <f>HYPERLINK("https://www.virtualvocations.com/job/remote-senior-website-developer-827642.html", "https://www.virtualvocations.com/job/remote-senior-website-developer-827642.html")</f>
        <v>https://www.virtualvocations.com/job/remote-senior-website-developer-827642.html</v>
      </c>
    </row>
    <row r="44" spans="1:3" x14ac:dyDescent="0.3">
      <c r="A44" s="1">
        <v>43</v>
      </c>
      <c r="B44" t="s">
        <v>116</v>
      </c>
      <c r="C44" t="str">
        <f>HYPERLINK("https://www.virtualvocations.com/job/remote-website-product-owner-1957717-i.html", "https://www.virtualvocations.com/job/remote-website-product-owner-1957717-i.html")</f>
        <v>https://www.virtualvocations.com/job/remote-website-product-owner-1957717-i.html</v>
      </c>
    </row>
    <row r="45" spans="1:3" x14ac:dyDescent="0.3">
      <c r="A45" s="1">
        <v>44</v>
      </c>
      <c r="B45" t="s">
        <v>115</v>
      </c>
      <c r="C45" t="str">
        <f>HYPERLINK("https://www.virtualvocations.com/job/remote-graphic-designer-and-website-manager-1959393-i.html", "https://www.virtualvocations.com/job/remote-graphic-designer-and-website-manager-1959393-i.html")</f>
        <v>https://www.virtualvocations.com/job/remote-graphic-designer-and-website-manager-1959393-i.html</v>
      </c>
    </row>
    <row r="46" spans="1:3" x14ac:dyDescent="0.3">
      <c r="A46" s="1">
        <v>45</v>
      </c>
      <c r="B46" t="s">
        <v>118</v>
      </c>
      <c r="C46" t="str">
        <f>HYPERLINK("https://www.virtualvocations.com/job/remote-website-coordinator-826192.html", "https://www.virtualvocations.com/job/remote-website-coordinator-826192.html")</f>
        <v>https://www.virtualvocations.com/job/remote-website-coordinator-826192.html</v>
      </c>
    </row>
    <row r="47" spans="1:3" x14ac:dyDescent="0.3">
      <c r="A47" s="1">
        <v>46</v>
      </c>
      <c r="B47" t="s">
        <v>117</v>
      </c>
      <c r="C47" t="str">
        <f>HYPERLINK("https://www.virtualvocations.com/job/remote-senior-website-developer-825951.html", "https://www.virtualvocations.com/job/remote-senior-website-developer-825951.html")</f>
        <v>https://www.virtualvocations.com/job/remote-senior-website-developer-825951.html</v>
      </c>
    </row>
    <row r="48" spans="1:3" x14ac:dyDescent="0.3">
      <c r="A48" s="1">
        <v>47</v>
      </c>
      <c r="B48" t="s">
        <v>119</v>
      </c>
      <c r="C48" t="str">
        <f>HYPERLINK("https://www.virtualvocations.com/job/remote-website-product-manager-1947246-i.html", "https://www.virtualvocations.com/job/remote-website-product-manager-1947246-i.html")</f>
        <v>https://www.virtualvocations.com/job/remote-website-product-manager-1947246-i.html</v>
      </c>
    </row>
    <row r="49" spans="1:3" x14ac:dyDescent="0.3">
      <c r="A49" s="1">
        <v>48</v>
      </c>
      <c r="B49" t="s">
        <v>121</v>
      </c>
      <c r="C49" t="str">
        <f>HYPERLINK("https://www.virtualvocations.com/job/remote-senior-accounts-payable-specialist-1953862-i.html", "https://www.virtualvocations.com/job/remote-senior-accounts-payable-specialist-1953862-i.html")</f>
        <v>https://www.virtualvocations.com/job/remote-senior-accounts-payable-specialist-1953862-i.html</v>
      </c>
    </row>
    <row r="50" spans="1:3" x14ac:dyDescent="0.3">
      <c r="A50" s="1">
        <v>49</v>
      </c>
      <c r="B50" t="s">
        <v>120</v>
      </c>
      <c r="C50" t="str">
        <f>HYPERLINK("https://www.virtualvocations.com/job/remote-senior-cro-and-seo-website-manager-1952323-i.html", "https://www.virtualvocations.com/job/remote-senior-cro-and-seo-website-manager-1952323-i.html")</f>
        <v>https://www.virtualvocations.com/job/remote-senior-cro-and-seo-website-manager-1952323-i.html</v>
      </c>
    </row>
    <row r="51" spans="1:3" x14ac:dyDescent="0.3">
      <c r="A51" s="1">
        <v>50</v>
      </c>
      <c r="B51" t="s">
        <v>122</v>
      </c>
      <c r="C51" t="str">
        <f>HYPERLINK("https://www.virtualvocations.com/job/remote-senior-website-experience-manager-820440.html", "https://www.virtualvocations.com/job/remote-senior-website-experience-manager-820440.html")</f>
        <v>https://www.virtualvocations.com/job/remote-senior-website-experience-manager-820440.html</v>
      </c>
    </row>
    <row r="52" spans="1:3" x14ac:dyDescent="0.3">
      <c r="A52" s="1">
        <v>51</v>
      </c>
      <c r="B52" t="s">
        <v>114</v>
      </c>
      <c r="C52" t="str">
        <f>HYPERLINK("https://www.virtualvocations.com/job/remote-website-communications-coordinator-1959129-i.html", "https://www.virtualvocations.com/job/remote-website-communications-coordinator-1959129-i.html")</f>
        <v>https://www.virtualvocations.com/job/remote-website-communications-coordinator-1959129-i.html</v>
      </c>
    </row>
    <row r="53" spans="1:3" x14ac:dyDescent="0.3">
      <c r="A53" s="1">
        <v>52</v>
      </c>
      <c r="B53" t="s">
        <v>115</v>
      </c>
      <c r="C53" t="str">
        <f>HYPERLINK("https://www.virtualvocations.com/job/remote-graphic-designer-and-website-manager-1959393-i.html", "https://www.virtualvocations.com/job/remote-graphic-designer-and-website-manager-1959393-i.html")</f>
        <v>https://www.virtualvocations.com/job/remote-graphic-designer-and-website-manager-1959393-i.html</v>
      </c>
    </row>
    <row r="54" spans="1:3" x14ac:dyDescent="0.3">
      <c r="A54" s="1">
        <v>53</v>
      </c>
      <c r="B54" t="s">
        <v>116</v>
      </c>
      <c r="C54" t="str">
        <f>HYPERLINK("https://www.virtualvocations.com/job/remote-website-product-owner-1957717-i.html", "https://www.virtualvocations.com/job/remote-website-product-owner-1957717-i.html")</f>
        <v>https://www.virtualvocations.com/job/remote-website-product-owner-1957717-i.html</v>
      </c>
    </row>
    <row r="55" spans="1:3" x14ac:dyDescent="0.3">
      <c r="A55" s="1">
        <v>54</v>
      </c>
      <c r="B55" t="s">
        <v>117</v>
      </c>
      <c r="C55" t="str">
        <f>HYPERLINK("https://www.virtualvocations.com/job/remote-senior-website-developer-827642.html", "https://www.virtualvocations.com/job/remote-senior-website-developer-827642.html")</f>
        <v>https://www.virtualvocations.com/job/remote-senior-website-developer-827642.html</v>
      </c>
    </row>
    <row r="56" spans="1:3" x14ac:dyDescent="0.3">
      <c r="A56" s="1">
        <v>55</v>
      </c>
      <c r="B56" t="s">
        <v>118</v>
      </c>
      <c r="C56" t="str">
        <f>HYPERLINK("https://www.virtualvocations.com/job/remote-website-coordinator-826192.html", "https://www.virtualvocations.com/job/remote-website-coordinator-826192.html")</f>
        <v>https://www.virtualvocations.com/job/remote-website-coordinator-826192.html</v>
      </c>
    </row>
    <row r="57" spans="1:3" x14ac:dyDescent="0.3">
      <c r="A57" s="1">
        <v>56</v>
      </c>
      <c r="B57" t="s">
        <v>117</v>
      </c>
      <c r="C57" t="str">
        <f>HYPERLINK("https://www.virtualvocations.com/job/remote-senior-website-developer-825951.html", "https://www.virtualvocations.com/job/remote-senior-website-developer-825951.html")</f>
        <v>https://www.virtualvocations.com/job/remote-senior-website-developer-825951.html</v>
      </c>
    </row>
    <row r="58" spans="1:3" x14ac:dyDescent="0.3">
      <c r="A58" s="1">
        <v>57</v>
      </c>
      <c r="B58" t="s">
        <v>119</v>
      </c>
      <c r="C58" t="str">
        <f>HYPERLINK("https://www.virtualvocations.com/job/remote-website-product-manager-1947246-i.html", "https://www.virtualvocations.com/job/remote-website-product-manager-1947246-i.html")</f>
        <v>https://www.virtualvocations.com/job/remote-website-product-manager-1947246-i.html</v>
      </c>
    </row>
    <row r="59" spans="1:3" x14ac:dyDescent="0.3">
      <c r="A59" s="1">
        <v>58</v>
      </c>
      <c r="B59" t="s">
        <v>77</v>
      </c>
      <c r="C59" t="str">
        <f>HYPERLINK("https://www.virtualvocations.com/job/online-secondary-6-through-12-business-substitute-teacher-1870644-i.html", "https://www.virtualvocations.com/job/online-secondary-6-through-12-business-substitute-teacher-1870644-i.html")</f>
        <v>https://www.virtualvocations.com/job/online-secondary-6-through-12-business-substitute-teacher-1870644-i.html</v>
      </c>
    </row>
    <row r="60" spans="1:3" x14ac:dyDescent="0.3">
      <c r="A60" s="1">
        <v>59</v>
      </c>
      <c r="B60" t="s">
        <v>120</v>
      </c>
      <c r="C60" t="str">
        <f>HYPERLINK("https://www.virtualvocations.com/job/remote-senior-cro-and-seo-website-manager-1952323-i.html", "https://www.virtualvocations.com/job/remote-senior-cro-and-seo-website-manager-1952323-i.html")</f>
        <v>https://www.virtualvocations.com/job/remote-senior-cro-and-seo-website-manager-1952323-i.html</v>
      </c>
    </row>
    <row r="61" spans="1:3" x14ac:dyDescent="0.3">
      <c r="A61" s="1">
        <v>60</v>
      </c>
      <c r="B61" t="s">
        <v>121</v>
      </c>
      <c r="C61" t="str">
        <f>HYPERLINK("https://www.virtualvocations.com/job/remote-senior-accounts-payable-specialist-1953862-i.html", "https://www.virtualvocations.com/job/remote-senior-accounts-payable-specialist-1953862-i.html")</f>
        <v>https://www.virtualvocations.com/job/remote-senior-accounts-payable-specialist-1953862-i.html</v>
      </c>
    </row>
    <row r="62" spans="1:3" x14ac:dyDescent="0.3">
      <c r="A62" s="1">
        <v>61</v>
      </c>
      <c r="B62" t="s">
        <v>114</v>
      </c>
      <c r="C62" t="str">
        <f>HYPERLINK("https://www.virtualvocations.com/job/remote-website-communications-coordinator-1959129-i.html", "https://www.virtualvocations.com/job/remote-website-communications-coordinator-1959129-i.html")</f>
        <v>https://www.virtualvocations.com/job/remote-website-communications-coordinator-1959129-i.html</v>
      </c>
    </row>
    <row r="63" spans="1:3" x14ac:dyDescent="0.3">
      <c r="A63" s="1">
        <v>62</v>
      </c>
      <c r="B63" t="s">
        <v>115</v>
      </c>
      <c r="C63" t="str">
        <f>HYPERLINK("https://www.virtualvocations.com/job/remote-graphic-designer-and-website-manager-1959393-i.html", "https://www.virtualvocations.com/job/remote-graphic-designer-and-website-manager-1959393-i.html")</f>
        <v>https://www.virtualvocations.com/job/remote-graphic-designer-and-website-manager-1959393-i.html</v>
      </c>
    </row>
    <row r="64" spans="1:3" x14ac:dyDescent="0.3">
      <c r="A64" s="1">
        <v>63</v>
      </c>
      <c r="B64" t="s">
        <v>116</v>
      </c>
      <c r="C64" t="str">
        <f>HYPERLINK("https://www.virtualvocations.com/job/remote-website-product-owner-1957717-i.html", "https://www.virtualvocations.com/job/remote-website-product-owner-1957717-i.html")</f>
        <v>https://www.virtualvocations.com/job/remote-website-product-owner-1957717-i.html</v>
      </c>
    </row>
    <row r="65" spans="1:3" x14ac:dyDescent="0.3">
      <c r="A65" s="1">
        <v>64</v>
      </c>
      <c r="B65" t="s">
        <v>117</v>
      </c>
      <c r="C65" t="str">
        <f>HYPERLINK("https://www.virtualvocations.com/job/remote-senior-website-developer-827642.html", "https://www.virtualvocations.com/job/remote-senior-website-developer-827642.html")</f>
        <v>https://www.virtualvocations.com/job/remote-senior-website-developer-827642.html</v>
      </c>
    </row>
    <row r="66" spans="1:3" x14ac:dyDescent="0.3">
      <c r="A66" s="1">
        <v>65</v>
      </c>
      <c r="B66" t="s">
        <v>118</v>
      </c>
      <c r="C66" t="str">
        <f>HYPERLINK("https://www.virtualvocations.com/job/remote-website-coordinator-826192.html", "https://www.virtualvocations.com/job/remote-website-coordinator-826192.html")</f>
        <v>https://www.virtualvocations.com/job/remote-website-coordinator-826192.html</v>
      </c>
    </row>
    <row r="67" spans="1:3" x14ac:dyDescent="0.3">
      <c r="A67" s="1">
        <v>66</v>
      </c>
      <c r="B67" t="s">
        <v>117</v>
      </c>
      <c r="C67" t="str">
        <f>HYPERLINK("https://www.virtualvocations.com/job/remote-senior-website-developer-825951.html", "https://www.virtualvocations.com/job/remote-senior-website-developer-825951.html")</f>
        <v>https://www.virtualvocations.com/job/remote-senior-website-developer-825951.html</v>
      </c>
    </row>
    <row r="68" spans="1:3" x14ac:dyDescent="0.3">
      <c r="A68" s="1">
        <v>67</v>
      </c>
      <c r="B68" t="s">
        <v>81</v>
      </c>
      <c r="C68" t="str">
        <f>HYPERLINK("https://www.virtualvocations.com/job/remote-rca-professional-7-820175.html", "https://www.virtualvocations.com/job/remote-rca-professional-7-820175.html")</f>
        <v>https://www.virtualvocations.com/job/remote-rca-professional-7-820175.html</v>
      </c>
    </row>
    <row r="69" spans="1:3" x14ac:dyDescent="0.3">
      <c r="A69" s="1">
        <v>68</v>
      </c>
      <c r="B69" t="s">
        <v>119</v>
      </c>
      <c r="C69" t="str">
        <f>HYPERLINK("https://www.virtualvocations.com/job/remote-website-product-manager-1947246-i.html", "https://www.virtualvocations.com/job/remote-website-product-manager-1947246-i.html")</f>
        <v>https://www.virtualvocations.com/job/remote-website-product-manager-1947246-i.html</v>
      </c>
    </row>
    <row r="70" spans="1:3" x14ac:dyDescent="0.3">
      <c r="A70" s="1">
        <v>69</v>
      </c>
      <c r="B70" t="s">
        <v>120</v>
      </c>
      <c r="C70" t="str">
        <f>HYPERLINK("https://www.virtualvocations.com/job/remote-senior-cro-and-seo-website-manager-1952323-i.html", "https://www.virtualvocations.com/job/remote-senior-cro-and-seo-website-manager-1952323-i.html")</f>
        <v>https://www.virtualvocations.com/job/remote-senior-cro-and-seo-website-manager-1952323-i.html</v>
      </c>
    </row>
    <row r="71" spans="1:3" x14ac:dyDescent="0.3">
      <c r="A71" s="1">
        <v>70</v>
      </c>
      <c r="B71" t="s">
        <v>121</v>
      </c>
      <c r="C71" t="str">
        <f>HYPERLINK("https://www.virtualvocations.com/job/remote-senior-accounts-payable-specialist-1953862-i.html", "https://www.virtualvocations.com/job/remote-senior-accounts-payable-specialist-1953862-i.html")</f>
        <v>https://www.virtualvocations.com/job/remote-senior-accounts-payable-specialist-1953862-i.html</v>
      </c>
    </row>
    <row r="72" spans="1:3" x14ac:dyDescent="0.3">
      <c r="A72" s="1">
        <v>71</v>
      </c>
      <c r="B72" t="s">
        <v>114</v>
      </c>
      <c r="C72" t="str">
        <f>HYPERLINK("https://www.virtualvocations.com/job/remote-website-communications-coordinator-1959129-i.html", "https://www.virtualvocations.com/job/remote-website-communications-coordinator-1959129-i.html")</f>
        <v>https://www.virtualvocations.com/job/remote-website-communications-coordinator-1959129-i.html</v>
      </c>
    </row>
    <row r="73" spans="1:3" x14ac:dyDescent="0.3">
      <c r="A73" s="1">
        <v>72</v>
      </c>
      <c r="B73" t="s">
        <v>115</v>
      </c>
      <c r="C73" t="str">
        <f>HYPERLINK("https://www.virtualvocations.com/job/remote-graphic-designer-and-website-manager-1959393-i.html", "https://www.virtualvocations.com/job/remote-graphic-designer-and-website-manager-1959393-i.html")</f>
        <v>https://www.virtualvocations.com/job/remote-graphic-designer-and-website-manager-1959393-i.html</v>
      </c>
    </row>
    <row r="74" spans="1:3" x14ac:dyDescent="0.3">
      <c r="A74" s="1">
        <v>73</v>
      </c>
      <c r="B74" t="s">
        <v>116</v>
      </c>
      <c r="C74" t="str">
        <f>HYPERLINK("https://www.virtualvocations.com/job/remote-website-product-owner-1957717-i.html", "https://www.virtualvocations.com/job/remote-website-product-owner-1957717-i.html")</f>
        <v>https://www.virtualvocations.com/job/remote-website-product-owner-1957717-i.html</v>
      </c>
    </row>
    <row r="75" spans="1:3" x14ac:dyDescent="0.3">
      <c r="A75" s="1">
        <v>74</v>
      </c>
      <c r="B75" t="s">
        <v>117</v>
      </c>
      <c r="C75" t="str">
        <f>HYPERLINK("https://www.virtualvocations.com/job/remote-senior-website-developer-827642.html", "https://www.virtualvocations.com/job/remote-senior-website-developer-827642.html")</f>
        <v>https://www.virtualvocations.com/job/remote-senior-website-developer-827642.html</v>
      </c>
    </row>
    <row r="76" spans="1:3" x14ac:dyDescent="0.3">
      <c r="A76" s="1">
        <v>75</v>
      </c>
      <c r="B76" t="s">
        <v>118</v>
      </c>
      <c r="C76" t="str">
        <f>HYPERLINK("https://www.virtualvocations.com/job/remote-website-coordinator-826192.html", "https://www.virtualvocations.com/job/remote-website-coordinator-826192.html")</f>
        <v>https://www.virtualvocations.com/job/remote-website-coordinator-826192.html</v>
      </c>
    </row>
    <row r="77" spans="1:3" x14ac:dyDescent="0.3">
      <c r="A77" s="1">
        <v>76</v>
      </c>
      <c r="B77" t="s">
        <v>117</v>
      </c>
      <c r="C77" t="str">
        <f>HYPERLINK("https://www.virtualvocations.com/job/remote-senior-website-developer-825951.html", "https://www.virtualvocations.com/job/remote-senior-website-developer-825951.html")</f>
        <v>https://www.virtualvocations.com/job/remote-senior-website-developer-825951.html</v>
      </c>
    </row>
    <row r="78" spans="1:3" x14ac:dyDescent="0.3">
      <c r="A78" s="1">
        <v>77</v>
      </c>
      <c r="B78" t="s">
        <v>123</v>
      </c>
      <c r="C78" t="str">
        <f>HYPERLINK("https://www.virtualvocations.com/job/remote-website-marketing-lead-821601.html", "https://www.virtualvocations.com/job/remote-website-marketing-lead-821601.html")</f>
        <v>https://www.virtualvocations.com/job/remote-website-marketing-lead-821601.html</v>
      </c>
    </row>
    <row r="79" spans="1:3" x14ac:dyDescent="0.3">
      <c r="A79" s="1">
        <v>78</v>
      </c>
      <c r="B79" t="s">
        <v>119</v>
      </c>
      <c r="C79" t="str">
        <f>HYPERLINK("https://www.virtualvocations.com/job/remote-website-product-manager-1947246-i.html", "https://www.virtualvocations.com/job/remote-website-product-manager-1947246-i.html")</f>
        <v>https://www.virtualvocations.com/job/remote-website-product-manager-1947246-i.html</v>
      </c>
    </row>
    <row r="80" spans="1:3" x14ac:dyDescent="0.3">
      <c r="A80" s="1">
        <v>79</v>
      </c>
      <c r="B80" t="s">
        <v>120</v>
      </c>
      <c r="C80" t="str">
        <f>HYPERLINK("https://www.virtualvocations.com/job/remote-senior-cro-and-seo-website-manager-1952323-i.html", "https://www.virtualvocations.com/job/remote-senior-cro-and-seo-website-manager-1952323-i.html")</f>
        <v>https://www.virtualvocations.com/job/remote-senior-cro-and-seo-website-manager-1952323-i.html</v>
      </c>
    </row>
    <row r="81" spans="1:3" x14ac:dyDescent="0.3">
      <c r="A81" s="1">
        <v>80</v>
      </c>
      <c r="B81" t="s">
        <v>121</v>
      </c>
      <c r="C81" t="str">
        <f>HYPERLINK("https://www.virtualvocations.com/job/remote-senior-accounts-payable-specialist-1953862-i.html", "https://www.virtualvocations.com/job/remote-senior-accounts-payable-specialist-1953862-i.html")</f>
        <v>https://www.virtualvocations.com/job/remote-senior-accounts-payable-specialist-1953862-i.html</v>
      </c>
    </row>
    <row r="82" spans="1:3" x14ac:dyDescent="0.3">
      <c r="A82" s="1">
        <v>81</v>
      </c>
      <c r="B82" t="s">
        <v>114</v>
      </c>
      <c r="C82" t="str">
        <f>HYPERLINK("https://www.virtualvocations.com/job/remote-website-communications-coordinator-1959129-i.html", "https://www.virtualvocations.com/job/remote-website-communications-coordinator-1959129-i.html")</f>
        <v>https://www.virtualvocations.com/job/remote-website-communications-coordinator-1959129-i.html</v>
      </c>
    </row>
    <row r="83" spans="1:3" x14ac:dyDescent="0.3">
      <c r="A83" s="1">
        <v>82</v>
      </c>
      <c r="B83" t="s">
        <v>115</v>
      </c>
      <c r="C83" t="str">
        <f>HYPERLINK("https://www.virtualvocations.com/job/remote-graphic-designer-and-website-manager-1959393-i.html", "https://www.virtualvocations.com/job/remote-graphic-designer-and-website-manager-1959393-i.html")</f>
        <v>https://www.virtualvocations.com/job/remote-graphic-designer-and-website-manager-1959393-i.html</v>
      </c>
    </row>
    <row r="84" spans="1:3" x14ac:dyDescent="0.3">
      <c r="A84" s="1">
        <v>83</v>
      </c>
      <c r="B84" t="s">
        <v>116</v>
      </c>
      <c r="C84" t="str">
        <f>HYPERLINK("https://www.virtualvocations.com/job/remote-website-product-owner-1957717-i.html", "https://www.virtualvocations.com/job/remote-website-product-owner-1957717-i.html")</f>
        <v>https://www.virtualvocations.com/job/remote-website-product-owner-1957717-i.html</v>
      </c>
    </row>
    <row r="85" spans="1:3" x14ac:dyDescent="0.3">
      <c r="A85" s="1">
        <v>84</v>
      </c>
      <c r="B85" t="s">
        <v>117</v>
      </c>
      <c r="C85" t="str">
        <f>HYPERLINK("https://www.virtualvocations.com/job/remote-senior-website-developer-827642.html", "https://www.virtualvocations.com/job/remote-senior-website-developer-827642.html")</f>
        <v>https://www.virtualvocations.com/job/remote-senior-website-developer-827642.html</v>
      </c>
    </row>
    <row r="86" spans="1:3" x14ac:dyDescent="0.3">
      <c r="A86" s="1">
        <v>85</v>
      </c>
      <c r="B86" t="s">
        <v>118</v>
      </c>
      <c r="C86" t="str">
        <f>HYPERLINK("https://www.virtualvocations.com/job/remote-website-coordinator-826192.html", "https://www.virtualvocations.com/job/remote-website-coordinator-826192.html")</f>
        <v>https://www.virtualvocations.com/job/remote-website-coordinator-826192.html</v>
      </c>
    </row>
    <row r="87" spans="1:3" x14ac:dyDescent="0.3">
      <c r="A87" s="1">
        <v>86</v>
      </c>
      <c r="B87" t="s">
        <v>117</v>
      </c>
      <c r="C87" t="str">
        <f>HYPERLINK("https://www.virtualvocations.com/job/remote-senior-website-developer-825951.html", "https://www.virtualvocations.com/job/remote-senior-website-developer-825951.html")</f>
        <v>https://www.virtualvocations.com/job/remote-senior-website-developer-825951.html</v>
      </c>
    </row>
    <row r="88" spans="1:3" x14ac:dyDescent="0.3">
      <c r="A88" s="1">
        <v>87</v>
      </c>
      <c r="B88" t="s">
        <v>119</v>
      </c>
      <c r="C88" t="str">
        <f>HYPERLINK("https://www.virtualvocations.com/job/remote-website-product-manager-1947246-i.html", "https://www.virtualvocations.com/job/remote-website-product-manager-1947246-i.html")</f>
        <v>https://www.virtualvocations.com/job/remote-website-product-manager-1947246-i.html</v>
      </c>
    </row>
    <row r="89" spans="1:3" x14ac:dyDescent="0.3">
      <c r="A89" s="1">
        <v>88</v>
      </c>
      <c r="B89" t="s">
        <v>120</v>
      </c>
      <c r="C89" t="str">
        <f>HYPERLINK("https://www.virtualvocations.com/job/remote-senior-cro-and-seo-website-manager-1952323-i.html", "https://www.virtualvocations.com/job/remote-senior-cro-and-seo-website-manager-1952323-i.html")</f>
        <v>https://www.virtualvocations.com/job/remote-senior-cro-and-seo-website-manager-1952323-i.html</v>
      </c>
    </row>
    <row r="90" spans="1:3" x14ac:dyDescent="0.3">
      <c r="A90" s="1">
        <v>89</v>
      </c>
      <c r="B90" t="s">
        <v>121</v>
      </c>
      <c r="C90" t="str">
        <f>HYPERLINK("https://www.virtualvocations.com/job/remote-senior-accounts-payable-specialist-1953862-i.html", "https://www.virtualvocations.com/job/remote-senior-accounts-payable-specialist-1953862-i.html")</f>
        <v>https://www.virtualvocations.com/job/remote-senior-accounts-payable-specialist-1953862-i.html</v>
      </c>
    </row>
    <row r="91" spans="1:3" x14ac:dyDescent="0.3">
      <c r="A91" s="1">
        <v>90</v>
      </c>
      <c r="B91" t="s">
        <v>124</v>
      </c>
      <c r="C91" t="str">
        <f>HYPERLINK("https://www.virtualvocations.com/job/remote-website-sales-development-representative-1959146-i.html", "https://www.virtualvocations.com/job/remote-website-sales-development-representative-1959146-i.html")</f>
        <v>https://www.virtualvocations.com/job/remote-website-sales-development-representative-1959146-i.html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sqa test engineer</vt:lpstr>
      <vt:lpstr>MANUAL QA</vt:lpstr>
      <vt:lpstr>QA AUTOMATION</vt:lpstr>
      <vt:lpstr>SOFTWARER TESTING</vt:lpstr>
      <vt:lpstr>TEST AUTOMATION</vt:lpstr>
      <vt:lpstr>MANUAL TESTING</vt:lpstr>
      <vt:lpstr>PERFORMANCE TESTING</vt:lpstr>
      <vt:lpstr>UNIT TESTING</vt:lpstr>
      <vt:lpstr>Website scanning</vt:lpstr>
      <vt:lpstr>Vulnerabilities finding &amp; Repor</vt:lpstr>
      <vt:lpstr>Mobile Scanning</vt:lpstr>
      <vt:lpstr>SQL Scanning</vt:lpstr>
      <vt:lpstr>Metasploit</vt:lpstr>
      <vt:lpstr>WordPress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R&amp;D</cp:lastModifiedBy>
  <dcterms:created xsi:type="dcterms:W3CDTF">2022-11-18T16:15:09Z</dcterms:created>
  <dcterms:modified xsi:type="dcterms:W3CDTF">2022-11-18T16:26:14Z</dcterms:modified>
</cp:coreProperties>
</file>