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-Doc\SaskPoly Regina\STH\COMP 603 - Pgm for Data Science\Project\"/>
    </mc:Choice>
  </mc:AlternateContent>
  <xr:revisionPtr revIDLastSave="0" documentId="13_ncr:1_{7A4AB2B8-C227-4513-A179-BED72370CE12}" xr6:coauthVersionLast="47" xr6:coauthVersionMax="47" xr10:uidLastSave="{00000000-0000-0000-0000-000000000000}"/>
  <bookViews>
    <workbookView xWindow="210" yWindow="60" windowWidth="20205" windowHeight="10530" activeTab="2" xr2:uid="{511B88CE-8B0C-4404-B9B1-29712F11E9A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7" i="2"/>
  <c r="G8" i="2"/>
  <c r="G5" i="2"/>
  <c r="C4" i="2"/>
  <c r="D4" i="2"/>
  <c r="E4" i="2"/>
  <c r="F4" i="2"/>
  <c r="P8" i="1"/>
  <c r="K4" i="1"/>
  <c r="K5" i="1"/>
  <c r="K6" i="1"/>
  <c r="K3" i="1"/>
  <c r="E4" i="1"/>
  <c r="E3" i="1"/>
  <c r="D4" i="1"/>
  <c r="D3" i="1"/>
</calcChain>
</file>

<file path=xl/sharedStrings.xml><?xml version="1.0" encoding="utf-8"?>
<sst xmlns="http://schemas.openxmlformats.org/spreadsheetml/2006/main" count="21" uniqueCount="13">
  <si>
    <t>M</t>
  </si>
  <si>
    <t>S</t>
  </si>
  <si>
    <t>Enterprise</t>
  </si>
  <si>
    <t>Large</t>
  </si>
  <si>
    <t>Medium</t>
  </si>
  <si>
    <t>Small</t>
  </si>
  <si>
    <t>High</t>
  </si>
  <si>
    <t>Stable</t>
  </si>
  <si>
    <t>Decline</t>
  </si>
  <si>
    <t>Volume</t>
  </si>
  <si>
    <t>Revenue</t>
  </si>
  <si>
    <t>% Growth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</si>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</sst>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2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4" borderId="1" xfId="1" applyNumberFormat="1" applyFont="1" applyFill="1" applyBorder="1"/>
    <xf numFmtId="164" fontId="0" fillId="0" borderId="1" xfId="1" applyNumberFormat="1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top"/>
    </xf>
    <xf numFmtId="0" fontId="2" fillId="0" borderId="5" xfId="0" applyFont="1" applyBorder="1"/>
    <xf numFmtId="0" fontId="2" fillId="0" borderId="7" xfId="0" applyFont="1" applyBorder="1"/>
    <xf numFmtId="164" fontId="0" fillId="4" borderId="8" xfId="1" applyNumberFormat="1" applyFont="1" applyFill="1" applyBorder="1"/>
    <xf numFmtId="164" fontId="0" fillId="0" borderId="8" xfId="1" applyNumberFormat="1" applyFont="1" applyBorder="1"/>
    <xf numFmtId="164" fontId="2" fillId="4" borderId="1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0" fontId="0" fillId="0" borderId="0" xfId="0" applyNumberFormat="1"/>
    <xf numFmtId="10" fontId="0" fillId="0" borderId="0" xfId="2" applyNumberFormat="1" applyFont="1"/>
    <xf numFmtId="10" fontId="2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Growth of Customer Groups in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Sheet1!$G$3:$G$6</c:f>
              <c:strCache>
                <c:ptCount val="4"/>
                <c:pt idx="0">
                  <c:v>Enterprise</c:v>
                </c:pt>
                <c:pt idx="1">
                  <c:v>Large</c:v>
                </c:pt>
                <c:pt idx="2">
                  <c:v>Medium</c:v>
                </c:pt>
                <c:pt idx="3">
                  <c:v>Small</c:v>
                </c:pt>
              </c:strCache>
            </c:strRef>
          </c:cat>
          <c:val>
            <c:numRef>
              <c:f>Sheet1!$H$3:$H$6</c:f>
              <c:numCache>
                <c:formatCode>General</c:formatCode>
                <c:ptCount val="4"/>
                <c:pt idx="0">
                  <c:v>66.67</c:v>
                </c:pt>
                <c:pt idx="1">
                  <c:v>60</c:v>
                </c:pt>
                <c:pt idx="2">
                  <c:v>51.15</c:v>
                </c:pt>
                <c:pt idx="3">
                  <c:v>54.3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4-4E6F-83A1-7B38F2FBAFB8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Stable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Sheet1!$G$3:$G$6</c:f>
              <c:strCache>
                <c:ptCount val="4"/>
                <c:pt idx="0">
                  <c:v>Enterprise</c:v>
                </c:pt>
                <c:pt idx="1">
                  <c:v>Large</c:v>
                </c:pt>
                <c:pt idx="2">
                  <c:v>Medium</c:v>
                </c:pt>
                <c:pt idx="3">
                  <c:v>Small</c:v>
                </c:pt>
              </c:strCache>
            </c:strRef>
          </c:cat>
          <c:val>
            <c:numRef>
              <c:f>Sheet1!$I$3:$I$6</c:f>
              <c:numCache>
                <c:formatCode>General</c:formatCode>
                <c:ptCount val="4"/>
                <c:pt idx="0">
                  <c:v>0</c:v>
                </c:pt>
                <c:pt idx="1">
                  <c:v>13.33</c:v>
                </c:pt>
                <c:pt idx="2">
                  <c:v>6.32</c:v>
                </c:pt>
                <c:pt idx="3">
                  <c:v>7.33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4-4E6F-83A1-7B38F2FBAFB8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Decline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Sheet1!$G$3:$G$6</c:f>
              <c:strCache>
                <c:ptCount val="4"/>
                <c:pt idx="0">
                  <c:v>Enterprise</c:v>
                </c:pt>
                <c:pt idx="1">
                  <c:v>Large</c:v>
                </c:pt>
                <c:pt idx="2">
                  <c:v>Medium</c:v>
                </c:pt>
                <c:pt idx="3">
                  <c:v>Small</c:v>
                </c:pt>
              </c:strCache>
            </c:strRef>
          </c:cat>
          <c:val>
            <c:numRef>
              <c:f>Sheet1!$J$3:$J$6</c:f>
              <c:numCache>
                <c:formatCode>General</c:formatCode>
                <c:ptCount val="4"/>
                <c:pt idx="0">
                  <c:v>33.33</c:v>
                </c:pt>
                <c:pt idx="1">
                  <c:v>26.67</c:v>
                </c:pt>
                <c:pt idx="2">
                  <c:v>41.95</c:v>
                </c:pt>
                <c:pt idx="3">
                  <c:v>36.74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4-4E6F-83A1-7B38F2FBA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308960"/>
        <c:axId val="642306560"/>
      </c:barChart>
      <c:catAx>
        <c:axId val="64230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06560"/>
        <c:crosses val="autoZero"/>
        <c:auto val="1"/>
        <c:lblAlgn val="ctr"/>
        <c:lblOffset val="100"/>
        <c:noMultiLvlLbl val="0"/>
      </c:catAx>
      <c:valAx>
        <c:axId val="6423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Group Distribution Based On 2019</a:t>
            </a:r>
            <a:endParaRPr lang="en-US"/>
          </a:p>
        </c:rich>
      </c:tx>
      <c:layout>
        <c:manualLayout>
          <c:xMode val="edge"/>
          <c:yMode val="edge"/>
          <c:x val="0.14427077865266841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2-4D34-9FC7-55A98A6F56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AE-442D-9502-7BD685F15D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2AE-442D-9502-7BD685F15D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AE-442D-9502-7BD685F15D77}"/>
              </c:ext>
            </c:extLst>
          </c:dPt>
          <c:dLbls>
            <c:dLbl>
              <c:idx val="1"/>
              <c:layout>
                <c:manualLayout>
                  <c:x val="-9.1666666666666688E-2"/>
                  <c:y val="6.944444444444440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AE-442D-9502-7BD685F15D77}"/>
                </c:ext>
              </c:extLst>
            </c:dLbl>
            <c:dLbl>
              <c:idx val="2"/>
              <c:layout>
                <c:manualLayout>
                  <c:x val="-8.8888888888888934E-2"/>
                  <c:y val="-2.314814814814816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AE-442D-9502-7BD685F15D77}"/>
                </c:ext>
              </c:extLst>
            </c:dLbl>
            <c:dLbl>
              <c:idx val="3"/>
              <c:layout>
                <c:manualLayout>
                  <c:x val="0.20555555555555555"/>
                  <c:y val="9.259259259259258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AE-442D-9502-7BD685F15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Sheet3!$C$3:$C$6</c:f>
              <c:strCache>
                <c:ptCount val="4"/>
                <c:pt idx="0">
                  <c:v>Small</c:v>
                </c:pt>
                <c:pt idx="1">
                  <c:v>Medium</c:v>
                </c:pt>
                <c:pt idx="2">
                  <c:v>Large</c:v>
                </c:pt>
                <c:pt idx="3">
                  <c:v>Enterprise</c:v>
                </c:pt>
              </c:strCache>
            </c:strRef>
          </c:cat>
          <c:val>
            <c:numRef>
              <c:f>Sheet3!$D$3:$D$6</c:f>
              <c:numCache>
                <c:formatCode>General</c:formatCode>
                <c:ptCount val="4"/>
                <c:pt idx="0">
                  <c:v>860</c:v>
                </c:pt>
                <c:pt idx="1">
                  <c:v>174</c:v>
                </c:pt>
                <c:pt idx="2">
                  <c:v>15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E-442D-9502-7BD685F15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Volume 2019</a:t>
            </a:r>
            <a:r>
              <a:rPr lang="en-US" baseline="0"/>
              <a:t> vs.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Sheet2!$B$4:$B$8</c:f>
              <c:strCache>
                <c:ptCount val="5"/>
                <c:pt idx="0">
                  <c:v>Total</c:v>
                </c:pt>
                <c:pt idx="1">
                  <c:v>Enterprise</c:v>
                </c:pt>
                <c:pt idx="2">
                  <c:v>Large</c:v>
                </c:pt>
                <c:pt idx="3">
                  <c:v>Medium</c:v>
                </c:pt>
                <c:pt idx="4">
                  <c:v>Small</c:v>
                </c:pt>
              </c:strCache>
            </c:strRef>
          </c:cat>
          <c:val>
            <c:numRef>
              <c:f>Sheet2!$C$4:$C$8</c:f>
              <c:numCache>
                <c:formatCode>_(* #,##0_);_(* \(#,##0\);_(* "-"??_);_(@_)</c:formatCode>
                <c:ptCount val="5"/>
                <c:pt idx="0">
                  <c:v>43110710</c:v>
                </c:pt>
                <c:pt idx="1">
                  <c:v>31978509</c:v>
                </c:pt>
                <c:pt idx="2">
                  <c:v>3316328</c:v>
                </c:pt>
                <c:pt idx="3">
                  <c:v>5633737</c:v>
                </c:pt>
                <c:pt idx="4">
                  <c:v>2182136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4-4EB8-B63F-A134CBB3489D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Sheet2!$B$4:$B$8</c:f>
              <c:strCache>
                <c:ptCount val="5"/>
                <c:pt idx="0">
                  <c:v>Total</c:v>
                </c:pt>
                <c:pt idx="1">
                  <c:v>Enterprise</c:v>
                </c:pt>
                <c:pt idx="2">
                  <c:v>Large</c:v>
                </c:pt>
                <c:pt idx="3">
                  <c:v>Medium</c:v>
                </c:pt>
                <c:pt idx="4">
                  <c:v>Small</c:v>
                </c:pt>
              </c:strCache>
            </c:strRef>
          </c:cat>
          <c:val>
            <c:numRef>
              <c:f>Sheet2!$D$4:$D$8</c:f>
              <c:numCache>
                <c:formatCode>_(* #,##0_);_(* \(#,##0\);_(* "-"??_);_(@_)</c:formatCode>
                <c:ptCount val="5"/>
                <c:pt idx="0">
                  <c:v>63735887</c:v>
                </c:pt>
                <c:pt idx="1">
                  <c:v>46939247</c:v>
                </c:pt>
                <c:pt idx="2">
                  <c:v>4849447</c:v>
                </c:pt>
                <c:pt idx="3">
                  <c:v>8404819</c:v>
                </c:pt>
                <c:pt idx="4">
                  <c:v>3542374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4-4EB8-B63F-A134CBB34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536560"/>
        <c:axId val="639537040"/>
      </c:barChart>
      <c:catAx>
        <c:axId val="63953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37040"/>
        <c:crosses val="autoZero"/>
        <c:auto val="1"/>
        <c:lblAlgn val="ctr"/>
        <c:lblOffset val="100"/>
        <c:noMultiLvlLbl val="0"/>
      </c:catAx>
      <c:valAx>
        <c:axId val="63953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3656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2019 vs.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Sheet2!$B$4:$B$8</c:f>
              <c:strCache>
                <c:ptCount val="5"/>
                <c:pt idx="0">
                  <c:v>Total</c:v>
                </c:pt>
                <c:pt idx="1">
                  <c:v>Enterprise</c:v>
                </c:pt>
                <c:pt idx="2">
                  <c:v>Large</c:v>
                </c:pt>
                <c:pt idx="3">
                  <c:v>Medium</c:v>
                </c:pt>
                <c:pt idx="4">
                  <c:v>Small</c:v>
                </c:pt>
              </c:strCache>
            </c:strRef>
          </c:cat>
          <c:val>
            <c:numRef>
              <c:f>Sheet2!$E$4:$E$8</c:f>
              <c:numCache>
                <c:formatCode>_(* #,##0_);_(* \(#,##0\);_(* "-"??_);_(@_)</c:formatCode>
                <c:ptCount val="5"/>
                <c:pt idx="0">
                  <c:v>766942060</c:v>
                </c:pt>
                <c:pt idx="1">
                  <c:v>548751200</c:v>
                </c:pt>
                <c:pt idx="2">
                  <c:v>60556150</c:v>
                </c:pt>
                <c:pt idx="3">
                  <c:v>111548000</c:v>
                </c:pt>
                <c:pt idx="4">
                  <c:v>46086710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9-4C1B-A4ED-72CCF7B3830C}"/>
            </c:ext>
          </c:extLst>
        </c:ser>
        <c:ser>
          <c:idx val="1"/>
          <c:order val="1"/>
          <c:tx>
            <c:strRef>
              <c:f>Sheet2!$F$3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Sheet2!$B$4:$B$8</c:f>
              <c:strCache>
                <c:ptCount val="5"/>
                <c:pt idx="0">
                  <c:v>Total</c:v>
                </c:pt>
                <c:pt idx="1">
                  <c:v>Enterprise</c:v>
                </c:pt>
                <c:pt idx="2">
                  <c:v>Large</c:v>
                </c:pt>
                <c:pt idx="3">
                  <c:v>Medium</c:v>
                </c:pt>
                <c:pt idx="4">
                  <c:v>Small</c:v>
                </c:pt>
              </c:strCache>
            </c:strRef>
          </c:cat>
          <c:val>
            <c:numRef>
              <c:f>Sheet2!$F$4:$F$8</c:f>
              <c:numCache>
                <c:formatCode>_(* #,##0_);_(* \(#,##0\);_(* "-"??_);_(@_)</c:formatCode>
                <c:ptCount val="5"/>
                <c:pt idx="0">
                  <c:v>1135258740</c:v>
                </c:pt>
                <c:pt idx="1">
                  <c:v>805477500</c:v>
                </c:pt>
                <c:pt idx="2">
                  <c:v>88550900</c:v>
                </c:pt>
                <c:pt idx="3">
                  <c:v>166415400</c:v>
                </c:pt>
                <c:pt idx="4">
                  <c:v>74814940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9-4C1B-A4ED-72CCF7B38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6666688"/>
        <c:axId val="757708687"/>
      </c:barChart>
      <c:catAx>
        <c:axId val="82666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708687"/>
        <c:crosses val="autoZero"/>
        <c:auto val="1"/>
        <c:lblAlgn val="ctr"/>
        <c:lblOffset val="100"/>
        <c:noMultiLvlLbl val="0"/>
      </c:catAx>
      <c:valAx>
        <c:axId val="7577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66668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6</xdr:row>
      <xdr:rowOff>109537</xdr:rowOff>
    </xdr:from>
    <xdr:to>
      <xdr:col>7</xdr:col>
      <xdr:colOff>423862</xdr:colOff>
      <xdr:row>20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BCC18-F2E7-E2FB-591A-36AE2A226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42862</xdr:rowOff>
    </xdr:from>
    <xdr:to>
      <xdr:col>12</xdr:col>
      <xdr:colOff>542925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1EE1CE-8F30-3D39-0970-0D345D043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8</xdr:row>
      <xdr:rowOff>100012</xdr:rowOff>
    </xdr:from>
    <xdr:to>
      <xdr:col>5</xdr:col>
      <xdr:colOff>1052512</xdr:colOff>
      <xdr:row>22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C216E1-DF4C-B4BB-C49E-0C1F4137F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157162</xdr:colOff>
      <xdr:row>8</xdr:row>
      <xdr:rowOff>109537</xdr:rowOff>
    </xdr:from>
    <xdr:to>
      <xdr:col>13</xdr:col>
      <xdr:colOff>242887</xdr:colOff>
      <xdr:row>22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BCA93E-FB41-2BA7-FA79-1869541B9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E016-5D65-43ED-80B8-B37A6727690D}">
  <dimension ref="A2:P8"/>
  <sheetViews>
    <sheetView workbookViewId="0">
      <selection activeCell="I14" sqref="I14"/>
    </sheetView>
  </sheetViews>
  <sheetFormatPr defaultRowHeight="15" x14ac:dyDescent="0.25"/>
  <cols>
    <col min="15" max="15" width="15.28515625" bestFit="1" customWidth="1"/>
  </cols>
  <sheetData>
    <row r="2" spans="1:16" x14ac:dyDescent="0.25">
      <c r="H2" t="s">
        <v>6</v>
      </c>
      <c r="I2" t="s">
        <v>7</v>
      </c>
      <c r="J2" t="s">
        <v>8</v>
      </c>
    </row>
    <row r="3" spans="1:16" x14ac:dyDescent="0.25">
      <c r="A3" t="s">
        <v>1</v>
      </c>
      <c r="B3">
        <v>98.37</v>
      </c>
      <c r="C3">
        <v>860</v>
      </c>
      <c r="D3">
        <f>C3*(100-B3)/100</f>
        <v>14.017999999999962</v>
      </c>
      <c r="E3">
        <f>D3/C3</f>
        <v>1.6299999999999957E-2</v>
      </c>
      <c r="G3" t="s">
        <v>2</v>
      </c>
      <c r="H3">
        <v>66.67</v>
      </c>
      <c r="I3">
        <v>0</v>
      </c>
      <c r="J3">
        <v>33.33</v>
      </c>
      <c r="K3">
        <f>SUM(H3:J3)</f>
        <v>100</v>
      </c>
    </row>
    <row r="4" spans="1:16" x14ac:dyDescent="0.25">
      <c r="A4" t="s">
        <v>0</v>
      </c>
      <c r="B4">
        <v>99.42</v>
      </c>
      <c r="C4">
        <v>174</v>
      </c>
      <c r="D4">
        <f>C4*(100-B4)/100</f>
        <v>1.009199999999997</v>
      </c>
      <c r="E4">
        <f>D4/C4</f>
        <v>5.7999999999999831E-3</v>
      </c>
      <c r="G4" t="s">
        <v>3</v>
      </c>
      <c r="H4">
        <v>60</v>
      </c>
      <c r="I4">
        <v>13.33</v>
      </c>
      <c r="J4">
        <v>26.67</v>
      </c>
      <c r="K4">
        <f t="shared" ref="K4:K6" si="0">SUM(H4:J4)</f>
        <v>100</v>
      </c>
    </row>
    <row r="5" spans="1:16" x14ac:dyDescent="0.25">
      <c r="G5" t="s">
        <v>4</v>
      </c>
      <c r="H5">
        <v>51.15</v>
      </c>
      <c r="I5">
        <v>6.32</v>
      </c>
      <c r="J5">
        <v>41.95</v>
      </c>
      <c r="K5">
        <f t="shared" si="0"/>
        <v>99.42</v>
      </c>
    </row>
    <row r="6" spans="1:16" x14ac:dyDescent="0.25">
      <c r="G6" t="s">
        <v>5</v>
      </c>
      <c r="H6">
        <v>54.3</v>
      </c>
      <c r="I6">
        <v>7.33</v>
      </c>
      <c r="J6">
        <v>36.74</v>
      </c>
      <c r="K6">
        <f t="shared" si="0"/>
        <v>98.37</v>
      </c>
    </row>
    <row r="8" spans="1:16" x14ac:dyDescent="0.25">
      <c r="P8">
        <f>(Sheet2!F5-Sheet2!E5)/Sheet2!E5</f>
        <v>0.46783733684773721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B790-5D1C-49B3-90B7-9937358A47C7}">
  <dimension ref="C3:D6"/>
  <sheetViews>
    <sheetView workbookViewId="0">
      <selection activeCell="N12" sqref="N12"/>
    </sheetView>
  </sheetViews>
  <sheetFormatPr defaultRowHeight="15" x14ac:dyDescent="0.25"/>
  <sheetData>
    <row r="3" spans="3:4" x14ac:dyDescent="0.25">
      <c r="C3" t="s">
        <v>5</v>
      </c>
      <c r="D3">
        <v>860</v>
      </c>
    </row>
    <row r="4" spans="3:4" x14ac:dyDescent="0.25">
      <c r="C4" t="s">
        <v>4</v>
      </c>
      <c r="D4">
        <v>174</v>
      </c>
    </row>
    <row r="5" spans="3:4" x14ac:dyDescent="0.25">
      <c r="C5" t="s">
        <v>3</v>
      </c>
      <c r="D5">
        <v>15</v>
      </c>
    </row>
    <row r="6" spans="3:4" x14ac:dyDescent="0.25">
      <c r="C6" t="s">
        <v>2</v>
      </c>
      <c r="D6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1E00-45B3-43E5-8123-39CBA096833E}">
  <dimension ref="B1:I9"/>
  <sheetViews>
    <sheetView tabSelected="1" zoomScaleNormal="100" workbookViewId="0">
      <selection activeCell="G5" sqref="G5"/>
    </sheetView>
  </sheetViews>
  <sheetFormatPr defaultRowHeight="15" x14ac:dyDescent="0.25"/>
  <cols>
    <col min="2" max="2" width="9.85546875" bestFit="1" customWidth="1"/>
    <col min="3" max="3" width="15.28515625" bestFit="1" customWidth="1"/>
    <col min="4" max="4" width="11.5703125" bestFit="1" customWidth="1"/>
    <col min="5" max="6" width="16.28515625" bestFit="1" customWidth="1"/>
    <col min="7" max="7" width="12.42578125" customWidth="1"/>
  </cols>
  <sheetData>
    <row r="1" spans="2:9" ht="15.75" thickBot="1" x14ac:dyDescent="0.3"/>
    <row r="2" spans="2:9" x14ac:dyDescent="0.25">
      <c r="B2" s="6"/>
      <c r="C2" s="15" t="s">
        <v>9</v>
      </c>
      <c r="D2" s="15"/>
      <c r="E2" s="16" t="s">
        <v>10</v>
      </c>
      <c r="F2" s="16"/>
      <c r="G2" s="7"/>
    </row>
    <row r="3" spans="2:9" x14ac:dyDescent="0.25">
      <c r="B3" s="8"/>
      <c r="C3" s="2">
        <v>2019</v>
      </c>
      <c r="D3" s="3">
        <v>2020</v>
      </c>
      <c r="E3" s="2">
        <v>2019</v>
      </c>
      <c r="F3" s="3">
        <v>2020</v>
      </c>
      <c r="G3" s="9" t="s">
        <v>11</v>
      </c>
    </row>
    <row r="4" spans="2:9" x14ac:dyDescent="0.25">
      <c r="B4" s="10" t="s">
        <v>12</v>
      </c>
      <c r="C4" s="14">
        <f>SUM(C5:C8)</f>
        <v>43110710</v>
      </c>
      <c r="D4" s="14">
        <f t="shared" ref="D4:F4" si="0">SUM(D5:D8)</f>
        <v>63735887</v>
      </c>
      <c r="E4" s="14">
        <f t="shared" si="0"/>
        <v>766942060</v>
      </c>
      <c r="F4" s="14">
        <f t="shared" si="0"/>
        <v>1135258740</v>
      </c>
      <c r="G4" s="3"/>
    </row>
    <row r="5" spans="2:9" x14ac:dyDescent="0.25">
      <c r="B5" s="10" t="s">
        <v>2</v>
      </c>
      <c r="C5" s="4">
        <v>31978509</v>
      </c>
      <c r="D5" s="5">
        <v>46939247</v>
      </c>
      <c r="E5" s="4">
        <v>548751200</v>
      </c>
      <c r="F5" s="5">
        <v>805477500</v>
      </c>
      <c r="G5" s="19">
        <f>(D5-C5)/C5</f>
        <v>0.46783725907921475</v>
      </c>
      <c r="H5" s="18"/>
      <c r="I5" s="17"/>
    </row>
    <row r="6" spans="2:9" x14ac:dyDescent="0.25">
      <c r="B6" s="10" t="s">
        <v>3</v>
      </c>
      <c r="C6" s="4">
        <v>3316328</v>
      </c>
      <c r="D6" s="5">
        <v>4849447</v>
      </c>
      <c r="E6" s="4">
        <v>60556150</v>
      </c>
      <c r="F6" s="5">
        <v>88550900</v>
      </c>
      <c r="G6" s="19">
        <f t="shared" ref="G6:G8" si="1">(D6-C6)/C6</f>
        <v>0.46229413978351963</v>
      </c>
      <c r="H6" s="18"/>
    </row>
    <row r="7" spans="2:9" x14ac:dyDescent="0.25">
      <c r="B7" s="10" t="s">
        <v>4</v>
      </c>
      <c r="C7" s="4">
        <v>5633737</v>
      </c>
      <c r="D7" s="5">
        <v>8404819</v>
      </c>
      <c r="E7" s="4">
        <v>111548000</v>
      </c>
      <c r="F7" s="5">
        <v>166415400</v>
      </c>
      <c r="G7" s="19">
        <f t="shared" si="1"/>
        <v>0.49187280130400124</v>
      </c>
      <c r="H7" s="18"/>
    </row>
    <row r="8" spans="2:9" ht="15.75" thickBot="1" x14ac:dyDescent="0.3">
      <c r="B8" s="11" t="s">
        <v>5</v>
      </c>
      <c r="C8" s="12">
        <v>2182136</v>
      </c>
      <c r="D8" s="13">
        <v>3542374</v>
      </c>
      <c r="E8" s="12">
        <v>46086710</v>
      </c>
      <c r="F8" s="13">
        <v>74814940</v>
      </c>
      <c r="G8" s="19">
        <f t="shared" si="1"/>
        <v>0.62335161511473158</v>
      </c>
      <c r="H8" s="18"/>
    </row>
    <row r="9" spans="2:9" x14ac:dyDescent="0.25">
      <c r="E9" s="1"/>
      <c r="F9" s="1"/>
    </row>
  </sheetData>
  <mergeCells count="2">
    <mergeCell ref="C2:D2"/>
    <mergeCell ref="E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Syed</dc:creator>
  <cp:lastModifiedBy>Hasan, Syed</cp:lastModifiedBy>
  <dcterms:created xsi:type="dcterms:W3CDTF">2024-12-15T19:33:53Z</dcterms:created>
  <dcterms:modified xsi:type="dcterms:W3CDTF">2024-12-17T01:24:42Z</dcterms:modified>
</cp:coreProperties>
</file>