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johnson1\Desktop\Stat Modeling Proj\"/>
    </mc:Choice>
  </mc:AlternateContent>
  <bookViews>
    <workbookView xWindow="0" yWindow="0" windowWidth="28800" windowHeight="12435"/>
  </bookViews>
  <sheets>
    <sheet name="Sheet1" sheetId="6" r:id="rId1"/>
    <sheet name="Team Stats" sheetId="1" r:id="rId2"/>
    <sheet name="Scatter Plot" sheetId="5" r:id="rId3"/>
    <sheet name="Offensive stats" sheetId="2" r:id="rId4"/>
    <sheet name="Defensive stat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43" i="1"/>
  <c r="D35" i="1"/>
  <c r="E35" i="1"/>
  <c r="F35" i="1"/>
  <c r="G35" i="1"/>
  <c r="H35" i="1"/>
  <c r="I35" i="1"/>
  <c r="C35" i="1"/>
  <c r="U4" i="2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H6" i="1" l="1"/>
  <c r="H10" i="1"/>
  <c r="H26" i="1"/>
  <c r="H34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5" i="1"/>
</calcChain>
</file>

<file path=xl/sharedStrings.xml><?xml version="1.0" encoding="utf-8"?>
<sst xmlns="http://schemas.openxmlformats.org/spreadsheetml/2006/main" count="242" uniqueCount="117">
  <si>
    <t>Team Name</t>
  </si>
  <si>
    <t>Wins</t>
  </si>
  <si>
    <t>Los Angeles Angels</t>
  </si>
  <si>
    <t>San Francisco Giants</t>
  </si>
  <si>
    <t>Washington Nationals</t>
  </si>
  <si>
    <t>Minnesota Twins</t>
  </si>
  <si>
    <t>Cleveland Indians</t>
  </si>
  <si>
    <t>Baltimore Orioles</t>
  </si>
  <si>
    <t>Tampa Bay Rays</t>
  </si>
  <si>
    <t>Arizona Diamondbacks</t>
  </si>
  <si>
    <t>Boston Red Sox</t>
  </si>
  <si>
    <t>Chicago White Sox</t>
  </si>
  <si>
    <t>Seattle Mariners</t>
  </si>
  <si>
    <t>Detroit Tigers</t>
  </si>
  <si>
    <t>San Diego Padres</t>
  </si>
  <si>
    <t>Miami Marlins</t>
  </si>
  <si>
    <t>Colorado Rockies</t>
  </si>
  <si>
    <t>Milwaukee Brewers</t>
  </si>
  <si>
    <t>Oakland Athletics</t>
  </si>
  <si>
    <t>Atlanta Braves</t>
  </si>
  <si>
    <t>Cincinnati Reds</t>
  </si>
  <si>
    <t>Philadelphia Phillies</t>
  </si>
  <si>
    <t>St. Louis Cardinals</t>
  </si>
  <si>
    <t>Pittsburgh Pirates</t>
  </si>
  <si>
    <t>Chicago Cubs</t>
  </si>
  <si>
    <t>Kansas City Royals</t>
  </si>
  <si>
    <t>Toronto Blue Jays</t>
  </si>
  <si>
    <t>Los Angeles Dodgers</t>
  </si>
  <si>
    <t>New York Mets</t>
  </si>
  <si>
    <t>Texas Rangers</t>
  </si>
  <si>
    <t>New York Yankees</t>
  </si>
  <si>
    <t>Houston Astros</t>
  </si>
  <si>
    <t>Variables</t>
  </si>
  <si>
    <t>y</t>
  </si>
  <si>
    <t>Team's Batting Average</t>
  </si>
  <si>
    <t>On-Base Percentage</t>
  </si>
  <si>
    <t>Slugging Percentage</t>
  </si>
  <si>
    <t>Successful Stolen Bases</t>
  </si>
  <si>
    <t>Strikeouts Per Game</t>
  </si>
  <si>
    <t>Fielding Percentage</t>
  </si>
  <si>
    <t>β2</t>
  </si>
  <si>
    <t>β3</t>
  </si>
  <si>
    <t>β4</t>
  </si>
  <si>
    <t>β5</t>
  </si>
  <si>
    <t>β6</t>
  </si>
  <si>
    <t>RK</t>
  </si>
  <si>
    <t>Team</t>
  </si>
  <si>
    <t>League</t>
  </si>
  <si>
    <t>G</t>
  </si>
  <si>
    <t>AB</t>
  </si>
  <si>
    <t>R</t>
  </si>
  <si>
    <t>H</t>
  </si>
  <si>
    <t>2B</t>
  </si>
  <si>
    <t>3B</t>
  </si>
  <si>
    <t>HR</t>
  </si>
  <si>
    <t>RBI</t>
  </si>
  <si>
    <t>BB</t>
  </si>
  <si>
    <t>SO</t>
  </si>
  <si>
    <t>SB</t>
  </si>
  <si>
    <t>CS</t>
  </si>
  <si>
    <t>OBP</t>
  </si>
  <si>
    <t>SLG</t>
  </si>
  <si>
    <t>OPS</t>
  </si>
  <si>
    <t>AL</t>
  </si>
  <si>
    <t>NL</t>
  </si>
  <si>
    <t>GS</t>
  </si>
  <si>
    <t>INN</t>
  </si>
  <si>
    <t>TC</t>
  </si>
  <si>
    <t>PO</t>
  </si>
  <si>
    <t>A</t>
  </si>
  <si>
    <t>E</t>
  </si>
  <si>
    <t>DP</t>
  </si>
  <si>
    <t>SBPCT?</t>
  </si>
  <si>
    <t>PB</t>
  </si>
  <si>
    <t>C_WP</t>
  </si>
  <si>
    <t>FPCT</t>
  </si>
  <si>
    <t>DER</t>
  </si>
  <si>
    <t>1. Simple Linear Regression</t>
  </si>
  <si>
    <t>Wins = Team's Batting Average + On-Base Percentage + Slugging Percentage + Successful Stolen Bases + Strikeouts Per Game + Fielding Percentage</t>
  </si>
  <si>
    <t>SO per Game</t>
  </si>
  <si>
    <t>β7</t>
  </si>
  <si>
    <r>
      <t>AVG</t>
    </r>
    <r>
      <rPr>
        <b/>
        <sz val="8"/>
        <color rgb="FF000099"/>
        <rFont val="Arial"/>
        <family val="2"/>
      </rPr>
      <t>▼</t>
    </r>
  </si>
  <si>
    <r>
      <t xml:space="preserve">y = </t>
    </r>
    <r>
      <rPr>
        <sz val="11"/>
        <color theme="1"/>
        <rFont val="Calibri"/>
        <family val="2"/>
      </rPr>
      <t>β1 + β2x2 + β3x3 + β4x4 + β5x5 + β6x6 +  β7x7 + ε</t>
    </r>
  </si>
  <si>
    <t xml:space="preserve">Averages </t>
  </si>
  <si>
    <t>Test Y observations</t>
  </si>
  <si>
    <t>Differences in Y's</t>
  </si>
  <si>
    <t>Actual Y observation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</si>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</sst>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333333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rgb="FF000066"/>
      <name val="Arial"/>
      <family val="2"/>
    </font>
    <font>
      <b/>
      <sz val="8"/>
      <color rgb="FF000099"/>
      <name val="Arial"/>
      <family val="2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164" fontId="5" fillId="3" borderId="13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164" fontId="5" fillId="3" borderId="8" xfId="0" applyNumberFormat="1" applyFont="1" applyFill="1" applyBorder="1" applyAlignment="1">
      <alignment horizontal="center" vertical="top" wrapText="1"/>
    </xf>
    <xf numFmtId="164" fontId="5" fillId="3" borderId="3" xfId="0" applyNumberFormat="1" applyFont="1" applyFill="1" applyBorder="1" applyAlignment="1">
      <alignment horizontal="center" vertical="top" wrapText="1"/>
    </xf>
    <xf numFmtId="164" fontId="5" fillId="3" borderId="13" xfId="0" applyNumberFormat="1" applyFont="1" applyFill="1" applyBorder="1" applyAlignment="1">
      <alignment horizontal="center" vertical="top" wrapText="1"/>
    </xf>
    <xf numFmtId="164" fontId="5" fillId="3" borderId="3" xfId="0" applyNumberFormat="1" applyFont="1" applyFill="1" applyBorder="1" applyAlignment="1">
      <alignment horizontal="center"/>
    </xf>
    <xf numFmtId="164" fontId="5" fillId="3" borderId="9" xfId="0" applyNumberFormat="1" applyFont="1" applyFill="1" applyBorder="1" applyAlignment="1">
      <alignment horizontal="center" vertical="top" wrapText="1"/>
    </xf>
    <xf numFmtId="164" fontId="5" fillId="3" borderId="4" xfId="0" applyNumberFormat="1" applyFont="1" applyFill="1" applyBorder="1" applyAlignment="1">
      <alignment horizontal="center" vertical="top" wrapText="1"/>
    </xf>
    <xf numFmtId="164" fontId="5" fillId="3" borderId="12" xfId="0" applyNumberFormat="1" applyFont="1" applyFill="1" applyBorder="1" applyAlignment="1">
      <alignment horizontal="center" vertical="top" wrapText="1"/>
    </xf>
    <xf numFmtId="164" fontId="5" fillId="3" borderId="4" xfId="0" applyNumberFormat="1" applyFont="1" applyFill="1" applyBorder="1" applyAlignment="1">
      <alignment horizontal="center"/>
    </xf>
    <xf numFmtId="0" fontId="0" fillId="0" borderId="14" xfId="0" applyBorder="1"/>
    <xf numFmtId="0" fontId="3" fillId="2" borderId="14" xfId="0" applyFont="1" applyFill="1" applyBorder="1" applyAlignment="1">
      <alignment horizontal="left" vertical="top" wrapText="1"/>
    </xf>
    <xf numFmtId="0" fontId="1" fillId="4" borderId="14" xfId="0" applyFont="1" applyFill="1" applyBorder="1"/>
    <xf numFmtId="164" fontId="0" fillId="0" borderId="14" xfId="0" applyNumberFormat="1" applyFont="1" applyBorder="1"/>
    <xf numFmtId="0" fontId="7" fillId="2" borderId="14" xfId="0" applyFont="1" applyFill="1" applyBorder="1" applyAlignment="1">
      <alignment horizontal="right" vertical="top" wrapText="1"/>
    </xf>
    <xf numFmtId="0" fontId="3" fillId="3" borderId="14" xfId="0" applyFont="1" applyFill="1" applyBorder="1" applyAlignment="1">
      <alignment horizontal="left" vertical="top" wrapText="1"/>
    </xf>
    <xf numFmtId="0" fontId="7" fillId="3" borderId="14" xfId="0" applyFont="1" applyFill="1" applyBorder="1" applyAlignment="1">
      <alignment horizontal="right" vertical="top" wrapText="1"/>
    </xf>
    <xf numFmtId="164" fontId="0" fillId="3" borderId="14" xfId="0" applyNumberFormat="1" applyFont="1" applyFill="1" applyBorder="1"/>
    <xf numFmtId="0" fontId="8" fillId="4" borderId="14" xfId="0" applyFont="1" applyFill="1" applyBorder="1" applyAlignment="1">
      <alignment horizontal="left" vertical="top" wrapText="1"/>
    </xf>
    <xf numFmtId="0" fontId="8" fillId="4" borderId="14" xfId="0" applyFont="1" applyFill="1" applyBorder="1" applyAlignment="1">
      <alignment horizontal="right" vertical="top" wrapText="1"/>
    </xf>
    <xf numFmtId="0" fontId="9" fillId="4" borderId="14" xfId="0" applyFont="1" applyFill="1" applyBorder="1" applyAlignment="1">
      <alignment horizontal="right" vertical="top" wrapText="1"/>
    </xf>
    <xf numFmtId="0" fontId="11" fillId="4" borderId="14" xfId="0" applyFont="1" applyFill="1" applyBorder="1" applyAlignment="1">
      <alignment vertical="top"/>
    </xf>
    <xf numFmtId="0" fontId="12" fillId="2" borderId="14" xfId="1" applyFont="1" applyFill="1" applyBorder="1" applyAlignment="1">
      <alignment horizontal="left" vertical="top"/>
    </xf>
    <xf numFmtId="0" fontId="12" fillId="3" borderId="14" xfId="1" applyFont="1" applyFill="1" applyBorder="1" applyAlignment="1">
      <alignment horizontal="left" vertical="top"/>
    </xf>
    <xf numFmtId="164" fontId="0" fillId="0" borderId="14" xfId="0" applyNumberFormat="1" applyBorder="1"/>
    <xf numFmtId="0" fontId="5" fillId="3" borderId="15" xfId="0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horizontal="center" vertical="top" wrapText="1"/>
    </xf>
    <xf numFmtId="164" fontId="5" fillId="3" borderId="16" xfId="0" applyNumberFormat="1" applyFont="1" applyFill="1" applyBorder="1" applyAlignment="1">
      <alignment horizontal="center" vertical="top" wrapText="1"/>
    </xf>
    <xf numFmtId="164" fontId="5" fillId="3" borderId="17" xfId="0" applyNumberFormat="1" applyFont="1" applyFill="1" applyBorder="1" applyAlignment="1">
      <alignment horizontal="center" vertical="top" wrapText="1"/>
    </xf>
    <xf numFmtId="164" fontId="5" fillId="3" borderId="16" xfId="0" applyNumberFormat="1" applyFont="1" applyFill="1" applyBorder="1" applyAlignment="1">
      <alignment horizontal="center"/>
    </xf>
    <xf numFmtId="164" fontId="5" fillId="3" borderId="17" xfId="0" applyNumberFormat="1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8" xfId="0" applyFill="1" applyBorder="1" applyAlignment="1"/>
    <xf numFmtId="0" fontId="13" fillId="0" borderId="13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8" xfId="0" applyNumberForma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317389</xdr:colOff>
      <xdr:row>15</xdr:row>
      <xdr:rowOff>88631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8</xdr:col>
      <xdr:colOff>317389</xdr:colOff>
      <xdr:row>32</xdr:row>
      <xdr:rowOff>88631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238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8</xdr:col>
      <xdr:colOff>317389</xdr:colOff>
      <xdr:row>49</xdr:row>
      <xdr:rowOff>88631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6286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17</xdr:col>
      <xdr:colOff>317389</xdr:colOff>
      <xdr:row>15</xdr:row>
      <xdr:rowOff>88631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190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17</xdr:col>
      <xdr:colOff>317389</xdr:colOff>
      <xdr:row>32</xdr:row>
      <xdr:rowOff>88631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3238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17</xdr:col>
      <xdr:colOff>317389</xdr:colOff>
      <xdr:row>49</xdr:row>
      <xdr:rowOff>88631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628650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mlb.mlb.com/stats/sortable.jsp?c_id=mia" TargetMode="External"/><Relationship Id="rId13" Type="http://schemas.openxmlformats.org/officeDocument/2006/relationships/hyperlink" Target="http://mlb.mlb.com/stats/sortable.jsp?c_id=tb" TargetMode="External"/><Relationship Id="rId18" Type="http://schemas.openxmlformats.org/officeDocument/2006/relationships/hyperlink" Target="http://mlb.mlb.com/stats/sortable.jsp?c_id=oak" TargetMode="External"/><Relationship Id="rId26" Type="http://schemas.openxmlformats.org/officeDocument/2006/relationships/hyperlink" Target="http://mlb.mlb.com/stats/sortable.jsp?c_id=min" TargetMode="External"/><Relationship Id="rId3" Type="http://schemas.openxmlformats.org/officeDocument/2006/relationships/hyperlink" Target="http://mlb.mlb.com/stats/sortable.jsp?c_id=kc" TargetMode="External"/><Relationship Id="rId21" Type="http://schemas.openxmlformats.org/officeDocument/2006/relationships/hyperlink" Target="http://mlb.mlb.com/stats/sortable.jsp?c_id=hou" TargetMode="External"/><Relationship Id="rId7" Type="http://schemas.openxmlformats.org/officeDocument/2006/relationships/hyperlink" Target="http://mlb.mlb.com/stats/sortable.jsp?c_id=ari" TargetMode="External"/><Relationship Id="rId12" Type="http://schemas.openxmlformats.org/officeDocument/2006/relationships/hyperlink" Target="http://mlb.mlb.com/stats/sortable.jsp?c_id=stl" TargetMode="External"/><Relationship Id="rId17" Type="http://schemas.openxmlformats.org/officeDocument/2006/relationships/hyperlink" Target="http://mlb.mlb.com/stats/sortable.jsp?c_id=nyy" TargetMode="External"/><Relationship Id="rId25" Type="http://schemas.openxmlformats.org/officeDocument/2006/relationships/hyperlink" Target="http://mlb.mlb.com/stats/sortable.jsp?c_id=cin" TargetMode="External"/><Relationship Id="rId2" Type="http://schemas.openxmlformats.org/officeDocument/2006/relationships/hyperlink" Target="http://mlb.mlb.com/stats/sortable.jsp?c_id=tor" TargetMode="External"/><Relationship Id="rId16" Type="http://schemas.openxmlformats.org/officeDocument/2006/relationships/hyperlink" Target="http://mlb.mlb.com/stats/sortable.jsp?c_id=was" TargetMode="External"/><Relationship Id="rId20" Type="http://schemas.openxmlformats.org/officeDocument/2006/relationships/hyperlink" Target="http://mlb.mlb.com/stats/sortable.jsp?c_id=bal" TargetMode="External"/><Relationship Id="rId29" Type="http://schemas.openxmlformats.org/officeDocument/2006/relationships/hyperlink" Target="http://mlb.mlb.com/stats/sortable.jsp?c_id=chc" TargetMode="External"/><Relationship Id="rId1" Type="http://schemas.openxmlformats.org/officeDocument/2006/relationships/hyperlink" Target="http://mlb.mlb.com/stats/sortable.jsp?c_id=det" TargetMode="External"/><Relationship Id="rId6" Type="http://schemas.openxmlformats.org/officeDocument/2006/relationships/hyperlink" Target="http://mlb.mlb.com/stats/sortable.jsp?c_id=bos" TargetMode="External"/><Relationship Id="rId11" Type="http://schemas.openxmlformats.org/officeDocument/2006/relationships/hyperlink" Target="http://mlb.mlb.com/stats/sortable.jsp?c_id=cle" TargetMode="External"/><Relationship Id="rId24" Type="http://schemas.openxmlformats.org/officeDocument/2006/relationships/hyperlink" Target="http://mlb.mlb.com/stats/sortable.jsp?c_id=phi" TargetMode="External"/><Relationship Id="rId5" Type="http://schemas.openxmlformats.org/officeDocument/2006/relationships/hyperlink" Target="http://mlb.mlb.com/stats/sortable.jsp?c_id=col" TargetMode="External"/><Relationship Id="rId15" Type="http://schemas.openxmlformats.org/officeDocument/2006/relationships/hyperlink" Target="http://mlb.mlb.com/stats/sortable.jsp?c_id=atl" TargetMode="External"/><Relationship Id="rId23" Type="http://schemas.openxmlformats.org/officeDocument/2006/relationships/hyperlink" Target="http://mlb.mlb.com/stats/sortable.jsp?c_id=sea" TargetMode="External"/><Relationship Id="rId28" Type="http://schemas.openxmlformats.org/officeDocument/2006/relationships/hyperlink" Target="http://mlb.mlb.com/stats/sortable.jsp?c_id=nym" TargetMode="External"/><Relationship Id="rId10" Type="http://schemas.openxmlformats.org/officeDocument/2006/relationships/hyperlink" Target="http://mlb.mlb.com/stats/sortable.jsp?c_id=tex" TargetMode="External"/><Relationship Id="rId19" Type="http://schemas.openxmlformats.org/officeDocument/2006/relationships/hyperlink" Target="http://mlb.mlb.com/stats/sortable.jsp?c_id=la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://mlb.mlb.com/stats/sortable.jsp?c_id=sf" TargetMode="External"/><Relationship Id="rId9" Type="http://schemas.openxmlformats.org/officeDocument/2006/relationships/hyperlink" Target="http://mlb.mlb.com/stats/sortable.jsp?c_id=pit" TargetMode="External"/><Relationship Id="rId14" Type="http://schemas.openxmlformats.org/officeDocument/2006/relationships/hyperlink" Target="http://mlb.mlb.com/stats/sortable.jsp?c_id=mil" TargetMode="External"/><Relationship Id="rId22" Type="http://schemas.openxmlformats.org/officeDocument/2006/relationships/hyperlink" Target="http://mlb.mlb.com/stats/sortable.jsp?c_id=cws" TargetMode="External"/><Relationship Id="rId27" Type="http://schemas.openxmlformats.org/officeDocument/2006/relationships/hyperlink" Target="http://mlb.mlb.com/stats/sortable.jsp?c_id=ana" TargetMode="External"/><Relationship Id="rId30" Type="http://schemas.openxmlformats.org/officeDocument/2006/relationships/hyperlink" Target="http://mlb.mlb.com/stats/sortable.jsp?c_id=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M18" sqref="M18"/>
    </sheetView>
  </sheetViews>
  <sheetFormatPr defaultRowHeight="15" x14ac:dyDescent="0.25"/>
  <cols>
    <col min="1" max="9" width="15.7109375" customWidth="1"/>
  </cols>
  <sheetData>
    <row r="1" spans="1:9" x14ac:dyDescent="0.25">
      <c r="A1" t="s">
        <v>87</v>
      </c>
    </row>
    <row r="2" spans="1:9" ht="15.75" thickBot="1" x14ac:dyDescent="0.3"/>
    <row r="3" spans="1:9" x14ac:dyDescent="0.25">
      <c r="A3" s="52" t="s">
        <v>88</v>
      </c>
      <c r="B3" s="52"/>
    </row>
    <row r="4" spans="1:9" x14ac:dyDescent="0.25">
      <c r="A4" s="49" t="s">
        <v>89</v>
      </c>
      <c r="B4" s="49">
        <v>0.67143459918092741</v>
      </c>
    </row>
    <row r="5" spans="1:9" x14ac:dyDescent="0.25">
      <c r="A5" s="49" t="s">
        <v>90</v>
      </c>
      <c r="B5" s="49">
        <v>0.45082442097725267</v>
      </c>
    </row>
    <row r="6" spans="1:9" x14ac:dyDescent="0.25">
      <c r="A6" s="49" t="s">
        <v>91</v>
      </c>
      <c r="B6" s="49">
        <v>0.30756122644957945</v>
      </c>
    </row>
    <row r="7" spans="1:9" x14ac:dyDescent="0.25">
      <c r="A7" s="49" t="s">
        <v>92</v>
      </c>
      <c r="B7" s="49">
        <v>8.6986233395327055</v>
      </c>
    </row>
    <row r="8" spans="1:9" ht="15.75" thickBot="1" x14ac:dyDescent="0.3">
      <c r="A8" s="50" t="s">
        <v>93</v>
      </c>
      <c r="B8" s="50">
        <v>30</v>
      </c>
    </row>
    <row r="10" spans="1:9" ht="15.75" thickBot="1" x14ac:dyDescent="0.3">
      <c r="A10" t="s">
        <v>94</v>
      </c>
    </row>
    <row r="11" spans="1:9" x14ac:dyDescent="0.25">
      <c r="A11" s="51"/>
      <c r="B11" s="51" t="s">
        <v>99</v>
      </c>
      <c r="C11" s="51" t="s">
        <v>100</v>
      </c>
      <c r="D11" s="51" t="s">
        <v>101</v>
      </c>
      <c r="E11" s="51" t="s">
        <v>102</v>
      </c>
      <c r="F11" s="51" t="s">
        <v>103</v>
      </c>
    </row>
    <row r="12" spans="1:9" x14ac:dyDescent="0.25">
      <c r="A12" s="49" t="s">
        <v>95</v>
      </c>
      <c r="B12" s="49">
        <v>6</v>
      </c>
      <c r="C12" s="49">
        <v>1428.6475625962144</v>
      </c>
      <c r="D12" s="49">
        <v>238.10792709936905</v>
      </c>
      <c r="E12" s="49">
        <v>3.1468265276617848</v>
      </c>
      <c r="F12" s="49">
        <v>2.1114785853422122E-2</v>
      </c>
    </row>
    <row r="13" spans="1:9" x14ac:dyDescent="0.25">
      <c r="A13" s="49" t="s">
        <v>96</v>
      </c>
      <c r="B13" s="49">
        <v>23</v>
      </c>
      <c r="C13" s="49">
        <v>1740.3191040704519</v>
      </c>
      <c r="D13" s="49">
        <v>75.666048003063125</v>
      </c>
      <c r="E13" s="49"/>
      <c r="F13" s="49"/>
    </row>
    <row r="14" spans="1:9" ht="15.75" thickBot="1" x14ac:dyDescent="0.3">
      <c r="A14" s="50" t="s">
        <v>97</v>
      </c>
      <c r="B14" s="50">
        <v>29</v>
      </c>
      <c r="C14" s="50">
        <v>3168.9666666666662</v>
      </c>
      <c r="D14" s="50"/>
      <c r="E14" s="50"/>
      <c r="F14" s="50"/>
    </row>
    <row r="15" spans="1:9" ht="15.75" thickBot="1" x14ac:dyDescent="0.3"/>
    <row r="16" spans="1:9" x14ac:dyDescent="0.25">
      <c r="A16" s="51"/>
      <c r="B16" s="51" t="s">
        <v>104</v>
      </c>
      <c r="C16" s="51" t="s">
        <v>92</v>
      </c>
      <c r="D16" s="51" t="s">
        <v>105</v>
      </c>
      <c r="E16" s="51" t="s">
        <v>106</v>
      </c>
      <c r="F16" s="51" t="s">
        <v>107</v>
      </c>
      <c r="G16" s="51" t="s">
        <v>108</v>
      </c>
      <c r="H16" s="51" t="s">
        <v>109</v>
      </c>
      <c r="I16" s="51" t="s">
        <v>110</v>
      </c>
    </row>
    <row r="17" spans="1:9" x14ac:dyDescent="0.25">
      <c r="A17" s="49" t="s">
        <v>98</v>
      </c>
      <c r="B17" s="53">
        <v>-242.64440839407226</v>
      </c>
      <c r="C17" s="53">
        <v>756.48307580880874</v>
      </c>
      <c r="D17" s="53">
        <v>-0.32075325430730123</v>
      </c>
      <c r="E17" s="53">
        <v>0.75129359421619135</v>
      </c>
      <c r="F17" s="53">
        <v>-1807.5488803191749</v>
      </c>
      <c r="G17" s="53">
        <v>1322.2600635310303</v>
      </c>
      <c r="H17" s="53">
        <v>-1807.5488803191749</v>
      </c>
      <c r="I17" s="53">
        <v>1322.2600635310303</v>
      </c>
    </row>
    <row r="18" spans="1:9" x14ac:dyDescent="0.25">
      <c r="A18" s="49" t="s">
        <v>111</v>
      </c>
      <c r="B18" s="53">
        <v>-699.40845924059295</v>
      </c>
      <c r="C18" s="53">
        <v>322.10780021716107</v>
      </c>
      <c r="D18" s="53">
        <v>-2.1713490290178021</v>
      </c>
      <c r="E18" s="53">
        <v>4.046992058881578E-2</v>
      </c>
      <c r="F18" s="53">
        <v>-1365.7392115351618</v>
      </c>
      <c r="G18" s="53">
        <v>-33.077706946024023</v>
      </c>
      <c r="H18" s="53">
        <v>-1365.7392115351618</v>
      </c>
      <c r="I18" s="53">
        <v>-33.077706946024023</v>
      </c>
    </row>
    <row r="19" spans="1:9" x14ac:dyDescent="0.25">
      <c r="A19" s="49" t="s">
        <v>112</v>
      </c>
      <c r="B19" s="53">
        <v>938.00702876093715</v>
      </c>
      <c r="C19" s="53">
        <v>261.2247211141123</v>
      </c>
      <c r="D19" s="53">
        <v>3.5908049772639328</v>
      </c>
      <c r="E19" s="53">
        <v>1.5444417118679655E-3</v>
      </c>
      <c r="F19" s="53">
        <v>397.62252139863506</v>
      </c>
      <c r="G19" s="53">
        <v>1478.3915361232393</v>
      </c>
      <c r="H19" s="53">
        <v>397.62252139863506</v>
      </c>
      <c r="I19" s="53">
        <v>1478.3915361232393</v>
      </c>
    </row>
    <row r="20" spans="1:9" x14ac:dyDescent="0.25">
      <c r="A20" s="49" t="s">
        <v>113</v>
      </c>
      <c r="B20" s="53">
        <v>-836.29720009973789</v>
      </c>
      <c r="C20" s="53">
        <v>316.92326770975228</v>
      </c>
      <c r="D20" s="53">
        <v>-2.6388002564256143</v>
      </c>
      <c r="E20" s="53">
        <v>1.4674516689956268E-2</v>
      </c>
      <c r="F20" s="53">
        <v>-1491.9029297663906</v>
      </c>
      <c r="G20" s="53">
        <v>-180.69147043308521</v>
      </c>
      <c r="H20" s="53">
        <v>-1491.9029297663906</v>
      </c>
      <c r="I20" s="53">
        <v>-180.69147043308521</v>
      </c>
    </row>
    <row r="21" spans="1:9" x14ac:dyDescent="0.25">
      <c r="A21" s="49" t="s">
        <v>114</v>
      </c>
      <c r="B21" s="53">
        <v>38.775587402261948</v>
      </c>
      <c r="C21" s="53">
        <v>33.021032630989225</v>
      </c>
      <c r="D21" s="53">
        <v>1.1742693765994541</v>
      </c>
      <c r="E21" s="53">
        <v>0.25230281618559525</v>
      </c>
      <c r="F21" s="53">
        <v>-29.53362305372967</v>
      </c>
      <c r="G21" s="53">
        <v>107.08479785825357</v>
      </c>
      <c r="H21" s="53">
        <v>-29.53362305372967</v>
      </c>
      <c r="I21" s="53">
        <v>107.08479785825357</v>
      </c>
    </row>
    <row r="22" spans="1:9" x14ac:dyDescent="0.25">
      <c r="A22" s="49" t="s">
        <v>115</v>
      </c>
      <c r="B22" s="53">
        <v>-0.98132169251033718</v>
      </c>
      <c r="C22" s="53">
        <v>3.2595675495288594</v>
      </c>
      <c r="D22" s="53">
        <v>-0.30105886060013642</v>
      </c>
      <c r="E22" s="53">
        <v>0.76607447604652334</v>
      </c>
      <c r="F22" s="53">
        <v>-7.7242509105181831</v>
      </c>
      <c r="G22" s="53">
        <v>5.7616075254975083</v>
      </c>
      <c r="H22" s="53">
        <v>-7.7242509105181831</v>
      </c>
      <c r="I22" s="53">
        <v>5.7616075254975083</v>
      </c>
    </row>
    <row r="23" spans="1:9" ht="15.75" thickBot="1" x14ac:dyDescent="0.3">
      <c r="A23" s="50" t="s">
        <v>116</v>
      </c>
      <c r="B23" s="54">
        <v>146.07791534893107</v>
      </c>
      <c r="C23" s="54">
        <v>770.17978812131355</v>
      </c>
      <c r="D23" s="54">
        <v>0.18966729275674249</v>
      </c>
      <c r="E23" s="54">
        <v>0.85123376174595566</v>
      </c>
      <c r="F23" s="54">
        <v>-1447.1603647391548</v>
      </c>
      <c r="G23" s="54">
        <v>1739.3161954370171</v>
      </c>
      <c r="H23" s="54">
        <v>-1447.1603647391548</v>
      </c>
      <c r="I23" s="54">
        <v>1739.3161954370171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3"/>
  <sheetViews>
    <sheetView workbookViewId="0">
      <selection activeCell="N3" sqref="N3"/>
    </sheetView>
  </sheetViews>
  <sheetFormatPr defaultRowHeight="15" x14ac:dyDescent="0.25"/>
  <cols>
    <col min="1" max="1" width="3.28515625" customWidth="1"/>
    <col min="2" max="2" width="22.5703125" customWidth="1"/>
    <col min="3" max="9" width="23.7109375" customWidth="1"/>
  </cols>
  <sheetData>
    <row r="2" spans="2:9" ht="15.75" thickBot="1" x14ac:dyDescent="0.3"/>
    <row r="3" spans="2:9" ht="15.75" thickBot="1" x14ac:dyDescent="0.3">
      <c r="B3" s="2" t="s">
        <v>0</v>
      </c>
      <c r="C3" s="2" t="s">
        <v>1</v>
      </c>
      <c r="D3" s="3" t="s">
        <v>34</v>
      </c>
      <c r="E3" s="1" t="s">
        <v>35</v>
      </c>
      <c r="F3" s="4" t="s">
        <v>36</v>
      </c>
      <c r="G3" s="1" t="s">
        <v>37</v>
      </c>
      <c r="H3" s="5" t="s">
        <v>38</v>
      </c>
      <c r="I3" s="1" t="s">
        <v>39</v>
      </c>
    </row>
    <row r="4" spans="2:9" ht="15.75" thickBot="1" x14ac:dyDescent="0.3">
      <c r="B4" s="2" t="s">
        <v>32</v>
      </c>
      <c r="C4" s="2" t="s">
        <v>33</v>
      </c>
      <c r="D4" s="6" t="s">
        <v>40</v>
      </c>
      <c r="E4" s="6" t="s">
        <v>41</v>
      </c>
      <c r="F4" s="7" t="s">
        <v>42</v>
      </c>
      <c r="G4" s="6" t="s">
        <v>43</v>
      </c>
      <c r="H4" s="6" t="s">
        <v>44</v>
      </c>
      <c r="I4" s="8" t="s">
        <v>80</v>
      </c>
    </row>
    <row r="5" spans="2:9" x14ac:dyDescent="0.25">
      <c r="B5" s="9" t="s">
        <v>9</v>
      </c>
      <c r="C5" s="9">
        <v>79</v>
      </c>
      <c r="D5" s="13">
        <v>0.26400000000000001</v>
      </c>
      <c r="E5" s="14">
        <v>0.73799999999999999</v>
      </c>
      <c r="F5" s="15">
        <v>0.41399999999999998</v>
      </c>
      <c r="G5" s="16">
        <v>0.72299999999999998</v>
      </c>
      <c r="H5" s="11">
        <f>'Offensive stats'!U4</f>
        <v>8.0987654320987659</v>
      </c>
      <c r="I5" s="16">
        <v>0.98599999999999999</v>
      </c>
    </row>
    <row r="6" spans="2:9" x14ac:dyDescent="0.25">
      <c r="B6" s="10" t="s">
        <v>19</v>
      </c>
      <c r="C6" s="10">
        <v>67</v>
      </c>
      <c r="D6" s="17">
        <v>0.251</v>
      </c>
      <c r="E6" s="18">
        <v>0.67400000000000004</v>
      </c>
      <c r="F6" s="19">
        <v>0.35899999999999999</v>
      </c>
      <c r="G6" s="20">
        <v>0.71799999999999997</v>
      </c>
      <c r="H6" s="12">
        <f>'Offensive stats'!U5</f>
        <v>6.833333333333333</v>
      </c>
      <c r="I6" s="20">
        <v>0.98499999999999999</v>
      </c>
    </row>
    <row r="7" spans="2:9" x14ac:dyDescent="0.25">
      <c r="B7" s="10" t="s">
        <v>7</v>
      </c>
      <c r="C7" s="10">
        <v>81</v>
      </c>
      <c r="D7" s="17">
        <v>0.25</v>
      </c>
      <c r="E7" s="18">
        <v>0.72799999999999998</v>
      </c>
      <c r="F7" s="19">
        <v>0.42099999999999999</v>
      </c>
      <c r="G7" s="20">
        <v>0.68100000000000005</v>
      </c>
      <c r="H7" s="12">
        <f>'Offensive stats'!U6</f>
        <v>8.216049382716049</v>
      </c>
      <c r="I7" s="20">
        <v>0.98699999999999999</v>
      </c>
    </row>
    <row r="8" spans="2:9" x14ac:dyDescent="0.25">
      <c r="B8" s="10" t="s">
        <v>10</v>
      </c>
      <c r="C8" s="10">
        <v>78</v>
      </c>
      <c r="D8" s="17">
        <v>0.26500000000000001</v>
      </c>
      <c r="E8" s="18">
        <v>0.74</v>
      </c>
      <c r="F8" s="19">
        <v>0.41499999999999998</v>
      </c>
      <c r="G8" s="20">
        <v>0.66400000000000003</v>
      </c>
      <c r="H8" s="12">
        <f>'Offensive stats'!U7</f>
        <v>7.0864197530864201</v>
      </c>
      <c r="I8" s="20">
        <v>0.98399999999999999</v>
      </c>
    </row>
    <row r="9" spans="2:9" x14ac:dyDescent="0.25">
      <c r="B9" s="10" t="s">
        <v>24</v>
      </c>
      <c r="C9" s="10">
        <v>97</v>
      </c>
      <c r="D9" s="17">
        <v>0.24399999999999999</v>
      </c>
      <c r="E9" s="18">
        <v>0.71899999999999997</v>
      </c>
      <c r="F9" s="19">
        <v>0.39800000000000002</v>
      </c>
      <c r="G9" s="20">
        <v>0.78300000000000003</v>
      </c>
      <c r="H9" s="12">
        <f>'Offensive stats'!U8</f>
        <v>9.3703703703703702</v>
      </c>
      <c r="I9" s="20">
        <v>0.98199999999999998</v>
      </c>
    </row>
    <row r="10" spans="2:9" x14ac:dyDescent="0.25">
      <c r="B10" s="10" t="s">
        <v>11</v>
      </c>
      <c r="C10" s="10">
        <v>76</v>
      </c>
      <c r="D10" s="17">
        <v>0.25</v>
      </c>
      <c r="E10" s="18">
        <v>0.68600000000000005</v>
      </c>
      <c r="F10" s="19">
        <v>0.38</v>
      </c>
      <c r="G10" s="20">
        <v>0.71399999999999997</v>
      </c>
      <c r="H10" s="12">
        <f>'Offensive stats'!U9</f>
        <v>7.5987654320987659</v>
      </c>
      <c r="I10" s="20">
        <v>0.98299999999999998</v>
      </c>
    </row>
    <row r="11" spans="2:9" x14ac:dyDescent="0.25">
      <c r="B11" s="10" t="s">
        <v>20</v>
      </c>
      <c r="C11" s="10">
        <v>64</v>
      </c>
      <c r="D11" s="17">
        <v>0.248</v>
      </c>
      <c r="E11" s="18">
        <v>0.70599999999999996</v>
      </c>
      <c r="F11" s="19">
        <v>0.39400000000000002</v>
      </c>
      <c r="G11" s="20">
        <v>0.76300000000000001</v>
      </c>
      <c r="H11" s="12">
        <f>'Offensive stats'!U10</f>
        <v>7.7469135802469138</v>
      </c>
      <c r="I11" s="20">
        <v>0.98499999999999999</v>
      </c>
    </row>
    <row r="12" spans="2:9" x14ac:dyDescent="0.25">
      <c r="B12" s="10" t="s">
        <v>6</v>
      </c>
      <c r="C12" s="10">
        <v>81</v>
      </c>
      <c r="D12" s="17">
        <v>0.25600000000000001</v>
      </c>
      <c r="E12" s="18">
        <v>0.72499999999999998</v>
      </c>
      <c r="F12" s="19">
        <v>0.40100000000000002</v>
      </c>
      <c r="G12" s="20">
        <v>0.64500000000000002</v>
      </c>
      <c r="H12" s="12">
        <f>'Offensive stats'!U11</f>
        <v>7.1863354037267078</v>
      </c>
      <c r="I12" s="20">
        <v>0.98699999999999999</v>
      </c>
    </row>
    <row r="13" spans="2:9" x14ac:dyDescent="0.25">
      <c r="B13" s="10" t="s">
        <v>16</v>
      </c>
      <c r="C13" s="10">
        <v>68</v>
      </c>
      <c r="D13" s="17">
        <v>0.26500000000000001</v>
      </c>
      <c r="E13" s="18">
        <v>0.748</v>
      </c>
      <c r="F13" s="19">
        <v>0.432</v>
      </c>
      <c r="G13" s="20">
        <v>0.72399999999999998</v>
      </c>
      <c r="H13" s="12">
        <f>'Offensive stats'!U12</f>
        <v>7.9197530864197532</v>
      </c>
      <c r="I13" s="20">
        <v>0.98499999999999999</v>
      </c>
    </row>
    <row r="14" spans="2:9" x14ac:dyDescent="0.25">
      <c r="B14" s="10" t="s">
        <v>13</v>
      </c>
      <c r="C14" s="10">
        <v>74</v>
      </c>
      <c r="D14" s="17">
        <v>0.27</v>
      </c>
      <c r="E14" s="18">
        <v>0.748</v>
      </c>
      <c r="F14" s="19">
        <v>0.42</v>
      </c>
      <c r="G14" s="20">
        <v>0.626</v>
      </c>
      <c r="H14" s="12">
        <f>'Offensive stats'!U13</f>
        <v>7.8198757763975157</v>
      </c>
      <c r="I14" s="20">
        <v>0.98599999999999999</v>
      </c>
    </row>
    <row r="15" spans="2:9" x14ac:dyDescent="0.25">
      <c r="B15" s="10" t="s">
        <v>31</v>
      </c>
      <c r="C15" s="10">
        <v>86</v>
      </c>
      <c r="D15" s="17">
        <v>0.25</v>
      </c>
      <c r="E15" s="18">
        <v>0.752</v>
      </c>
      <c r="F15" s="19">
        <v>0.437</v>
      </c>
      <c r="G15" s="20">
        <v>0.76300000000000001</v>
      </c>
      <c r="H15" s="12">
        <f>'Offensive stats'!U14</f>
        <v>8.5925925925925934</v>
      </c>
      <c r="I15" s="20">
        <v>0.98599999999999999</v>
      </c>
    </row>
    <row r="16" spans="2:9" x14ac:dyDescent="0.25">
      <c r="B16" s="10" t="s">
        <v>25</v>
      </c>
      <c r="C16" s="10">
        <v>95</v>
      </c>
      <c r="D16" s="17">
        <v>0.26900000000000002</v>
      </c>
      <c r="E16" s="18">
        <v>0.73399999999999999</v>
      </c>
      <c r="F16" s="19">
        <v>0.41199999999999998</v>
      </c>
      <c r="G16" s="20">
        <v>0.68200000000000005</v>
      </c>
      <c r="H16" s="12">
        <f>'Offensive stats'!U15</f>
        <v>6.0061728395061724</v>
      </c>
      <c r="I16" s="20">
        <v>0.98499999999999999</v>
      </c>
    </row>
    <row r="17" spans="2:9" x14ac:dyDescent="0.25">
      <c r="B17" s="10" t="s">
        <v>2</v>
      </c>
      <c r="C17" s="10">
        <v>85</v>
      </c>
      <c r="D17" s="17">
        <v>0.246</v>
      </c>
      <c r="E17" s="18">
        <v>0.70199999999999996</v>
      </c>
      <c r="F17" s="19">
        <v>0.39600000000000002</v>
      </c>
      <c r="G17" s="20">
        <v>0.68400000000000005</v>
      </c>
      <c r="H17" s="12">
        <f>'Offensive stats'!U16</f>
        <v>7.0987654320987659</v>
      </c>
      <c r="I17" s="20">
        <v>0.98399999999999999</v>
      </c>
    </row>
    <row r="18" spans="2:9" x14ac:dyDescent="0.25">
      <c r="B18" s="10" t="s">
        <v>27</v>
      </c>
      <c r="C18" s="10">
        <v>92</v>
      </c>
      <c r="D18" s="17">
        <v>0.25</v>
      </c>
      <c r="E18" s="18">
        <v>0.73899999999999999</v>
      </c>
      <c r="F18" s="19">
        <v>0.41299999999999998</v>
      </c>
      <c r="G18" s="20">
        <v>0.66900000000000004</v>
      </c>
      <c r="H18" s="12">
        <f>'Offensive stats'!U17</f>
        <v>7.7654320987654319</v>
      </c>
      <c r="I18" s="20">
        <v>0.98799999999999999</v>
      </c>
    </row>
    <row r="19" spans="2:9" x14ac:dyDescent="0.25">
      <c r="B19" s="10" t="s">
        <v>15</v>
      </c>
      <c r="C19" s="10">
        <v>71</v>
      </c>
      <c r="D19" s="17">
        <v>0.26</v>
      </c>
      <c r="E19" s="18">
        <v>0.69399999999999995</v>
      </c>
      <c r="F19" s="19">
        <v>0.38400000000000001</v>
      </c>
      <c r="G19" s="20">
        <v>0.747</v>
      </c>
      <c r="H19" s="12">
        <f>'Offensive stats'!U18</f>
        <v>7.0987654320987659</v>
      </c>
      <c r="I19" s="20">
        <v>0.98699999999999999</v>
      </c>
    </row>
    <row r="20" spans="2:9" x14ac:dyDescent="0.25">
      <c r="B20" s="10" t="s">
        <v>17</v>
      </c>
      <c r="C20" s="10">
        <v>68</v>
      </c>
      <c r="D20" s="17">
        <v>0.251</v>
      </c>
      <c r="E20" s="18">
        <v>0.7</v>
      </c>
      <c r="F20" s="19">
        <v>0.39300000000000002</v>
      </c>
      <c r="G20" s="20">
        <v>0.69299999999999995</v>
      </c>
      <c r="H20" s="12">
        <f>'Offensive stats'!U19</f>
        <v>8.018518518518519</v>
      </c>
      <c r="I20" s="20">
        <v>0.98099999999999998</v>
      </c>
    </row>
    <row r="21" spans="2:9" x14ac:dyDescent="0.25">
      <c r="B21" s="10" t="s">
        <v>5</v>
      </c>
      <c r="C21" s="10">
        <v>83</v>
      </c>
      <c r="D21" s="17">
        <v>0.247</v>
      </c>
      <c r="E21" s="18">
        <v>0.70399999999999996</v>
      </c>
      <c r="F21" s="19">
        <v>0.39900000000000002</v>
      </c>
      <c r="G21" s="20">
        <v>0.80900000000000005</v>
      </c>
      <c r="H21" s="12">
        <f>'Offensive stats'!U20</f>
        <v>7.8024691358024691</v>
      </c>
      <c r="I21" s="20">
        <v>0.98599999999999999</v>
      </c>
    </row>
    <row r="22" spans="2:9" x14ac:dyDescent="0.25">
      <c r="B22" s="10" t="s">
        <v>28</v>
      </c>
      <c r="C22" s="10">
        <v>90</v>
      </c>
      <c r="D22" s="17">
        <v>0.24399999999999999</v>
      </c>
      <c r="E22" s="18">
        <v>0.71199999999999997</v>
      </c>
      <c r="F22" s="19">
        <v>0.4</v>
      </c>
      <c r="G22" s="20">
        <v>0.74299999999999999</v>
      </c>
      <c r="H22" s="12">
        <f>'Offensive stats'!U21</f>
        <v>7.9629629629629628</v>
      </c>
      <c r="I22" s="20">
        <v>0.98599999999999999</v>
      </c>
    </row>
    <row r="23" spans="2:9" x14ac:dyDescent="0.25">
      <c r="B23" s="10" t="s">
        <v>30</v>
      </c>
      <c r="C23" s="10">
        <v>87</v>
      </c>
      <c r="D23" s="17">
        <v>0.251</v>
      </c>
      <c r="E23" s="18">
        <v>0.74399999999999999</v>
      </c>
      <c r="F23" s="19">
        <v>0.42099999999999999</v>
      </c>
      <c r="G23" s="20">
        <v>0.66400000000000003</v>
      </c>
      <c r="H23" s="12">
        <f>'Offensive stats'!U22</f>
        <v>7.5740740740740744</v>
      </c>
      <c r="I23" s="20">
        <v>0.98499999999999999</v>
      </c>
    </row>
    <row r="24" spans="2:9" x14ac:dyDescent="0.25">
      <c r="B24" s="10" t="s">
        <v>18</v>
      </c>
      <c r="C24" s="10">
        <v>68</v>
      </c>
      <c r="D24" s="17">
        <v>0.251</v>
      </c>
      <c r="E24" s="18">
        <v>0.70699999999999996</v>
      </c>
      <c r="F24" s="19">
        <v>0.39500000000000002</v>
      </c>
      <c r="G24" s="20">
        <v>0.66100000000000003</v>
      </c>
      <c r="H24" s="12">
        <f>'Offensive stats'!U23</f>
        <v>6.9074074074074074</v>
      </c>
      <c r="I24" s="20">
        <v>0.97899999999999998</v>
      </c>
    </row>
    <row r="25" spans="2:9" x14ac:dyDescent="0.25">
      <c r="B25" s="10" t="s">
        <v>21</v>
      </c>
      <c r="C25" s="10">
        <v>63</v>
      </c>
      <c r="D25" s="17">
        <v>0.249</v>
      </c>
      <c r="E25" s="18">
        <v>0.68400000000000005</v>
      </c>
      <c r="F25" s="19">
        <v>0.38200000000000001</v>
      </c>
      <c r="G25" s="20">
        <v>0.71199999999999997</v>
      </c>
      <c r="H25" s="12">
        <f>'Offensive stats'!U24</f>
        <v>7.8641975308641978</v>
      </c>
      <c r="I25" s="20">
        <v>0.98099999999999998</v>
      </c>
    </row>
    <row r="26" spans="2:9" x14ac:dyDescent="0.25">
      <c r="B26" s="10" t="s">
        <v>23</v>
      </c>
      <c r="C26" s="10">
        <v>98</v>
      </c>
      <c r="D26" s="17">
        <v>0.26</v>
      </c>
      <c r="E26" s="18">
        <v>0.71899999999999997</v>
      </c>
      <c r="F26" s="19">
        <v>0.39600000000000002</v>
      </c>
      <c r="G26" s="20">
        <v>0.77</v>
      </c>
      <c r="H26" s="12">
        <f>'Offensive stats'!U25</f>
        <v>8.1604938271604937</v>
      </c>
      <c r="I26" s="20">
        <v>0.98099999999999998</v>
      </c>
    </row>
    <row r="27" spans="2:9" x14ac:dyDescent="0.25">
      <c r="B27" s="10" t="s">
        <v>14</v>
      </c>
      <c r="C27" s="10">
        <v>74</v>
      </c>
      <c r="D27" s="17">
        <v>0.24299999999999999</v>
      </c>
      <c r="E27" s="18">
        <v>0.68500000000000005</v>
      </c>
      <c r="F27" s="19">
        <v>0.38500000000000001</v>
      </c>
      <c r="G27" s="20">
        <v>0.67</v>
      </c>
      <c r="H27" s="12">
        <f>'Offensive stats'!U26</f>
        <v>8.1913580246913575</v>
      </c>
      <c r="I27" s="20">
        <v>0.98499999999999999</v>
      </c>
    </row>
    <row r="28" spans="2:9" x14ac:dyDescent="0.25">
      <c r="B28" s="10" t="s">
        <v>3</v>
      </c>
      <c r="C28" s="10">
        <v>84</v>
      </c>
      <c r="D28" s="17">
        <v>0.26700000000000002</v>
      </c>
      <c r="E28" s="18">
        <v>0.73199999999999998</v>
      </c>
      <c r="F28" s="19">
        <v>0.40600000000000003</v>
      </c>
      <c r="G28" s="20">
        <v>0.71899999999999997</v>
      </c>
      <c r="H28" s="12">
        <f>'Offensive stats'!U27</f>
        <v>7.1543209876543212</v>
      </c>
      <c r="I28" s="20">
        <v>0.98699999999999999</v>
      </c>
    </row>
    <row r="29" spans="2:9" x14ac:dyDescent="0.25">
      <c r="B29" s="10" t="s">
        <v>12</v>
      </c>
      <c r="C29" s="10">
        <v>76</v>
      </c>
      <c r="D29" s="17">
        <v>0.249</v>
      </c>
      <c r="E29" s="18">
        <v>0.72199999999999998</v>
      </c>
      <c r="F29" s="19">
        <v>0.41099999999999998</v>
      </c>
      <c r="G29" s="20">
        <v>0.61899999999999999</v>
      </c>
      <c r="H29" s="12">
        <f>'Offensive stats'!U28</f>
        <v>8.2469135802469129</v>
      </c>
      <c r="I29" s="20">
        <v>0.98499999999999999</v>
      </c>
    </row>
    <row r="30" spans="2:9" x14ac:dyDescent="0.25">
      <c r="B30" s="10" t="s">
        <v>22</v>
      </c>
      <c r="C30" s="10">
        <v>100</v>
      </c>
      <c r="D30" s="17">
        <v>0.253</v>
      </c>
      <c r="E30" s="18">
        <v>0.71599999999999997</v>
      </c>
      <c r="F30" s="19">
        <v>0.39400000000000002</v>
      </c>
      <c r="G30" s="20">
        <v>0.65100000000000002</v>
      </c>
      <c r="H30" s="12">
        <f>'Offensive stats'!U29</f>
        <v>7.8209876543209873</v>
      </c>
      <c r="I30" s="20">
        <v>0.98399999999999999</v>
      </c>
    </row>
    <row r="31" spans="2:9" x14ac:dyDescent="0.25">
      <c r="B31" s="10" t="s">
        <v>8</v>
      </c>
      <c r="C31" s="10">
        <v>80</v>
      </c>
      <c r="D31" s="17">
        <v>0.252</v>
      </c>
      <c r="E31" s="18">
        <v>0.72</v>
      </c>
      <c r="F31" s="19">
        <v>0.40600000000000003</v>
      </c>
      <c r="G31" s="20">
        <v>0.66700000000000004</v>
      </c>
      <c r="H31" s="12">
        <f>'Offensive stats'!U30</f>
        <v>8.0864197530864192</v>
      </c>
      <c r="I31" s="20">
        <v>0.98399999999999999</v>
      </c>
    </row>
    <row r="32" spans="2:9" x14ac:dyDescent="0.25">
      <c r="B32" s="10" t="s">
        <v>29</v>
      </c>
      <c r="C32" s="10">
        <v>88</v>
      </c>
      <c r="D32" s="17">
        <v>0.25700000000000001</v>
      </c>
      <c r="E32" s="18">
        <v>0.73899999999999999</v>
      </c>
      <c r="F32" s="19">
        <v>0.41299999999999998</v>
      </c>
      <c r="G32" s="20">
        <v>0.76600000000000001</v>
      </c>
      <c r="H32" s="12">
        <f>'Offensive stats'!U31</f>
        <v>7.6111111111111107</v>
      </c>
      <c r="I32" s="20">
        <v>0.98099999999999998</v>
      </c>
    </row>
    <row r="33" spans="2:9" x14ac:dyDescent="0.25">
      <c r="B33" s="10" t="s">
        <v>26</v>
      </c>
      <c r="C33" s="10">
        <v>93</v>
      </c>
      <c r="D33" s="17">
        <v>0.26900000000000002</v>
      </c>
      <c r="E33" s="18">
        <v>0.79700000000000004</v>
      </c>
      <c r="F33" s="19">
        <v>0.45700000000000002</v>
      </c>
      <c r="G33" s="20">
        <v>0.59399999999999997</v>
      </c>
      <c r="H33" s="12">
        <f>'Offensive stats'!U32</f>
        <v>7.1049382716049383</v>
      </c>
      <c r="I33" s="20">
        <v>0.98499999999999999</v>
      </c>
    </row>
    <row r="34" spans="2:9" x14ac:dyDescent="0.25">
      <c r="B34" s="36" t="s">
        <v>4</v>
      </c>
      <c r="C34" s="36">
        <v>83</v>
      </c>
      <c r="D34" s="37">
        <v>0.251</v>
      </c>
      <c r="E34" s="38">
        <v>0.72399999999999998</v>
      </c>
      <c r="F34" s="39">
        <v>0.40300000000000002</v>
      </c>
      <c r="G34" s="40">
        <v>0.624</v>
      </c>
      <c r="H34" s="41">
        <f>'Offensive stats'!U33</f>
        <v>8.2962962962962958</v>
      </c>
      <c r="I34" s="40">
        <v>0.98499999999999999</v>
      </c>
    </row>
    <row r="35" spans="2:9" x14ac:dyDescent="0.25">
      <c r="B35" s="42" t="s">
        <v>83</v>
      </c>
      <c r="C35" s="43">
        <f>SUM(C5:C34)/COUNT(C5:C34)</f>
        <v>80.966666666666669</v>
      </c>
      <c r="D35" s="43">
        <f t="shared" ref="D35:I35" si="0">SUM(D5:D34)/COUNT(D5:D34)</f>
        <v>0.25440000000000002</v>
      </c>
      <c r="E35" s="43">
        <f t="shared" si="0"/>
        <v>0.72126666666666672</v>
      </c>
      <c r="F35" s="43">
        <f t="shared" si="0"/>
        <v>0.4045666666666668</v>
      </c>
      <c r="G35" s="43">
        <f t="shared" si="0"/>
        <v>0.69826666666666659</v>
      </c>
      <c r="H35" s="43">
        <f t="shared" si="0"/>
        <v>7.7080259693786282</v>
      </c>
      <c r="I35" s="43">
        <f t="shared" si="0"/>
        <v>0.98450000000000015</v>
      </c>
    </row>
    <row r="37" spans="2:9" x14ac:dyDescent="0.25">
      <c r="B37" s="47" t="s">
        <v>77</v>
      </c>
      <c r="C37" s="47"/>
      <c r="D37" s="47"/>
      <c r="E37" s="47"/>
      <c r="F37" s="47"/>
      <c r="G37" s="47"/>
      <c r="H37" s="47"/>
      <c r="I37" s="47"/>
    </row>
    <row r="38" spans="2:9" x14ac:dyDescent="0.25">
      <c r="B38" s="47" t="s">
        <v>82</v>
      </c>
      <c r="C38" s="47"/>
      <c r="D38" s="47"/>
      <c r="E38" s="47"/>
      <c r="F38" s="47"/>
      <c r="G38" s="47"/>
      <c r="H38" s="47"/>
      <c r="I38" s="47"/>
    </row>
    <row r="39" spans="2:9" x14ac:dyDescent="0.25">
      <c r="B39" s="47" t="s">
        <v>78</v>
      </c>
      <c r="C39" s="47"/>
      <c r="D39" s="47"/>
      <c r="E39" s="47"/>
      <c r="F39" s="47"/>
      <c r="G39" s="47"/>
      <c r="H39" s="47"/>
      <c r="I39" s="47"/>
    </row>
    <row r="42" spans="2:9" x14ac:dyDescent="0.25">
      <c r="B42" s="45" t="s">
        <v>84</v>
      </c>
      <c r="C42" s="45" t="s">
        <v>86</v>
      </c>
      <c r="D42" s="45" t="s">
        <v>85</v>
      </c>
    </row>
    <row r="43" spans="2:9" x14ac:dyDescent="0.25">
      <c r="B43" s="44">
        <f>(-242.614-(699.458*D5)+(937.998*E5)-(836.265*F5)+(38.779*G5)-(0.982*H5)+(146.059*I5))</f>
        <v>82.856305345679004</v>
      </c>
      <c r="C43" s="44">
        <f>C5</f>
        <v>79</v>
      </c>
      <c r="D43" s="44">
        <f>B43-C43</f>
        <v>3.8563053456790044</v>
      </c>
    </row>
    <row r="44" spans="2:9" x14ac:dyDescent="0.25">
      <c r="B44" s="44">
        <f t="shared" ref="B44:B72" si="1">(-242.614-(699.458*D6)+(937.998*E6)-(836.265*F6)+(38.779*G6)-(0.982*H6)+(146.059*I6))</f>
        <v>78.814662666666763</v>
      </c>
      <c r="C44" s="44">
        <f t="shared" ref="C44:C72" si="2">C6</f>
        <v>67</v>
      </c>
      <c r="D44" s="44">
        <f t="shared" ref="D44:D72" si="3">B44-C44</f>
        <v>11.814662666666763</v>
      </c>
    </row>
    <row r="45" spans="2:9" x14ac:dyDescent="0.25">
      <c r="B45" s="44">
        <f t="shared" si="1"/>
        <v>75.817050506172919</v>
      </c>
      <c r="C45" s="44">
        <f t="shared" si="2"/>
        <v>81</v>
      </c>
      <c r="D45" s="44">
        <f t="shared" si="3"/>
        <v>-5.1829494938270813</v>
      </c>
    </row>
    <row r="46" spans="2:9" x14ac:dyDescent="0.25">
      <c r="B46" s="44">
        <f t="shared" si="1"/>
        <v>81.61062280246918</v>
      </c>
      <c r="C46" s="44">
        <f t="shared" si="2"/>
        <v>78</v>
      </c>
      <c r="D46" s="44">
        <f t="shared" si="3"/>
        <v>3.6106228024691802</v>
      </c>
    </row>
    <row r="47" spans="2:9" x14ac:dyDescent="0.25">
      <c r="B47" s="44">
        <f t="shared" si="1"/>
        <v>92.897531296296293</v>
      </c>
      <c r="C47" s="44">
        <f t="shared" si="2"/>
        <v>97</v>
      </c>
      <c r="D47" s="44">
        <f t="shared" si="3"/>
        <v>-4.1024687037037069</v>
      </c>
    </row>
    <row r="48" spans="2:9" x14ac:dyDescent="0.25">
      <c r="B48" s="44">
        <f t="shared" si="1"/>
        <v>72.009643345679123</v>
      </c>
      <c r="C48" s="44">
        <f t="shared" si="2"/>
        <v>76</v>
      </c>
      <c r="D48" s="44">
        <f t="shared" si="3"/>
        <v>-3.9903566543208768</v>
      </c>
    </row>
    <row r="49" spans="2:4" x14ac:dyDescent="0.25">
      <c r="B49" s="44">
        <f t="shared" si="1"/>
        <v>82.507616864197587</v>
      </c>
      <c r="C49" s="44">
        <f t="shared" si="2"/>
        <v>64</v>
      </c>
      <c r="D49" s="44">
        <f t="shared" si="3"/>
        <v>18.507616864197587</v>
      </c>
    </row>
    <row r="50" spans="2:4" x14ac:dyDescent="0.25">
      <c r="B50" s="44">
        <f t="shared" si="1"/>
        <v>85.146743633540353</v>
      </c>
      <c r="C50" s="44">
        <f t="shared" si="2"/>
        <v>81</v>
      </c>
      <c r="D50" s="44">
        <f t="shared" si="3"/>
        <v>4.1467436335403534</v>
      </c>
    </row>
    <row r="51" spans="2:4" x14ac:dyDescent="0.25">
      <c r="B51" s="44">
        <f t="shared" si="1"/>
        <v>76.552567469135838</v>
      </c>
      <c r="C51" s="44">
        <f t="shared" si="2"/>
        <v>68</v>
      </c>
      <c r="D51" s="44">
        <f t="shared" si="3"/>
        <v>8.5525674691358375</v>
      </c>
    </row>
    <row r="52" spans="2:4" x14ac:dyDescent="0.25">
      <c r="B52" s="44">
        <f t="shared" si="1"/>
        <v>79.534253987577685</v>
      </c>
      <c r="C52" s="44">
        <f t="shared" si="2"/>
        <v>74</v>
      </c>
      <c r="D52" s="44">
        <f t="shared" si="3"/>
        <v>5.5342539875776851</v>
      </c>
    </row>
    <row r="53" spans="2:4" x14ac:dyDescent="0.25">
      <c r="B53" s="44">
        <f t="shared" si="1"/>
        <v>87.61281607407409</v>
      </c>
      <c r="C53" s="44">
        <f t="shared" si="2"/>
        <v>86</v>
      </c>
      <c r="D53" s="44">
        <f t="shared" si="3"/>
        <v>1.6128160740740896</v>
      </c>
    </row>
    <row r="54" spans="2:4" x14ac:dyDescent="0.25">
      <c r="B54" s="44">
        <f t="shared" si="1"/>
        <v>77.598481271604996</v>
      </c>
      <c r="C54" s="44">
        <f t="shared" si="2"/>
        <v>95</v>
      </c>
      <c r="D54" s="44">
        <f t="shared" si="3"/>
        <v>-17.401518728395004</v>
      </c>
    </row>
    <row r="55" spans="2:4" x14ac:dyDescent="0.25">
      <c r="B55" s="44">
        <f t="shared" si="1"/>
        <v>75.908892345679092</v>
      </c>
      <c r="C55" s="44">
        <f t="shared" si="2"/>
        <v>85</v>
      </c>
      <c r="D55" s="44">
        <f t="shared" si="3"/>
        <v>-9.0911076543209077</v>
      </c>
    </row>
    <row r="56" spans="2:4" x14ac:dyDescent="0.25">
      <c r="B56" s="44">
        <f t="shared" si="1"/>
        <v>92.948365679012369</v>
      </c>
      <c r="C56" s="44">
        <f t="shared" si="2"/>
        <v>92</v>
      </c>
      <c r="D56" s="44">
        <f t="shared" si="3"/>
        <v>0.9483656790123689</v>
      </c>
    </row>
    <row r="57" spans="2:4" x14ac:dyDescent="0.25">
      <c r="B57" s="44">
        <f t="shared" si="1"/>
        <v>71.528930345678987</v>
      </c>
      <c r="C57" s="44">
        <f t="shared" si="2"/>
        <v>71</v>
      </c>
      <c r="D57" s="44">
        <f t="shared" si="3"/>
        <v>0.52893034567898667</v>
      </c>
    </row>
    <row r="58" spans="2:4" x14ac:dyDescent="0.25">
      <c r="B58" s="44">
        <f t="shared" si="1"/>
        <v>72.052037814814824</v>
      </c>
      <c r="C58" s="44">
        <f t="shared" si="2"/>
        <v>68</v>
      </c>
      <c r="D58" s="44">
        <f t="shared" si="3"/>
        <v>4.0520378148148239</v>
      </c>
    </row>
    <row r="59" spans="2:4" x14ac:dyDescent="0.25">
      <c r="B59" s="44">
        <f t="shared" si="1"/>
        <v>79.025091308641962</v>
      </c>
      <c r="C59" s="44">
        <f t="shared" si="2"/>
        <v>83</v>
      </c>
      <c r="D59" s="44">
        <f t="shared" si="3"/>
        <v>-3.9749086913580385</v>
      </c>
    </row>
    <row r="60" spans="2:4" x14ac:dyDescent="0.25">
      <c r="B60" s="44">
        <f t="shared" si="1"/>
        <v>85.074165370370309</v>
      </c>
      <c r="C60" s="44">
        <f t="shared" si="2"/>
        <v>90</v>
      </c>
      <c r="D60" s="44">
        <f t="shared" si="3"/>
        <v>-4.9258346296296907</v>
      </c>
    </row>
    <row r="61" spans="2:4" x14ac:dyDescent="0.25">
      <c r="B61" s="44">
        <f t="shared" si="1"/>
        <v>89.80461925925934</v>
      </c>
      <c r="C61" s="44">
        <f t="shared" si="2"/>
        <v>87</v>
      </c>
      <c r="D61" s="44">
        <f t="shared" si="3"/>
        <v>2.80461925925934</v>
      </c>
    </row>
    <row r="62" spans="2:4" x14ac:dyDescent="0.25">
      <c r="B62" s="44">
        <f t="shared" si="1"/>
        <v>76.503558925925901</v>
      </c>
      <c r="C62" s="44">
        <f t="shared" si="2"/>
        <v>68</v>
      </c>
      <c r="D62" s="44">
        <f t="shared" si="3"/>
        <v>8.5035589259259012</v>
      </c>
    </row>
    <row r="63" spans="2:4" x14ac:dyDescent="0.25">
      <c r="B63" s="44">
        <f t="shared" si="1"/>
        <v>68.530245024691339</v>
      </c>
      <c r="C63" s="44">
        <f t="shared" si="2"/>
        <v>63</v>
      </c>
      <c r="D63" s="44">
        <f t="shared" si="3"/>
        <v>5.5302450246913395</v>
      </c>
    </row>
    <row r="64" spans="2:4" x14ac:dyDescent="0.25">
      <c r="B64" s="44">
        <f t="shared" si="1"/>
        <v>83.916646061728443</v>
      </c>
      <c r="C64" s="44">
        <f t="shared" si="2"/>
        <v>98</v>
      </c>
      <c r="D64" s="44">
        <f t="shared" si="3"/>
        <v>-14.083353938271557</v>
      </c>
    </row>
    <row r="65" spans="2:4" x14ac:dyDescent="0.25">
      <c r="B65" s="44">
        <f t="shared" si="1"/>
        <v>69.790442419753248</v>
      </c>
      <c r="C65" s="44">
        <f t="shared" si="2"/>
        <v>74</v>
      </c>
      <c r="D65" s="44">
        <f t="shared" si="3"/>
        <v>-4.2095575802467522</v>
      </c>
    </row>
    <row r="66" spans="2:4" x14ac:dyDescent="0.25">
      <c r="B66" s="44">
        <f t="shared" si="1"/>
        <v>82.738450790123508</v>
      </c>
      <c r="C66" s="44">
        <f t="shared" si="2"/>
        <v>84</v>
      </c>
      <c r="D66" s="44">
        <f t="shared" si="3"/>
        <v>-1.2615492098764918</v>
      </c>
    </row>
    <row r="67" spans="2:4" x14ac:dyDescent="0.25">
      <c r="B67" s="44">
        <f t="shared" si="1"/>
        <v>76.524445864197546</v>
      </c>
      <c r="C67" s="44">
        <f t="shared" si="2"/>
        <v>76</v>
      </c>
      <c r="D67" s="44">
        <f t="shared" si="3"/>
        <v>0.52444586419754557</v>
      </c>
    </row>
    <row r="68" spans="2:4" x14ac:dyDescent="0.25">
      <c r="B68" s="44">
        <f t="shared" si="1"/>
        <v>83.828259123456888</v>
      </c>
      <c r="C68" s="44">
        <f t="shared" si="2"/>
        <v>100</v>
      </c>
      <c r="D68" s="44">
        <f t="shared" si="3"/>
        <v>-16.171740876543112</v>
      </c>
    </row>
    <row r="69" spans="2:4" x14ac:dyDescent="0.25">
      <c r="B69" s="44">
        <f t="shared" si="1"/>
        <v>78.604338802469115</v>
      </c>
      <c r="C69" s="44">
        <f t="shared" si="2"/>
        <v>80</v>
      </c>
      <c r="D69" s="44">
        <f t="shared" si="3"/>
        <v>-1.3956611975308846</v>
      </c>
    </row>
    <row r="70" spans="2:4" x14ac:dyDescent="0.25">
      <c r="B70" s="44">
        <f t="shared" si="1"/>
        <v>90.942852888888908</v>
      </c>
      <c r="C70" s="44">
        <f t="shared" si="2"/>
        <v>88</v>
      </c>
      <c r="D70" s="44">
        <f t="shared" si="3"/>
        <v>2.9428528888889076</v>
      </c>
    </row>
    <row r="71" spans="2:4" x14ac:dyDescent="0.25">
      <c r="B71" s="44">
        <f t="shared" si="1"/>
        <v>94.568890617284012</v>
      </c>
      <c r="C71" s="44">
        <f t="shared" si="2"/>
        <v>93</v>
      </c>
      <c r="D71" s="44">
        <f t="shared" si="3"/>
        <v>1.568890617284012</v>
      </c>
    </row>
    <row r="72" spans="2:4" x14ac:dyDescent="0.25">
      <c r="B72" s="44">
        <f t="shared" si="1"/>
        <v>83.837047037037038</v>
      </c>
      <c r="C72" s="44">
        <f t="shared" si="2"/>
        <v>83</v>
      </c>
      <c r="D72" s="44">
        <f t="shared" si="3"/>
        <v>0.83704703703703842</v>
      </c>
    </row>
    <row r="73" spans="2:4" x14ac:dyDescent="0.25">
      <c r="B73" s="46"/>
      <c r="C73" s="46"/>
      <c r="D73" s="46"/>
    </row>
  </sheetData>
  <sortState ref="B5:I34">
    <sortCondition ref="B3"/>
  </sortState>
  <mergeCells count="3">
    <mergeCell ref="B37:I37"/>
    <mergeCell ref="B38:I38"/>
    <mergeCell ref="B39:I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Q51"/>
  <sheetViews>
    <sheetView topLeftCell="D6" workbookViewId="0">
      <selection activeCell="Z17" sqref="Z17"/>
    </sheetView>
  </sheetViews>
  <sheetFormatPr defaultRowHeight="15" x14ac:dyDescent="0.25"/>
  <sheetData>
    <row r="17" spans="2:17" x14ac:dyDescent="0.25">
      <c r="B17" s="48"/>
      <c r="C17" s="48"/>
      <c r="D17" s="48"/>
      <c r="E17" s="48"/>
      <c r="F17" s="48"/>
      <c r="G17" s="48"/>
      <c r="H17" s="48"/>
      <c r="K17" s="48"/>
      <c r="L17" s="48"/>
      <c r="M17" s="48"/>
      <c r="N17" s="48"/>
      <c r="O17" s="48"/>
      <c r="P17" s="48"/>
      <c r="Q17" s="48"/>
    </row>
    <row r="34" spans="2:17" x14ac:dyDescent="0.25">
      <c r="B34" s="48"/>
      <c r="C34" s="48"/>
      <c r="D34" s="48"/>
      <c r="E34" s="48"/>
      <c r="F34" s="48"/>
      <c r="G34" s="48"/>
      <c r="H34" s="48"/>
      <c r="K34" s="48"/>
      <c r="L34" s="48"/>
      <c r="M34" s="48"/>
      <c r="N34" s="48"/>
      <c r="O34" s="48"/>
      <c r="P34" s="48"/>
      <c r="Q34" s="48"/>
    </row>
    <row r="51" spans="2:17" x14ac:dyDescent="0.25">
      <c r="B51" s="48"/>
      <c r="C51" s="48"/>
      <c r="D51" s="48"/>
      <c r="E51" s="48"/>
      <c r="F51" s="48"/>
      <c r="G51" s="48"/>
      <c r="H51" s="48"/>
      <c r="K51" s="48"/>
      <c r="L51" s="48"/>
      <c r="M51" s="48"/>
      <c r="N51" s="48"/>
      <c r="O51" s="48"/>
      <c r="P51" s="48"/>
      <c r="Q51" s="48"/>
    </row>
  </sheetData>
  <mergeCells count="6">
    <mergeCell ref="B17:H17"/>
    <mergeCell ref="K17:Q17"/>
    <mergeCell ref="B34:H34"/>
    <mergeCell ref="K34:Q34"/>
    <mergeCell ref="B51:H51"/>
    <mergeCell ref="K51:Q5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33"/>
  <sheetViews>
    <sheetView workbookViewId="0"/>
  </sheetViews>
  <sheetFormatPr defaultRowHeight="15" x14ac:dyDescent="0.25"/>
  <cols>
    <col min="2" max="2" width="5.7109375" customWidth="1"/>
    <col min="3" max="3" width="20.5703125" customWidth="1"/>
    <col min="4" max="20" width="6.7109375" customWidth="1"/>
    <col min="21" max="21" width="9.42578125" customWidth="1"/>
  </cols>
  <sheetData>
    <row r="3" spans="2:21" ht="12.75" customHeight="1" x14ac:dyDescent="0.25">
      <c r="B3" s="29" t="s">
        <v>45</v>
      </c>
      <c r="C3" s="29" t="s">
        <v>46</v>
      </c>
      <c r="D3" s="30" t="s">
        <v>47</v>
      </c>
      <c r="E3" s="31" t="s">
        <v>48</v>
      </c>
      <c r="F3" s="31" t="s">
        <v>49</v>
      </c>
      <c r="G3" s="31" t="s">
        <v>50</v>
      </c>
      <c r="H3" s="31" t="s">
        <v>51</v>
      </c>
      <c r="I3" s="31" t="s">
        <v>52</v>
      </c>
      <c r="J3" s="31" t="s">
        <v>53</v>
      </c>
      <c r="K3" s="31" t="s">
        <v>54</v>
      </c>
      <c r="L3" s="31" t="s">
        <v>55</v>
      </c>
      <c r="M3" s="31" t="s">
        <v>56</v>
      </c>
      <c r="N3" s="31" t="s">
        <v>57</v>
      </c>
      <c r="O3" s="31" t="s">
        <v>58</v>
      </c>
      <c r="P3" s="31" t="s">
        <v>59</v>
      </c>
      <c r="Q3" s="31" t="s">
        <v>81</v>
      </c>
      <c r="R3" s="31" t="s">
        <v>60</v>
      </c>
      <c r="S3" s="31" t="s">
        <v>61</v>
      </c>
      <c r="T3" s="31" t="s">
        <v>62</v>
      </c>
      <c r="U3" s="32" t="s">
        <v>79</v>
      </c>
    </row>
    <row r="4" spans="2:21" x14ac:dyDescent="0.25">
      <c r="B4" s="22">
        <v>7</v>
      </c>
      <c r="C4" s="33" t="s">
        <v>9</v>
      </c>
      <c r="D4" s="25" t="s">
        <v>64</v>
      </c>
      <c r="E4" s="25">
        <v>162</v>
      </c>
      <c r="F4" s="25">
        <v>5649</v>
      </c>
      <c r="G4" s="25">
        <v>720</v>
      </c>
      <c r="H4" s="25">
        <v>1494</v>
      </c>
      <c r="I4" s="25">
        <v>289</v>
      </c>
      <c r="J4" s="25">
        <v>48</v>
      </c>
      <c r="K4" s="25">
        <v>154</v>
      </c>
      <c r="L4" s="25">
        <v>680</v>
      </c>
      <c r="M4" s="25">
        <v>490</v>
      </c>
      <c r="N4" s="25">
        <v>1312</v>
      </c>
      <c r="O4" s="25">
        <v>132</v>
      </c>
      <c r="P4" s="25">
        <v>44</v>
      </c>
      <c r="Q4" s="27">
        <v>0.26400000000000001</v>
      </c>
      <c r="R4" s="25">
        <v>0.32400000000000001</v>
      </c>
      <c r="S4" s="25">
        <v>0.41399999999999998</v>
      </c>
      <c r="T4" s="25">
        <v>0.73799999999999999</v>
      </c>
      <c r="U4" s="24">
        <f t="shared" ref="U4:U33" si="0">N4/E4</f>
        <v>8.0987654320987659</v>
      </c>
    </row>
    <row r="5" spans="2:21" x14ac:dyDescent="0.25">
      <c r="B5" s="22">
        <v>15</v>
      </c>
      <c r="C5" s="33" t="s">
        <v>19</v>
      </c>
      <c r="D5" s="25" t="s">
        <v>64</v>
      </c>
      <c r="E5" s="25">
        <v>162</v>
      </c>
      <c r="F5" s="25">
        <v>5420</v>
      </c>
      <c r="G5" s="25">
        <v>573</v>
      </c>
      <c r="H5" s="25">
        <v>1361</v>
      </c>
      <c r="I5" s="25">
        <v>251</v>
      </c>
      <c r="J5" s="25">
        <v>18</v>
      </c>
      <c r="K5" s="25">
        <v>100</v>
      </c>
      <c r="L5" s="25">
        <v>548</v>
      </c>
      <c r="M5" s="25">
        <v>471</v>
      </c>
      <c r="N5" s="25">
        <v>1107</v>
      </c>
      <c r="O5" s="25">
        <v>69</v>
      </c>
      <c r="P5" s="25">
        <v>33</v>
      </c>
      <c r="Q5" s="27">
        <v>0.251</v>
      </c>
      <c r="R5" s="25">
        <v>0.314</v>
      </c>
      <c r="S5" s="25">
        <v>0.35899999999999999</v>
      </c>
      <c r="T5" s="25">
        <v>0.67400000000000004</v>
      </c>
      <c r="U5" s="24">
        <f t="shared" si="0"/>
        <v>6.833333333333333</v>
      </c>
    </row>
    <row r="6" spans="2:21" x14ac:dyDescent="0.25">
      <c r="B6" s="22">
        <v>20</v>
      </c>
      <c r="C6" s="33" t="s">
        <v>7</v>
      </c>
      <c r="D6" s="25" t="s">
        <v>63</v>
      </c>
      <c r="E6" s="25">
        <v>162</v>
      </c>
      <c r="F6" s="25">
        <v>5485</v>
      </c>
      <c r="G6" s="25">
        <v>713</v>
      </c>
      <c r="H6" s="25">
        <v>1370</v>
      </c>
      <c r="I6" s="25">
        <v>246</v>
      </c>
      <c r="J6" s="25">
        <v>20</v>
      </c>
      <c r="K6" s="25">
        <v>217</v>
      </c>
      <c r="L6" s="25">
        <v>686</v>
      </c>
      <c r="M6" s="25">
        <v>418</v>
      </c>
      <c r="N6" s="25">
        <v>1331</v>
      </c>
      <c r="O6" s="25">
        <v>44</v>
      </c>
      <c r="P6" s="25">
        <v>25</v>
      </c>
      <c r="Q6" s="27">
        <v>0.25</v>
      </c>
      <c r="R6" s="25">
        <v>0.307</v>
      </c>
      <c r="S6" s="25">
        <v>0.42099999999999999</v>
      </c>
      <c r="T6" s="25">
        <v>0.72799999999999998</v>
      </c>
      <c r="U6" s="24">
        <f t="shared" si="0"/>
        <v>8.216049382716049</v>
      </c>
    </row>
    <row r="7" spans="2:21" x14ac:dyDescent="0.25">
      <c r="B7" s="22">
        <v>6</v>
      </c>
      <c r="C7" s="33" t="s">
        <v>10</v>
      </c>
      <c r="D7" s="25" t="s">
        <v>63</v>
      </c>
      <c r="E7" s="25">
        <v>162</v>
      </c>
      <c r="F7" s="25">
        <v>5640</v>
      </c>
      <c r="G7" s="25">
        <v>748</v>
      </c>
      <c r="H7" s="25">
        <v>1495</v>
      </c>
      <c r="I7" s="25">
        <v>294</v>
      </c>
      <c r="J7" s="25">
        <v>33</v>
      </c>
      <c r="K7" s="25">
        <v>161</v>
      </c>
      <c r="L7" s="25">
        <v>706</v>
      </c>
      <c r="M7" s="25">
        <v>478</v>
      </c>
      <c r="N7" s="25">
        <v>1148</v>
      </c>
      <c r="O7" s="25">
        <v>71</v>
      </c>
      <c r="P7" s="25">
        <v>27</v>
      </c>
      <c r="Q7" s="27">
        <v>0.26500000000000001</v>
      </c>
      <c r="R7" s="25">
        <v>0.32500000000000001</v>
      </c>
      <c r="S7" s="25">
        <v>0.41499999999999998</v>
      </c>
      <c r="T7" s="25">
        <v>0.74</v>
      </c>
      <c r="U7" s="24">
        <f t="shared" si="0"/>
        <v>7.0864197530864201</v>
      </c>
    </row>
    <row r="8" spans="2:21" x14ac:dyDescent="0.25">
      <c r="B8" s="26">
        <v>29</v>
      </c>
      <c r="C8" s="34" t="s">
        <v>24</v>
      </c>
      <c r="D8" s="27" t="s">
        <v>64</v>
      </c>
      <c r="E8" s="27">
        <v>162</v>
      </c>
      <c r="F8" s="27">
        <v>5491</v>
      </c>
      <c r="G8" s="27">
        <v>689</v>
      </c>
      <c r="H8" s="27">
        <v>1341</v>
      </c>
      <c r="I8" s="27">
        <v>272</v>
      </c>
      <c r="J8" s="27">
        <v>30</v>
      </c>
      <c r="K8" s="27">
        <v>171</v>
      </c>
      <c r="L8" s="27">
        <v>657</v>
      </c>
      <c r="M8" s="27">
        <v>567</v>
      </c>
      <c r="N8" s="27">
        <v>1518</v>
      </c>
      <c r="O8" s="27">
        <v>95</v>
      </c>
      <c r="P8" s="27">
        <v>37</v>
      </c>
      <c r="Q8" s="27">
        <v>0.24399999999999999</v>
      </c>
      <c r="R8" s="27">
        <v>0.32100000000000001</v>
      </c>
      <c r="S8" s="27">
        <v>0.39800000000000002</v>
      </c>
      <c r="T8" s="27">
        <v>0.71899999999999997</v>
      </c>
      <c r="U8" s="28">
        <f t="shared" si="0"/>
        <v>9.3703703703703702</v>
      </c>
    </row>
    <row r="9" spans="2:21" x14ac:dyDescent="0.25">
      <c r="B9" s="22">
        <v>22</v>
      </c>
      <c r="C9" s="33" t="s">
        <v>11</v>
      </c>
      <c r="D9" s="25" t="s">
        <v>63</v>
      </c>
      <c r="E9" s="25">
        <v>162</v>
      </c>
      <c r="F9" s="25">
        <v>5533</v>
      </c>
      <c r="G9" s="25">
        <v>622</v>
      </c>
      <c r="H9" s="25">
        <v>1381</v>
      </c>
      <c r="I9" s="25">
        <v>260</v>
      </c>
      <c r="J9" s="25">
        <v>27</v>
      </c>
      <c r="K9" s="25">
        <v>136</v>
      </c>
      <c r="L9" s="25">
        <v>595</v>
      </c>
      <c r="M9" s="25">
        <v>404</v>
      </c>
      <c r="N9" s="25">
        <v>1231</v>
      </c>
      <c r="O9" s="25">
        <v>68</v>
      </c>
      <c r="P9" s="25">
        <v>42</v>
      </c>
      <c r="Q9" s="27">
        <v>0.25</v>
      </c>
      <c r="R9" s="25">
        <v>0.30599999999999999</v>
      </c>
      <c r="S9" s="25">
        <v>0.38</v>
      </c>
      <c r="T9" s="25">
        <v>0.68600000000000005</v>
      </c>
      <c r="U9" s="24">
        <f t="shared" si="0"/>
        <v>7.5987654320987659</v>
      </c>
    </row>
    <row r="10" spans="2:21" x14ac:dyDescent="0.25">
      <c r="B10" s="22">
        <v>25</v>
      </c>
      <c r="C10" s="33" t="s">
        <v>20</v>
      </c>
      <c r="D10" s="25" t="s">
        <v>64</v>
      </c>
      <c r="E10" s="25">
        <v>162</v>
      </c>
      <c r="F10" s="25">
        <v>5571</v>
      </c>
      <c r="G10" s="25">
        <v>640</v>
      </c>
      <c r="H10" s="25">
        <v>1382</v>
      </c>
      <c r="I10" s="25">
        <v>257</v>
      </c>
      <c r="J10" s="25">
        <v>27</v>
      </c>
      <c r="K10" s="25">
        <v>167</v>
      </c>
      <c r="L10" s="25">
        <v>613</v>
      </c>
      <c r="M10" s="25">
        <v>496</v>
      </c>
      <c r="N10" s="25">
        <v>1255</v>
      </c>
      <c r="O10" s="25">
        <v>134</v>
      </c>
      <c r="P10" s="25">
        <v>38</v>
      </c>
      <c r="Q10" s="27">
        <v>0.248</v>
      </c>
      <c r="R10" s="25">
        <v>0.312</v>
      </c>
      <c r="S10" s="25">
        <v>0.39400000000000002</v>
      </c>
      <c r="T10" s="25">
        <v>0.70599999999999996</v>
      </c>
      <c r="U10" s="24">
        <f t="shared" si="0"/>
        <v>7.7469135802469138</v>
      </c>
    </row>
    <row r="11" spans="2:21" x14ac:dyDescent="0.25">
      <c r="B11" s="22">
        <v>11</v>
      </c>
      <c r="C11" s="33" t="s">
        <v>6</v>
      </c>
      <c r="D11" s="25" t="s">
        <v>63</v>
      </c>
      <c r="E11" s="25">
        <v>161</v>
      </c>
      <c r="F11" s="25">
        <v>5439</v>
      </c>
      <c r="G11" s="25">
        <v>669</v>
      </c>
      <c r="H11" s="25">
        <v>1395</v>
      </c>
      <c r="I11" s="25">
        <v>303</v>
      </c>
      <c r="J11" s="25">
        <v>29</v>
      </c>
      <c r="K11" s="25">
        <v>141</v>
      </c>
      <c r="L11" s="25">
        <v>640</v>
      </c>
      <c r="M11" s="25">
        <v>533</v>
      </c>
      <c r="N11" s="25">
        <v>1157</v>
      </c>
      <c r="O11" s="25">
        <v>86</v>
      </c>
      <c r="P11" s="25">
        <v>28</v>
      </c>
      <c r="Q11" s="27">
        <v>0.25600000000000001</v>
      </c>
      <c r="R11" s="25">
        <v>0.32500000000000001</v>
      </c>
      <c r="S11" s="25">
        <v>0.40100000000000002</v>
      </c>
      <c r="T11" s="25">
        <v>0.72499999999999998</v>
      </c>
      <c r="U11" s="24">
        <f t="shared" si="0"/>
        <v>7.1863354037267078</v>
      </c>
    </row>
    <row r="12" spans="2:21" x14ac:dyDescent="0.25">
      <c r="B12" s="22">
        <v>5</v>
      </c>
      <c r="C12" s="33" t="s">
        <v>16</v>
      </c>
      <c r="D12" s="25" t="s">
        <v>64</v>
      </c>
      <c r="E12" s="25">
        <v>162</v>
      </c>
      <c r="F12" s="25">
        <v>5572</v>
      </c>
      <c r="G12" s="25">
        <v>737</v>
      </c>
      <c r="H12" s="25">
        <v>1479</v>
      </c>
      <c r="I12" s="25">
        <v>274</v>
      </c>
      <c r="J12" s="25">
        <v>49</v>
      </c>
      <c r="K12" s="25">
        <v>186</v>
      </c>
      <c r="L12" s="25">
        <v>702</v>
      </c>
      <c r="M12" s="25">
        <v>388</v>
      </c>
      <c r="N12" s="25">
        <v>1283</v>
      </c>
      <c r="O12" s="25">
        <v>97</v>
      </c>
      <c r="P12" s="25">
        <v>43</v>
      </c>
      <c r="Q12" s="27">
        <v>0.26500000000000001</v>
      </c>
      <c r="R12" s="25">
        <v>0.315</v>
      </c>
      <c r="S12" s="25">
        <v>0.432</v>
      </c>
      <c r="T12" s="25">
        <v>0.748</v>
      </c>
      <c r="U12" s="24">
        <f t="shared" si="0"/>
        <v>7.9197530864197532</v>
      </c>
    </row>
    <row r="13" spans="2:21" x14ac:dyDescent="0.25">
      <c r="B13" s="22">
        <v>1</v>
      </c>
      <c r="C13" s="33" t="s">
        <v>13</v>
      </c>
      <c r="D13" s="25" t="s">
        <v>63</v>
      </c>
      <c r="E13" s="25">
        <v>161</v>
      </c>
      <c r="F13" s="25">
        <v>5605</v>
      </c>
      <c r="G13" s="25">
        <v>689</v>
      </c>
      <c r="H13" s="25">
        <v>1515</v>
      </c>
      <c r="I13" s="25">
        <v>289</v>
      </c>
      <c r="J13" s="25">
        <v>49</v>
      </c>
      <c r="K13" s="25">
        <v>151</v>
      </c>
      <c r="L13" s="25">
        <v>660</v>
      </c>
      <c r="M13" s="25">
        <v>455</v>
      </c>
      <c r="N13" s="25">
        <v>1259</v>
      </c>
      <c r="O13" s="25">
        <v>83</v>
      </c>
      <c r="P13" s="25">
        <v>51</v>
      </c>
      <c r="Q13" s="27">
        <v>0.27</v>
      </c>
      <c r="R13" s="25">
        <v>0.32800000000000001</v>
      </c>
      <c r="S13" s="25">
        <v>0.42</v>
      </c>
      <c r="T13" s="25">
        <v>0.748</v>
      </c>
      <c r="U13" s="24">
        <f t="shared" si="0"/>
        <v>7.8198757763975157</v>
      </c>
    </row>
    <row r="14" spans="2:21" x14ac:dyDescent="0.25">
      <c r="B14" s="22">
        <v>21</v>
      </c>
      <c r="C14" s="33" t="s">
        <v>31</v>
      </c>
      <c r="D14" s="25" t="s">
        <v>63</v>
      </c>
      <c r="E14" s="25">
        <v>162</v>
      </c>
      <c r="F14" s="25">
        <v>5459</v>
      </c>
      <c r="G14" s="25">
        <v>729</v>
      </c>
      <c r="H14" s="25">
        <v>1363</v>
      </c>
      <c r="I14" s="25">
        <v>278</v>
      </c>
      <c r="J14" s="25">
        <v>26</v>
      </c>
      <c r="K14" s="25">
        <v>230</v>
      </c>
      <c r="L14" s="25">
        <v>691</v>
      </c>
      <c r="M14" s="25">
        <v>486</v>
      </c>
      <c r="N14" s="25">
        <v>1392</v>
      </c>
      <c r="O14" s="25">
        <v>121</v>
      </c>
      <c r="P14" s="25">
        <v>48</v>
      </c>
      <c r="Q14" s="27">
        <v>0.25</v>
      </c>
      <c r="R14" s="25">
        <v>0.315</v>
      </c>
      <c r="S14" s="25">
        <v>0.437</v>
      </c>
      <c r="T14" s="25">
        <v>0.752</v>
      </c>
      <c r="U14" s="24">
        <f t="shared" si="0"/>
        <v>8.5925925925925934</v>
      </c>
    </row>
    <row r="15" spans="2:21" x14ac:dyDescent="0.25">
      <c r="B15" s="22">
        <v>3</v>
      </c>
      <c r="C15" s="33" t="s">
        <v>25</v>
      </c>
      <c r="D15" s="25" t="s">
        <v>63</v>
      </c>
      <c r="E15" s="25">
        <v>162</v>
      </c>
      <c r="F15" s="25">
        <v>5575</v>
      </c>
      <c r="G15" s="25">
        <v>724</v>
      </c>
      <c r="H15" s="25">
        <v>1497</v>
      </c>
      <c r="I15" s="25">
        <v>300</v>
      </c>
      <c r="J15" s="25">
        <v>42</v>
      </c>
      <c r="K15" s="25">
        <v>139</v>
      </c>
      <c r="L15" s="25">
        <v>689</v>
      </c>
      <c r="M15" s="25">
        <v>383</v>
      </c>
      <c r="N15" s="25">
        <v>973</v>
      </c>
      <c r="O15" s="25">
        <v>104</v>
      </c>
      <c r="P15" s="25">
        <v>34</v>
      </c>
      <c r="Q15" s="27">
        <v>0.26900000000000002</v>
      </c>
      <c r="R15" s="25">
        <v>0.32200000000000001</v>
      </c>
      <c r="S15" s="25">
        <v>0.41199999999999998</v>
      </c>
      <c r="T15" s="25">
        <v>0.73399999999999999</v>
      </c>
      <c r="U15" s="24">
        <f t="shared" si="0"/>
        <v>6.0061728395061724</v>
      </c>
    </row>
    <row r="16" spans="2:21" x14ac:dyDescent="0.25">
      <c r="B16" s="22">
        <v>27</v>
      </c>
      <c r="C16" s="33" t="s">
        <v>2</v>
      </c>
      <c r="D16" s="25" t="s">
        <v>63</v>
      </c>
      <c r="E16" s="25">
        <v>162</v>
      </c>
      <c r="F16" s="25">
        <v>5417</v>
      </c>
      <c r="G16" s="25">
        <v>661</v>
      </c>
      <c r="H16" s="25">
        <v>1331</v>
      </c>
      <c r="I16" s="25">
        <v>243</v>
      </c>
      <c r="J16" s="25">
        <v>21</v>
      </c>
      <c r="K16" s="25">
        <v>176</v>
      </c>
      <c r="L16" s="25">
        <v>621</v>
      </c>
      <c r="M16" s="25">
        <v>435</v>
      </c>
      <c r="N16" s="25">
        <v>1150</v>
      </c>
      <c r="O16" s="25">
        <v>52</v>
      </c>
      <c r="P16" s="25">
        <v>34</v>
      </c>
      <c r="Q16" s="27">
        <v>0.246</v>
      </c>
      <c r="R16" s="25">
        <v>0.307</v>
      </c>
      <c r="S16" s="25">
        <v>0.39600000000000002</v>
      </c>
      <c r="T16" s="25">
        <v>0.70199999999999996</v>
      </c>
      <c r="U16" s="24">
        <f t="shared" si="0"/>
        <v>7.0987654320987659</v>
      </c>
    </row>
    <row r="17" spans="2:21" x14ac:dyDescent="0.25">
      <c r="B17" s="22">
        <v>19</v>
      </c>
      <c r="C17" s="33" t="s">
        <v>27</v>
      </c>
      <c r="D17" s="25" t="s">
        <v>64</v>
      </c>
      <c r="E17" s="25">
        <v>162</v>
      </c>
      <c r="F17" s="25">
        <v>5385</v>
      </c>
      <c r="G17" s="25">
        <v>667</v>
      </c>
      <c r="H17" s="25">
        <v>1346</v>
      </c>
      <c r="I17" s="25">
        <v>263</v>
      </c>
      <c r="J17" s="25">
        <v>26</v>
      </c>
      <c r="K17" s="25">
        <v>187</v>
      </c>
      <c r="L17" s="25">
        <v>638</v>
      </c>
      <c r="M17" s="25">
        <v>563</v>
      </c>
      <c r="N17" s="25">
        <v>1258</v>
      </c>
      <c r="O17" s="25">
        <v>59</v>
      </c>
      <c r="P17" s="25">
        <v>34</v>
      </c>
      <c r="Q17" s="27">
        <v>0.25</v>
      </c>
      <c r="R17" s="25">
        <v>0.32600000000000001</v>
      </c>
      <c r="S17" s="25">
        <v>0.41299999999999998</v>
      </c>
      <c r="T17" s="25">
        <v>0.73899999999999999</v>
      </c>
      <c r="U17" s="24">
        <f t="shared" si="0"/>
        <v>7.7654320987654319</v>
      </c>
    </row>
    <row r="18" spans="2:21" x14ac:dyDescent="0.25">
      <c r="B18" s="22">
        <v>8</v>
      </c>
      <c r="C18" s="33" t="s">
        <v>15</v>
      </c>
      <c r="D18" s="25" t="s">
        <v>64</v>
      </c>
      <c r="E18" s="25">
        <v>162</v>
      </c>
      <c r="F18" s="25">
        <v>5463</v>
      </c>
      <c r="G18" s="25">
        <v>613</v>
      </c>
      <c r="H18" s="25">
        <v>1420</v>
      </c>
      <c r="I18" s="25">
        <v>236</v>
      </c>
      <c r="J18" s="25">
        <v>40</v>
      </c>
      <c r="K18" s="25">
        <v>120</v>
      </c>
      <c r="L18" s="25">
        <v>575</v>
      </c>
      <c r="M18" s="25">
        <v>375</v>
      </c>
      <c r="N18" s="25">
        <v>1150</v>
      </c>
      <c r="O18" s="25">
        <v>112</v>
      </c>
      <c r="P18" s="25">
        <v>45</v>
      </c>
      <c r="Q18" s="27">
        <v>0.26</v>
      </c>
      <c r="R18" s="25">
        <v>0.31</v>
      </c>
      <c r="S18" s="25">
        <v>0.38400000000000001</v>
      </c>
      <c r="T18" s="25">
        <v>0.69399999999999995</v>
      </c>
      <c r="U18" s="24">
        <f t="shared" si="0"/>
        <v>7.0987654320987659</v>
      </c>
    </row>
    <row r="19" spans="2:21" x14ac:dyDescent="0.25">
      <c r="B19" s="22">
        <v>14</v>
      </c>
      <c r="C19" s="33" t="s">
        <v>17</v>
      </c>
      <c r="D19" s="25" t="s">
        <v>64</v>
      </c>
      <c r="E19" s="25">
        <v>162</v>
      </c>
      <c r="F19" s="25">
        <v>5480</v>
      </c>
      <c r="G19" s="25">
        <v>655</v>
      </c>
      <c r="H19" s="25">
        <v>1378</v>
      </c>
      <c r="I19" s="25">
        <v>274</v>
      </c>
      <c r="J19" s="25">
        <v>34</v>
      </c>
      <c r="K19" s="25">
        <v>145</v>
      </c>
      <c r="L19" s="25">
        <v>624</v>
      </c>
      <c r="M19" s="25">
        <v>412</v>
      </c>
      <c r="N19" s="25">
        <v>1299</v>
      </c>
      <c r="O19" s="25">
        <v>84</v>
      </c>
      <c r="P19" s="25">
        <v>29</v>
      </c>
      <c r="Q19" s="27">
        <v>0.251</v>
      </c>
      <c r="R19" s="25">
        <v>0.307</v>
      </c>
      <c r="S19" s="25">
        <v>0.39300000000000002</v>
      </c>
      <c r="T19" s="25">
        <v>0.7</v>
      </c>
      <c r="U19" s="24">
        <f t="shared" si="0"/>
        <v>8.018518518518519</v>
      </c>
    </row>
    <row r="20" spans="2:21" x14ac:dyDescent="0.25">
      <c r="B20" s="22">
        <v>26</v>
      </c>
      <c r="C20" s="33" t="s">
        <v>5</v>
      </c>
      <c r="D20" s="25" t="s">
        <v>63</v>
      </c>
      <c r="E20" s="25">
        <v>162</v>
      </c>
      <c r="F20" s="25">
        <v>5467</v>
      </c>
      <c r="G20" s="25">
        <v>696</v>
      </c>
      <c r="H20" s="25">
        <v>1349</v>
      </c>
      <c r="I20" s="25">
        <v>277</v>
      </c>
      <c r="J20" s="25">
        <v>44</v>
      </c>
      <c r="K20" s="25">
        <v>156</v>
      </c>
      <c r="L20" s="25">
        <v>661</v>
      </c>
      <c r="M20" s="25">
        <v>439</v>
      </c>
      <c r="N20" s="25">
        <v>1264</v>
      </c>
      <c r="O20" s="25">
        <v>70</v>
      </c>
      <c r="P20" s="25">
        <v>38</v>
      </c>
      <c r="Q20" s="27">
        <v>0.247</v>
      </c>
      <c r="R20" s="25">
        <v>0.30499999999999999</v>
      </c>
      <c r="S20" s="25">
        <v>0.39900000000000002</v>
      </c>
      <c r="T20" s="25">
        <v>0.70399999999999996</v>
      </c>
      <c r="U20" s="24">
        <f t="shared" si="0"/>
        <v>7.8024691358024691</v>
      </c>
    </row>
    <row r="21" spans="2:21" x14ac:dyDescent="0.25">
      <c r="B21" s="22">
        <v>28</v>
      </c>
      <c r="C21" s="33" t="s">
        <v>28</v>
      </c>
      <c r="D21" s="25" t="s">
        <v>64</v>
      </c>
      <c r="E21" s="25">
        <v>162</v>
      </c>
      <c r="F21" s="25">
        <v>5527</v>
      </c>
      <c r="G21" s="25">
        <v>683</v>
      </c>
      <c r="H21" s="25">
        <v>1351</v>
      </c>
      <c r="I21" s="25">
        <v>295</v>
      </c>
      <c r="J21" s="25">
        <v>17</v>
      </c>
      <c r="K21" s="25">
        <v>177</v>
      </c>
      <c r="L21" s="25">
        <v>654</v>
      </c>
      <c r="M21" s="25">
        <v>488</v>
      </c>
      <c r="N21" s="25">
        <v>1290</v>
      </c>
      <c r="O21" s="25">
        <v>51</v>
      </c>
      <c r="P21" s="25">
        <v>25</v>
      </c>
      <c r="Q21" s="27">
        <v>0.24399999999999999</v>
      </c>
      <c r="R21" s="25">
        <v>0.312</v>
      </c>
      <c r="S21" s="25">
        <v>0.4</v>
      </c>
      <c r="T21" s="25">
        <v>0.71199999999999997</v>
      </c>
      <c r="U21" s="24">
        <f t="shared" si="0"/>
        <v>7.9629629629629628</v>
      </c>
    </row>
    <row r="22" spans="2:21" x14ac:dyDescent="0.25">
      <c r="B22" s="22">
        <v>17</v>
      </c>
      <c r="C22" s="33" t="s">
        <v>30</v>
      </c>
      <c r="D22" s="25" t="s">
        <v>63</v>
      </c>
      <c r="E22" s="25">
        <v>162</v>
      </c>
      <c r="F22" s="25">
        <v>5567</v>
      </c>
      <c r="G22" s="25">
        <v>764</v>
      </c>
      <c r="H22" s="25">
        <v>1397</v>
      </c>
      <c r="I22" s="25">
        <v>272</v>
      </c>
      <c r="J22" s="25">
        <v>19</v>
      </c>
      <c r="K22" s="25">
        <v>212</v>
      </c>
      <c r="L22" s="25">
        <v>737</v>
      </c>
      <c r="M22" s="25">
        <v>554</v>
      </c>
      <c r="N22" s="25">
        <v>1227</v>
      </c>
      <c r="O22" s="25">
        <v>63</v>
      </c>
      <c r="P22" s="25">
        <v>25</v>
      </c>
      <c r="Q22" s="27">
        <v>0.251</v>
      </c>
      <c r="R22" s="25">
        <v>0.32300000000000001</v>
      </c>
      <c r="S22" s="25">
        <v>0.42099999999999999</v>
      </c>
      <c r="T22" s="25">
        <v>0.74399999999999999</v>
      </c>
      <c r="U22" s="24">
        <f t="shared" si="0"/>
        <v>7.5740740740740744</v>
      </c>
    </row>
    <row r="23" spans="2:21" x14ac:dyDescent="0.25">
      <c r="B23" s="22">
        <v>18</v>
      </c>
      <c r="C23" s="33" t="s">
        <v>18</v>
      </c>
      <c r="D23" s="25" t="s">
        <v>63</v>
      </c>
      <c r="E23" s="25">
        <v>162</v>
      </c>
      <c r="F23" s="25">
        <v>5600</v>
      </c>
      <c r="G23" s="25">
        <v>694</v>
      </c>
      <c r="H23" s="25">
        <v>1405</v>
      </c>
      <c r="I23" s="25">
        <v>277</v>
      </c>
      <c r="J23" s="25">
        <v>46</v>
      </c>
      <c r="K23" s="25">
        <v>146</v>
      </c>
      <c r="L23" s="25">
        <v>661</v>
      </c>
      <c r="M23" s="25">
        <v>475</v>
      </c>
      <c r="N23" s="25">
        <v>1119</v>
      </c>
      <c r="O23" s="25">
        <v>78</v>
      </c>
      <c r="P23" s="25">
        <v>29</v>
      </c>
      <c r="Q23" s="27">
        <v>0.251</v>
      </c>
      <c r="R23" s="25">
        <v>0.312</v>
      </c>
      <c r="S23" s="25">
        <v>0.39500000000000002</v>
      </c>
      <c r="T23" s="25">
        <v>0.70699999999999996</v>
      </c>
      <c r="U23" s="24">
        <f t="shared" si="0"/>
        <v>6.9074074074074074</v>
      </c>
    </row>
    <row r="24" spans="2:21" x14ac:dyDescent="0.25">
      <c r="B24" s="22">
        <v>24</v>
      </c>
      <c r="C24" s="33" t="s">
        <v>21</v>
      </c>
      <c r="D24" s="25" t="s">
        <v>64</v>
      </c>
      <c r="E24" s="25">
        <v>162</v>
      </c>
      <c r="F24" s="25">
        <v>5529</v>
      </c>
      <c r="G24" s="25">
        <v>626</v>
      </c>
      <c r="H24" s="25">
        <v>1374</v>
      </c>
      <c r="I24" s="25">
        <v>272</v>
      </c>
      <c r="J24" s="25">
        <v>37</v>
      </c>
      <c r="K24" s="25">
        <v>130</v>
      </c>
      <c r="L24" s="25">
        <v>586</v>
      </c>
      <c r="M24" s="25">
        <v>387</v>
      </c>
      <c r="N24" s="25">
        <v>1274</v>
      </c>
      <c r="O24" s="25">
        <v>88</v>
      </c>
      <c r="P24" s="25">
        <v>32</v>
      </c>
      <c r="Q24" s="27">
        <v>0.249</v>
      </c>
      <c r="R24" s="25">
        <v>0.30299999999999999</v>
      </c>
      <c r="S24" s="25">
        <v>0.38200000000000001</v>
      </c>
      <c r="T24" s="25">
        <v>0.68400000000000005</v>
      </c>
      <c r="U24" s="24">
        <f t="shared" si="0"/>
        <v>7.8641975308641978</v>
      </c>
    </row>
    <row r="25" spans="2:21" x14ac:dyDescent="0.25">
      <c r="B25" s="22">
        <v>9</v>
      </c>
      <c r="C25" s="33" t="s">
        <v>23</v>
      </c>
      <c r="D25" s="25" t="s">
        <v>64</v>
      </c>
      <c r="E25" s="25">
        <v>162</v>
      </c>
      <c r="F25" s="25">
        <v>5631</v>
      </c>
      <c r="G25" s="25">
        <v>697</v>
      </c>
      <c r="H25" s="25">
        <v>1462</v>
      </c>
      <c r="I25" s="25">
        <v>292</v>
      </c>
      <c r="J25" s="25">
        <v>27</v>
      </c>
      <c r="K25" s="25">
        <v>140</v>
      </c>
      <c r="L25" s="25">
        <v>661</v>
      </c>
      <c r="M25" s="25">
        <v>461</v>
      </c>
      <c r="N25" s="25">
        <v>1322</v>
      </c>
      <c r="O25" s="25">
        <v>98</v>
      </c>
      <c r="P25" s="25">
        <v>45</v>
      </c>
      <c r="Q25" s="27">
        <v>0.26</v>
      </c>
      <c r="R25" s="25">
        <v>0.32300000000000001</v>
      </c>
      <c r="S25" s="25">
        <v>0.39600000000000002</v>
      </c>
      <c r="T25" s="25">
        <v>0.71899999999999997</v>
      </c>
      <c r="U25" s="24">
        <f t="shared" si="0"/>
        <v>8.1604938271604937</v>
      </c>
    </row>
    <row r="26" spans="2:21" x14ac:dyDescent="0.25">
      <c r="B26" s="22">
        <v>30</v>
      </c>
      <c r="C26" s="33" t="s">
        <v>14</v>
      </c>
      <c r="D26" s="25" t="s">
        <v>64</v>
      </c>
      <c r="E26" s="25">
        <v>162</v>
      </c>
      <c r="F26" s="25">
        <v>5457</v>
      </c>
      <c r="G26" s="25">
        <v>650</v>
      </c>
      <c r="H26" s="25">
        <v>1324</v>
      </c>
      <c r="I26" s="25">
        <v>260</v>
      </c>
      <c r="J26" s="25">
        <v>36</v>
      </c>
      <c r="K26" s="25">
        <v>148</v>
      </c>
      <c r="L26" s="25">
        <v>623</v>
      </c>
      <c r="M26" s="25">
        <v>426</v>
      </c>
      <c r="N26" s="25">
        <v>1327</v>
      </c>
      <c r="O26" s="25">
        <v>82</v>
      </c>
      <c r="P26" s="25">
        <v>29</v>
      </c>
      <c r="Q26" s="27">
        <v>0.24299999999999999</v>
      </c>
      <c r="R26" s="25">
        <v>0.3</v>
      </c>
      <c r="S26" s="25">
        <v>0.38500000000000001</v>
      </c>
      <c r="T26" s="25">
        <v>0.68500000000000005</v>
      </c>
      <c r="U26" s="24">
        <f t="shared" si="0"/>
        <v>8.1913580246913575</v>
      </c>
    </row>
    <row r="27" spans="2:21" x14ac:dyDescent="0.25">
      <c r="B27" s="22">
        <v>4</v>
      </c>
      <c r="C27" s="33" t="s">
        <v>3</v>
      </c>
      <c r="D27" s="25" t="s">
        <v>64</v>
      </c>
      <c r="E27" s="25">
        <v>162</v>
      </c>
      <c r="F27" s="25">
        <v>5565</v>
      </c>
      <c r="G27" s="25">
        <v>696</v>
      </c>
      <c r="H27" s="25">
        <v>1486</v>
      </c>
      <c r="I27" s="25">
        <v>288</v>
      </c>
      <c r="J27" s="25">
        <v>39</v>
      </c>
      <c r="K27" s="25">
        <v>136</v>
      </c>
      <c r="L27" s="25">
        <v>663</v>
      </c>
      <c r="M27" s="25">
        <v>457</v>
      </c>
      <c r="N27" s="25">
        <v>1159</v>
      </c>
      <c r="O27" s="25">
        <v>93</v>
      </c>
      <c r="P27" s="25">
        <v>36</v>
      </c>
      <c r="Q27" s="27">
        <v>0.26700000000000002</v>
      </c>
      <c r="R27" s="25">
        <v>0.32600000000000001</v>
      </c>
      <c r="S27" s="25">
        <v>0.40600000000000003</v>
      </c>
      <c r="T27" s="25">
        <v>0.73199999999999998</v>
      </c>
      <c r="U27" s="24">
        <f t="shared" si="0"/>
        <v>7.1543209876543212</v>
      </c>
    </row>
    <row r="28" spans="2:21" x14ac:dyDescent="0.25">
      <c r="B28" s="22">
        <v>23</v>
      </c>
      <c r="C28" s="33" t="s">
        <v>12</v>
      </c>
      <c r="D28" s="25" t="s">
        <v>63</v>
      </c>
      <c r="E28" s="25">
        <v>162</v>
      </c>
      <c r="F28" s="25">
        <v>5544</v>
      </c>
      <c r="G28" s="25">
        <v>656</v>
      </c>
      <c r="H28" s="25">
        <v>1379</v>
      </c>
      <c r="I28" s="25">
        <v>262</v>
      </c>
      <c r="J28" s="25">
        <v>22</v>
      </c>
      <c r="K28" s="25">
        <v>198</v>
      </c>
      <c r="L28" s="25">
        <v>624</v>
      </c>
      <c r="M28" s="25">
        <v>478</v>
      </c>
      <c r="N28" s="25">
        <v>1336</v>
      </c>
      <c r="O28" s="25">
        <v>69</v>
      </c>
      <c r="P28" s="25">
        <v>45</v>
      </c>
      <c r="Q28" s="27">
        <v>0.249</v>
      </c>
      <c r="R28" s="25">
        <v>0.311</v>
      </c>
      <c r="S28" s="25">
        <v>0.41099999999999998</v>
      </c>
      <c r="T28" s="25">
        <v>0.72199999999999998</v>
      </c>
      <c r="U28" s="24">
        <f t="shared" si="0"/>
        <v>8.2469135802469129</v>
      </c>
    </row>
    <row r="29" spans="2:21" x14ac:dyDescent="0.25">
      <c r="B29" s="22">
        <v>12</v>
      </c>
      <c r="C29" s="33" t="s">
        <v>22</v>
      </c>
      <c r="D29" s="25" t="s">
        <v>64</v>
      </c>
      <c r="E29" s="25">
        <v>162</v>
      </c>
      <c r="F29" s="25">
        <v>5484</v>
      </c>
      <c r="G29" s="25">
        <v>647</v>
      </c>
      <c r="H29" s="25">
        <v>1386</v>
      </c>
      <c r="I29" s="25">
        <v>288</v>
      </c>
      <c r="J29" s="25">
        <v>39</v>
      </c>
      <c r="K29" s="25">
        <v>137</v>
      </c>
      <c r="L29" s="25">
        <v>619</v>
      </c>
      <c r="M29" s="25">
        <v>506</v>
      </c>
      <c r="N29" s="25">
        <v>1267</v>
      </c>
      <c r="O29" s="25">
        <v>69</v>
      </c>
      <c r="P29" s="25">
        <v>38</v>
      </c>
      <c r="Q29" s="27">
        <v>0.253</v>
      </c>
      <c r="R29" s="25">
        <v>0.32100000000000001</v>
      </c>
      <c r="S29" s="25">
        <v>0.39400000000000002</v>
      </c>
      <c r="T29" s="25">
        <v>0.71599999999999997</v>
      </c>
      <c r="U29" s="24">
        <f t="shared" si="0"/>
        <v>7.8209876543209873</v>
      </c>
    </row>
    <row r="30" spans="2:21" x14ac:dyDescent="0.25">
      <c r="B30" s="22">
        <v>13</v>
      </c>
      <c r="C30" s="33" t="s">
        <v>8</v>
      </c>
      <c r="D30" s="25" t="s">
        <v>63</v>
      </c>
      <c r="E30" s="25">
        <v>162</v>
      </c>
      <c r="F30" s="25">
        <v>5485</v>
      </c>
      <c r="G30" s="25">
        <v>644</v>
      </c>
      <c r="H30" s="25">
        <v>1383</v>
      </c>
      <c r="I30" s="25">
        <v>278</v>
      </c>
      <c r="J30" s="25">
        <v>32</v>
      </c>
      <c r="K30" s="25">
        <v>167</v>
      </c>
      <c r="L30" s="25">
        <v>612</v>
      </c>
      <c r="M30" s="25">
        <v>436</v>
      </c>
      <c r="N30" s="25">
        <v>1310</v>
      </c>
      <c r="O30" s="25">
        <v>87</v>
      </c>
      <c r="P30" s="25">
        <v>45</v>
      </c>
      <c r="Q30" s="27">
        <v>0.252</v>
      </c>
      <c r="R30" s="25">
        <v>0.314</v>
      </c>
      <c r="S30" s="25">
        <v>0.40600000000000003</v>
      </c>
      <c r="T30" s="25">
        <v>0.72</v>
      </c>
      <c r="U30" s="24">
        <f t="shared" si="0"/>
        <v>8.0864197530864192</v>
      </c>
    </row>
    <row r="31" spans="2:21" x14ac:dyDescent="0.25">
      <c r="B31" s="22">
        <v>10</v>
      </c>
      <c r="C31" s="33" t="s">
        <v>29</v>
      </c>
      <c r="D31" s="25" t="s">
        <v>63</v>
      </c>
      <c r="E31" s="25">
        <v>162</v>
      </c>
      <c r="F31" s="25">
        <v>5511</v>
      </c>
      <c r="G31" s="25">
        <v>751</v>
      </c>
      <c r="H31" s="25">
        <v>1419</v>
      </c>
      <c r="I31" s="25">
        <v>279</v>
      </c>
      <c r="J31" s="25">
        <v>32</v>
      </c>
      <c r="K31" s="25">
        <v>172</v>
      </c>
      <c r="L31" s="25">
        <v>707</v>
      </c>
      <c r="M31" s="25">
        <v>503</v>
      </c>
      <c r="N31" s="25">
        <v>1233</v>
      </c>
      <c r="O31" s="25">
        <v>101</v>
      </c>
      <c r="P31" s="25">
        <v>39</v>
      </c>
      <c r="Q31" s="27">
        <v>0.25700000000000001</v>
      </c>
      <c r="R31" s="25">
        <v>0.32500000000000001</v>
      </c>
      <c r="S31" s="25">
        <v>0.41299999999999998</v>
      </c>
      <c r="T31" s="25">
        <v>0.73899999999999999</v>
      </c>
      <c r="U31" s="24">
        <f t="shared" si="0"/>
        <v>7.6111111111111107</v>
      </c>
    </row>
    <row r="32" spans="2:21" x14ac:dyDescent="0.25">
      <c r="B32" s="22">
        <v>2</v>
      </c>
      <c r="C32" s="33" t="s">
        <v>26</v>
      </c>
      <c r="D32" s="25" t="s">
        <v>63</v>
      </c>
      <c r="E32" s="25">
        <v>162</v>
      </c>
      <c r="F32" s="25">
        <v>5509</v>
      </c>
      <c r="G32" s="25">
        <v>891</v>
      </c>
      <c r="H32" s="25">
        <v>1480</v>
      </c>
      <c r="I32" s="25">
        <v>308</v>
      </c>
      <c r="J32" s="25">
        <v>17</v>
      </c>
      <c r="K32" s="25">
        <v>232</v>
      </c>
      <c r="L32" s="25">
        <v>852</v>
      </c>
      <c r="M32" s="25">
        <v>570</v>
      </c>
      <c r="N32" s="25">
        <v>1151</v>
      </c>
      <c r="O32" s="25">
        <v>88</v>
      </c>
      <c r="P32" s="25">
        <v>23</v>
      </c>
      <c r="Q32" s="27">
        <v>0.26900000000000002</v>
      </c>
      <c r="R32" s="25">
        <v>0.34</v>
      </c>
      <c r="S32" s="25">
        <v>0.45700000000000002</v>
      </c>
      <c r="T32" s="25">
        <v>0.79700000000000004</v>
      </c>
      <c r="U32" s="24">
        <f t="shared" si="0"/>
        <v>7.1049382716049383</v>
      </c>
    </row>
    <row r="33" spans="2:21" x14ac:dyDescent="0.25">
      <c r="B33" s="22">
        <v>16</v>
      </c>
      <c r="C33" s="33" t="s">
        <v>4</v>
      </c>
      <c r="D33" s="25" t="s">
        <v>64</v>
      </c>
      <c r="E33" s="25">
        <v>162</v>
      </c>
      <c r="F33" s="25">
        <v>5428</v>
      </c>
      <c r="G33" s="25">
        <v>703</v>
      </c>
      <c r="H33" s="25">
        <v>1363</v>
      </c>
      <c r="I33" s="25">
        <v>265</v>
      </c>
      <c r="J33" s="25">
        <v>13</v>
      </c>
      <c r="K33" s="25">
        <v>177</v>
      </c>
      <c r="L33" s="25">
        <v>665</v>
      </c>
      <c r="M33" s="25">
        <v>539</v>
      </c>
      <c r="N33" s="25">
        <v>1344</v>
      </c>
      <c r="O33" s="25">
        <v>57</v>
      </c>
      <c r="P33" s="25">
        <v>23</v>
      </c>
      <c r="Q33" s="27">
        <v>0.251</v>
      </c>
      <c r="R33" s="25">
        <v>0.32100000000000001</v>
      </c>
      <c r="S33" s="25">
        <v>0.40300000000000002</v>
      </c>
      <c r="T33" s="25">
        <v>0.72399999999999998</v>
      </c>
      <c r="U33" s="24">
        <f t="shared" si="0"/>
        <v>8.2962962962962958</v>
      </c>
    </row>
  </sheetData>
  <sortState ref="B4:T33">
    <sortCondition ref="C3"/>
  </sortState>
  <hyperlinks>
    <hyperlink ref="C13" r:id="rId1" location="game_type='R'&amp;season=2015&amp;league_code='MLB'&amp;split=&amp;playerType=ALL&amp;sectionType=sp&amp;statType=hitting" display="http://mlb.mlb.com/stats/sortable.jsp?c_id=det - game_type='R'&amp;season=2015&amp;league_code='MLB'&amp;split=&amp;playerType=ALL&amp;sectionType=sp&amp;statType=hitting"/>
    <hyperlink ref="C32" r:id="rId2" location="game_type='R'&amp;season=2015&amp;league_code='MLB'&amp;split=&amp;playerType=ALL&amp;sectionType=sp&amp;statType=hitting" display="http://mlb.mlb.com/stats/sortable.jsp?c_id=tor - game_type='R'&amp;season=2015&amp;league_code='MLB'&amp;split=&amp;playerType=ALL&amp;sectionType=sp&amp;statType=hitting"/>
    <hyperlink ref="C15" r:id="rId3" location="game_type='R'&amp;season=2015&amp;league_code='MLB'&amp;split=&amp;playerType=ALL&amp;sectionType=sp&amp;statType=hitting" display="http://mlb.mlb.com/stats/sortable.jsp?c_id=kc - game_type='R'&amp;season=2015&amp;league_code='MLB'&amp;split=&amp;playerType=ALL&amp;sectionType=sp&amp;statType=hitting"/>
    <hyperlink ref="C27" r:id="rId4" location="game_type='R'&amp;season=2015&amp;league_code='MLB'&amp;split=&amp;playerType=ALL&amp;sectionType=sp&amp;statType=hitting" display="http://mlb.mlb.com/stats/sortable.jsp?c_id=sf - game_type='R'&amp;season=2015&amp;league_code='MLB'&amp;split=&amp;playerType=ALL&amp;sectionType=sp&amp;statType=hitting"/>
    <hyperlink ref="C12" r:id="rId5" location="game_type='R'&amp;season=2015&amp;league_code='MLB'&amp;split=&amp;playerType=ALL&amp;sectionType=sp&amp;statType=hitting" display="http://mlb.mlb.com/stats/sortable.jsp?c_id=col - game_type='R'&amp;season=2015&amp;league_code='MLB'&amp;split=&amp;playerType=ALL&amp;sectionType=sp&amp;statType=hitting"/>
    <hyperlink ref="C7" r:id="rId6" location="game_type='R'&amp;season=2015&amp;league_code='MLB'&amp;split=&amp;playerType=ALL&amp;sectionType=sp&amp;statType=hitting" display="http://mlb.mlb.com/stats/sortable.jsp?c_id=bos - game_type='R'&amp;season=2015&amp;league_code='MLB'&amp;split=&amp;playerType=ALL&amp;sectionType=sp&amp;statType=hitting"/>
    <hyperlink ref="C4" r:id="rId7" location="game_type='R'&amp;season=2015&amp;league_code='MLB'&amp;split=&amp;playerType=ALL&amp;sectionType=sp&amp;statType=hitting" display="http://mlb.mlb.com/stats/sortable.jsp?c_id=ari - game_type='R'&amp;season=2015&amp;league_code='MLB'&amp;split=&amp;playerType=ALL&amp;sectionType=sp&amp;statType=hitting"/>
    <hyperlink ref="C18" r:id="rId8" location="game_type='R'&amp;season=2015&amp;league_code='MLB'&amp;split=&amp;playerType=ALL&amp;sectionType=sp&amp;statType=hitting" display="http://mlb.mlb.com/stats/sortable.jsp?c_id=mia - game_type='R'&amp;season=2015&amp;league_code='MLB'&amp;split=&amp;playerType=ALL&amp;sectionType=sp&amp;statType=hitting"/>
    <hyperlink ref="C25" r:id="rId9" location="game_type='R'&amp;season=2015&amp;league_code='MLB'&amp;split=&amp;playerType=ALL&amp;sectionType=sp&amp;statType=hitting" display="http://mlb.mlb.com/stats/sortable.jsp?c_id=pit - game_type='R'&amp;season=2015&amp;league_code='MLB'&amp;split=&amp;playerType=ALL&amp;sectionType=sp&amp;statType=hitting"/>
    <hyperlink ref="C31" r:id="rId10" location="game_type='R'&amp;season=2015&amp;league_code='MLB'&amp;split=&amp;playerType=ALL&amp;sectionType=sp&amp;statType=hitting" display="http://mlb.mlb.com/stats/sortable.jsp?c_id=tex - game_type='R'&amp;season=2015&amp;league_code='MLB'&amp;split=&amp;playerType=ALL&amp;sectionType=sp&amp;statType=hitting"/>
    <hyperlink ref="C11" r:id="rId11" location="game_type='R'&amp;season=2015&amp;league_code='MLB'&amp;split=&amp;playerType=ALL&amp;sectionType=sp&amp;statType=hitting" display="http://mlb.mlb.com/stats/sortable.jsp?c_id=cle - game_type='R'&amp;season=2015&amp;league_code='MLB'&amp;split=&amp;playerType=ALL&amp;sectionType=sp&amp;statType=hitting"/>
    <hyperlink ref="C29" r:id="rId12" location="game_type='R'&amp;season=2015&amp;league_code='MLB'&amp;split=&amp;playerType=ALL&amp;sectionType=sp&amp;statType=hitting" display="http://mlb.mlb.com/stats/sortable.jsp?c_id=stl - game_type='R'&amp;season=2015&amp;league_code='MLB'&amp;split=&amp;playerType=ALL&amp;sectionType=sp&amp;statType=hitting"/>
    <hyperlink ref="C30" r:id="rId13" location="game_type='R'&amp;season=2015&amp;league_code='MLB'&amp;split=&amp;playerType=ALL&amp;sectionType=sp&amp;statType=hitting" display="http://mlb.mlb.com/stats/sortable.jsp?c_id=tb - game_type='R'&amp;season=2015&amp;league_code='MLB'&amp;split=&amp;playerType=ALL&amp;sectionType=sp&amp;statType=hitting"/>
    <hyperlink ref="C19" r:id="rId14" location="game_type='R'&amp;season=2015&amp;league_code='MLB'&amp;split=&amp;playerType=ALL&amp;sectionType=sp&amp;statType=hitting" display="http://mlb.mlb.com/stats/sortable.jsp?c_id=mil - game_type='R'&amp;season=2015&amp;league_code='MLB'&amp;split=&amp;playerType=ALL&amp;sectionType=sp&amp;statType=hitting"/>
    <hyperlink ref="C5" r:id="rId15" location="game_type='R'&amp;season=2015&amp;league_code='MLB'&amp;split=&amp;playerType=ALL&amp;sectionType=sp&amp;statType=hitting" display="http://mlb.mlb.com/stats/sortable.jsp?c_id=atl - game_type='R'&amp;season=2015&amp;league_code='MLB'&amp;split=&amp;playerType=ALL&amp;sectionType=sp&amp;statType=hitting"/>
    <hyperlink ref="C33" r:id="rId16" location="game_type='R'&amp;season=2015&amp;league_code='MLB'&amp;split=&amp;playerType=ALL&amp;sectionType=sp&amp;statType=hitting" display="http://mlb.mlb.com/stats/sortable.jsp?c_id=was - game_type='R'&amp;season=2015&amp;league_code='MLB'&amp;split=&amp;playerType=ALL&amp;sectionType=sp&amp;statType=hitting"/>
    <hyperlink ref="C22" r:id="rId17" location="game_type='R'&amp;season=2015&amp;league_code='MLB'&amp;split=&amp;playerType=ALL&amp;sectionType=sp&amp;statType=hitting" display="http://mlb.mlb.com/stats/sortable.jsp?c_id=nyy - game_type='R'&amp;season=2015&amp;league_code='MLB'&amp;split=&amp;playerType=ALL&amp;sectionType=sp&amp;statType=hitting"/>
    <hyperlink ref="C23" r:id="rId18" location="game_type='R'&amp;season=2015&amp;league_code='MLB'&amp;split=&amp;playerType=ALL&amp;sectionType=sp&amp;statType=hitting" display="http://mlb.mlb.com/stats/sortable.jsp?c_id=oak - game_type='R'&amp;season=2015&amp;league_code='MLB'&amp;split=&amp;playerType=ALL&amp;sectionType=sp&amp;statType=hitting"/>
    <hyperlink ref="C17" r:id="rId19" location="game_type='R'&amp;season=2015&amp;league_code='MLB'&amp;split=&amp;playerType=ALL&amp;sectionType=sp&amp;statType=hitting" display="http://mlb.mlb.com/stats/sortable.jsp?c_id=la - game_type='R'&amp;season=2015&amp;league_code='MLB'&amp;split=&amp;playerType=ALL&amp;sectionType=sp&amp;statType=hitting"/>
    <hyperlink ref="C6" r:id="rId20" location="game_type='R'&amp;season=2015&amp;league_code='MLB'&amp;split=&amp;playerType=ALL&amp;sectionType=sp&amp;statType=hitting" display="http://mlb.mlb.com/stats/sortable.jsp?c_id=bal - game_type='R'&amp;season=2015&amp;league_code='MLB'&amp;split=&amp;playerType=ALL&amp;sectionType=sp&amp;statType=hitting"/>
    <hyperlink ref="C14" r:id="rId21" location="game_type='R'&amp;season=2015&amp;league_code='MLB'&amp;split=&amp;playerType=ALL&amp;sectionType=sp&amp;statType=hitting" display="http://mlb.mlb.com/stats/sortable.jsp?c_id=hou - game_type='R'&amp;season=2015&amp;league_code='MLB'&amp;split=&amp;playerType=ALL&amp;sectionType=sp&amp;statType=hitting"/>
    <hyperlink ref="C9" r:id="rId22" location="game_type='R'&amp;season=2015&amp;league_code='MLB'&amp;split=&amp;playerType=ALL&amp;sectionType=sp&amp;statType=hitting" display="http://mlb.mlb.com/stats/sortable.jsp?c_id=cws - game_type='R'&amp;season=2015&amp;league_code='MLB'&amp;split=&amp;playerType=ALL&amp;sectionType=sp&amp;statType=hitting"/>
    <hyperlink ref="C28" r:id="rId23" location="game_type='R'&amp;season=2015&amp;league_code='MLB'&amp;split=&amp;playerType=ALL&amp;sectionType=sp&amp;statType=hitting" display="http://mlb.mlb.com/stats/sortable.jsp?c_id=sea - game_type='R'&amp;season=2015&amp;league_code='MLB'&amp;split=&amp;playerType=ALL&amp;sectionType=sp&amp;statType=hitting"/>
    <hyperlink ref="C24" r:id="rId24" location="game_type='R'&amp;season=2015&amp;league_code='MLB'&amp;split=&amp;playerType=ALL&amp;sectionType=sp&amp;statType=hitting" display="http://mlb.mlb.com/stats/sortable.jsp?c_id=phi - game_type='R'&amp;season=2015&amp;league_code='MLB'&amp;split=&amp;playerType=ALL&amp;sectionType=sp&amp;statType=hitting"/>
    <hyperlink ref="C10" r:id="rId25" location="game_type='R'&amp;season=2015&amp;league_code='MLB'&amp;split=&amp;playerType=ALL&amp;sectionType=sp&amp;statType=hitting" display="http://mlb.mlb.com/stats/sortable.jsp?c_id=cin - game_type='R'&amp;season=2015&amp;league_code='MLB'&amp;split=&amp;playerType=ALL&amp;sectionType=sp&amp;statType=hitting"/>
    <hyperlink ref="C20" r:id="rId26" location="game_type='R'&amp;season=2015&amp;league_code='MLB'&amp;split=&amp;playerType=ALL&amp;sectionType=sp&amp;statType=hitting" display="http://mlb.mlb.com/stats/sortable.jsp?c_id=min - game_type='R'&amp;season=2015&amp;league_code='MLB'&amp;split=&amp;playerType=ALL&amp;sectionType=sp&amp;statType=hitting"/>
    <hyperlink ref="C16" r:id="rId27" location="game_type='R'&amp;season=2015&amp;league_code='MLB'&amp;split=&amp;playerType=ALL&amp;sectionType=sp&amp;statType=hitting" display="http://mlb.mlb.com/stats/sortable.jsp?c_id=ana - game_type='R'&amp;season=2015&amp;league_code='MLB'&amp;split=&amp;playerType=ALL&amp;sectionType=sp&amp;statType=hitting"/>
    <hyperlink ref="C21" r:id="rId28" location="game_type='R'&amp;season=2015&amp;league_code='MLB'&amp;split=&amp;playerType=ALL&amp;sectionType=sp&amp;statType=hitting" display="http://mlb.mlb.com/stats/sortable.jsp?c_id=nym - game_type='R'&amp;season=2015&amp;league_code='MLB'&amp;split=&amp;playerType=ALL&amp;sectionType=sp&amp;statType=hitting"/>
    <hyperlink ref="C8" r:id="rId29" location="game_type='R'&amp;season=2015&amp;league_code='MLB'&amp;split=&amp;playerType=ALL&amp;sectionType=sp&amp;statType=hitting" display="http://mlb.mlb.com/stats/sortable.jsp?c_id=chc - game_type='R'&amp;season=2015&amp;league_code='MLB'&amp;split=&amp;playerType=ALL&amp;sectionType=sp&amp;statType=hitting"/>
    <hyperlink ref="C26" r:id="rId30" location="game_type='R'&amp;season=2015&amp;league_code='MLB'&amp;split=&amp;playerType=ALL&amp;sectionType=sp&amp;statType=hitting" display="http://mlb.mlb.com/stats/sortable.jsp?c_id=sd - game_type='R'&amp;season=2015&amp;league_code='MLB'&amp;split=&amp;playerType=ALL&amp;sectionType=sp&amp;statType=hitting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3"/>
  <sheetViews>
    <sheetView workbookViewId="0">
      <selection activeCell="C38" sqref="C38"/>
    </sheetView>
  </sheetViews>
  <sheetFormatPr defaultRowHeight="15" x14ac:dyDescent="0.25"/>
  <cols>
    <col min="2" max="2" width="5.7109375" customWidth="1"/>
    <col min="3" max="3" width="21.85546875" customWidth="1"/>
    <col min="4" max="19" width="6.7109375" customWidth="1"/>
  </cols>
  <sheetData>
    <row r="3" spans="2:19" x14ac:dyDescent="0.25">
      <c r="B3" s="23" t="s">
        <v>45</v>
      </c>
      <c r="C3" s="23" t="s">
        <v>46</v>
      </c>
      <c r="D3" s="23" t="s">
        <v>47</v>
      </c>
      <c r="E3" s="23" t="s">
        <v>48</v>
      </c>
      <c r="F3" s="23" t="s">
        <v>65</v>
      </c>
      <c r="G3" s="23" t="s">
        <v>66</v>
      </c>
      <c r="H3" s="23" t="s">
        <v>67</v>
      </c>
      <c r="I3" s="23" t="s">
        <v>68</v>
      </c>
      <c r="J3" s="23" t="s">
        <v>69</v>
      </c>
      <c r="K3" s="23" t="s">
        <v>70</v>
      </c>
      <c r="L3" s="23" t="s">
        <v>71</v>
      </c>
      <c r="M3" s="23" t="s">
        <v>58</v>
      </c>
      <c r="N3" s="23" t="s">
        <v>59</v>
      </c>
      <c r="O3" s="23" t="s">
        <v>72</v>
      </c>
      <c r="P3" s="23" t="s">
        <v>73</v>
      </c>
      <c r="Q3" s="23" t="s">
        <v>74</v>
      </c>
      <c r="R3" s="23" t="s">
        <v>75</v>
      </c>
      <c r="S3" s="23" t="s">
        <v>76</v>
      </c>
    </row>
    <row r="4" spans="2:19" x14ac:dyDescent="0.25">
      <c r="B4" s="21">
        <v>21</v>
      </c>
      <c r="C4" s="21" t="s">
        <v>9</v>
      </c>
      <c r="D4" s="21" t="s">
        <v>64</v>
      </c>
      <c r="E4" s="21">
        <v>162</v>
      </c>
      <c r="F4" s="21">
        <v>1458</v>
      </c>
      <c r="G4" s="21">
        <v>13200</v>
      </c>
      <c r="H4" s="21">
        <v>6183</v>
      </c>
      <c r="I4" s="21">
        <v>4400</v>
      </c>
      <c r="J4" s="21">
        <v>1697</v>
      </c>
      <c r="K4" s="21">
        <v>86</v>
      </c>
      <c r="L4" s="21">
        <v>146</v>
      </c>
      <c r="M4" s="21">
        <v>73</v>
      </c>
      <c r="N4" s="21">
        <v>28</v>
      </c>
      <c r="O4" s="21">
        <v>0.72299999999999998</v>
      </c>
      <c r="P4" s="21">
        <v>11</v>
      </c>
      <c r="Q4" s="21">
        <v>51</v>
      </c>
      <c r="R4" s="35">
        <v>0.98599999999999999</v>
      </c>
      <c r="S4" s="35">
        <v>0.69299999999999995</v>
      </c>
    </row>
    <row r="5" spans="2:19" x14ac:dyDescent="0.25">
      <c r="B5" s="21">
        <v>19</v>
      </c>
      <c r="C5" s="21" t="s">
        <v>19</v>
      </c>
      <c r="D5" s="21" t="s">
        <v>64</v>
      </c>
      <c r="E5" s="21">
        <v>162</v>
      </c>
      <c r="F5" s="21">
        <v>1458</v>
      </c>
      <c r="G5" s="21">
        <v>12828</v>
      </c>
      <c r="H5" s="21">
        <v>5959</v>
      </c>
      <c r="I5" s="21">
        <v>4276</v>
      </c>
      <c r="J5" s="21">
        <v>1593</v>
      </c>
      <c r="K5" s="21">
        <v>90</v>
      </c>
      <c r="L5" s="21">
        <v>186</v>
      </c>
      <c r="M5" s="21">
        <v>84</v>
      </c>
      <c r="N5" s="21">
        <v>33</v>
      </c>
      <c r="O5" s="21">
        <v>0.71799999999999997</v>
      </c>
      <c r="P5" s="21">
        <v>13</v>
      </c>
      <c r="Q5" s="21">
        <v>53</v>
      </c>
      <c r="R5" s="35">
        <v>0.98499999999999999</v>
      </c>
      <c r="S5" s="35">
        <v>0.68200000000000005</v>
      </c>
    </row>
    <row r="6" spans="2:19" x14ac:dyDescent="0.25">
      <c r="B6" s="21">
        <v>13</v>
      </c>
      <c r="C6" s="21" t="s">
        <v>7</v>
      </c>
      <c r="D6" s="21" t="s">
        <v>63</v>
      </c>
      <c r="E6" s="21">
        <v>162</v>
      </c>
      <c r="F6" s="21">
        <v>1458</v>
      </c>
      <c r="G6" s="21">
        <v>12912</v>
      </c>
      <c r="H6" s="21">
        <v>5978</v>
      </c>
      <c r="I6" s="21">
        <v>4304</v>
      </c>
      <c r="J6" s="21">
        <v>1597</v>
      </c>
      <c r="K6" s="21">
        <v>77</v>
      </c>
      <c r="L6" s="21">
        <v>134</v>
      </c>
      <c r="M6" s="21">
        <v>62</v>
      </c>
      <c r="N6" s="21">
        <v>29</v>
      </c>
      <c r="O6" s="21">
        <v>0.68100000000000005</v>
      </c>
      <c r="P6" s="21">
        <v>10</v>
      </c>
      <c r="Q6" s="21">
        <v>46</v>
      </c>
      <c r="R6" s="35">
        <v>0.98699999999999999</v>
      </c>
      <c r="S6" s="35">
        <v>0.69199999999999995</v>
      </c>
    </row>
    <row r="7" spans="2:19" x14ac:dyDescent="0.25">
      <c r="B7" s="21">
        <v>9</v>
      </c>
      <c r="C7" s="21" t="s">
        <v>10</v>
      </c>
      <c r="D7" s="21" t="s">
        <v>63</v>
      </c>
      <c r="E7" s="21">
        <v>162</v>
      </c>
      <c r="F7" s="21">
        <v>1458</v>
      </c>
      <c r="G7" s="21">
        <v>13035</v>
      </c>
      <c r="H7" s="21">
        <v>6067</v>
      </c>
      <c r="I7" s="21">
        <v>4345</v>
      </c>
      <c r="J7" s="21">
        <v>1625</v>
      </c>
      <c r="K7" s="21">
        <v>97</v>
      </c>
      <c r="L7" s="21">
        <v>148</v>
      </c>
      <c r="M7" s="21">
        <v>75</v>
      </c>
      <c r="N7" s="21">
        <v>38</v>
      </c>
      <c r="O7" s="21">
        <v>0.66400000000000003</v>
      </c>
      <c r="P7" s="21">
        <v>22</v>
      </c>
      <c r="Q7" s="21">
        <v>79</v>
      </c>
      <c r="R7" s="35">
        <v>0.98399999999999999</v>
      </c>
      <c r="S7" s="35">
        <v>0.68100000000000005</v>
      </c>
    </row>
    <row r="8" spans="2:19" x14ac:dyDescent="0.25">
      <c r="B8" s="21">
        <v>29</v>
      </c>
      <c r="C8" s="21" t="s">
        <v>24</v>
      </c>
      <c r="D8" s="21" t="s">
        <v>64</v>
      </c>
      <c r="E8" s="21">
        <v>162</v>
      </c>
      <c r="F8" s="21">
        <v>1458</v>
      </c>
      <c r="G8" s="21">
        <v>13152</v>
      </c>
      <c r="H8" s="21">
        <v>6164</v>
      </c>
      <c r="I8" s="21">
        <v>4384</v>
      </c>
      <c r="J8" s="21">
        <v>1669</v>
      </c>
      <c r="K8" s="21">
        <v>111</v>
      </c>
      <c r="L8" s="21">
        <v>120</v>
      </c>
      <c r="M8" s="21">
        <v>137</v>
      </c>
      <c r="N8" s="21">
        <v>38</v>
      </c>
      <c r="O8" s="21">
        <v>0.78300000000000003</v>
      </c>
      <c r="P8" s="21">
        <v>10</v>
      </c>
      <c r="Q8" s="21">
        <v>66</v>
      </c>
      <c r="R8" s="35">
        <v>0.98199999999999998</v>
      </c>
      <c r="S8" s="35">
        <v>0.69499999999999995</v>
      </c>
    </row>
    <row r="9" spans="2:19" x14ac:dyDescent="0.25">
      <c r="B9" s="21">
        <v>18</v>
      </c>
      <c r="C9" s="21" t="s">
        <v>11</v>
      </c>
      <c r="D9" s="21" t="s">
        <v>63</v>
      </c>
      <c r="E9" s="21">
        <v>162</v>
      </c>
      <c r="F9" s="21">
        <v>1458</v>
      </c>
      <c r="G9" s="21">
        <v>13074</v>
      </c>
      <c r="H9" s="21">
        <v>6041</v>
      </c>
      <c r="I9" s="21">
        <v>4358</v>
      </c>
      <c r="J9" s="21">
        <v>1582</v>
      </c>
      <c r="K9" s="21">
        <v>101</v>
      </c>
      <c r="L9" s="21">
        <v>159</v>
      </c>
      <c r="M9" s="21">
        <v>75</v>
      </c>
      <c r="N9" s="21">
        <v>30</v>
      </c>
      <c r="O9" s="21">
        <v>0.71399999999999997</v>
      </c>
      <c r="P9" s="21">
        <v>22</v>
      </c>
      <c r="Q9" s="21">
        <v>61</v>
      </c>
      <c r="R9" s="35">
        <v>0.98299999999999998</v>
      </c>
      <c r="S9" s="35">
        <v>0.67500000000000004</v>
      </c>
    </row>
    <row r="10" spans="2:19" x14ac:dyDescent="0.25">
      <c r="B10" s="21">
        <v>26</v>
      </c>
      <c r="C10" s="21" t="s">
        <v>20</v>
      </c>
      <c r="D10" s="21" t="s">
        <v>64</v>
      </c>
      <c r="E10" s="21">
        <v>162</v>
      </c>
      <c r="F10" s="21">
        <v>1458</v>
      </c>
      <c r="G10" s="21">
        <v>13080</v>
      </c>
      <c r="H10" s="21">
        <v>6072</v>
      </c>
      <c r="I10" s="21">
        <v>4360</v>
      </c>
      <c r="J10" s="21">
        <v>1622</v>
      </c>
      <c r="K10" s="21">
        <v>90</v>
      </c>
      <c r="L10" s="21">
        <v>131</v>
      </c>
      <c r="M10" s="21">
        <v>100</v>
      </c>
      <c r="N10" s="21">
        <v>31</v>
      </c>
      <c r="O10" s="21">
        <v>0.76300000000000001</v>
      </c>
      <c r="P10" s="21">
        <v>9</v>
      </c>
      <c r="Q10" s="21">
        <v>54</v>
      </c>
      <c r="R10" s="35">
        <v>0.98499999999999999</v>
      </c>
      <c r="S10" s="35">
        <v>0.69</v>
      </c>
    </row>
    <row r="11" spans="2:19" x14ac:dyDescent="0.25">
      <c r="B11" s="21">
        <v>5</v>
      </c>
      <c r="C11" s="21" t="s">
        <v>6</v>
      </c>
      <c r="D11" s="21" t="s">
        <v>63</v>
      </c>
      <c r="E11" s="21">
        <v>161</v>
      </c>
      <c r="F11" s="21">
        <v>1449</v>
      </c>
      <c r="G11" s="21">
        <v>12894</v>
      </c>
      <c r="H11" s="21">
        <v>5905</v>
      </c>
      <c r="I11" s="21">
        <v>4298</v>
      </c>
      <c r="J11" s="21">
        <v>1528</v>
      </c>
      <c r="K11" s="21">
        <v>79</v>
      </c>
      <c r="L11" s="21">
        <v>136</v>
      </c>
      <c r="M11" s="21">
        <v>71</v>
      </c>
      <c r="N11" s="21">
        <v>39</v>
      </c>
      <c r="O11" s="21">
        <v>0.64500000000000002</v>
      </c>
      <c r="P11" s="21">
        <v>10</v>
      </c>
      <c r="Q11" s="21">
        <v>48</v>
      </c>
      <c r="R11" s="35">
        <v>0.98699999999999999</v>
      </c>
      <c r="S11" s="35">
        <v>0.7</v>
      </c>
    </row>
    <row r="12" spans="2:19" x14ac:dyDescent="0.25">
      <c r="B12" s="21">
        <v>22</v>
      </c>
      <c r="C12" s="21" t="s">
        <v>16</v>
      </c>
      <c r="D12" s="21" t="s">
        <v>64</v>
      </c>
      <c r="E12" s="21">
        <v>162</v>
      </c>
      <c r="F12" s="21">
        <v>1458</v>
      </c>
      <c r="G12" s="21">
        <v>12837</v>
      </c>
      <c r="H12" s="21">
        <v>6192</v>
      </c>
      <c r="I12" s="21">
        <v>4279</v>
      </c>
      <c r="J12" s="21">
        <v>1818</v>
      </c>
      <c r="K12" s="21">
        <v>95</v>
      </c>
      <c r="L12" s="21">
        <v>171</v>
      </c>
      <c r="M12" s="21">
        <v>92</v>
      </c>
      <c r="N12" s="21">
        <v>35</v>
      </c>
      <c r="O12" s="21">
        <v>0.72399999999999998</v>
      </c>
      <c r="P12" s="21">
        <v>7</v>
      </c>
      <c r="Q12" s="21">
        <v>66</v>
      </c>
      <c r="R12" s="35">
        <v>0.98499999999999999</v>
      </c>
      <c r="S12" s="35">
        <v>0.67</v>
      </c>
    </row>
    <row r="13" spans="2:19" x14ac:dyDescent="0.25">
      <c r="B13" s="21">
        <v>4</v>
      </c>
      <c r="C13" s="21" t="s">
        <v>13</v>
      </c>
      <c r="D13" s="21" t="s">
        <v>63</v>
      </c>
      <c r="E13" s="21">
        <v>161</v>
      </c>
      <c r="F13" s="21">
        <v>1449</v>
      </c>
      <c r="G13" s="21">
        <v>13023</v>
      </c>
      <c r="H13" s="21">
        <v>6048</v>
      </c>
      <c r="I13" s="21">
        <v>4341</v>
      </c>
      <c r="J13" s="21">
        <v>1621</v>
      </c>
      <c r="K13" s="21">
        <v>86</v>
      </c>
      <c r="L13" s="21">
        <v>165</v>
      </c>
      <c r="M13" s="21">
        <v>72</v>
      </c>
      <c r="N13" s="21">
        <v>43</v>
      </c>
      <c r="O13" s="21">
        <v>0.626</v>
      </c>
      <c r="P13" s="21">
        <v>5</v>
      </c>
      <c r="Q13" s="21">
        <v>60</v>
      </c>
      <c r="R13" s="35">
        <v>0.98599999999999999</v>
      </c>
      <c r="S13" s="35">
        <v>0.68899999999999995</v>
      </c>
    </row>
    <row r="14" spans="2:19" x14ac:dyDescent="0.25">
      <c r="B14" s="21">
        <v>25</v>
      </c>
      <c r="C14" s="21" t="s">
        <v>31</v>
      </c>
      <c r="D14" s="21" t="s">
        <v>63</v>
      </c>
      <c r="E14" s="21">
        <v>162</v>
      </c>
      <c r="F14" s="21">
        <v>1458</v>
      </c>
      <c r="G14" s="21">
        <v>12969</v>
      </c>
      <c r="H14" s="21">
        <v>6025</v>
      </c>
      <c r="I14" s="21">
        <v>4323</v>
      </c>
      <c r="J14" s="21">
        <v>1617</v>
      </c>
      <c r="K14" s="21">
        <v>85</v>
      </c>
      <c r="L14" s="21">
        <v>131</v>
      </c>
      <c r="M14" s="21">
        <v>87</v>
      </c>
      <c r="N14" s="21">
        <v>27</v>
      </c>
      <c r="O14" s="21">
        <v>0.76300000000000001</v>
      </c>
      <c r="P14" s="21">
        <v>8</v>
      </c>
      <c r="Q14" s="21">
        <v>61</v>
      </c>
      <c r="R14" s="35">
        <v>0.98599999999999999</v>
      </c>
      <c r="S14" s="35">
        <v>0.70299999999999996</v>
      </c>
    </row>
    <row r="15" spans="2:19" x14ac:dyDescent="0.25">
      <c r="B15" s="21">
        <v>14</v>
      </c>
      <c r="C15" s="21" t="s">
        <v>25</v>
      </c>
      <c r="D15" s="21" t="s">
        <v>63</v>
      </c>
      <c r="E15" s="21">
        <v>162</v>
      </c>
      <c r="F15" s="21">
        <v>1458</v>
      </c>
      <c r="G15" s="21">
        <v>13068</v>
      </c>
      <c r="H15" s="21">
        <v>6055</v>
      </c>
      <c r="I15" s="21">
        <v>4356</v>
      </c>
      <c r="J15" s="21">
        <v>1611</v>
      </c>
      <c r="K15" s="21">
        <v>88</v>
      </c>
      <c r="L15" s="21">
        <v>138</v>
      </c>
      <c r="M15" s="21">
        <v>75</v>
      </c>
      <c r="N15" s="21">
        <v>35</v>
      </c>
      <c r="O15" s="21">
        <v>0.68200000000000005</v>
      </c>
      <c r="P15" s="21">
        <v>5</v>
      </c>
      <c r="Q15" s="21">
        <v>62</v>
      </c>
      <c r="R15" s="35">
        <v>0.98499999999999999</v>
      </c>
      <c r="S15" s="35">
        <v>0.70399999999999996</v>
      </c>
    </row>
    <row r="16" spans="2:19" x14ac:dyDescent="0.25">
      <c r="B16" s="21">
        <v>15</v>
      </c>
      <c r="C16" s="21" t="s">
        <v>2</v>
      </c>
      <c r="D16" s="21" t="s">
        <v>63</v>
      </c>
      <c r="E16" s="21">
        <v>162</v>
      </c>
      <c r="F16" s="21">
        <v>1458</v>
      </c>
      <c r="G16" s="21">
        <v>12966</v>
      </c>
      <c r="H16" s="21">
        <v>5906</v>
      </c>
      <c r="I16" s="21">
        <v>4322</v>
      </c>
      <c r="J16" s="21">
        <v>1491</v>
      </c>
      <c r="K16" s="21">
        <v>93</v>
      </c>
      <c r="L16" s="21">
        <v>108</v>
      </c>
      <c r="M16" s="21">
        <v>93</v>
      </c>
      <c r="N16" s="21">
        <v>43</v>
      </c>
      <c r="O16" s="21">
        <v>0.68400000000000005</v>
      </c>
      <c r="P16" s="21">
        <v>13</v>
      </c>
      <c r="Q16" s="21">
        <v>61</v>
      </c>
      <c r="R16" s="35">
        <v>0.98399999999999999</v>
      </c>
      <c r="S16" s="35">
        <v>0.7</v>
      </c>
    </row>
    <row r="17" spans="2:19" x14ac:dyDescent="0.25">
      <c r="B17" s="21">
        <v>11</v>
      </c>
      <c r="C17" s="21" t="s">
        <v>27</v>
      </c>
      <c r="D17" s="21" t="s">
        <v>64</v>
      </c>
      <c r="E17" s="21">
        <v>162</v>
      </c>
      <c r="F17" s="21">
        <v>1458</v>
      </c>
      <c r="G17" s="21">
        <v>13011</v>
      </c>
      <c r="H17" s="21">
        <v>6139</v>
      </c>
      <c r="I17" s="21">
        <v>4337</v>
      </c>
      <c r="J17" s="21">
        <v>1727</v>
      </c>
      <c r="K17" s="21">
        <v>75</v>
      </c>
      <c r="L17" s="21">
        <v>133</v>
      </c>
      <c r="M17" s="21">
        <v>85</v>
      </c>
      <c r="N17" s="21">
        <v>42</v>
      </c>
      <c r="O17" s="21">
        <v>0.66900000000000004</v>
      </c>
      <c r="P17" s="21">
        <v>12</v>
      </c>
      <c r="Q17" s="21">
        <v>52</v>
      </c>
      <c r="R17" s="35">
        <v>0.98799999999999999</v>
      </c>
      <c r="S17" s="35">
        <v>0.69199999999999995</v>
      </c>
    </row>
    <row r="18" spans="2:19" x14ac:dyDescent="0.25">
      <c r="B18" s="21">
        <v>24</v>
      </c>
      <c r="C18" s="21" t="s">
        <v>15</v>
      </c>
      <c r="D18" s="21" t="s">
        <v>64</v>
      </c>
      <c r="E18" s="21">
        <v>162</v>
      </c>
      <c r="F18" s="21">
        <v>1458</v>
      </c>
      <c r="G18" s="21">
        <v>12843</v>
      </c>
      <c r="H18" s="21">
        <v>5946</v>
      </c>
      <c r="I18" s="21">
        <v>4281</v>
      </c>
      <c r="J18" s="21">
        <v>1588</v>
      </c>
      <c r="K18" s="21">
        <v>77</v>
      </c>
      <c r="L18" s="21">
        <v>162</v>
      </c>
      <c r="M18" s="21">
        <v>74</v>
      </c>
      <c r="N18" s="21">
        <v>25</v>
      </c>
      <c r="O18" s="21">
        <v>0.747</v>
      </c>
      <c r="P18" s="21">
        <v>11</v>
      </c>
      <c r="Q18" s="21">
        <v>53</v>
      </c>
      <c r="R18" s="35">
        <v>0.98699999999999999</v>
      </c>
      <c r="S18" s="35">
        <v>0.69699999999999995</v>
      </c>
    </row>
    <row r="19" spans="2:19" x14ac:dyDescent="0.25">
      <c r="B19" s="21">
        <v>16</v>
      </c>
      <c r="C19" s="21" t="s">
        <v>17</v>
      </c>
      <c r="D19" s="21" t="s">
        <v>64</v>
      </c>
      <c r="E19" s="21">
        <v>162</v>
      </c>
      <c r="F19" s="21">
        <v>1458</v>
      </c>
      <c r="G19" s="21">
        <v>12915</v>
      </c>
      <c r="H19" s="21">
        <v>6099</v>
      </c>
      <c r="I19" s="21">
        <v>4305</v>
      </c>
      <c r="J19" s="21">
        <v>1678</v>
      </c>
      <c r="K19" s="21">
        <v>116</v>
      </c>
      <c r="L19" s="21">
        <v>164</v>
      </c>
      <c r="M19" s="21">
        <v>104</v>
      </c>
      <c r="N19" s="21">
        <v>46</v>
      </c>
      <c r="O19" s="21">
        <v>0.69299999999999995</v>
      </c>
      <c r="P19" s="21">
        <v>7</v>
      </c>
      <c r="Q19" s="21">
        <v>71</v>
      </c>
      <c r="R19" s="35">
        <v>0.98099999999999998</v>
      </c>
      <c r="S19" s="35">
        <v>0.68200000000000005</v>
      </c>
    </row>
    <row r="20" spans="2:19" x14ac:dyDescent="0.25">
      <c r="B20" s="21">
        <v>30</v>
      </c>
      <c r="C20" s="21" t="s">
        <v>5</v>
      </c>
      <c r="D20" s="21" t="s">
        <v>63</v>
      </c>
      <c r="E20" s="21">
        <v>162</v>
      </c>
      <c r="F20" s="21">
        <v>1458</v>
      </c>
      <c r="G20" s="21">
        <v>12987</v>
      </c>
      <c r="H20" s="21">
        <v>6052</v>
      </c>
      <c r="I20" s="21">
        <v>4329</v>
      </c>
      <c r="J20" s="21">
        <v>1637</v>
      </c>
      <c r="K20" s="21">
        <v>86</v>
      </c>
      <c r="L20" s="21">
        <v>150</v>
      </c>
      <c r="M20" s="21">
        <v>93</v>
      </c>
      <c r="N20" s="21">
        <v>22</v>
      </c>
      <c r="O20" s="21">
        <v>0.80900000000000005</v>
      </c>
      <c r="P20" s="21">
        <v>3</v>
      </c>
      <c r="Q20" s="21">
        <v>54</v>
      </c>
      <c r="R20" s="35">
        <v>0.98599999999999999</v>
      </c>
      <c r="S20" s="35">
        <v>0.68799999999999994</v>
      </c>
    </row>
    <row r="21" spans="2:19" x14ac:dyDescent="0.25">
      <c r="B21" s="21">
        <v>23</v>
      </c>
      <c r="C21" s="21" t="s">
        <v>28</v>
      </c>
      <c r="D21" s="21" t="s">
        <v>64</v>
      </c>
      <c r="E21" s="21">
        <v>162</v>
      </c>
      <c r="F21" s="21">
        <v>1458</v>
      </c>
      <c r="G21" s="21">
        <v>13164</v>
      </c>
      <c r="H21" s="21">
        <v>6075</v>
      </c>
      <c r="I21" s="21">
        <v>4388</v>
      </c>
      <c r="J21" s="21">
        <v>1599</v>
      </c>
      <c r="K21" s="21">
        <v>88</v>
      </c>
      <c r="L21" s="21">
        <v>131</v>
      </c>
      <c r="M21" s="21">
        <v>75</v>
      </c>
      <c r="N21" s="21">
        <v>26</v>
      </c>
      <c r="O21" s="21">
        <v>0.74299999999999999</v>
      </c>
      <c r="P21" s="21">
        <v>4</v>
      </c>
      <c r="Q21" s="21">
        <v>46</v>
      </c>
      <c r="R21" s="35">
        <v>0.98599999999999999</v>
      </c>
      <c r="S21" s="35">
        <v>0.69799999999999995</v>
      </c>
    </row>
    <row r="22" spans="2:19" x14ac:dyDescent="0.25">
      <c r="B22" s="21">
        <v>8</v>
      </c>
      <c r="C22" s="21" t="s">
        <v>30</v>
      </c>
      <c r="D22" s="21" t="s">
        <v>63</v>
      </c>
      <c r="E22" s="21">
        <v>162</v>
      </c>
      <c r="F22" s="21">
        <v>1458</v>
      </c>
      <c r="G22" s="21">
        <v>13119</v>
      </c>
      <c r="H22" s="21">
        <v>6060</v>
      </c>
      <c r="I22" s="21">
        <v>4373</v>
      </c>
      <c r="J22" s="21">
        <v>1594</v>
      </c>
      <c r="K22" s="21">
        <v>93</v>
      </c>
      <c r="L22" s="21">
        <v>135</v>
      </c>
      <c r="M22" s="21">
        <v>71</v>
      </c>
      <c r="N22" s="21">
        <v>36</v>
      </c>
      <c r="O22" s="21">
        <v>0.66400000000000003</v>
      </c>
      <c r="P22" s="21">
        <v>8</v>
      </c>
      <c r="Q22" s="21">
        <v>78</v>
      </c>
      <c r="R22" s="35">
        <v>0.98499999999999999</v>
      </c>
      <c r="S22" s="35">
        <v>0.68600000000000005</v>
      </c>
    </row>
    <row r="23" spans="2:19" x14ac:dyDescent="0.25">
      <c r="B23" s="21">
        <v>7</v>
      </c>
      <c r="C23" s="21" t="s">
        <v>18</v>
      </c>
      <c r="D23" s="21" t="s">
        <v>63</v>
      </c>
      <c r="E23" s="21">
        <v>162</v>
      </c>
      <c r="F23" s="21">
        <v>1458</v>
      </c>
      <c r="G23" s="21">
        <v>13002</v>
      </c>
      <c r="H23" s="21">
        <v>6102</v>
      </c>
      <c r="I23" s="21">
        <v>4334</v>
      </c>
      <c r="J23" s="21">
        <v>1642</v>
      </c>
      <c r="K23" s="21">
        <v>126</v>
      </c>
      <c r="L23" s="21">
        <v>154</v>
      </c>
      <c r="M23" s="21">
        <v>78</v>
      </c>
      <c r="N23" s="21">
        <v>40</v>
      </c>
      <c r="O23" s="21">
        <v>0.66100000000000003</v>
      </c>
      <c r="P23" s="21">
        <v>14</v>
      </c>
      <c r="Q23" s="21">
        <v>62</v>
      </c>
      <c r="R23" s="35">
        <v>0.97899999999999998</v>
      </c>
      <c r="S23" s="35">
        <v>0.69199999999999995</v>
      </c>
    </row>
    <row r="24" spans="2:19" x14ac:dyDescent="0.25">
      <c r="B24" s="21">
        <v>17</v>
      </c>
      <c r="C24" s="21" t="s">
        <v>21</v>
      </c>
      <c r="D24" s="21" t="s">
        <v>64</v>
      </c>
      <c r="E24" s="21">
        <v>162</v>
      </c>
      <c r="F24" s="21">
        <v>1458</v>
      </c>
      <c r="G24" s="21">
        <v>12927</v>
      </c>
      <c r="H24" s="21">
        <v>6011</v>
      </c>
      <c r="I24" s="21">
        <v>4309</v>
      </c>
      <c r="J24" s="21">
        <v>1585</v>
      </c>
      <c r="K24" s="21">
        <v>117</v>
      </c>
      <c r="L24" s="21">
        <v>145</v>
      </c>
      <c r="M24" s="21">
        <v>79</v>
      </c>
      <c r="N24" s="21">
        <v>32</v>
      </c>
      <c r="O24" s="21">
        <v>0.71199999999999997</v>
      </c>
      <c r="P24" s="21">
        <v>12</v>
      </c>
      <c r="Q24" s="21">
        <v>60</v>
      </c>
      <c r="R24" s="35">
        <v>0.98099999999999998</v>
      </c>
      <c r="S24" s="35">
        <v>0.66800000000000004</v>
      </c>
    </row>
    <row r="25" spans="2:19" x14ac:dyDescent="0.25">
      <c r="B25" s="21">
        <v>28</v>
      </c>
      <c r="C25" s="21" t="s">
        <v>23</v>
      </c>
      <c r="D25" s="21" t="s">
        <v>64</v>
      </c>
      <c r="E25" s="21">
        <v>162</v>
      </c>
      <c r="F25" s="21">
        <v>1458</v>
      </c>
      <c r="G25" s="21">
        <v>13407</v>
      </c>
      <c r="H25" s="21">
        <v>6459</v>
      </c>
      <c r="I25" s="21">
        <v>4469</v>
      </c>
      <c r="J25" s="21">
        <v>1868</v>
      </c>
      <c r="K25" s="21">
        <v>122</v>
      </c>
      <c r="L25" s="21">
        <v>177</v>
      </c>
      <c r="M25" s="21">
        <v>144</v>
      </c>
      <c r="N25" s="21">
        <v>43</v>
      </c>
      <c r="O25" s="21">
        <v>0.77</v>
      </c>
      <c r="P25" s="21">
        <v>11</v>
      </c>
      <c r="Q25" s="21">
        <v>67</v>
      </c>
      <c r="R25" s="35">
        <v>0.98099999999999998</v>
      </c>
      <c r="S25" s="35">
        <v>0.68</v>
      </c>
    </row>
    <row r="26" spans="2:19" x14ac:dyDescent="0.25">
      <c r="B26" s="21">
        <v>12</v>
      </c>
      <c r="C26" s="21" t="s">
        <v>14</v>
      </c>
      <c r="D26" s="21" t="s">
        <v>64</v>
      </c>
      <c r="E26" s="21">
        <v>162</v>
      </c>
      <c r="F26" s="21">
        <v>1458</v>
      </c>
      <c r="G26" s="21">
        <v>12963</v>
      </c>
      <c r="H26" s="21">
        <v>5979</v>
      </c>
      <c r="I26" s="21">
        <v>4321</v>
      </c>
      <c r="J26" s="21">
        <v>1566</v>
      </c>
      <c r="K26" s="21">
        <v>92</v>
      </c>
      <c r="L26" s="21">
        <v>138</v>
      </c>
      <c r="M26" s="21">
        <v>122</v>
      </c>
      <c r="N26" s="21">
        <v>60</v>
      </c>
      <c r="O26" s="21">
        <v>0.67</v>
      </c>
      <c r="P26" s="21">
        <v>18</v>
      </c>
      <c r="Q26" s="21">
        <v>54</v>
      </c>
      <c r="R26" s="35">
        <v>0.98499999999999999</v>
      </c>
      <c r="S26" s="35">
        <v>0.68400000000000005</v>
      </c>
    </row>
    <row r="27" spans="2:19" x14ac:dyDescent="0.25">
      <c r="B27" s="21">
        <v>20</v>
      </c>
      <c r="C27" s="21" t="s">
        <v>3</v>
      </c>
      <c r="D27" s="21" t="s">
        <v>64</v>
      </c>
      <c r="E27" s="21">
        <v>162</v>
      </c>
      <c r="F27" s="21">
        <v>1458</v>
      </c>
      <c r="G27" s="21">
        <v>12999</v>
      </c>
      <c r="H27" s="21">
        <v>6085</v>
      </c>
      <c r="I27" s="21">
        <v>4333</v>
      </c>
      <c r="J27" s="21">
        <v>1674</v>
      </c>
      <c r="K27" s="21">
        <v>78</v>
      </c>
      <c r="L27" s="21">
        <v>145</v>
      </c>
      <c r="M27" s="21">
        <v>82</v>
      </c>
      <c r="N27" s="21">
        <v>32</v>
      </c>
      <c r="O27" s="21">
        <v>0.71899999999999997</v>
      </c>
      <c r="P27" s="21">
        <v>10</v>
      </c>
      <c r="Q27" s="21">
        <v>40</v>
      </c>
      <c r="R27" s="35">
        <v>0.98699999999999999</v>
      </c>
      <c r="S27" s="35">
        <v>0.70799999999999996</v>
      </c>
    </row>
    <row r="28" spans="2:19" x14ac:dyDescent="0.25">
      <c r="B28" s="21">
        <v>2</v>
      </c>
      <c r="C28" s="21" t="s">
        <v>12</v>
      </c>
      <c r="D28" s="21" t="s">
        <v>63</v>
      </c>
      <c r="E28" s="21">
        <v>162</v>
      </c>
      <c r="F28" s="21">
        <v>1458</v>
      </c>
      <c r="G28" s="21">
        <v>13167</v>
      </c>
      <c r="H28" s="21">
        <v>6168</v>
      </c>
      <c r="I28" s="21">
        <v>4389</v>
      </c>
      <c r="J28" s="21">
        <v>1685</v>
      </c>
      <c r="K28" s="21">
        <v>94</v>
      </c>
      <c r="L28" s="21">
        <v>155</v>
      </c>
      <c r="M28" s="21">
        <v>65</v>
      </c>
      <c r="N28" s="21">
        <v>40</v>
      </c>
      <c r="O28" s="21">
        <v>0.61899999999999999</v>
      </c>
      <c r="P28" s="21">
        <v>10</v>
      </c>
      <c r="Q28" s="21">
        <v>72</v>
      </c>
      <c r="R28" s="35">
        <v>0.98499999999999999</v>
      </c>
      <c r="S28" s="35">
        <v>0.68799999999999994</v>
      </c>
    </row>
    <row r="29" spans="2:19" x14ac:dyDescent="0.25">
      <c r="B29" s="21">
        <v>6</v>
      </c>
      <c r="C29" s="21" t="s">
        <v>22</v>
      </c>
      <c r="D29" s="21" t="s">
        <v>64</v>
      </c>
      <c r="E29" s="21">
        <v>162</v>
      </c>
      <c r="F29" s="21">
        <v>1458</v>
      </c>
      <c r="G29" s="21">
        <v>13182</v>
      </c>
      <c r="H29" s="21">
        <v>6107</v>
      </c>
      <c r="I29" s="21">
        <v>4394</v>
      </c>
      <c r="J29" s="21">
        <v>1617</v>
      </c>
      <c r="K29" s="21">
        <v>96</v>
      </c>
      <c r="L29" s="21">
        <v>159</v>
      </c>
      <c r="M29" s="21">
        <v>54</v>
      </c>
      <c r="N29" s="21">
        <v>29</v>
      </c>
      <c r="O29" s="21">
        <v>0.65100000000000002</v>
      </c>
      <c r="P29" s="21">
        <v>5</v>
      </c>
      <c r="Q29" s="21">
        <v>48</v>
      </c>
      <c r="R29" s="35">
        <v>0.98399999999999999</v>
      </c>
      <c r="S29" s="35">
        <v>0.68899999999999995</v>
      </c>
    </row>
    <row r="30" spans="2:19" x14ac:dyDescent="0.25">
      <c r="B30" s="21">
        <v>10</v>
      </c>
      <c r="C30" s="21" t="s">
        <v>8</v>
      </c>
      <c r="D30" s="21" t="s">
        <v>63</v>
      </c>
      <c r="E30" s="21">
        <v>162</v>
      </c>
      <c r="F30" s="21">
        <v>1458</v>
      </c>
      <c r="G30" s="21">
        <v>13080</v>
      </c>
      <c r="H30" s="21">
        <v>5863</v>
      </c>
      <c r="I30" s="21">
        <v>4360</v>
      </c>
      <c r="J30" s="21">
        <v>1408</v>
      </c>
      <c r="K30" s="21">
        <v>95</v>
      </c>
      <c r="L30" s="21">
        <v>118</v>
      </c>
      <c r="M30" s="21">
        <v>88</v>
      </c>
      <c r="N30" s="21">
        <v>44</v>
      </c>
      <c r="O30" s="21">
        <v>0.66700000000000004</v>
      </c>
      <c r="P30" s="21">
        <v>8</v>
      </c>
      <c r="Q30" s="21">
        <v>81</v>
      </c>
      <c r="R30" s="35">
        <v>0.98399999999999999</v>
      </c>
      <c r="S30" s="35">
        <v>0.70199999999999996</v>
      </c>
    </row>
    <row r="31" spans="2:19" x14ac:dyDescent="0.25">
      <c r="B31" s="21">
        <v>27</v>
      </c>
      <c r="C31" s="21" t="s">
        <v>29</v>
      </c>
      <c r="D31" s="21" t="s">
        <v>63</v>
      </c>
      <c r="E31" s="21">
        <v>162</v>
      </c>
      <c r="F31" s="21">
        <v>1458</v>
      </c>
      <c r="G31" s="21">
        <v>12984</v>
      </c>
      <c r="H31" s="21">
        <v>6142</v>
      </c>
      <c r="I31" s="21">
        <v>4328</v>
      </c>
      <c r="J31" s="21">
        <v>1695</v>
      </c>
      <c r="K31" s="21">
        <v>119</v>
      </c>
      <c r="L31" s="21">
        <v>169</v>
      </c>
      <c r="M31" s="21">
        <v>82</v>
      </c>
      <c r="N31" s="21">
        <v>25</v>
      </c>
      <c r="O31" s="21">
        <v>0.76600000000000001</v>
      </c>
      <c r="P31" s="21">
        <v>11</v>
      </c>
      <c r="Q31" s="21">
        <v>51</v>
      </c>
      <c r="R31" s="35">
        <v>0.98099999999999998</v>
      </c>
      <c r="S31" s="35">
        <v>0.68899999999999995</v>
      </c>
    </row>
    <row r="32" spans="2:19" x14ac:dyDescent="0.25">
      <c r="B32" s="21">
        <v>1</v>
      </c>
      <c r="C32" s="21" t="s">
        <v>26</v>
      </c>
      <c r="D32" s="21" t="s">
        <v>63</v>
      </c>
      <c r="E32" s="21">
        <v>162</v>
      </c>
      <c r="F32" s="21">
        <v>1458</v>
      </c>
      <c r="G32" s="21">
        <v>12969</v>
      </c>
      <c r="H32" s="21">
        <v>6003</v>
      </c>
      <c r="I32" s="21">
        <v>4323</v>
      </c>
      <c r="J32" s="21">
        <v>1592</v>
      </c>
      <c r="K32" s="21">
        <v>88</v>
      </c>
      <c r="L32" s="21">
        <v>145</v>
      </c>
      <c r="M32" s="21">
        <v>60</v>
      </c>
      <c r="N32" s="21">
        <v>41</v>
      </c>
      <c r="O32" s="21">
        <v>0.59399999999999997</v>
      </c>
      <c r="P32" s="21">
        <v>25</v>
      </c>
      <c r="Q32" s="21">
        <v>62</v>
      </c>
      <c r="R32" s="35">
        <v>0.98499999999999999</v>
      </c>
      <c r="S32" s="35">
        <v>0.70799999999999996</v>
      </c>
    </row>
    <row r="33" spans="2:19" x14ac:dyDescent="0.25">
      <c r="B33" s="21">
        <v>3</v>
      </c>
      <c r="C33" s="21" t="s">
        <v>4</v>
      </c>
      <c r="D33" s="21" t="s">
        <v>64</v>
      </c>
      <c r="E33" s="21">
        <v>162</v>
      </c>
      <c r="F33" s="21">
        <v>1458</v>
      </c>
      <c r="G33" s="21">
        <v>12912</v>
      </c>
      <c r="H33" s="21">
        <v>5927</v>
      </c>
      <c r="I33" s="21">
        <v>4304</v>
      </c>
      <c r="J33" s="21">
        <v>1533</v>
      </c>
      <c r="K33" s="21">
        <v>90</v>
      </c>
      <c r="L33" s="21">
        <v>125</v>
      </c>
      <c r="M33" s="21">
        <v>53</v>
      </c>
      <c r="N33" s="21">
        <v>32</v>
      </c>
      <c r="O33" s="21">
        <v>0.624</v>
      </c>
      <c r="P33" s="21">
        <v>7</v>
      </c>
      <c r="Q33" s="21">
        <v>39</v>
      </c>
      <c r="R33" s="35">
        <v>0.98499999999999999</v>
      </c>
      <c r="S33" s="35">
        <v>0.68700000000000006</v>
      </c>
    </row>
  </sheetData>
  <sortState ref="B6:S35">
    <sortCondition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Team Stats</vt:lpstr>
      <vt:lpstr>Scatter Plot</vt:lpstr>
      <vt:lpstr>Offensive stats</vt:lpstr>
      <vt:lpstr>Defensive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njohnson1</dc:creator>
  <cp:lastModifiedBy>njohnson1</cp:lastModifiedBy>
  <dcterms:created xsi:type="dcterms:W3CDTF">2015-11-24T17:43:35Z</dcterms:created>
  <dcterms:modified xsi:type="dcterms:W3CDTF">2015-12-14T19:59:16Z</dcterms:modified>
</cp:coreProperties>
</file>