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VBA_ShipTo">Sheet1!$J$4</definedName>
  </definedNames>
  <calcPr calcId="124519" fullCalcOnLoad="1"/>
</workbook>
</file>

<file path=xl/sharedStrings.xml><?xml version="1.0" encoding="utf-8"?>
<sst xmlns="http://schemas.openxmlformats.org/spreadsheetml/2006/main" count="91" uniqueCount="51">
  <si>
    <t>Packing List</t>
  </si>
  <si>
    <t>Shipment Summary</t>
  </si>
  <si>
    <t>Units Shipped 订货数量（套）</t>
  </si>
  <si>
    <t>Number of Cases/箱数量</t>
  </si>
  <si>
    <t>Ship To</t>
  </si>
  <si>
    <t>Company</t>
  </si>
  <si>
    <t>Fulfillment Center</t>
  </si>
  <si>
    <t>MEM6</t>
  </si>
  <si>
    <t>Shipment ID</t>
  </si>
  <si>
    <t>FBA15QNDX5GS</t>
  </si>
  <si>
    <t>Reference ID</t>
  </si>
  <si>
    <t>Ship to</t>
  </si>
  <si>
    <t>Total KG 总公斤</t>
  </si>
  <si>
    <t>Total CBM 总立方米</t>
  </si>
  <si>
    <t>Cosignee</t>
  </si>
  <si>
    <t>JUJU T LLC</t>
  </si>
  <si>
    <t>US</t>
  </si>
  <si>
    <t>箱子规格 / case dimensions</t>
  </si>
  <si>
    <t>SKU</t>
  </si>
  <si>
    <t>FNSKU 条形码编号</t>
  </si>
  <si>
    <t>Units per Case /外箱包装</t>
  </si>
  <si>
    <t>长 length</t>
  </si>
  <si>
    <t>宽 width</t>
  </si>
  <si>
    <t>高 height</t>
  </si>
  <si>
    <t>总CBM</t>
  </si>
  <si>
    <t>Weight Per Case 外箱重量</t>
  </si>
  <si>
    <t>Box Mark分箱号：</t>
  </si>
  <si>
    <t>SG-3030</t>
  </si>
  <si>
    <t>X002JCSZB9</t>
  </si>
  <si>
    <t>JUJU-SG-3030-16-KWQ</t>
  </si>
  <si>
    <t>SG-3224</t>
  </si>
  <si>
    <t>X002JCSQYZ</t>
  </si>
  <si>
    <t>JUJU-SG-3224-61-FJE</t>
  </si>
  <si>
    <t>SG-3624</t>
  </si>
  <si>
    <t>JUJU-SG-3624-26-FYG</t>
  </si>
  <si>
    <t>SG-4824</t>
  </si>
  <si>
    <t>X002JCSQZ9</t>
  </si>
  <si>
    <t>JUJU-SG-4824-32-1AS</t>
  </si>
  <si>
    <t>AMOY</t>
  </si>
  <si>
    <t>AMOY1</t>
  </si>
  <si>
    <t>JUJU-SG-3030-37-WE4</t>
  </si>
  <si>
    <t>SG-3636</t>
  </si>
  <si>
    <t>X002K8J5VV</t>
  </si>
  <si>
    <t>JUJU-SG-3636-100-7ZI</t>
  </si>
  <si>
    <t>SG-HS-555</t>
  </si>
  <si>
    <t>JUJU-SG-HS-555-76-8AK</t>
  </si>
  <si>
    <t>SG-4824box</t>
  </si>
  <si>
    <t>JUJU-SG-4824box-250-WY1</t>
  </si>
  <si>
    <t>Total KG</t>
  </si>
  <si>
    <t>Total CBM</t>
  </si>
  <si>
    <t>Total Cartons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</si>
</sst>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" fontId="0" fillId="0" borderId="0" xfId="0" applyNumberFormat="1"/>
    <xf numFmtId="0" fontId="0" fillId="2" borderId="1" xfId="0" applyFill="1" applyBorder="1"/>
    <xf numFmtId="164" fontId="0" fillId="2" borderId="2" xfId="0" applyNumberForma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164" fontId="0" fillId="2" borderId="7" xfId="0" applyNumberFormat="1" applyFill="1" applyBorder="1"/>
    <xf numFmtId="0" fontId="0" fillId="2" borderId="8" xfId="0" applyFill="1" applyBorder="1"/>
    <xf numFmtId="1" fontId="0" fillId="2" borderId="9" xfId="0" applyNumberFormat="1" applyFill="1" applyBorder="1"/>
    <xf numFmtId="0" fontId="0" fillId="0" borderId="10" xfId="0" applyBorder="1"/>
    <xf numFmtId="1" fontId="0" fillId="0" borderId="10" xfId="0" applyNumberFormat="1" applyBorder="1"/>
    <xf numFmtId="0" fontId="0" fillId="0" borderId="11" xfId="0" applyBorder="1"/>
    <xf numFmtId="0" fontId="0" fillId="2" borderId="0" xfId="0" applyFill="1"/>
    <xf numFmtId="164" fontId="0" fillId="0" borderId="0" xfId="0" applyNumberFormat="1"/>
    <xf numFmtId="0" fontId="0" fillId="3" borderId="0" xfId="0" applyFill="1" applyAlignment="1"/>
    <xf numFmtId="0" fontId="0" fillId="3" borderId="12" xfId="0" applyFill="1" applyBorder="1" applyAlignment="1">
      <alignment wrapText="1"/>
    </xf>
    <xf numFmtId="0" fontId="0" fillId="4" borderId="12" xfId="0" applyFill="1" applyBorder="1" applyAlignment="1"/>
    <xf numFmtId="0" fontId="0" fillId="0" borderId="12" xfId="0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4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3.7109375" customWidth="1"/>
    <col min="4" max="4" width="13.7109375" customWidth="1"/>
    <col min="5" max="5" width="15.7109375" customWidth="1"/>
    <col min="6" max="6" width="13.7109375" customWidth="1"/>
    <col min="7" max="7" width="15.7109375" customWidth="1"/>
    <col min="12" max="12" width="14.7109375" customWidth="1"/>
    <col min="13" max="13" width="20.7109375" customWidth="1"/>
  </cols>
  <sheetData>
    <row r="1" spans="1:13" ht="20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 t="s">
        <v>1</v>
      </c>
      <c r="B2" s="2"/>
      <c r="C2" s="2"/>
    </row>
    <row r="3" spans="1:13" ht="50" customHeight="1">
      <c r="B3" s="3" t="s">
        <v>2</v>
      </c>
      <c r="C3" s="3" t="s">
        <v>3</v>
      </c>
    </row>
    <row r="4" spans="1:13">
      <c r="A4" t="s">
        <v>27</v>
      </c>
      <c r="B4" s="4">
        <f>SUMIF($A$25:$A$29,$A$4,$E$25:$E$29)+SUMIF($A$45:$A$49,$A$4,$E$45:$E$49)</f>
        <v>0</v>
      </c>
      <c r="C4" s="4">
        <f>SUMIF($A$25:$A$29,$A$4,$D$25:$D$29)+SUMIF($A$45:$A$49,$A$4,$D$45:$D$49)</f>
        <v>0</v>
      </c>
      <c r="F4" s="5" t="s">
        <v>48</v>
      </c>
      <c r="G4" s="6">
        <f>$I$18+$I$38</f>
        <v>0</v>
      </c>
      <c r="I4" s="7" t="s">
        <v>4</v>
      </c>
      <c r="J4" s="8" t="s">
        <v>5</v>
      </c>
      <c r="K4" s="8"/>
      <c r="L4" s="9"/>
    </row>
    <row r="5" spans="1:13">
      <c r="A5" t="s">
        <v>30</v>
      </c>
      <c r="B5" s="4">
        <f>SUMIF($A$25:$A$29,$A$5,$E$25:$E$29)+SUMIF($A$45:$A$49,$A$5,$E$45:$E$49)</f>
        <v>0</v>
      </c>
      <c r="C5" s="4">
        <f>SUMIF($A$25:$A$29,$A$5,$D$25:$D$29)+SUMIF($A$45:$A$49,$A$5,$D$45:$D$49)</f>
        <v>0</v>
      </c>
      <c r="F5" s="10" t="s">
        <v>49</v>
      </c>
      <c r="G5" s="11">
        <f>$I$19+$I$39</f>
        <v>0</v>
      </c>
    </row>
    <row r="6" spans="1:13">
      <c r="A6" t="s">
        <v>33</v>
      </c>
      <c r="B6" s="4">
        <f>SUMIF($A$25:$A$29,$A$6,$E$25:$E$29)+SUMIF($A$45:$A$49,$A$6,$E$45:$E$49)</f>
        <v>0</v>
      </c>
      <c r="C6" s="4">
        <f>SUMIF($A$25:$A$29,$A$6,$D$25:$D$29)+SUMIF($A$45:$A$49,$A$6,$D$45:$D$49)</f>
        <v>0</v>
      </c>
      <c r="F6" s="12" t="s">
        <v>50</v>
      </c>
      <c r="G6" s="13">
        <f>$I$20+$I$40</f>
        <v>0</v>
      </c>
    </row>
    <row r="7" spans="1:13">
      <c r="A7" t="s">
        <v>35</v>
      </c>
      <c r="B7" s="4">
        <f>SUMIF($A$25:$A$29,$A$7,$E$25:$E$29)+SUMIF($A$45:$A$49,$A$7,$E$45:$E$49)</f>
        <v>0</v>
      </c>
      <c r="C7" s="4">
        <f>SUMIF($A$25:$A$29,$A$7,$D$25:$D$29)+SUMIF($A$45:$A$49,$A$7,$D$45:$D$49)</f>
        <v>0</v>
      </c>
    </row>
    <row r="8" spans="1:13">
      <c r="A8" t="s">
        <v>41</v>
      </c>
      <c r="B8" s="4">
        <f>SUMIF($A$25:$A$29,$A$8,$E$25:$E$29)+SUMIF($A$45:$A$49,$A$8,$E$45:$E$49)</f>
        <v>0</v>
      </c>
      <c r="C8" s="4">
        <f>SUMIF($A$25:$A$29,$A$8,$D$25:$D$29)+SUMIF($A$45:$A$49,$A$8,$D$45:$D$49)</f>
        <v>0</v>
      </c>
    </row>
    <row r="9" spans="1:13">
      <c r="A9" t="s">
        <v>44</v>
      </c>
      <c r="B9" s="4">
        <f>SUMIF($A$25:$A$29,$A$9,$E$25:$E$29)+SUMIF($A$45:$A$49,$A$9,$E$45:$E$49)</f>
        <v>0</v>
      </c>
      <c r="C9" s="4">
        <f>SUMIF($A$25:$A$29,$A$9,$D$25:$D$29)+SUMIF($A$45:$A$49,$A$9,$D$45:$D$49)</f>
        <v>0</v>
      </c>
    </row>
    <row r="10" spans="1:13">
      <c r="A10" t="s">
        <v>46</v>
      </c>
      <c r="B10" s="4">
        <f>SUMIF($A$25:$A$29,$A$10,$E$25:$E$29)+SUMIF($A$45:$A$49,$A$10,$E$45:$E$49)</f>
        <v>0</v>
      </c>
      <c r="C10" s="4">
        <f>SUMIF($A$25:$A$29,$A$10,$D$25:$D$29)+SUMIF($A$45:$A$49,$A$10,$D$45:$D$49)</f>
        <v>0</v>
      </c>
    </row>
    <row r="11" spans="1:13">
      <c r="A11" s="14"/>
      <c r="B11" s="15">
        <f>SUM(B4:B10)</f>
        <v>0</v>
      </c>
      <c r="C11" s="15">
        <f>SUM(C4:C10)</f>
        <v>0</v>
      </c>
    </row>
    <row r="14" spans="1:1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>
      <c r="A15" t="s">
        <v>6</v>
      </c>
      <c r="B15" s="17" t="s">
        <v>7</v>
      </c>
      <c r="C15" s="17"/>
    </row>
    <row r="16" spans="1:13">
      <c r="A16" t="s">
        <v>8</v>
      </c>
      <c r="B16" s="17" t="s">
        <v>9</v>
      </c>
      <c r="C16" s="17"/>
    </row>
    <row r="17" spans="1:13">
      <c r="A17" t="s">
        <v>10</v>
      </c>
      <c r="B17" s="17"/>
      <c r="C17" s="17"/>
    </row>
    <row r="18" spans="1:13">
      <c r="A18" t="s">
        <v>11</v>
      </c>
      <c r="B18" s="17">
        <f>VBA_ShipTo</f>
        <v>0</v>
      </c>
      <c r="C18" s="17"/>
      <c r="F18" t="s">
        <v>12</v>
      </c>
      <c r="I18" s="18">
        <f>SUM($F$25:$F$29)</f>
        <v>0</v>
      </c>
    </row>
    <row r="19" spans="1:13">
      <c r="A19" t="s">
        <v>14</v>
      </c>
      <c r="B19" s="17" t="s">
        <v>15</v>
      </c>
      <c r="C19" s="17"/>
      <c r="F19" t="s">
        <v>13</v>
      </c>
      <c r="I19" s="18">
        <f>SUM($G$25:$G$29)</f>
        <v>0</v>
      </c>
    </row>
    <row r="20" spans="1:13">
      <c r="B20" s="17"/>
      <c r="C20" s="17"/>
      <c r="F20" t="s">
        <v>3</v>
      </c>
      <c r="I20" s="4">
        <f>SUM($D$25:$D$29)</f>
        <v>0</v>
      </c>
    </row>
    <row r="21" spans="1:13">
      <c r="B21" s="17"/>
      <c r="C21" s="17"/>
      <c r="F21" t="s">
        <v>2</v>
      </c>
      <c r="I21" s="4">
        <f>SUM($E$25:$E$29)</f>
        <v>0</v>
      </c>
    </row>
    <row r="22" spans="1:13">
      <c r="B22" s="17" t="s">
        <v>16</v>
      </c>
      <c r="C22" s="17"/>
    </row>
    <row r="23" spans="1:13">
      <c r="A23" s="19"/>
      <c r="B23" s="19"/>
      <c r="C23" s="19"/>
      <c r="D23" s="19"/>
      <c r="E23" s="19"/>
      <c r="F23" s="19"/>
      <c r="G23" s="19"/>
      <c r="H23" s="19" t="s">
        <v>17</v>
      </c>
      <c r="I23" s="19"/>
      <c r="J23" s="19"/>
      <c r="K23" s="19"/>
      <c r="L23" s="19"/>
    </row>
    <row r="24" spans="1:13" ht="50" customHeight="1">
      <c r="A24" s="20" t="s">
        <v>18</v>
      </c>
      <c r="B24" s="20" t="s">
        <v>19</v>
      </c>
      <c r="C24" s="20" t="s">
        <v>20</v>
      </c>
      <c r="D24" s="20" t="s">
        <v>3</v>
      </c>
      <c r="E24" s="20" t="s">
        <v>2</v>
      </c>
      <c r="F24" s="20" t="s">
        <v>12</v>
      </c>
      <c r="G24" s="20" t="s">
        <v>13</v>
      </c>
      <c r="H24" s="20" t="s">
        <v>21</v>
      </c>
      <c r="I24" s="20" t="s">
        <v>22</v>
      </c>
      <c r="J24" s="20" t="s">
        <v>23</v>
      </c>
      <c r="K24" s="20" t="s">
        <v>24</v>
      </c>
      <c r="L24" s="20" t="s">
        <v>25</v>
      </c>
      <c r="M24" s="21" t="s">
        <v>26</v>
      </c>
    </row>
    <row r="25" spans="1:13">
      <c r="A25" s="22" t="s">
        <v>27</v>
      </c>
      <c r="B25" s="22" t="s">
        <v>28</v>
      </c>
      <c r="C25" s="23">
        <v>4</v>
      </c>
      <c r="D25" s="23">
        <v>16</v>
      </c>
      <c r="E25" s="23">
        <v>64</v>
      </c>
      <c r="F25" s="24">
        <f>L25*D25</f>
        <v>0</v>
      </c>
      <c r="G25" s="24">
        <f>K25*D25</f>
        <v>0</v>
      </c>
      <c r="H25" s="23">
        <v>81</v>
      </c>
      <c r="I25" s="23">
        <v>81</v>
      </c>
      <c r="J25" s="23">
        <v>21</v>
      </c>
      <c r="K25" s="24">
        <f>H25*I25*J25/1000000</f>
        <v>0</v>
      </c>
      <c r="L25" s="24">
        <v>21.8</v>
      </c>
      <c r="M25" s="25" t="s">
        <v>29</v>
      </c>
    </row>
    <row r="26" spans="1:13">
      <c r="A26" s="22" t="s">
        <v>30</v>
      </c>
      <c r="B26" s="22" t="s">
        <v>31</v>
      </c>
      <c r="C26" s="23">
        <v>5</v>
      </c>
      <c r="D26" s="23">
        <v>61</v>
      </c>
      <c r="E26" s="23">
        <v>305</v>
      </c>
      <c r="F26" s="24">
        <f>L26*D26</f>
        <v>0</v>
      </c>
      <c r="G26" s="24">
        <f>K26*D26</f>
        <v>0</v>
      </c>
      <c r="H26" s="23">
        <v>85</v>
      </c>
      <c r="I26" s="23">
        <v>65</v>
      </c>
      <c r="J26" s="23">
        <v>24</v>
      </c>
      <c r="K26" s="24">
        <f>H26*I26*J26/1000000</f>
        <v>0</v>
      </c>
      <c r="L26" s="24">
        <v>19.5</v>
      </c>
      <c r="M26" s="25" t="s">
        <v>32</v>
      </c>
    </row>
    <row r="27" spans="1:13">
      <c r="A27" s="22" t="s">
        <v>33</v>
      </c>
      <c r="B27" s="22"/>
      <c r="C27" s="23">
        <v>4</v>
      </c>
      <c r="D27" s="23">
        <v>26</v>
      </c>
      <c r="E27" s="23">
        <v>104</v>
      </c>
      <c r="F27" s="24">
        <f>L27*D27</f>
        <v>0</v>
      </c>
      <c r="G27" s="24">
        <f>K27*D27</f>
        <v>0</v>
      </c>
      <c r="H27" s="23">
        <v>95</v>
      </c>
      <c r="I27" s="23">
        <v>65</v>
      </c>
      <c r="J27" s="23">
        <v>19</v>
      </c>
      <c r="K27" s="24">
        <f>H27*I27*J27/1000000</f>
        <v>0</v>
      </c>
      <c r="L27" s="24">
        <v>17.8</v>
      </c>
      <c r="M27" s="25" t="s">
        <v>34</v>
      </c>
    </row>
    <row r="28" spans="1:13">
      <c r="A28" s="22" t="s">
        <v>35</v>
      </c>
      <c r="B28" s="22" t="s">
        <v>36</v>
      </c>
      <c r="C28" s="23">
        <v>3</v>
      </c>
      <c r="D28" s="23">
        <v>32</v>
      </c>
      <c r="E28" s="23">
        <v>96</v>
      </c>
      <c r="F28" s="24">
        <f>L28*D28</f>
        <v>0</v>
      </c>
      <c r="G28" s="24">
        <f>K28*D28</f>
        <v>0</v>
      </c>
      <c r="H28" s="23">
        <v>122</v>
      </c>
      <c r="I28" s="23">
        <v>65</v>
      </c>
      <c r="J28" s="23">
        <v>14.5</v>
      </c>
      <c r="K28" s="24">
        <f>H28*I28*J28/1000000</f>
        <v>0</v>
      </c>
      <c r="L28" s="24">
        <v>18</v>
      </c>
      <c r="M28" s="25" t="s">
        <v>37</v>
      </c>
    </row>
    <row r="30" spans="1:1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  <row r="34" spans="1:1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spans="1:13">
      <c r="A35" t="s">
        <v>6</v>
      </c>
      <c r="B35" s="17" t="s">
        <v>38</v>
      </c>
      <c r="C35" s="17"/>
    </row>
    <row r="36" spans="1:13">
      <c r="A36" t="s">
        <v>8</v>
      </c>
      <c r="B36" s="17" t="s">
        <v>39</v>
      </c>
      <c r="C36" s="17"/>
    </row>
    <row r="37" spans="1:13">
      <c r="A37" t="s">
        <v>10</v>
      </c>
      <c r="B37" s="17"/>
      <c r="C37" s="17"/>
    </row>
    <row r="38" spans="1:13">
      <c r="A38" t="s">
        <v>11</v>
      </c>
      <c r="B38" s="17">
        <f>VBA_ShipTo</f>
        <v>0</v>
      </c>
      <c r="C38" s="17"/>
      <c r="F38" t="s">
        <v>12</v>
      </c>
      <c r="I38" s="18">
        <f>SUM($F$45:$F$49)</f>
        <v>0</v>
      </c>
    </row>
    <row r="39" spans="1:13">
      <c r="A39" t="s">
        <v>14</v>
      </c>
      <c r="B39" s="17" t="s">
        <v>15</v>
      </c>
      <c r="C39" s="17"/>
      <c r="F39" t="s">
        <v>13</v>
      </c>
      <c r="I39" s="18">
        <f>SUM($G$45:$G$49)</f>
        <v>0</v>
      </c>
    </row>
    <row r="40" spans="1:13">
      <c r="B40" s="17"/>
      <c r="C40" s="17"/>
      <c r="F40" t="s">
        <v>3</v>
      </c>
      <c r="I40" s="4">
        <f>SUM($D$45:$D$49)</f>
        <v>0</v>
      </c>
    </row>
    <row r="41" spans="1:13">
      <c r="B41" s="17"/>
      <c r="C41" s="17"/>
      <c r="F41" t="s">
        <v>2</v>
      </c>
      <c r="I41" s="4">
        <f>SUM($E$45:$E$49)</f>
        <v>0</v>
      </c>
    </row>
    <row r="42" spans="1:13">
      <c r="B42" s="17" t="s">
        <v>16</v>
      </c>
      <c r="C42" s="17"/>
    </row>
    <row r="43" spans="1:13">
      <c r="A43" s="19"/>
      <c r="B43" s="19"/>
      <c r="C43" s="19"/>
      <c r="D43" s="19"/>
      <c r="E43" s="19"/>
      <c r="F43" s="19"/>
      <c r="G43" s="19"/>
      <c r="H43" s="19" t="s">
        <v>17</v>
      </c>
      <c r="I43" s="19"/>
      <c r="J43" s="19"/>
      <c r="K43" s="19"/>
      <c r="L43" s="19"/>
    </row>
    <row r="44" spans="1:13" ht="50" customHeight="1">
      <c r="A44" s="20" t="s">
        <v>18</v>
      </c>
      <c r="B44" s="20" t="s">
        <v>19</v>
      </c>
      <c r="C44" s="20" t="s">
        <v>20</v>
      </c>
      <c r="D44" s="20" t="s">
        <v>3</v>
      </c>
      <c r="E44" s="20" t="s">
        <v>2</v>
      </c>
      <c r="F44" s="20" t="s">
        <v>12</v>
      </c>
      <c r="G44" s="20" t="s">
        <v>13</v>
      </c>
      <c r="H44" s="20" t="s">
        <v>21</v>
      </c>
      <c r="I44" s="20" t="s">
        <v>22</v>
      </c>
      <c r="J44" s="20" t="s">
        <v>23</v>
      </c>
      <c r="K44" s="20" t="s">
        <v>24</v>
      </c>
      <c r="L44" s="20" t="s">
        <v>25</v>
      </c>
      <c r="M44" s="21" t="s">
        <v>26</v>
      </c>
    </row>
    <row r="45" spans="1:13">
      <c r="A45" s="22" t="s">
        <v>27</v>
      </c>
      <c r="B45" s="22" t="s">
        <v>28</v>
      </c>
      <c r="C45" s="23">
        <v>4</v>
      </c>
      <c r="D45" s="23">
        <v>37</v>
      </c>
      <c r="E45" s="23">
        <v>148</v>
      </c>
      <c r="F45" s="24">
        <f>L45*D45</f>
        <v>0</v>
      </c>
      <c r="G45" s="24">
        <f>K45*D45</f>
        <v>0</v>
      </c>
      <c r="H45" s="23">
        <v>81</v>
      </c>
      <c r="I45" s="23">
        <v>81</v>
      </c>
      <c r="J45" s="23">
        <v>21</v>
      </c>
      <c r="K45" s="24">
        <f>H45*I45*J45/1000000</f>
        <v>0</v>
      </c>
      <c r="L45" s="24">
        <v>21.8</v>
      </c>
      <c r="M45" s="25" t="s">
        <v>40</v>
      </c>
    </row>
    <row r="46" spans="1:13">
      <c r="A46" s="22" t="s">
        <v>41</v>
      </c>
      <c r="B46" s="22" t="s">
        <v>42</v>
      </c>
      <c r="C46" s="23">
        <v>3</v>
      </c>
      <c r="D46" s="23">
        <v>100</v>
      </c>
      <c r="E46" s="23">
        <v>300</v>
      </c>
      <c r="F46" s="24">
        <f>L46*D46</f>
        <v>0</v>
      </c>
      <c r="G46" s="24">
        <f>K46*D46</f>
        <v>0</v>
      </c>
      <c r="H46" s="23">
        <v>95</v>
      </c>
      <c r="I46" s="23">
        <v>95</v>
      </c>
      <c r="J46" s="23">
        <v>15</v>
      </c>
      <c r="K46" s="24">
        <f>H46*I46*J46/1000000</f>
        <v>0</v>
      </c>
      <c r="L46" s="24">
        <v>20</v>
      </c>
      <c r="M46" s="25" t="s">
        <v>43</v>
      </c>
    </row>
    <row r="47" spans="1:13">
      <c r="A47" s="22" t="s">
        <v>44</v>
      </c>
      <c r="B47" s="22"/>
      <c r="C47" s="23">
        <v>4</v>
      </c>
      <c r="D47" s="23">
        <v>76</v>
      </c>
      <c r="E47" s="23">
        <v>304</v>
      </c>
      <c r="F47" s="24">
        <f>L47*D47</f>
        <v>0</v>
      </c>
      <c r="G47" s="24">
        <f>K47*D47</f>
        <v>0</v>
      </c>
      <c r="H47" s="23">
        <v>60.5</v>
      </c>
      <c r="I47" s="23">
        <v>43</v>
      </c>
      <c r="J47" s="23">
        <v>32.5</v>
      </c>
      <c r="K47" s="24">
        <f>H47*I47*J47/1000000</f>
        <v>0</v>
      </c>
      <c r="L47" s="24">
        <v>4</v>
      </c>
      <c r="M47" s="25" t="s">
        <v>45</v>
      </c>
    </row>
    <row r="48" spans="1:13">
      <c r="A48" s="22" t="s">
        <v>46</v>
      </c>
      <c r="B48" s="22"/>
      <c r="C48" s="23">
        <v>1</v>
      </c>
      <c r="D48" s="23">
        <v>250</v>
      </c>
      <c r="E48" s="23">
        <v>250</v>
      </c>
      <c r="F48" s="24">
        <f>L48*D48</f>
        <v>0</v>
      </c>
      <c r="G48" s="24">
        <f>K48*D48</f>
        <v>0</v>
      </c>
      <c r="H48" s="23">
        <v>123</v>
      </c>
      <c r="I48" s="23">
        <v>65</v>
      </c>
      <c r="J48" s="23">
        <v>4.5</v>
      </c>
      <c r="K48" s="24">
        <f>H48*I48*J48/1000000</f>
        <v>0</v>
      </c>
      <c r="L48" s="24">
        <v>1</v>
      </c>
      <c r="M48" s="25" t="s">
        <v>47</v>
      </c>
    </row>
    <row r="50" spans="1:1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</row>
  </sheetData>
  <mergeCells count="2">
    <mergeCell ref="A1:M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VBA_ShipTo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2020-09-18T00:26:50Z</dcterms:created>
  <dcterms:modified xsi:type="dcterms:W3CDTF">2020-09-18T00:26:50Z</dcterms:modified>
</cp:coreProperties>
</file>