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940" yWindow="480" windowWidth="35000" windowHeight="18260" tabRatio="500"/>
  </bookViews>
  <sheets>
    <sheet name="NephroSeq UP and DOWN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4" l="1"/>
  <c r="Q49" i="4"/>
  <c r="O49" i="4"/>
  <c r="M49" i="4"/>
  <c r="K49" i="4"/>
  <c r="I49" i="4"/>
  <c r="G49" i="4"/>
  <c r="E49" i="4"/>
  <c r="AI24" i="4"/>
  <c r="AG24" i="4"/>
  <c r="AE24" i="4"/>
  <c r="AC24" i="4"/>
  <c r="AA24" i="4"/>
  <c r="Y24" i="4"/>
  <c r="W24" i="4"/>
  <c r="U24" i="4"/>
  <c r="S24" i="4"/>
  <c r="Q24" i="4"/>
  <c r="O24" i="4"/>
  <c r="M24" i="4"/>
  <c r="K24" i="4"/>
  <c r="I24" i="4"/>
  <c r="G24" i="4"/>
  <c r="E24" i="4"/>
</calcChain>
</file>

<file path=xl/sharedStrings.xml><?xml version="1.0" encoding="utf-8"?>
<sst xmlns="http://schemas.openxmlformats.org/spreadsheetml/2006/main" count="234" uniqueCount="89">
  <si>
    <t>Peterson Lupus Glom</t>
  </si>
  <si>
    <t>Hodgin FSGS Glom MCD</t>
  </si>
  <si>
    <t>Berthier Lupus Glom</t>
  </si>
  <si>
    <t>Hodgin Diabetes mouse glom diabetic nephropoathy vs non-diabetic kidney (mouse model db/db C57BLKS)</t>
  </si>
  <si>
    <t>Hodgin diabetes mouse glom diabetic nephropoathy vs non-diabetic kidney (mouse model eNOS-deficient C57BLKS db/db)</t>
  </si>
  <si>
    <t>Hodgin FSGS Glom cFSGS</t>
  </si>
  <si>
    <t>Hodgin FSGS Glom FSGS</t>
  </si>
  <si>
    <t>Ju CKD Glom arterial Hypertension</t>
  </si>
  <si>
    <t>Ju CKD Glom diabetic nephropathy</t>
  </si>
  <si>
    <t>Ju CKD Glom FSGS</t>
  </si>
  <si>
    <t>Ju CKD Glom IgA Nephropathy</t>
  </si>
  <si>
    <t>Ju CKD Glom lupus nephritis</t>
  </si>
  <si>
    <t>Ju CKD Glom MCD</t>
  </si>
  <si>
    <t>Ju CKD Glom MN</t>
  </si>
  <si>
    <t>Ju CKD Glom thin basement membrane</t>
  </si>
  <si>
    <t>Ju CKD Glom vasculitis vs healtihy living donor</t>
  </si>
  <si>
    <t>Neusser Hypertension Glom nephrosclerosis vs tumor nephrectomy</t>
  </si>
  <si>
    <t>Reich IgAN Glom</t>
  </si>
  <si>
    <t>Woroniecka Diabetes Glom diabetic nephropathy</t>
  </si>
  <si>
    <t>A: Upregulated Signature proteins</t>
  </si>
  <si>
    <t>B: Downregulated Signature proteins</t>
  </si>
  <si>
    <t>Nephroseq Dataset</t>
  </si>
  <si>
    <t>Reference</t>
  </si>
  <si>
    <t>microarray or RNA-Seq</t>
  </si>
  <si>
    <t>microarray</t>
  </si>
  <si>
    <t>species</t>
  </si>
  <si>
    <t>mouse</t>
  </si>
  <si>
    <t>human</t>
  </si>
  <si>
    <t>Hodgin FSGS Glom cFSGS vs normal kidney</t>
  </si>
  <si>
    <t>Hodgin FSGS Glom FSGS vs normal kidney</t>
  </si>
  <si>
    <t>Hodgin FSGS Glom MCD vs normal kidney</t>
  </si>
  <si>
    <t>Fga (FC)</t>
  </si>
  <si>
    <t>Fga (p-val)</t>
  </si>
  <si>
    <t>Serpinh1 (FC)</t>
  </si>
  <si>
    <t>Serpinh1 (p-val)</t>
  </si>
  <si>
    <t>Fgg (p-val)</t>
  </si>
  <si>
    <t>Fgg (FC)</t>
  </si>
  <si>
    <t>Fgb (FC)</t>
  </si>
  <si>
    <t>Fgb (p-val)</t>
  </si>
  <si>
    <t>Npnt (FC)</t>
  </si>
  <si>
    <t>Npnt (p-val)</t>
  </si>
  <si>
    <t>Tgm2 (p-val)</t>
  </si>
  <si>
    <t>Tgm2 (FC)</t>
  </si>
  <si>
    <t>Col15a1 (FC)</t>
  </si>
  <si>
    <t>Col15a1 (p-val)</t>
  </si>
  <si>
    <t>Col1a2 (p-val)</t>
  </si>
  <si>
    <t>Col1a2 (FC)</t>
  </si>
  <si>
    <t>Col1a1 (FC)</t>
  </si>
  <si>
    <t>Col1a1 (p-val)</t>
  </si>
  <si>
    <t>Col6a1 (FC)</t>
  </si>
  <si>
    <t>Col6a1 (p-val)</t>
  </si>
  <si>
    <t>Col6a3 (FC)</t>
  </si>
  <si>
    <t>Col6a3 (p-val)</t>
  </si>
  <si>
    <t>Fbn1 (FC)</t>
  </si>
  <si>
    <t>Fbn1 (p-val)</t>
  </si>
  <si>
    <t>Anxa2 (FC)</t>
  </si>
  <si>
    <t>anxa2 (p-val)</t>
  </si>
  <si>
    <t>Nid1 (FC)</t>
  </si>
  <si>
    <t>Nid1 (p-val)</t>
  </si>
  <si>
    <t>Col3a1 (FC)</t>
  </si>
  <si>
    <t>Col3a1 (p-val)</t>
  </si>
  <si>
    <t>Col6a2 (FC)</t>
  </si>
  <si>
    <t>Col6a2 (p-val)</t>
  </si>
  <si>
    <t>Tinag (FC)</t>
  </si>
  <si>
    <t>Tinag (p-val)</t>
  </si>
  <si>
    <t>Lamc1 (FC)</t>
  </si>
  <si>
    <t>Lamc1 (p-val)</t>
  </si>
  <si>
    <t>Lama5 (FC)</t>
  </si>
  <si>
    <t>Lama5 (p-val)</t>
  </si>
  <si>
    <t>Lamb2 (FC)</t>
  </si>
  <si>
    <t>Lamb2 (p-val)</t>
  </si>
  <si>
    <t>Col4a3 (FC)</t>
  </si>
  <si>
    <t>Col4a3 (p-val)</t>
  </si>
  <si>
    <t xml:space="preserve">Col4a4 (FC) </t>
  </si>
  <si>
    <t>Col4a4 (p-val)</t>
  </si>
  <si>
    <t>Lamb1 (FC)</t>
  </si>
  <si>
    <t>Lamb1 (p-val)</t>
  </si>
  <si>
    <t>Col18a1 (FC)</t>
  </si>
  <si>
    <t>Col18a1 (p-val)</t>
  </si>
  <si>
    <t>Ju CKD Glom Tumor Nephrectomy vs healthy living donor</t>
  </si>
  <si>
    <t>microarrary</t>
  </si>
  <si>
    <t>Hodgin Diabetes Mouse glom diabetic nephropathy vs non-daibetic kidney (mouse model DBA/2)</t>
  </si>
  <si>
    <t>n.d.</t>
  </si>
  <si>
    <t>n.d</t>
  </si>
  <si>
    <t>Numbers indicate fold change (FC) of the indicated Nephroseq disease dataset over their respective control samples, data shown in orange are at a cutoff of FC of +/- ≥1.5 and p&lt;0.05.</t>
  </si>
  <si>
    <t>detected in n/ n datasets</t>
  </si>
  <si>
    <t>detected in n/n datasets</t>
  </si>
  <si>
    <t>Nephroseq version 5 was used, filters applied: glomulus, disease vs control analyses, only microarray datasets were included</t>
  </si>
  <si>
    <t>n.d = not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</si>
</sst>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name val="Arial"/>
    </font>
    <font>
      <b/>
      <sz val="10"/>
      <name val="Arial"/>
    </font>
    <font>
      <b/>
      <sz val="12"/>
      <color theme="1"/>
      <name val="Calibri"/>
      <family val="2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5" fillId="2" borderId="0" xfId="0" applyFont="1" applyFill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left" wrapText="1"/>
    </xf>
    <xf numFmtId="0" fontId="3" fillId="0" borderId="4" xfId="0" applyFont="1" applyBorder="1"/>
    <xf numFmtId="0" fontId="3" fillId="0" borderId="5" xfId="0" applyFont="1" applyBorder="1"/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11" fontId="3" fillId="0" borderId="0" xfId="0" applyNumberFormat="1" applyFont="1" applyBorder="1"/>
    <xf numFmtId="0" fontId="4" fillId="0" borderId="0" xfId="0" applyFont="1" applyBorder="1" applyAlignment="1">
      <alignment horizontal="center"/>
    </xf>
    <xf numFmtId="11" fontId="3" fillId="0" borderId="4" xfId="0" applyNumberFormat="1" applyFont="1" applyBorder="1"/>
    <xf numFmtId="11" fontId="3" fillId="0" borderId="2" xfId="0" applyNumberFormat="1" applyFont="1" applyBorder="1"/>
    <xf numFmtId="0" fontId="3" fillId="3" borderId="0" xfId="0" applyFont="1" applyFill="1" applyBorder="1"/>
    <xf numFmtId="11" fontId="3" fillId="3" borderId="0" xfId="0" applyNumberFormat="1" applyFont="1" applyFill="1" applyBorder="1"/>
    <xf numFmtId="0" fontId="3" fillId="3" borderId="4" xfId="0" applyFont="1" applyFill="1" applyBorder="1"/>
    <xf numFmtId="11" fontId="3" fillId="3" borderId="4" xfId="0" applyNumberFormat="1" applyFont="1" applyFill="1" applyBorder="1"/>
    <xf numFmtId="0" fontId="3" fillId="3" borderId="2" xfId="0" applyFont="1" applyFill="1" applyBorder="1"/>
    <xf numFmtId="2" fontId="3" fillId="3" borderId="0" xfId="0" applyNumberFormat="1" applyFont="1" applyFill="1" applyBorder="1"/>
    <xf numFmtId="11" fontId="3" fillId="3" borderId="2" xfId="0" applyNumberFormat="1" applyFont="1" applyFill="1" applyBorder="1"/>
    <xf numFmtId="0" fontId="3" fillId="0" borderId="0" xfId="0" applyFont="1" applyFill="1" applyBorder="1"/>
    <xf numFmtId="11" fontId="3" fillId="0" borderId="0" xfId="0" applyNumberFormat="1" applyFont="1" applyFill="1" applyBorder="1"/>
    <xf numFmtId="2" fontId="3" fillId="0" borderId="0" xfId="0" applyNumberFormat="1" applyFont="1" applyFill="1" applyBorder="1"/>
    <xf numFmtId="11" fontId="3" fillId="0" borderId="2" xfId="0" applyNumberFormat="1" applyFont="1" applyFill="1" applyBorder="1"/>
    <xf numFmtId="0" fontId="6" fillId="0" borderId="0" xfId="0" applyFont="1"/>
    <xf numFmtId="2" fontId="3" fillId="0" borderId="0" xfId="0" applyNumberFormat="1" applyFont="1" applyBorder="1"/>
  </cellXfs>
  <cellStyles count="3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abSelected="1" topLeftCell="A27" workbookViewId="0">
      <selection activeCell="A54" sqref="A54"/>
    </sheetView>
  </sheetViews>
  <sheetFormatPr baseColWidth="10" defaultRowHeight="15" x14ac:dyDescent="0"/>
  <cols>
    <col min="1" max="1" width="39.33203125" style="1" customWidth="1"/>
    <col min="2" max="2" width="19" style="1" customWidth="1"/>
    <col min="3" max="3" width="13.6640625" style="1" customWidth="1"/>
    <col min="4" max="4" width="11.83203125" style="1" customWidth="1"/>
    <col min="5" max="5" width="10.33203125" customWidth="1"/>
    <col min="6" max="6" width="10" customWidth="1"/>
    <col min="7" max="8" width="12.5" customWidth="1"/>
    <col min="9" max="9" width="9.5" customWidth="1"/>
    <col min="10" max="10" width="9.1640625" customWidth="1"/>
    <col min="36" max="36" width="13.83203125" customWidth="1"/>
  </cols>
  <sheetData>
    <row r="1" spans="1:37">
      <c r="A1" s="2" t="s">
        <v>19</v>
      </c>
      <c r="B1" s="2"/>
      <c r="C1" s="2"/>
      <c r="D1" s="2"/>
    </row>
    <row r="2" spans="1:37" ht="25">
      <c r="A2" s="9" t="s">
        <v>21</v>
      </c>
      <c r="B2" s="12" t="s">
        <v>22</v>
      </c>
      <c r="C2" s="12" t="s">
        <v>23</v>
      </c>
      <c r="D2" s="12" t="s">
        <v>25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36</v>
      </c>
      <c r="J2" s="10" t="s">
        <v>35</v>
      </c>
      <c r="K2" s="10" t="s">
        <v>37</v>
      </c>
      <c r="L2" s="10" t="s">
        <v>38</v>
      </c>
      <c r="M2" s="10" t="s">
        <v>39</v>
      </c>
      <c r="N2" s="10" t="s">
        <v>40</v>
      </c>
      <c r="O2" s="10" t="s">
        <v>42</v>
      </c>
      <c r="P2" s="10" t="s">
        <v>41</v>
      </c>
      <c r="Q2" s="10" t="s">
        <v>43</v>
      </c>
      <c r="R2" s="10" t="s">
        <v>44</v>
      </c>
      <c r="S2" s="10" t="s">
        <v>46</v>
      </c>
      <c r="T2" s="10" t="s">
        <v>45</v>
      </c>
      <c r="U2" s="10" t="s">
        <v>47</v>
      </c>
      <c r="V2" s="10" t="s">
        <v>48</v>
      </c>
      <c r="W2" s="10" t="s">
        <v>49</v>
      </c>
      <c r="X2" s="10" t="s">
        <v>50</v>
      </c>
      <c r="Y2" s="10" t="s">
        <v>51</v>
      </c>
      <c r="Z2" s="10" t="s">
        <v>52</v>
      </c>
      <c r="AA2" s="10" t="s">
        <v>53</v>
      </c>
      <c r="AB2" s="10" t="s">
        <v>54</v>
      </c>
      <c r="AC2" s="10" t="s">
        <v>55</v>
      </c>
      <c r="AD2" s="10" t="s">
        <v>56</v>
      </c>
      <c r="AE2" s="10" t="s">
        <v>57</v>
      </c>
      <c r="AF2" s="10" t="s">
        <v>58</v>
      </c>
      <c r="AG2" s="10" t="s">
        <v>59</v>
      </c>
      <c r="AH2" s="10" t="s">
        <v>60</v>
      </c>
      <c r="AI2" s="10" t="s">
        <v>61</v>
      </c>
      <c r="AJ2" s="11" t="s">
        <v>62</v>
      </c>
      <c r="AK2" s="16"/>
    </row>
    <row r="3" spans="1:37">
      <c r="A3" s="3" t="s">
        <v>2</v>
      </c>
      <c r="B3" s="13">
        <v>27</v>
      </c>
      <c r="C3" s="13" t="s">
        <v>24</v>
      </c>
      <c r="D3" s="13" t="s">
        <v>27</v>
      </c>
      <c r="E3" s="4">
        <v>-1.333</v>
      </c>
      <c r="F3" s="4">
        <v>8.5999999999999993E-2</v>
      </c>
      <c r="G3" s="4" t="s">
        <v>83</v>
      </c>
      <c r="H3" s="4"/>
      <c r="I3">
        <v>-1.35</v>
      </c>
      <c r="J3" s="26">
        <v>0.318</v>
      </c>
      <c r="K3" s="19">
        <v>-2.25</v>
      </c>
      <c r="L3" s="19">
        <v>4.2000000000000003E-2</v>
      </c>
      <c r="M3" s="4" t="s">
        <v>83</v>
      </c>
      <c r="N3" s="4"/>
      <c r="O3" s="19">
        <v>1.883</v>
      </c>
      <c r="P3" s="20">
        <v>6.6600000000000001E-8</v>
      </c>
      <c r="Q3" s="19">
        <v>2.7090000000000001</v>
      </c>
      <c r="R3" s="20">
        <v>2.9700000000000003E-7</v>
      </c>
      <c r="S3" s="19">
        <v>6.5069999999999997</v>
      </c>
      <c r="T3" s="20">
        <v>4.7999999999999997E-13</v>
      </c>
      <c r="U3" s="4">
        <v>1.23</v>
      </c>
      <c r="V3" s="15">
        <v>5.1199999999999998E-4</v>
      </c>
      <c r="W3" s="4">
        <v>1.4850000000000001</v>
      </c>
      <c r="X3" s="15">
        <v>2.7300000000000001E-6</v>
      </c>
      <c r="Y3" s="19">
        <v>3.9820000000000002</v>
      </c>
      <c r="Z3" s="20">
        <v>1.73E-10</v>
      </c>
      <c r="AA3" s="19">
        <v>1.9510000000000001</v>
      </c>
      <c r="AB3" s="20">
        <v>5.6300000000000005E-7</v>
      </c>
      <c r="AC3" s="4">
        <v>-1.0900000000000001</v>
      </c>
      <c r="AD3" s="4">
        <v>2.1999999999999999E-2</v>
      </c>
      <c r="AE3" s="19">
        <v>1.962</v>
      </c>
      <c r="AF3" s="20">
        <v>1.7100000000000001E-4</v>
      </c>
      <c r="AG3" s="19">
        <v>2.7469999999999999</v>
      </c>
      <c r="AH3" s="20">
        <v>1.14E-8</v>
      </c>
      <c r="AI3" s="31">
        <v>1.1930000000000001</v>
      </c>
      <c r="AJ3" s="18">
        <v>1.2799999999999999E-4</v>
      </c>
      <c r="AK3" s="4"/>
    </row>
    <row r="4" spans="1:37" ht="37">
      <c r="A4" s="3" t="s">
        <v>3</v>
      </c>
      <c r="B4" s="13">
        <v>28</v>
      </c>
      <c r="C4" s="13" t="s">
        <v>24</v>
      </c>
      <c r="D4" s="13" t="s">
        <v>26</v>
      </c>
      <c r="E4" s="4">
        <v>1.123</v>
      </c>
      <c r="F4" s="4">
        <v>0.52500000000000002</v>
      </c>
      <c r="G4" s="4">
        <v>-1.3109999999999999</v>
      </c>
      <c r="H4" s="4">
        <v>0.11899999999999999</v>
      </c>
      <c r="I4" s="4">
        <v>1.25</v>
      </c>
      <c r="J4" s="4">
        <v>0.27700000000000002</v>
      </c>
      <c r="K4" s="4">
        <v>1.2490000000000001</v>
      </c>
      <c r="L4" s="4">
        <v>0.30199999999999999</v>
      </c>
      <c r="M4" s="4">
        <v>1.343</v>
      </c>
      <c r="N4" s="4">
        <v>1E-3</v>
      </c>
      <c r="O4" s="4">
        <v>-1.24</v>
      </c>
      <c r="P4" s="15">
        <v>2.7599999999999999E-4</v>
      </c>
      <c r="Q4" s="4">
        <v>-1.119</v>
      </c>
      <c r="R4" s="4">
        <v>0.60199999999999998</v>
      </c>
      <c r="S4" s="4">
        <v>1.738</v>
      </c>
      <c r="T4" s="4">
        <v>6.6000000000000003E-2</v>
      </c>
      <c r="U4" s="26">
        <v>1.875</v>
      </c>
      <c r="V4" s="27">
        <v>0.24299999999999999</v>
      </c>
      <c r="W4" s="19">
        <v>1.762</v>
      </c>
      <c r="X4" s="19">
        <v>4.8000000000000001E-2</v>
      </c>
      <c r="Y4" s="19">
        <v>1.7250000000000001</v>
      </c>
      <c r="Z4" s="19">
        <v>4.0000000000000001E-3</v>
      </c>
      <c r="AA4" s="19">
        <v>1.851</v>
      </c>
      <c r="AB4" s="20">
        <v>1.5899999999999999E-4</v>
      </c>
      <c r="AC4" s="4">
        <v>1.2270000000000001</v>
      </c>
      <c r="AD4" s="4">
        <v>1.2E-2</v>
      </c>
      <c r="AE4" s="4">
        <v>1.4279999999999999</v>
      </c>
      <c r="AF4" s="4">
        <v>8.9999999999999993E-3</v>
      </c>
      <c r="AG4" s="19">
        <v>3.6970000000000001</v>
      </c>
      <c r="AH4" s="20">
        <v>7.3800000000000005E-4</v>
      </c>
      <c r="AI4" s="4">
        <v>1.5940000000000001</v>
      </c>
      <c r="AJ4" s="5">
        <v>7.0999999999999994E-2</v>
      </c>
      <c r="AK4" s="4"/>
    </row>
    <row r="5" spans="1:37" ht="31" customHeight="1">
      <c r="A5" s="3" t="s">
        <v>81</v>
      </c>
      <c r="B5" s="13">
        <v>28</v>
      </c>
      <c r="C5" s="13" t="s">
        <v>24</v>
      </c>
      <c r="D5" s="13" t="s">
        <v>26</v>
      </c>
      <c r="E5" s="26">
        <v>1.2889999999999999</v>
      </c>
      <c r="F5" s="26">
        <v>0.221</v>
      </c>
      <c r="G5" s="26">
        <v>1.103</v>
      </c>
      <c r="H5" s="26">
        <v>0.44400000000000001</v>
      </c>
      <c r="I5" s="4">
        <v>-1.226</v>
      </c>
      <c r="J5" s="4">
        <v>0.185</v>
      </c>
      <c r="K5" s="4">
        <v>-1.2110000000000001</v>
      </c>
      <c r="L5" s="4">
        <v>0.91900000000000004</v>
      </c>
      <c r="M5" s="4">
        <v>1.123</v>
      </c>
      <c r="N5" s="4">
        <v>0.22700000000000001</v>
      </c>
      <c r="O5" s="4">
        <v>-1.0980000000000001</v>
      </c>
      <c r="P5" s="4">
        <v>8.9999999999999993E-3</v>
      </c>
      <c r="Q5" s="4">
        <v>-1.429</v>
      </c>
      <c r="R5" s="4">
        <v>3.0000000000000001E-3</v>
      </c>
      <c r="S5" s="4">
        <v>-1.115</v>
      </c>
      <c r="T5" s="4">
        <v>0.11799999999999999</v>
      </c>
      <c r="U5" s="4">
        <v>-1.329</v>
      </c>
      <c r="V5" s="4">
        <v>2.5999999999999999E-2</v>
      </c>
      <c r="W5" s="26">
        <v>1.0720000000000001</v>
      </c>
      <c r="X5" s="26">
        <v>0.64600000000000002</v>
      </c>
      <c r="Y5" s="26">
        <v>1.2070000000000001</v>
      </c>
      <c r="Z5" s="26">
        <v>2.7E-2</v>
      </c>
      <c r="AA5" s="26">
        <v>1.216</v>
      </c>
      <c r="AB5" s="27">
        <v>6.6000000000000003E-2</v>
      </c>
      <c r="AC5" s="4">
        <v>1.1299999999999999</v>
      </c>
      <c r="AD5" s="4">
        <v>3.6999999999999998E-2</v>
      </c>
      <c r="AE5" s="4">
        <v>1.159</v>
      </c>
      <c r="AF5" s="4">
        <v>9.4E-2</v>
      </c>
      <c r="AG5" s="4">
        <v>-1.337</v>
      </c>
      <c r="AH5" s="4">
        <v>8.8999999999999996E-2</v>
      </c>
      <c r="AI5" s="4">
        <v>1.07</v>
      </c>
      <c r="AJ5" s="5">
        <v>0.50700000000000001</v>
      </c>
      <c r="AK5" s="4"/>
    </row>
    <row r="6" spans="1:37" ht="37">
      <c r="A6" s="3" t="s">
        <v>4</v>
      </c>
      <c r="B6" s="13">
        <v>28</v>
      </c>
      <c r="C6" s="13" t="s">
        <v>24</v>
      </c>
      <c r="D6" s="13" t="s">
        <v>26</v>
      </c>
      <c r="E6" s="19">
        <v>6.5179999999999998</v>
      </c>
      <c r="F6" s="19">
        <v>2E-3</v>
      </c>
      <c r="G6" s="4">
        <v>-1.2549999999999999</v>
      </c>
      <c r="H6" s="4">
        <v>8.0000000000000002E-3</v>
      </c>
      <c r="I6" s="19">
        <v>8.3089999999999993</v>
      </c>
      <c r="J6" s="20">
        <v>9.2199999999999997E-4</v>
      </c>
      <c r="K6" s="19">
        <v>5.3330000000000002</v>
      </c>
      <c r="L6" s="19">
        <v>3.0000000000000001E-3</v>
      </c>
      <c r="M6" s="4">
        <v>-1.177</v>
      </c>
      <c r="N6" s="4">
        <v>0.28899999999999998</v>
      </c>
      <c r="O6" s="4">
        <v>1.177</v>
      </c>
      <c r="P6" s="4">
        <v>5.1999999999999998E-2</v>
      </c>
      <c r="Q6" s="19">
        <v>-1.766</v>
      </c>
      <c r="R6" s="19">
        <v>5.0000000000000001E-3</v>
      </c>
      <c r="S6" s="4">
        <v>1.302</v>
      </c>
      <c r="T6" s="4">
        <v>0.17100000000000001</v>
      </c>
      <c r="U6" s="19">
        <v>4.2699999999999996</v>
      </c>
      <c r="V6" s="20">
        <v>9.3300000000000002E-4</v>
      </c>
      <c r="W6" s="19">
        <v>3.5750000000000002</v>
      </c>
      <c r="X6" s="19">
        <v>3.0000000000000001E-3</v>
      </c>
      <c r="Y6" s="4">
        <v>1.03</v>
      </c>
      <c r="Z6" s="4">
        <v>0.86699999999999999</v>
      </c>
      <c r="AA6" s="4">
        <v>1.3029999999999999</v>
      </c>
      <c r="AB6" s="4">
        <v>0.20399999999999999</v>
      </c>
      <c r="AC6" s="4">
        <v>-1.0149999999999999</v>
      </c>
      <c r="AD6" s="4">
        <v>0.86599999999999999</v>
      </c>
      <c r="AE6" s="4">
        <v>1.141</v>
      </c>
      <c r="AF6" s="4">
        <v>0.28399999999999997</v>
      </c>
      <c r="AG6" s="19">
        <v>3.6970000000000001</v>
      </c>
      <c r="AH6" s="20">
        <v>7.3800000000000005E-4</v>
      </c>
      <c r="AI6" s="24">
        <v>2.3199999999999998</v>
      </c>
      <c r="AJ6" s="23">
        <v>2E-3</v>
      </c>
      <c r="AK6" s="4"/>
    </row>
    <row r="7" spans="1:37">
      <c r="A7" s="3" t="s">
        <v>28</v>
      </c>
      <c r="B7" s="13">
        <v>29</v>
      </c>
      <c r="C7" s="13" t="s">
        <v>24</v>
      </c>
      <c r="D7" s="13" t="s">
        <v>27</v>
      </c>
      <c r="E7" s="19">
        <v>2.5859999999999999</v>
      </c>
      <c r="F7" s="19">
        <v>4.4999999999999998E-2</v>
      </c>
      <c r="G7" s="4">
        <v>1.1399999999999999</v>
      </c>
      <c r="H7" s="4">
        <v>0.23599999999999999</v>
      </c>
      <c r="I7" s="4">
        <v>2.5750000000000002</v>
      </c>
      <c r="J7" s="4">
        <v>0.10199999999999999</v>
      </c>
      <c r="K7" s="4">
        <v>1.4610000000000001</v>
      </c>
      <c r="L7" s="4">
        <v>0.24399999999999999</v>
      </c>
      <c r="M7" s="19">
        <v>-2.5449999999999999</v>
      </c>
      <c r="N7" s="19">
        <v>1.7000000000000001E-2</v>
      </c>
      <c r="O7" s="4">
        <v>1.5389999999999999</v>
      </c>
      <c r="P7" s="4">
        <v>0.221</v>
      </c>
      <c r="Q7" s="4">
        <v>3.0270000000000001</v>
      </c>
      <c r="R7" s="4">
        <v>8.2000000000000003E-2</v>
      </c>
      <c r="S7" s="4">
        <v>3.335</v>
      </c>
      <c r="T7" s="4">
        <v>7.3999999999999996E-2</v>
      </c>
      <c r="U7" s="19">
        <v>43.018000000000001</v>
      </c>
      <c r="V7" s="20">
        <v>1.2999999999999999E-4</v>
      </c>
      <c r="W7" s="4">
        <v>1.462</v>
      </c>
      <c r="X7" s="4">
        <v>9.4E-2</v>
      </c>
      <c r="Y7" s="19">
        <v>4.2649999999999997</v>
      </c>
      <c r="Z7" s="19">
        <v>2.5999999999999999E-3</v>
      </c>
      <c r="AA7" s="4">
        <v>1.131</v>
      </c>
      <c r="AB7" s="4">
        <v>0.28199999999999997</v>
      </c>
      <c r="AC7" s="26">
        <v>-1.7330000000000001</v>
      </c>
      <c r="AD7" s="26">
        <v>0.127</v>
      </c>
      <c r="AE7" s="4">
        <v>1.0669999999999999</v>
      </c>
      <c r="AF7" s="4">
        <v>0.39</v>
      </c>
      <c r="AG7" s="4">
        <v>1.579</v>
      </c>
      <c r="AH7" s="4">
        <v>5.5E-2</v>
      </c>
      <c r="AI7" s="4">
        <v>1.202</v>
      </c>
      <c r="AJ7" s="5">
        <v>0.254</v>
      </c>
      <c r="AK7" s="4"/>
    </row>
    <row r="8" spans="1:37">
      <c r="A8" s="3" t="s">
        <v>29</v>
      </c>
      <c r="B8" s="13">
        <v>29</v>
      </c>
      <c r="C8" s="13" t="s">
        <v>24</v>
      </c>
      <c r="D8" s="13" t="s">
        <v>27</v>
      </c>
      <c r="E8" s="19">
        <v>1.754</v>
      </c>
      <c r="F8" s="19">
        <v>2.3E-2</v>
      </c>
      <c r="G8" s="4">
        <v>1.204</v>
      </c>
      <c r="H8" s="4">
        <v>1.2999999999999999E-2</v>
      </c>
      <c r="I8" s="4">
        <v>1.1559999999999999</v>
      </c>
      <c r="J8" s="4">
        <v>0.36199999999999999</v>
      </c>
      <c r="K8" s="4">
        <v>-1.107</v>
      </c>
      <c r="L8" s="4">
        <v>0.154</v>
      </c>
      <c r="M8" s="19">
        <v>-2.3690000000000002</v>
      </c>
      <c r="N8" s="19">
        <v>2.8000000000000001E-2</v>
      </c>
      <c r="O8" s="4">
        <v>1.1779999999999999</v>
      </c>
      <c r="P8" s="4">
        <v>0.14799999999999999</v>
      </c>
      <c r="Q8" s="4">
        <v>1.752</v>
      </c>
      <c r="R8" s="4">
        <v>9.0999999999999998E-2</v>
      </c>
      <c r="S8" s="19">
        <v>2.2559999999999998</v>
      </c>
      <c r="T8" s="19">
        <v>2.9000000000000001E-2</v>
      </c>
      <c r="U8" s="19">
        <v>21.962</v>
      </c>
      <c r="V8" s="20">
        <v>5.04E-4</v>
      </c>
      <c r="W8" s="4">
        <v>1.133</v>
      </c>
      <c r="X8" s="4">
        <v>0.25800000000000001</v>
      </c>
      <c r="Y8" s="4">
        <v>1.2929999999999999</v>
      </c>
      <c r="Z8" s="4">
        <v>0.63300000000000001</v>
      </c>
      <c r="AA8" s="4">
        <v>1.4259999999999999</v>
      </c>
      <c r="AB8" s="4">
        <v>2.7E-2</v>
      </c>
      <c r="AC8" s="4">
        <v>-1.6020000000000001</v>
      </c>
      <c r="AD8" s="4">
        <v>0.24</v>
      </c>
      <c r="AE8" s="4">
        <v>1.054</v>
      </c>
      <c r="AF8" s="4">
        <v>0.34899999999999998</v>
      </c>
      <c r="AG8" s="26">
        <v>1.492</v>
      </c>
      <c r="AH8" s="26">
        <v>3.2000000000000001E-2</v>
      </c>
      <c r="AI8" s="4">
        <v>1.522</v>
      </c>
      <c r="AJ8" s="5">
        <v>5.6000000000000001E-2</v>
      </c>
      <c r="AK8" s="4"/>
    </row>
    <row r="9" spans="1:37">
      <c r="A9" s="3" t="s">
        <v>30</v>
      </c>
      <c r="B9" s="13">
        <v>29</v>
      </c>
      <c r="C9" s="13" t="s">
        <v>24</v>
      </c>
      <c r="D9" s="13" t="s">
        <v>27</v>
      </c>
      <c r="E9" s="4">
        <v>1.0629999999999999</v>
      </c>
      <c r="F9" s="4">
        <v>0.312</v>
      </c>
      <c r="G9" s="4">
        <v>1.1930000000000001</v>
      </c>
      <c r="H9" s="4">
        <v>4.5999999999999999E-2</v>
      </c>
      <c r="I9" s="4">
        <v>-1.0920000000000001</v>
      </c>
      <c r="J9" s="4">
        <v>0.186</v>
      </c>
      <c r="K9" s="26">
        <v>-1.1120000000000001</v>
      </c>
      <c r="L9" s="26">
        <v>0.13500000000000001</v>
      </c>
      <c r="M9" s="4">
        <v>1.133</v>
      </c>
      <c r="N9" s="4">
        <v>0.26600000000000001</v>
      </c>
      <c r="O9" s="19">
        <v>2.0310000000000001</v>
      </c>
      <c r="P9" s="19">
        <v>4.2000000000000003E-2</v>
      </c>
      <c r="Q9" s="4">
        <v>1.518</v>
      </c>
      <c r="R9" s="4">
        <v>0.19600000000000001</v>
      </c>
      <c r="S9" s="4">
        <v>1.506</v>
      </c>
      <c r="T9" s="4">
        <v>0.106</v>
      </c>
      <c r="U9" s="4">
        <v>1.107</v>
      </c>
      <c r="V9" s="4">
        <v>0.51900000000000002</v>
      </c>
      <c r="W9" s="4"/>
      <c r="X9" s="4"/>
      <c r="Y9" s="4">
        <v>1.08</v>
      </c>
      <c r="Z9" s="4">
        <v>0.9</v>
      </c>
      <c r="AA9" s="4">
        <v>1.1739999999999999</v>
      </c>
      <c r="AB9" s="4">
        <v>0.23499999999999999</v>
      </c>
      <c r="AC9" s="4">
        <v>1.1040000000000001</v>
      </c>
      <c r="AD9" s="4">
        <v>0.80400000000000005</v>
      </c>
      <c r="AE9" s="4">
        <v>1.623</v>
      </c>
      <c r="AF9" s="4">
        <v>0.247</v>
      </c>
      <c r="AG9" s="4">
        <v>-1.218</v>
      </c>
      <c r="AH9" s="4">
        <v>0.11600000000000001</v>
      </c>
      <c r="AI9" s="4">
        <v>1.115</v>
      </c>
      <c r="AJ9" s="5">
        <v>0.36099999999999999</v>
      </c>
      <c r="AK9" s="4"/>
    </row>
    <row r="10" spans="1:37">
      <c r="A10" s="3" t="s">
        <v>7</v>
      </c>
      <c r="B10" s="13">
        <v>31</v>
      </c>
      <c r="C10" s="13" t="s">
        <v>24</v>
      </c>
      <c r="D10" s="13" t="s">
        <v>27</v>
      </c>
      <c r="E10" s="4">
        <v>-1.2290000000000001</v>
      </c>
      <c r="F10" s="4">
        <v>4.0000000000000001E-3</v>
      </c>
      <c r="G10" s="19">
        <v>1.623</v>
      </c>
      <c r="H10" s="20">
        <v>5.4599999999999999E-8</v>
      </c>
      <c r="I10" s="4">
        <v>-1.089</v>
      </c>
      <c r="J10" s="4">
        <v>0.44600000000000001</v>
      </c>
      <c r="K10" s="4">
        <v>-1.111</v>
      </c>
      <c r="L10" s="4">
        <v>0.56899999999999995</v>
      </c>
      <c r="M10" s="4" t="s">
        <v>83</v>
      </c>
      <c r="N10" s="4"/>
      <c r="O10" s="4">
        <v>1.216</v>
      </c>
      <c r="P10" s="15">
        <v>4.8700000000000002E-4</v>
      </c>
      <c r="Q10" s="4">
        <v>1.4970000000000001</v>
      </c>
      <c r="R10" s="4">
        <v>4.8000000000000001E-2</v>
      </c>
      <c r="S10" s="19">
        <v>2.3450000000000002</v>
      </c>
      <c r="T10" s="20">
        <v>6.8899999999999994E-5</v>
      </c>
      <c r="U10" s="4">
        <v>1.429</v>
      </c>
      <c r="V10" s="15">
        <v>3.97E-4</v>
      </c>
      <c r="W10" s="4">
        <v>-1.0189999999999999</v>
      </c>
      <c r="X10" s="4">
        <v>0.53100000000000003</v>
      </c>
      <c r="Y10" s="19">
        <v>2.0910000000000002</v>
      </c>
      <c r="Z10" s="19">
        <v>2E-3</v>
      </c>
      <c r="AA10" s="4">
        <v>1.2370000000000001</v>
      </c>
      <c r="AB10" s="4">
        <v>1E-3</v>
      </c>
      <c r="AC10" s="4">
        <v>1.0669999999999999</v>
      </c>
      <c r="AD10" s="4">
        <v>0.13100000000000001</v>
      </c>
      <c r="AE10" s="4">
        <v>-1.0049999999999999</v>
      </c>
      <c r="AF10" s="4">
        <v>0.95</v>
      </c>
      <c r="AG10" s="19">
        <v>2.2309999999999999</v>
      </c>
      <c r="AH10" s="20">
        <v>6.3600000000000001E-5</v>
      </c>
      <c r="AI10" s="31">
        <v>1.1879999999999999</v>
      </c>
      <c r="AJ10" s="5">
        <v>4.2999999999999997E-2</v>
      </c>
      <c r="AK10" s="4"/>
    </row>
    <row r="11" spans="1:37">
      <c r="A11" s="3" t="s">
        <v>8</v>
      </c>
      <c r="B11" s="13">
        <v>31</v>
      </c>
      <c r="C11" s="13" t="s">
        <v>24</v>
      </c>
      <c r="D11" s="13" t="s">
        <v>27</v>
      </c>
      <c r="E11" s="4">
        <v>-1.1180000000000001</v>
      </c>
      <c r="F11" s="4">
        <v>0.23300000000000001</v>
      </c>
      <c r="G11" s="19">
        <v>1.9910000000000001</v>
      </c>
      <c r="H11" s="20">
        <v>4.58E-7</v>
      </c>
      <c r="I11" s="4">
        <v>1.4039999999999999</v>
      </c>
      <c r="J11" s="4">
        <v>1.9E-2</v>
      </c>
      <c r="K11" s="4">
        <v>1.1000000000000001</v>
      </c>
      <c r="L11" s="4">
        <v>0.67500000000000004</v>
      </c>
      <c r="M11" s="4" t="s">
        <v>83</v>
      </c>
      <c r="N11" s="4"/>
      <c r="O11" s="4">
        <v>1.1930000000000001</v>
      </c>
      <c r="P11" s="4">
        <v>2.4E-2</v>
      </c>
      <c r="Q11" s="19">
        <v>4</v>
      </c>
      <c r="R11" s="20">
        <v>2.1500000000000001E-5</v>
      </c>
      <c r="S11" s="19">
        <v>6.6710000000000003</v>
      </c>
      <c r="T11" s="20">
        <v>2.6999999999999999E-5</v>
      </c>
      <c r="U11" s="19">
        <v>2.3010000000000002</v>
      </c>
      <c r="V11" s="20">
        <v>9.1100000000000003E-4</v>
      </c>
      <c r="W11" s="4">
        <v>1.0569999999999999</v>
      </c>
      <c r="X11" s="4">
        <v>0.13600000000000001</v>
      </c>
      <c r="Y11" s="19">
        <v>5.556</v>
      </c>
      <c r="Z11" s="20">
        <v>4.0900000000000002E-4</v>
      </c>
      <c r="AA11" s="19">
        <v>1.8720000000000001</v>
      </c>
      <c r="AB11" s="20">
        <v>1.5099999999999999E-5</v>
      </c>
      <c r="AC11" s="4">
        <v>-1.0629999999999999</v>
      </c>
      <c r="AD11" s="4">
        <v>0.25800000000000001</v>
      </c>
      <c r="AE11" s="4">
        <v>1.0389999999999999</v>
      </c>
      <c r="AF11" s="4">
        <v>0.63700000000000001</v>
      </c>
      <c r="AG11" s="19">
        <v>2.2549999999999999</v>
      </c>
      <c r="AH11" s="19">
        <v>2.8000000000000001E-2</v>
      </c>
      <c r="AI11" s="19">
        <v>1.855</v>
      </c>
      <c r="AJ11" s="25">
        <v>3.5399999999999999E-4</v>
      </c>
      <c r="AK11" s="4"/>
    </row>
    <row r="12" spans="1:37">
      <c r="A12" s="3" t="s">
        <v>9</v>
      </c>
      <c r="B12" s="13">
        <v>31</v>
      </c>
      <c r="C12" s="13" t="s">
        <v>24</v>
      </c>
      <c r="D12" s="13" t="s">
        <v>27</v>
      </c>
      <c r="E12" s="4">
        <v>-1.1739999999999999</v>
      </c>
      <c r="F12" s="4">
        <v>3.4000000000000002E-2</v>
      </c>
      <c r="G12" s="19">
        <v>1.732</v>
      </c>
      <c r="H12" s="20">
        <v>1.4300000000000001E-8</v>
      </c>
      <c r="I12" s="4">
        <v>1.052</v>
      </c>
      <c r="J12" s="4">
        <v>0.64800000000000002</v>
      </c>
      <c r="K12" s="4">
        <v>1.05</v>
      </c>
      <c r="L12" s="4">
        <v>0.78300000000000003</v>
      </c>
      <c r="M12" s="4" t="s">
        <v>83</v>
      </c>
      <c r="N12" s="4"/>
      <c r="O12" s="4">
        <v>1.081</v>
      </c>
      <c r="P12" s="4">
        <v>9.0999999999999998E-2</v>
      </c>
      <c r="Q12" s="19">
        <v>1.7190000000000001</v>
      </c>
      <c r="R12" s="20">
        <v>3.0600000000000001E-4</v>
      </c>
      <c r="S12" s="19">
        <v>2.9790000000000001</v>
      </c>
      <c r="T12" s="20">
        <v>1.1000000000000001E-6</v>
      </c>
      <c r="U12" s="19">
        <v>21.962</v>
      </c>
      <c r="V12" s="20">
        <v>5.04E-4</v>
      </c>
      <c r="W12" s="4">
        <v>1.018</v>
      </c>
      <c r="X12" s="4">
        <v>0.38100000000000001</v>
      </c>
      <c r="Y12" s="19">
        <v>2.883</v>
      </c>
      <c r="Z12" s="20">
        <v>7.1799999999999999E-6</v>
      </c>
      <c r="AA12" s="4" t="s">
        <v>83</v>
      </c>
      <c r="AB12" s="4"/>
      <c r="AC12" s="4">
        <v>1.0129999999999999</v>
      </c>
      <c r="AD12" s="4">
        <v>0.73799999999999999</v>
      </c>
      <c r="AE12" s="4">
        <v>-1.028</v>
      </c>
      <c r="AF12" s="4">
        <v>0.67200000000000004</v>
      </c>
      <c r="AG12" s="19">
        <v>1.895</v>
      </c>
      <c r="AH12" s="20">
        <v>1.08E-4</v>
      </c>
      <c r="AI12" s="31">
        <v>1.4530000000000001</v>
      </c>
      <c r="AJ12" s="18">
        <v>1.37E-4</v>
      </c>
      <c r="AK12" s="4"/>
    </row>
    <row r="13" spans="1:37">
      <c r="A13" s="3" t="s">
        <v>10</v>
      </c>
      <c r="B13" s="13">
        <v>31</v>
      </c>
      <c r="C13" s="13" t="s">
        <v>24</v>
      </c>
      <c r="D13" s="13" t="s">
        <v>27</v>
      </c>
      <c r="E13" s="4">
        <v>-1.1299999999999999</v>
      </c>
      <c r="F13" s="4">
        <v>8.7999999999999995E-2</v>
      </c>
      <c r="G13" s="19">
        <v>1.754</v>
      </c>
      <c r="H13" s="20">
        <v>1.3900000000000001E-10</v>
      </c>
      <c r="I13" s="4">
        <v>1.0529999999999999</v>
      </c>
      <c r="J13" s="4">
        <v>0.62</v>
      </c>
      <c r="K13" s="4">
        <v>1.0269999999999999</v>
      </c>
      <c r="L13" s="4">
        <v>0.88600000000000001</v>
      </c>
      <c r="M13" s="4" t="s">
        <v>83</v>
      </c>
      <c r="N13" s="4"/>
      <c r="O13" s="4">
        <v>1.2450000000000001</v>
      </c>
      <c r="P13" s="15">
        <v>6.0200000000000002E-7</v>
      </c>
      <c r="Q13" s="19">
        <v>1.7490000000000001</v>
      </c>
      <c r="R13" s="19">
        <v>4.0000000000000001E-3</v>
      </c>
      <c r="S13" s="19">
        <v>3.2530000000000001</v>
      </c>
      <c r="T13" s="20">
        <v>2.8100000000000002E-6</v>
      </c>
      <c r="U13" s="19">
        <v>1.641</v>
      </c>
      <c r="V13" s="19">
        <v>3.0000000000000001E-3</v>
      </c>
      <c r="W13" s="4">
        <v>1.02</v>
      </c>
      <c r="X13" s="4">
        <v>0.45600000000000002</v>
      </c>
      <c r="Y13" s="19">
        <v>3.1520000000000001</v>
      </c>
      <c r="Z13" s="20">
        <v>2.3300000000000001E-5</v>
      </c>
      <c r="AA13" s="4">
        <v>1.44</v>
      </c>
      <c r="AB13" s="15">
        <v>1.8499999999999999E-5</v>
      </c>
      <c r="AC13" s="4">
        <v>1.024</v>
      </c>
      <c r="AD13" s="4">
        <v>0.54600000000000004</v>
      </c>
      <c r="AE13" s="4">
        <v>1.0529999999999999</v>
      </c>
      <c r="AF13" s="4">
        <v>0.433</v>
      </c>
      <c r="AG13" s="19">
        <v>1.984</v>
      </c>
      <c r="AH13" s="20">
        <v>1.5500000000000001E-5</v>
      </c>
      <c r="AI13" s="31">
        <v>1.36</v>
      </c>
      <c r="AJ13" s="5">
        <v>4.0000000000000001E-3</v>
      </c>
      <c r="AK13" s="4"/>
    </row>
    <row r="14" spans="1:37">
      <c r="A14" s="3" t="s">
        <v>11</v>
      </c>
      <c r="B14" s="13">
        <v>31</v>
      </c>
      <c r="C14" s="13" t="s">
        <v>24</v>
      </c>
      <c r="D14" s="13" t="s">
        <v>27</v>
      </c>
      <c r="E14" s="4">
        <v>-1.1140000000000001</v>
      </c>
      <c r="F14" s="4">
        <v>0.113</v>
      </c>
      <c r="G14" s="19">
        <v>1.8109999999999999</v>
      </c>
      <c r="H14" s="20">
        <v>9.6099999999999997E-9</v>
      </c>
      <c r="I14" s="4">
        <v>1.0980000000000001</v>
      </c>
      <c r="J14" s="4">
        <v>0.29499999999999998</v>
      </c>
      <c r="K14" s="4">
        <v>-1.0840000000000001</v>
      </c>
      <c r="L14" s="4">
        <v>0.61199999999999999</v>
      </c>
      <c r="M14" s="4" t="s">
        <v>83</v>
      </c>
      <c r="N14" s="4"/>
      <c r="O14" s="4">
        <v>1.298</v>
      </c>
      <c r="P14" s="15">
        <v>1.81E-8</v>
      </c>
      <c r="Q14" s="19">
        <v>2.1640000000000001</v>
      </c>
      <c r="R14" s="20">
        <v>2.1500000000000001E-5</v>
      </c>
      <c r="S14" s="19">
        <v>4.4480000000000004</v>
      </c>
      <c r="T14" s="20">
        <v>3.1899999999999998E-10</v>
      </c>
      <c r="U14" s="19">
        <v>1.5569999999999999</v>
      </c>
      <c r="V14" s="20">
        <v>7.2399999999999998E-10</v>
      </c>
      <c r="W14" s="4">
        <v>1.0149999999999999</v>
      </c>
      <c r="X14" s="4">
        <v>0.52200000000000002</v>
      </c>
      <c r="Y14" s="19">
        <v>5.0540000000000003</v>
      </c>
      <c r="Z14" s="20">
        <v>1.5E-9</v>
      </c>
      <c r="AA14" s="19">
        <v>1.6040000000000001</v>
      </c>
      <c r="AB14" s="20">
        <v>1.07E-8</v>
      </c>
      <c r="AC14" s="4">
        <v>-1.022</v>
      </c>
      <c r="AD14" s="4">
        <v>0.57999999999999996</v>
      </c>
      <c r="AE14" s="4">
        <v>1.1220000000000001</v>
      </c>
      <c r="AF14" s="4">
        <v>7.0000000000000007E-2</v>
      </c>
      <c r="AG14" s="19">
        <v>2.0739999999999998</v>
      </c>
      <c r="AH14" s="20">
        <v>1.17E-5</v>
      </c>
      <c r="AI14" s="28">
        <v>1.4710000000000001</v>
      </c>
      <c r="AJ14" s="29">
        <v>1.3799999999999999E-4</v>
      </c>
      <c r="AK14" s="4"/>
    </row>
    <row r="15" spans="1:37">
      <c r="A15" s="3" t="s">
        <v>12</v>
      </c>
      <c r="B15" s="13">
        <v>31</v>
      </c>
      <c r="C15" s="13" t="s">
        <v>24</v>
      </c>
      <c r="D15" s="13" t="s">
        <v>27</v>
      </c>
      <c r="E15" s="4">
        <v>-1.115</v>
      </c>
      <c r="F15" s="4">
        <v>0.19</v>
      </c>
      <c r="G15" s="19">
        <v>1.7</v>
      </c>
      <c r="H15" s="20">
        <v>3.4800000000000001E-6</v>
      </c>
      <c r="I15" s="4">
        <v>1.1319999999999999</v>
      </c>
      <c r="J15" s="4">
        <v>0.33600000000000002</v>
      </c>
      <c r="K15" s="4">
        <v>-1.0369999999999999</v>
      </c>
      <c r="L15" s="4">
        <v>0.83899999999999997</v>
      </c>
      <c r="M15" s="4" t="s">
        <v>83</v>
      </c>
      <c r="N15" s="4"/>
      <c r="O15" s="4">
        <v>1.0940000000000001</v>
      </c>
      <c r="P15" s="4">
        <v>6.7000000000000004E-2</v>
      </c>
      <c r="Q15" s="19">
        <v>1.752</v>
      </c>
      <c r="R15" s="19">
        <v>1.7999999999999999E-2</v>
      </c>
      <c r="S15" s="19">
        <v>2.012</v>
      </c>
      <c r="T15" s="20">
        <v>8.4599999999999996E-4</v>
      </c>
      <c r="U15" s="4">
        <v>1.107</v>
      </c>
      <c r="V15" s="4">
        <v>0.51900000000000002</v>
      </c>
      <c r="W15" s="4">
        <v>-1.0149999999999999</v>
      </c>
      <c r="X15" s="4">
        <v>0.60099999999999998</v>
      </c>
      <c r="Y15" s="19">
        <v>1.915</v>
      </c>
      <c r="Z15" s="19">
        <v>1E-3</v>
      </c>
      <c r="AA15" s="4">
        <v>1.2869999999999999</v>
      </c>
      <c r="AB15" s="4">
        <v>2.1000000000000001E-2</v>
      </c>
      <c r="AC15" s="4">
        <v>1.069</v>
      </c>
      <c r="AD15" s="4">
        <v>0.23699999999999999</v>
      </c>
      <c r="AE15" s="4">
        <v>-1.0409999999999999</v>
      </c>
      <c r="AF15" s="4">
        <v>0.52900000000000003</v>
      </c>
      <c r="AG15" s="19">
        <v>1.891</v>
      </c>
      <c r="AH15" s="19">
        <v>3.0000000000000001E-3</v>
      </c>
      <c r="AI15" s="4">
        <v>1.117</v>
      </c>
      <c r="AJ15" s="5">
        <v>0.17</v>
      </c>
      <c r="AK15" s="4"/>
    </row>
    <row r="16" spans="1:37">
      <c r="A16" s="3" t="s">
        <v>13</v>
      </c>
      <c r="B16" s="13">
        <v>31</v>
      </c>
      <c r="C16" s="13" t="s">
        <v>24</v>
      </c>
      <c r="D16" s="13" t="s">
        <v>27</v>
      </c>
      <c r="E16" s="4">
        <v>-1.042</v>
      </c>
      <c r="F16" s="4">
        <v>0.52</v>
      </c>
      <c r="G16" s="4">
        <v>1.4750000000000001</v>
      </c>
      <c r="H16" s="15">
        <v>5.9199999999999997E-4</v>
      </c>
      <c r="I16" s="4">
        <v>1.256</v>
      </c>
      <c r="J16" s="4">
        <v>7.5999999999999998E-2</v>
      </c>
      <c r="K16" s="4">
        <v>1.137</v>
      </c>
      <c r="L16" s="4">
        <v>0.45800000000000002</v>
      </c>
      <c r="M16" s="4" t="s">
        <v>83</v>
      </c>
      <c r="N16" s="4"/>
      <c r="O16" s="4">
        <v>1.0229999999999999</v>
      </c>
      <c r="P16" s="4">
        <v>0.64400000000000002</v>
      </c>
      <c r="Q16" s="19">
        <v>1.5</v>
      </c>
      <c r="R16" s="19">
        <v>1.2999999999999999E-2</v>
      </c>
      <c r="S16" s="19">
        <v>2.7629999999999999</v>
      </c>
      <c r="T16" s="20">
        <v>1.13E-4</v>
      </c>
      <c r="U16" s="19">
        <v>1.544</v>
      </c>
      <c r="V16" s="20">
        <v>1.14E-8</v>
      </c>
      <c r="W16" s="4">
        <v>1.0109999999999999</v>
      </c>
      <c r="X16" s="4">
        <v>0.74099999999999999</v>
      </c>
      <c r="Y16" s="4">
        <v>1.4850000000000001</v>
      </c>
      <c r="Z16" s="4">
        <v>1.4999999999999999E-2</v>
      </c>
      <c r="AA16" s="4">
        <v>1.2709999999999999</v>
      </c>
      <c r="AB16" s="4">
        <v>2E-3</v>
      </c>
      <c r="AC16" s="4">
        <v>1.1080000000000001</v>
      </c>
      <c r="AD16" s="4">
        <v>2.4E-2</v>
      </c>
      <c r="AE16" s="4">
        <v>-1.0549999999999999</v>
      </c>
      <c r="AF16" s="4">
        <v>0.38400000000000001</v>
      </c>
      <c r="AG16" s="19">
        <v>2.0110000000000001</v>
      </c>
      <c r="AH16" s="20">
        <v>3.9300000000000001E-4</v>
      </c>
      <c r="AI16" s="31">
        <v>1.0860000000000001</v>
      </c>
      <c r="AJ16" s="5">
        <v>0.28699999999999998</v>
      </c>
      <c r="AK16" s="4"/>
    </row>
    <row r="17" spans="1:37" ht="25">
      <c r="A17" s="3" t="s">
        <v>79</v>
      </c>
      <c r="B17" s="13">
        <v>31</v>
      </c>
      <c r="C17" s="13" t="s">
        <v>80</v>
      </c>
      <c r="D17" s="13" t="s">
        <v>27</v>
      </c>
      <c r="E17" s="4">
        <v>-1.1499999999999999</v>
      </c>
      <c r="F17" s="4">
        <v>0.112</v>
      </c>
      <c r="G17" s="4">
        <v>1.286</v>
      </c>
      <c r="H17" s="4">
        <v>6.2E-2</v>
      </c>
      <c r="I17" s="4">
        <v>-1.042</v>
      </c>
      <c r="J17" s="4">
        <v>0.66400000000000003</v>
      </c>
      <c r="K17" s="4">
        <v>-1.1020000000000001</v>
      </c>
      <c r="L17" s="4">
        <v>0.51100000000000001</v>
      </c>
      <c r="M17" s="4" t="s">
        <v>83</v>
      </c>
      <c r="N17" s="4"/>
      <c r="O17" s="4">
        <v>1.222</v>
      </c>
      <c r="P17" s="4">
        <v>2E-3</v>
      </c>
      <c r="Q17" s="26">
        <v>-1.0980000000000001</v>
      </c>
      <c r="R17" s="26">
        <v>0.752</v>
      </c>
      <c r="S17" s="26">
        <v>1.4339999999999999</v>
      </c>
      <c r="T17" s="27">
        <v>1.7000000000000001E-2</v>
      </c>
      <c r="U17" s="26">
        <v>1.1319999999999999</v>
      </c>
      <c r="V17" s="27">
        <v>0.36099999999999999</v>
      </c>
      <c r="W17" s="4">
        <v>-1.026</v>
      </c>
      <c r="X17" s="4">
        <v>0.36699999999999999</v>
      </c>
      <c r="Y17" s="4">
        <v>1.125</v>
      </c>
      <c r="Z17" s="4">
        <v>0.39500000000000002</v>
      </c>
      <c r="AA17" s="4">
        <v>1.2290000000000001</v>
      </c>
      <c r="AB17" s="4">
        <v>8.6999999999999994E-2</v>
      </c>
      <c r="AC17" s="4">
        <v>-1.024</v>
      </c>
      <c r="AD17" s="4">
        <v>0.61499999999999999</v>
      </c>
      <c r="AE17" s="4">
        <v>-1.038</v>
      </c>
      <c r="AF17" s="4">
        <v>0.70399999999999996</v>
      </c>
      <c r="AG17" s="26">
        <v>1.0369999999999999</v>
      </c>
      <c r="AH17" s="27">
        <v>0.84899999999999998</v>
      </c>
      <c r="AI17" s="31">
        <v>-1.016</v>
      </c>
      <c r="AJ17" s="5">
        <v>0.84</v>
      </c>
      <c r="AK17" s="4"/>
    </row>
    <row r="18" spans="1:37">
      <c r="A18" s="3" t="s">
        <v>14</v>
      </c>
      <c r="B18" s="13">
        <v>31</v>
      </c>
      <c r="C18" s="13" t="s">
        <v>24</v>
      </c>
      <c r="D18" s="13" t="s">
        <v>27</v>
      </c>
      <c r="E18" s="4">
        <v>1.022</v>
      </c>
      <c r="F18" s="4">
        <v>0.91900000000000004</v>
      </c>
      <c r="G18" s="4">
        <v>1.1930000000000001</v>
      </c>
      <c r="H18" s="4">
        <v>0.153</v>
      </c>
      <c r="I18" s="4">
        <v>1.401</v>
      </c>
      <c r="J18" s="4">
        <v>0.215</v>
      </c>
      <c r="K18" s="4">
        <v>1.0509999999999999</v>
      </c>
      <c r="L18" s="4">
        <v>0.72699999999999998</v>
      </c>
      <c r="M18" s="4" t="s">
        <v>83</v>
      </c>
      <c r="N18" s="4"/>
      <c r="O18" s="4">
        <v>1.153</v>
      </c>
      <c r="P18" s="4">
        <v>2.7E-2</v>
      </c>
      <c r="Q18" s="19">
        <v>-1.587</v>
      </c>
      <c r="R18" s="19">
        <v>2.7E-2</v>
      </c>
      <c r="S18" s="4">
        <v>1.0289999999999999</v>
      </c>
      <c r="T18" s="4">
        <v>0.88800000000000001</v>
      </c>
      <c r="U18" s="4">
        <v>1.48</v>
      </c>
      <c r="V18" s="4">
        <v>2.1000000000000001E-2</v>
      </c>
      <c r="W18" s="4">
        <v>1.0960000000000001</v>
      </c>
      <c r="X18" s="4">
        <v>0.14299999999999999</v>
      </c>
      <c r="Y18" s="4">
        <v>1.3979999999999999</v>
      </c>
      <c r="Z18" s="4">
        <v>0.13200000000000001</v>
      </c>
      <c r="AA18" s="4">
        <v>-1.3080000000000001</v>
      </c>
      <c r="AB18" s="4">
        <v>9.1999999999999998E-2</v>
      </c>
      <c r="AC18" s="4">
        <v>-1.139</v>
      </c>
      <c r="AD18" s="4">
        <v>0.51100000000000001</v>
      </c>
      <c r="AE18" s="4">
        <v>-1.1240000000000001</v>
      </c>
      <c r="AF18" s="4">
        <v>0.66500000000000004</v>
      </c>
      <c r="AG18" s="4">
        <v>1.3109999999999999</v>
      </c>
      <c r="AH18" s="4">
        <v>0.17699999999999999</v>
      </c>
      <c r="AI18" s="4">
        <v>1.456</v>
      </c>
      <c r="AJ18" s="5">
        <v>1.2999999999999999E-2</v>
      </c>
      <c r="AK18" s="4"/>
    </row>
    <row r="19" spans="1:37">
      <c r="A19" s="3" t="s">
        <v>15</v>
      </c>
      <c r="B19" s="13">
        <v>31</v>
      </c>
      <c r="C19" s="13" t="s">
        <v>24</v>
      </c>
      <c r="D19" s="13" t="s">
        <v>27</v>
      </c>
      <c r="E19" s="4">
        <v>1.0569999999999999</v>
      </c>
      <c r="F19" s="4">
        <v>0.57899999999999996</v>
      </c>
      <c r="G19" s="19">
        <v>1.8779999999999999</v>
      </c>
      <c r="H19" s="20">
        <v>1.5299999999999999E-10</v>
      </c>
      <c r="I19" s="4">
        <v>1.492</v>
      </c>
      <c r="J19" s="4">
        <v>1.9E-2</v>
      </c>
      <c r="K19" s="4">
        <v>1.4079999999999999</v>
      </c>
      <c r="L19" s="4">
        <v>0.13</v>
      </c>
      <c r="M19" s="4" t="s">
        <v>83</v>
      </c>
      <c r="N19" s="4"/>
      <c r="O19" s="4">
        <v>1.36</v>
      </c>
      <c r="P19" s="15">
        <v>7.4900000000000005E-7</v>
      </c>
      <c r="Q19" s="4">
        <v>1.4430000000000001</v>
      </c>
      <c r="R19" s="4">
        <v>0.08</v>
      </c>
      <c r="S19" s="19">
        <v>5.0359999999999996</v>
      </c>
      <c r="T19" s="20">
        <v>5.7900000000000002E-8</v>
      </c>
      <c r="U19" s="19">
        <v>2.573</v>
      </c>
      <c r="V19" s="20">
        <v>2.05E-5</v>
      </c>
      <c r="W19" s="4">
        <v>1.0229999999999999</v>
      </c>
      <c r="X19" s="4">
        <v>0.47099999999999997</v>
      </c>
      <c r="Y19" s="19">
        <v>6.9859999999999998</v>
      </c>
      <c r="Z19" s="20">
        <v>5.7499999999999999E-8</v>
      </c>
      <c r="AA19" s="19">
        <v>1.5920000000000001</v>
      </c>
      <c r="AB19" s="20">
        <v>2.5199999999999999E-5</v>
      </c>
      <c r="AC19" s="4">
        <v>1.0529999999999999</v>
      </c>
      <c r="AD19" s="4">
        <v>0.16600000000000001</v>
      </c>
      <c r="AE19" s="4">
        <v>1.0720000000000001</v>
      </c>
      <c r="AF19" s="4">
        <v>0.40799999999999997</v>
      </c>
      <c r="AG19" s="19">
        <v>2.0419999999999998</v>
      </c>
      <c r="AH19" s="20">
        <v>1.6000000000000001E-4</v>
      </c>
      <c r="AI19" s="31">
        <v>1.4630000000000001</v>
      </c>
      <c r="AJ19" s="18">
        <v>2.9799999999999998E-4</v>
      </c>
      <c r="AK19" s="4"/>
    </row>
    <row r="20" spans="1:37" ht="25">
      <c r="A20" s="3" t="s">
        <v>16</v>
      </c>
      <c r="B20" s="13">
        <v>33</v>
      </c>
      <c r="C20" s="13" t="s">
        <v>24</v>
      </c>
      <c r="D20" s="13" t="s">
        <v>27</v>
      </c>
      <c r="E20" s="4">
        <v>-1.2949999999999999</v>
      </c>
      <c r="F20" s="4">
        <v>0.06</v>
      </c>
      <c r="G20" s="4" t="s">
        <v>83</v>
      </c>
      <c r="H20" s="4"/>
      <c r="I20" s="4">
        <v>1.03</v>
      </c>
      <c r="J20" s="4">
        <v>0.79</v>
      </c>
      <c r="K20" s="4">
        <v>-1.2649999999999999</v>
      </c>
      <c r="L20" s="4">
        <v>0.437</v>
      </c>
      <c r="M20" s="4" t="s">
        <v>83</v>
      </c>
      <c r="N20" s="4"/>
      <c r="O20" s="19">
        <v>1.712</v>
      </c>
      <c r="P20" s="19">
        <v>3.0000000000000001E-3</v>
      </c>
      <c r="Q20" s="19">
        <v>2.1629999999999998</v>
      </c>
      <c r="R20" s="19">
        <v>2.3E-2</v>
      </c>
      <c r="S20" s="19">
        <v>2.331</v>
      </c>
      <c r="T20" s="20">
        <v>5.0899999999999997E-5</v>
      </c>
      <c r="U20" s="4">
        <v>1.3080000000000001</v>
      </c>
      <c r="V20" s="4">
        <v>0.156</v>
      </c>
      <c r="W20" s="4">
        <v>-1.0840000000000001</v>
      </c>
      <c r="X20" s="4">
        <v>0.03</v>
      </c>
      <c r="Y20" s="19">
        <v>1.734</v>
      </c>
      <c r="Z20" s="19">
        <v>8.9999999999999993E-3</v>
      </c>
      <c r="AA20" s="19">
        <v>1.754</v>
      </c>
      <c r="AB20" s="20">
        <v>8.7200000000000005E-5</v>
      </c>
      <c r="AC20" s="4">
        <v>1.099</v>
      </c>
      <c r="AD20" s="4">
        <v>7.2999999999999995E-2</v>
      </c>
      <c r="AE20" s="19">
        <v>2.0979999999999999</v>
      </c>
      <c r="AF20" s="20">
        <v>1.7799999999999999E-4</v>
      </c>
      <c r="AG20" s="19">
        <v>2.21</v>
      </c>
      <c r="AH20" s="20">
        <v>9.9900000000000002E-5</v>
      </c>
      <c r="AI20" s="31">
        <v>1.3</v>
      </c>
      <c r="AJ20" s="5">
        <v>2.8000000000000001E-2</v>
      </c>
      <c r="AK20" s="4"/>
    </row>
    <row r="21" spans="1:37">
      <c r="A21" s="3" t="s">
        <v>0</v>
      </c>
      <c r="B21" s="13">
        <v>34</v>
      </c>
      <c r="C21" s="13" t="s">
        <v>24</v>
      </c>
      <c r="D21" s="13" t="s">
        <v>27</v>
      </c>
      <c r="E21" s="4">
        <v>1.0289999999999999</v>
      </c>
      <c r="F21" s="4">
        <v>0.439</v>
      </c>
      <c r="G21" s="4">
        <v>1.256</v>
      </c>
      <c r="H21" s="4">
        <v>5.0999999999999997E-2</v>
      </c>
      <c r="I21" s="4">
        <v>1.03</v>
      </c>
      <c r="J21" s="4">
        <v>0.79</v>
      </c>
      <c r="K21" s="4"/>
      <c r="L21" s="4"/>
      <c r="M21" s="4" t="s">
        <v>83</v>
      </c>
      <c r="N21" s="4"/>
      <c r="O21" s="4" t="s">
        <v>82</v>
      </c>
      <c r="P21" s="4"/>
      <c r="Q21" s="4" t="s">
        <v>83</v>
      </c>
      <c r="R21" s="4"/>
      <c r="S21" s="19">
        <v>2.4220000000000002</v>
      </c>
      <c r="T21" s="20">
        <v>6.8800000000000002E-7</v>
      </c>
      <c r="U21" s="4" t="s">
        <v>83</v>
      </c>
      <c r="V21" s="4"/>
      <c r="W21" s="4" t="s">
        <v>83</v>
      </c>
      <c r="X21" s="4"/>
      <c r="Y21" s="19">
        <v>2.4420000000000002</v>
      </c>
      <c r="Z21" s="20">
        <v>3.9299999999999996E-6</v>
      </c>
      <c r="AA21" s="4" t="s">
        <v>83</v>
      </c>
      <c r="AB21" s="4"/>
      <c r="AC21" s="4">
        <v>-1.2490000000000001</v>
      </c>
      <c r="AD21" s="4">
        <v>2.7E-2</v>
      </c>
      <c r="AE21" s="4" t="s">
        <v>83</v>
      </c>
      <c r="AF21" s="4"/>
      <c r="AG21" s="4" t="s">
        <v>83</v>
      </c>
      <c r="AH21" s="4"/>
      <c r="AI21" s="4" t="s">
        <v>83</v>
      </c>
      <c r="AJ21" s="5"/>
      <c r="AK21" s="4"/>
    </row>
    <row r="22" spans="1:37">
      <c r="A22" s="3" t="s">
        <v>17</v>
      </c>
      <c r="B22" s="13">
        <v>35</v>
      </c>
      <c r="C22" s="13" t="s">
        <v>24</v>
      </c>
      <c r="D22" s="13" t="s">
        <v>27</v>
      </c>
      <c r="E22" s="4">
        <v>-1.1379999999999999</v>
      </c>
      <c r="F22" s="4">
        <v>2E-3</v>
      </c>
      <c r="G22" s="4" t="s">
        <v>83</v>
      </c>
      <c r="H22" s="4"/>
      <c r="I22" s="4">
        <v>-1.208</v>
      </c>
      <c r="J22" s="4">
        <v>0.27800000000000002</v>
      </c>
      <c r="K22" s="4">
        <v>-1.2390000000000001</v>
      </c>
      <c r="L22" s="4">
        <v>0.45300000000000001</v>
      </c>
      <c r="M22" s="4" t="s">
        <v>83</v>
      </c>
      <c r="N22" s="4"/>
      <c r="O22" s="19">
        <v>2.3410000000000002</v>
      </c>
      <c r="P22" s="20">
        <v>2.5599999999999999E-4</v>
      </c>
      <c r="Q22" s="19">
        <v>2.5230000000000001</v>
      </c>
      <c r="R22" s="20">
        <v>1.4800000000000001E-5</v>
      </c>
      <c r="S22" s="19">
        <v>3.0659999999999998</v>
      </c>
      <c r="T22" s="20">
        <v>1.9700000000000001E-5</v>
      </c>
      <c r="U22" s="19">
        <v>2.0590000000000002</v>
      </c>
      <c r="V22" s="19">
        <v>3.0000000000000001E-3</v>
      </c>
      <c r="W22" s="4">
        <v>1.2250000000000001</v>
      </c>
      <c r="X22" s="4">
        <v>1.4999999999999999E-2</v>
      </c>
      <c r="Y22" s="19">
        <v>2.5550000000000002</v>
      </c>
      <c r="Z22" s="20">
        <v>3.3599999999999998E-4</v>
      </c>
      <c r="AA22" s="19">
        <v>2.0659999999999998</v>
      </c>
      <c r="AB22" s="20">
        <v>2.5799999999999998E-4</v>
      </c>
      <c r="AC22" s="4">
        <v>-1.0669999999999999</v>
      </c>
      <c r="AD22" s="4">
        <v>0.215</v>
      </c>
      <c r="AE22" s="19">
        <v>1.897</v>
      </c>
      <c r="AF22" s="20">
        <v>1.63E-4</v>
      </c>
      <c r="AG22" s="4">
        <v>1.9319999999999999</v>
      </c>
      <c r="AH22" s="4">
        <v>5.2999999999999999E-2</v>
      </c>
      <c r="AI22" s="19">
        <v>2.024</v>
      </c>
      <c r="AJ22" s="25">
        <v>7.1100000000000004E-4</v>
      </c>
      <c r="AK22" s="4"/>
    </row>
    <row r="23" spans="1:37">
      <c r="A23" s="6" t="s">
        <v>18</v>
      </c>
      <c r="B23" s="14">
        <v>36</v>
      </c>
      <c r="C23" s="14" t="s">
        <v>24</v>
      </c>
      <c r="D23" s="14" t="s">
        <v>27</v>
      </c>
      <c r="E23" s="7">
        <v>-1.1599999999999999</v>
      </c>
      <c r="F23" s="7">
        <v>0.23599999999999999</v>
      </c>
      <c r="G23" s="7" t="s">
        <v>83</v>
      </c>
      <c r="H23" s="7"/>
      <c r="I23" s="7">
        <v>1.6850000000000001</v>
      </c>
      <c r="J23" s="7">
        <v>0.10100000000000001</v>
      </c>
      <c r="K23" s="7">
        <v>1.5369999999999999</v>
      </c>
      <c r="L23" s="7">
        <v>0.185</v>
      </c>
      <c r="M23" s="7" t="s">
        <v>83</v>
      </c>
      <c r="N23" s="7"/>
      <c r="O23" s="21">
        <v>1.5129999999999999</v>
      </c>
      <c r="P23" s="21">
        <v>1.4E-2</v>
      </c>
      <c r="Q23" s="21">
        <v>2.1349999999999998</v>
      </c>
      <c r="R23" s="21">
        <v>2.4E-2</v>
      </c>
      <c r="S23" s="21">
        <v>6.2809999999999997</v>
      </c>
      <c r="T23" s="22">
        <v>7.3200000000000001E-4</v>
      </c>
      <c r="U23" s="21">
        <v>1.7270000000000001</v>
      </c>
      <c r="V23" s="21">
        <v>2E-3</v>
      </c>
      <c r="W23" s="7">
        <v>1.0720000000000001</v>
      </c>
      <c r="X23" s="7">
        <v>8.5999999999999993E-2</v>
      </c>
      <c r="Y23" s="21">
        <v>4.6829999999999998</v>
      </c>
      <c r="Z23" s="21">
        <v>2E-3</v>
      </c>
      <c r="AA23" s="21">
        <v>1.74</v>
      </c>
      <c r="AB23" s="21">
        <v>2.5000000000000001E-2</v>
      </c>
      <c r="AC23" s="21">
        <v>-2.8140000000000001</v>
      </c>
      <c r="AD23" s="22">
        <v>1.8600000000000001E-5</v>
      </c>
      <c r="AE23" s="7">
        <v>1.161</v>
      </c>
      <c r="AF23" s="7">
        <v>8.3000000000000004E-2</v>
      </c>
      <c r="AG23" s="7">
        <v>1.0740000000000001</v>
      </c>
      <c r="AH23" s="7">
        <v>9.9000000000000005E-2</v>
      </c>
      <c r="AI23" s="7">
        <v>1.21</v>
      </c>
      <c r="AJ23" s="8">
        <v>5.0000000000000001E-3</v>
      </c>
      <c r="AK23" s="4"/>
    </row>
    <row r="24" spans="1:37">
      <c r="A24" s="1" t="s">
        <v>85</v>
      </c>
      <c r="E24" s="30">
        <f>21/21</f>
        <v>1</v>
      </c>
      <c r="F24" s="30"/>
      <c r="G24" s="30">
        <f>17/21</f>
        <v>0.80952380952380953</v>
      </c>
      <c r="H24" s="30"/>
      <c r="I24" s="30">
        <f>21/21</f>
        <v>1</v>
      </c>
      <c r="J24" s="30"/>
      <c r="K24" s="30">
        <f>21/21</f>
        <v>1</v>
      </c>
      <c r="L24" s="30"/>
      <c r="M24" s="30">
        <f>6/21</f>
        <v>0.2857142857142857</v>
      </c>
      <c r="N24" s="30"/>
      <c r="O24" s="30">
        <f>20/21</f>
        <v>0.95238095238095233</v>
      </c>
      <c r="P24" s="30"/>
      <c r="Q24" s="30">
        <f>20/21</f>
        <v>0.95238095238095233</v>
      </c>
      <c r="R24" s="30"/>
      <c r="S24" s="30">
        <f>21/21</f>
        <v>1</v>
      </c>
      <c r="T24" s="30"/>
      <c r="U24" s="30">
        <f>20/21</f>
        <v>0.95238095238095233</v>
      </c>
      <c r="V24" s="30"/>
      <c r="W24" s="30">
        <f>20/21</f>
        <v>0.95238095238095233</v>
      </c>
      <c r="X24" s="30"/>
      <c r="Y24" s="30">
        <f>21/21</f>
        <v>1</v>
      </c>
      <c r="Z24" s="30"/>
      <c r="AA24" s="30">
        <f>19/21</f>
        <v>0.90476190476190477</v>
      </c>
      <c r="AB24" s="30"/>
      <c r="AC24" s="30">
        <f>21/21</f>
        <v>1</v>
      </c>
      <c r="AD24" s="30"/>
      <c r="AE24" s="30">
        <f>20/21</f>
        <v>0.95238095238095233</v>
      </c>
      <c r="AF24" s="30"/>
      <c r="AG24" s="30">
        <f>20/21</f>
        <v>0.95238095238095233</v>
      </c>
      <c r="AH24" s="30"/>
      <c r="AI24" s="30">
        <f>20/21</f>
        <v>0.95238095238095233</v>
      </c>
      <c r="AJ24" s="30"/>
    </row>
    <row r="25" spans="1:37"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7">
      <c r="A26" s="2" t="s">
        <v>20</v>
      </c>
      <c r="B26" s="2"/>
      <c r="C26" s="2"/>
      <c r="D26" s="2"/>
    </row>
    <row r="27" spans="1:37">
      <c r="A27" s="9" t="s">
        <v>21</v>
      </c>
      <c r="B27" s="12"/>
      <c r="C27" s="12"/>
      <c r="D27" s="12"/>
      <c r="E27" s="10" t="s">
        <v>63</v>
      </c>
      <c r="F27" s="10" t="s">
        <v>64</v>
      </c>
      <c r="G27" s="10" t="s">
        <v>65</v>
      </c>
      <c r="H27" s="10" t="s">
        <v>66</v>
      </c>
      <c r="I27" s="10" t="s">
        <v>67</v>
      </c>
      <c r="J27" s="10" t="s">
        <v>68</v>
      </c>
      <c r="K27" s="10" t="s">
        <v>69</v>
      </c>
      <c r="L27" s="10" t="s">
        <v>70</v>
      </c>
      <c r="M27" s="10" t="s">
        <v>71</v>
      </c>
      <c r="N27" s="10" t="s">
        <v>72</v>
      </c>
      <c r="O27" s="10" t="s">
        <v>73</v>
      </c>
      <c r="P27" s="10" t="s">
        <v>74</v>
      </c>
      <c r="Q27" s="10" t="s">
        <v>75</v>
      </c>
      <c r="R27" s="10" t="s">
        <v>76</v>
      </c>
      <c r="S27" s="10" t="s">
        <v>77</v>
      </c>
      <c r="T27" s="11" t="s">
        <v>78</v>
      </c>
    </row>
    <row r="28" spans="1:37">
      <c r="A28" s="3" t="s">
        <v>2</v>
      </c>
      <c r="B28" s="13">
        <v>27</v>
      </c>
      <c r="C28" s="13" t="s">
        <v>24</v>
      </c>
      <c r="D28" s="13" t="s">
        <v>27</v>
      </c>
      <c r="E28" s="4" t="s">
        <v>83</v>
      </c>
      <c r="F28" s="4"/>
      <c r="G28" s="4">
        <v>1.4319999999999999</v>
      </c>
      <c r="H28" s="15">
        <v>3.2899999999999999E-7</v>
      </c>
      <c r="I28" s="4">
        <v>1.1000000000000001</v>
      </c>
      <c r="J28" s="4">
        <v>0.28799999999999998</v>
      </c>
      <c r="K28" s="19">
        <v>-1.61</v>
      </c>
      <c r="L28" s="19">
        <v>0.01</v>
      </c>
      <c r="M28" s="4">
        <v>-1.272</v>
      </c>
      <c r="N28" s="4">
        <v>3.0000000000000001E-3</v>
      </c>
      <c r="O28" s="4">
        <v>1.02</v>
      </c>
      <c r="P28" s="4">
        <v>0.88100000000000001</v>
      </c>
      <c r="Q28" s="4">
        <v>1.323</v>
      </c>
      <c r="R28" s="4">
        <v>3.2000000000000001E-2</v>
      </c>
      <c r="S28" s="4">
        <v>-1.3939999999999999</v>
      </c>
      <c r="T28" s="5">
        <v>1.2999999999999999E-2</v>
      </c>
    </row>
    <row r="29" spans="1:37" ht="37">
      <c r="A29" s="3" t="s">
        <v>3</v>
      </c>
      <c r="B29" s="13">
        <v>28</v>
      </c>
      <c r="C29" s="13" t="s">
        <v>24</v>
      </c>
      <c r="D29" s="13" t="s">
        <v>26</v>
      </c>
      <c r="E29" s="4">
        <v>-1.647</v>
      </c>
      <c r="F29" s="4">
        <v>7.0999999999999994E-2</v>
      </c>
      <c r="G29" s="4">
        <v>1.391</v>
      </c>
      <c r="H29" s="4">
        <v>3.3000000000000002E-2</v>
      </c>
      <c r="I29" s="4">
        <v>1.4179999999999999</v>
      </c>
      <c r="J29" s="15">
        <v>8.8999999999999995E-4</v>
      </c>
      <c r="K29" s="4">
        <v>1.4430000000000001</v>
      </c>
      <c r="L29" s="4">
        <v>3.0000000000000001E-3</v>
      </c>
      <c r="M29" s="4">
        <v>1.353</v>
      </c>
      <c r="N29" s="4">
        <v>0.34799999999999998</v>
      </c>
      <c r="O29" s="4">
        <v>1.1890000000000001</v>
      </c>
      <c r="P29" s="4">
        <v>3.7999999999999999E-2</v>
      </c>
      <c r="Q29" s="4">
        <v>-1.081</v>
      </c>
      <c r="R29" s="4">
        <v>0.315</v>
      </c>
      <c r="S29" s="4">
        <v>1.115</v>
      </c>
      <c r="T29" s="5">
        <v>5.6000000000000001E-2</v>
      </c>
    </row>
    <row r="30" spans="1:37" ht="25">
      <c r="A30" s="3" t="s">
        <v>81</v>
      </c>
      <c r="B30" s="13">
        <v>28</v>
      </c>
      <c r="C30" s="13" t="s">
        <v>24</v>
      </c>
      <c r="D30" s="13" t="s">
        <v>26</v>
      </c>
      <c r="E30" s="4">
        <v>-1.1279999999999999</v>
      </c>
      <c r="F30" s="4">
        <v>1.7999999999999999E-2</v>
      </c>
      <c r="G30" s="4">
        <v>1.1419999999999999</v>
      </c>
      <c r="H30" s="4">
        <v>0.184</v>
      </c>
      <c r="I30" s="4">
        <v>1.26</v>
      </c>
      <c r="J30" s="4">
        <v>2E-3</v>
      </c>
      <c r="K30" s="4">
        <v>1.1639999999999999</v>
      </c>
      <c r="L30" s="4">
        <v>3.4000000000000002E-2</v>
      </c>
      <c r="M30" s="4">
        <v>1.278</v>
      </c>
      <c r="N30" s="4">
        <v>0.14899999999999999</v>
      </c>
      <c r="O30" s="4">
        <v>1.018</v>
      </c>
      <c r="P30" s="4">
        <v>0.82699999999999996</v>
      </c>
      <c r="Q30" s="4">
        <v>-1.0640000000000001</v>
      </c>
      <c r="R30" s="4">
        <v>0.20100000000000001</v>
      </c>
      <c r="S30" s="4">
        <v>1.125</v>
      </c>
      <c r="T30" s="5">
        <v>7.0000000000000001E-3</v>
      </c>
    </row>
    <row r="31" spans="1:37" ht="37">
      <c r="A31" s="3" t="s">
        <v>4</v>
      </c>
      <c r="B31" s="13">
        <v>28</v>
      </c>
      <c r="C31" s="13" t="s">
        <v>24</v>
      </c>
      <c r="D31" s="13" t="s">
        <v>26</v>
      </c>
      <c r="E31" s="4">
        <v>-1.25</v>
      </c>
      <c r="F31" s="4">
        <v>0.375</v>
      </c>
      <c r="G31" s="4">
        <v>1.373</v>
      </c>
      <c r="H31" s="4">
        <v>6.7000000000000004E-2</v>
      </c>
      <c r="I31" s="19">
        <v>1.61</v>
      </c>
      <c r="J31" s="20">
        <v>3.59E-4</v>
      </c>
      <c r="K31" s="4">
        <v>-1.0069999999999999</v>
      </c>
      <c r="L31" s="4">
        <v>0.96899999999999997</v>
      </c>
      <c r="M31" s="4">
        <v>-1.413</v>
      </c>
      <c r="N31" s="4">
        <v>3.9E-2</v>
      </c>
      <c r="O31" s="4">
        <v>-1.169</v>
      </c>
      <c r="P31" s="4">
        <v>0.13100000000000001</v>
      </c>
      <c r="Q31" s="4">
        <v>1.4330000000000001</v>
      </c>
      <c r="R31" s="4">
        <v>1E-3</v>
      </c>
      <c r="S31" s="4">
        <v>1.024</v>
      </c>
      <c r="T31" s="5">
        <v>0.84399999999999997</v>
      </c>
    </row>
    <row r="32" spans="1:37">
      <c r="A32" s="3" t="s">
        <v>5</v>
      </c>
      <c r="B32" s="13">
        <v>29</v>
      </c>
      <c r="C32" s="13" t="s">
        <v>24</v>
      </c>
      <c r="D32" s="13" t="s">
        <v>27</v>
      </c>
      <c r="E32" s="4">
        <v>-1.0960000000000001</v>
      </c>
      <c r="F32" s="4">
        <v>0.34100000000000003</v>
      </c>
      <c r="G32" s="4">
        <v>1.411</v>
      </c>
      <c r="H32" s="4">
        <v>0.17299999999999999</v>
      </c>
      <c r="I32" s="4">
        <v>1.0760000000000001</v>
      </c>
      <c r="J32" s="4">
        <v>0.41599999999999998</v>
      </c>
      <c r="K32" s="19">
        <v>-1.952</v>
      </c>
      <c r="L32" s="19">
        <v>3.5000000000000003E-2</v>
      </c>
      <c r="M32" s="19">
        <v>-1.94</v>
      </c>
      <c r="N32" s="19">
        <v>3.1E-2</v>
      </c>
      <c r="O32" s="26">
        <v>-1.5860000000000001</v>
      </c>
      <c r="P32" s="26">
        <v>5.8000000000000003E-2</v>
      </c>
      <c r="Q32" s="4">
        <v>1.5509999999999999</v>
      </c>
      <c r="R32" s="4">
        <v>0.184</v>
      </c>
      <c r="S32" s="4">
        <v>1.3160000000000001</v>
      </c>
      <c r="T32" s="5">
        <v>0.251</v>
      </c>
    </row>
    <row r="33" spans="1:20">
      <c r="A33" s="3" t="s">
        <v>6</v>
      </c>
      <c r="B33" s="13">
        <v>29</v>
      </c>
      <c r="C33" s="13" t="s">
        <v>24</v>
      </c>
      <c r="D33" s="13" t="s">
        <v>27</v>
      </c>
      <c r="E33" s="19">
        <v>4.4450000000000003</v>
      </c>
      <c r="F33" s="19">
        <v>4.4999999999999998E-2</v>
      </c>
      <c r="G33" s="4">
        <v>1.369</v>
      </c>
      <c r="H33" s="4">
        <v>0.22</v>
      </c>
      <c r="I33" s="4">
        <v>-1.0660000000000001</v>
      </c>
      <c r="J33" s="4">
        <v>0.64200000000000002</v>
      </c>
      <c r="K33" s="4">
        <v>-1.5429999999999999</v>
      </c>
      <c r="L33" s="4">
        <v>0.13600000000000001</v>
      </c>
      <c r="M33" s="26">
        <v>-1.92</v>
      </c>
      <c r="N33" s="26">
        <v>6.6000000000000003E-2</v>
      </c>
      <c r="O33" s="26">
        <v>-1.6870000000000001</v>
      </c>
      <c r="P33" s="26">
        <v>8.2000000000000003E-2</v>
      </c>
      <c r="Q33" s="4">
        <v>1.0880000000000001</v>
      </c>
      <c r="R33" s="4">
        <v>0.56599999999999995</v>
      </c>
      <c r="S33" s="4">
        <v>-1.597</v>
      </c>
      <c r="T33" s="5">
        <v>7.6999999999999999E-2</v>
      </c>
    </row>
    <row r="34" spans="1:20">
      <c r="A34" s="3" t="s">
        <v>1</v>
      </c>
      <c r="B34" s="13">
        <v>29</v>
      </c>
      <c r="C34" s="13" t="s">
        <v>24</v>
      </c>
      <c r="D34" s="13" t="s">
        <v>27</v>
      </c>
      <c r="E34" s="4">
        <v>-1.61</v>
      </c>
      <c r="F34" s="4">
        <v>0.16900000000000001</v>
      </c>
      <c r="G34" s="4">
        <v>1.4</v>
      </c>
      <c r="H34" s="4">
        <v>0.24299999999999999</v>
      </c>
      <c r="I34" s="4">
        <v>1.109</v>
      </c>
      <c r="J34" s="4">
        <v>0.312</v>
      </c>
      <c r="K34" s="4">
        <v>1.181</v>
      </c>
      <c r="L34" s="4">
        <v>0.67900000000000005</v>
      </c>
      <c r="M34" s="4">
        <v>-1.389</v>
      </c>
      <c r="N34" s="4">
        <v>0.35699999999999998</v>
      </c>
      <c r="O34" s="4">
        <v>1.1240000000000001</v>
      </c>
      <c r="P34" s="4">
        <v>6.0000000000000001E-3</v>
      </c>
      <c r="Q34" s="4">
        <v>-1.2549999999999999</v>
      </c>
      <c r="R34" s="4">
        <v>9.8000000000000004E-2</v>
      </c>
      <c r="S34" s="4">
        <v>1.1850000000000001</v>
      </c>
      <c r="T34" s="5">
        <v>0.40699999999999997</v>
      </c>
    </row>
    <row r="35" spans="1:20">
      <c r="A35" s="3" t="s">
        <v>7</v>
      </c>
      <c r="B35" s="13">
        <v>31</v>
      </c>
      <c r="C35" s="13" t="s">
        <v>24</v>
      </c>
      <c r="D35" s="13" t="s">
        <v>27</v>
      </c>
      <c r="E35" s="4" t="s">
        <v>83</v>
      </c>
      <c r="F35" s="4"/>
      <c r="G35" s="4">
        <v>1.1870000000000001</v>
      </c>
      <c r="H35" s="15">
        <v>1.1E-4</v>
      </c>
      <c r="I35" s="4">
        <v>1.109</v>
      </c>
      <c r="J35" s="4">
        <v>6.9000000000000006E-2</v>
      </c>
      <c r="K35" s="4">
        <v>1.3029999999999999</v>
      </c>
      <c r="L35" s="4">
        <v>2E-3</v>
      </c>
      <c r="M35" s="4">
        <v>-1.0489999999999999</v>
      </c>
      <c r="N35" s="4">
        <v>0.61</v>
      </c>
      <c r="O35" s="4">
        <v>1.032</v>
      </c>
      <c r="P35" s="4">
        <v>0.78700000000000003</v>
      </c>
      <c r="Q35" s="4">
        <v>-1.1850000000000001</v>
      </c>
      <c r="R35" s="4">
        <v>0.20499999999999999</v>
      </c>
      <c r="S35" s="4">
        <v>1.05</v>
      </c>
      <c r="T35" s="5">
        <v>0.622</v>
      </c>
    </row>
    <row r="36" spans="1:20">
      <c r="A36" s="3" t="s">
        <v>8</v>
      </c>
      <c r="B36" s="13">
        <v>31</v>
      </c>
      <c r="C36" s="13" t="s">
        <v>24</v>
      </c>
      <c r="D36" s="13" t="s">
        <v>27</v>
      </c>
      <c r="E36" s="4" t="s">
        <v>83</v>
      </c>
      <c r="F36" s="4"/>
      <c r="G36" s="4">
        <v>1.476</v>
      </c>
      <c r="H36" s="15">
        <v>1.03E-4</v>
      </c>
      <c r="I36" s="4">
        <v>-1.0389999999999999</v>
      </c>
      <c r="J36" s="4">
        <v>0.58199999999999996</v>
      </c>
      <c r="K36" s="4">
        <v>1.02</v>
      </c>
      <c r="L36" s="4">
        <v>0.89700000000000002</v>
      </c>
      <c r="M36" s="4">
        <v>-1.429</v>
      </c>
      <c r="N36" s="4">
        <v>3.2000000000000001E-2</v>
      </c>
      <c r="O36" s="4">
        <v>-1.097</v>
      </c>
      <c r="P36" s="4">
        <v>0.52600000000000002</v>
      </c>
      <c r="Q36" s="4">
        <v>1.252</v>
      </c>
      <c r="R36" s="4">
        <v>0.22</v>
      </c>
      <c r="S36" s="4">
        <v>1.0760000000000001</v>
      </c>
      <c r="T36" s="5">
        <v>0.47499999999999998</v>
      </c>
    </row>
    <row r="37" spans="1:20">
      <c r="A37" s="3" t="s">
        <v>9</v>
      </c>
      <c r="B37" s="13">
        <v>31</v>
      </c>
      <c r="C37" s="13" t="s">
        <v>24</v>
      </c>
      <c r="D37" s="13" t="s">
        <v>27</v>
      </c>
      <c r="E37" s="4" t="s">
        <v>83</v>
      </c>
      <c r="F37" s="4"/>
      <c r="G37" s="4">
        <v>1.232</v>
      </c>
      <c r="H37" s="15">
        <v>2.4600000000000002E-6</v>
      </c>
      <c r="I37" s="4">
        <v>1.0549999999999999</v>
      </c>
      <c r="J37" s="4">
        <v>0.34300000000000003</v>
      </c>
      <c r="K37" s="4">
        <v>1.1220000000000001</v>
      </c>
      <c r="L37" s="4">
        <v>0.33</v>
      </c>
      <c r="M37" s="4">
        <v>-1.1259999999999999</v>
      </c>
      <c r="N37" s="4">
        <v>0.23300000000000001</v>
      </c>
      <c r="O37" s="4">
        <v>-1.0920000000000001</v>
      </c>
      <c r="P37" s="4">
        <v>0.42699999999999999</v>
      </c>
      <c r="Q37" s="4">
        <v>1.198</v>
      </c>
      <c r="R37" s="4">
        <v>0.20699999999999999</v>
      </c>
      <c r="S37" s="4">
        <v>1.0249999999999999</v>
      </c>
      <c r="T37" s="5">
        <v>0.78900000000000003</v>
      </c>
    </row>
    <row r="38" spans="1:20">
      <c r="A38" s="3" t="s">
        <v>10</v>
      </c>
      <c r="B38" s="13">
        <v>31</v>
      </c>
      <c r="C38" s="13" t="s">
        <v>24</v>
      </c>
      <c r="D38" s="13" t="s">
        <v>27</v>
      </c>
      <c r="E38" s="4" t="s">
        <v>83</v>
      </c>
      <c r="F38" s="4"/>
      <c r="G38" s="4">
        <v>1.28</v>
      </c>
      <c r="H38" s="15">
        <v>4.6999999999999999E-6</v>
      </c>
      <c r="I38" s="4">
        <v>1.0409999999999999</v>
      </c>
      <c r="J38" s="4">
        <v>0.48699999999999999</v>
      </c>
      <c r="K38" s="4">
        <v>1.1319999999999999</v>
      </c>
      <c r="L38" s="4">
        <v>0.14399999999999999</v>
      </c>
      <c r="M38" s="4">
        <v>-1.234</v>
      </c>
      <c r="N38" s="4">
        <v>8.6999999999999994E-2</v>
      </c>
      <c r="O38" s="4">
        <v>-1.1499999999999999</v>
      </c>
      <c r="P38" s="4">
        <v>0.23899999999999999</v>
      </c>
      <c r="Q38" s="4">
        <v>1.0089999999999999</v>
      </c>
      <c r="R38" s="4">
        <v>0.95099999999999996</v>
      </c>
      <c r="S38" s="4">
        <v>1.0249999999999999</v>
      </c>
      <c r="T38" s="5">
        <v>0.78900000000000003</v>
      </c>
    </row>
    <row r="39" spans="1:20">
      <c r="A39" s="3" t="s">
        <v>11</v>
      </c>
      <c r="B39" s="13">
        <v>31</v>
      </c>
      <c r="C39" s="13" t="s">
        <v>24</v>
      </c>
      <c r="D39" s="13" t="s">
        <v>27</v>
      </c>
      <c r="E39" s="4" t="s">
        <v>83</v>
      </c>
      <c r="F39" s="4"/>
      <c r="G39" s="4">
        <v>1.35</v>
      </c>
      <c r="H39" s="15">
        <v>5.9699999999999996E-7</v>
      </c>
      <c r="I39" s="4">
        <v>1.024</v>
      </c>
      <c r="J39" s="4">
        <v>0.71899999999999997</v>
      </c>
      <c r="K39" s="4">
        <v>-1.0649999999999999</v>
      </c>
      <c r="L39" s="4">
        <v>0.67</v>
      </c>
      <c r="M39" s="4">
        <v>-1.3</v>
      </c>
      <c r="N39" s="4">
        <v>1.2999999999999999E-2</v>
      </c>
      <c r="O39" s="4">
        <v>-1.18</v>
      </c>
      <c r="P39" s="4">
        <v>0.153</v>
      </c>
      <c r="Q39" s="4">
        <v>1.129</v>
      </c>
      <c r="R39" s="4">
        <v>0.39</v>
      </c>
      <c r="S39" s="4">
        <v>-1.121</v>
      </c>
      <c r="T39" s="5">
        <v>0.26400000000000001</v>
      </c>
    </row>
    <row r="40" spans="1:20">
      <c r="A40" s="3" t="s">
        <v>12</v>
      </c>
      <c r="B40" s="13">
        <v>31</v>
      </c>
      <c r="C40" s="13" t="s">
        <v>24</v>
      </c>
      <c r="D40" s="13" t="s">
        <v>27</v>
      </c>
      <c r="E40" s="4" t="s">
        <v>83</v>
      </c>
      <c r="F40" s="4"/>
      <c r="G40" s="4">
        <v>1.2070000000000001</v>
      </c>
      <c r="H40" s="4">
        <v>6.0000000000000001E-3</v>
      </c>
      <c r="I40" s="4">
        <v>1.073</v>
      </c>
      <c r="J40" s="4">
        <v>0.31</v>
      </c>
      <c r="K40" s="4">
        <v>1.133</v>
      </c>
      <c r="L40" s="4">
        <v>0.251</v>
      </c>
      <c r="M40" s="4">
        <v>-1.0489999999999999</v>
      </c>
      <c r="N40" s="4">
        <v>0.69599999999999995</v>
      </c>
      <c r="O40" s="4">
        <v>1.0009999999999999</v>
      </c>
      <c r="P40" s="4">
        <v>0.99299999999999999</v>
      </c>
      <c r="Q40" s="4">
        <v>1.0169999999999999</v>
      </c>
      <c r="R40" s="4">
        <v>0.91</v>
      </c>
      <c r="S40" s="4">
        <v>-1.1140000000000001</v>
      </c>
      <c r="T40" s="5">
        <v>0.317</v>
      </c>
    </row>
    <row r="41" spans="1:20">
      <c r="A41" s="3" t="s">
        <v>13</v>
      </c>
      <c r="B41" s="13">
        <v>31</v>
      </c>
      <c r="C41" s="13" t="s">
        <v>24</v>
      </c>
      <c r="D41" s="13" t="s">
        <v>27</v>
      </c>
      <c r="E41" s="4" t="s">
        <v>83</v>
      </c>
      <c r="F41" s="4"/>
      <c r="G41" s="4">
        <v>1.2310000000000001</v>
      </c>
      <c r="H41" s="4">
        <v>3.0000000000000001E-3</v>
      </c>
      <c r="I41" s="4">
        <v>1.099</v>
      </c>
      <c r="J41" s="4">
        <v>0.14299999999999999</v>
      </c>
      <c r="K41" s="4">
        <v>1.0049999999999999</v>
      </c>
      <c r="L41" s="4">
        <v>0.97499999999999998</v>
      </c>
      <c r="M41" s="4">
        <v>1.087</v>
      </c>
      <c r="N41" s="4">
        <v>0.51700000000000002</v>
      </c>
      <c r="O41" s="4">
        <v>1.1719999999999999</v>
      </c>
      <c r="P41" s="4">
        <v>0.29499999999999998</v>
      </c>
      <c r="Q41" s="4">
        <v>-1.1240000000000001</v>
      </c>
      <c r="R41" s="4">
        <v>0.41199999999999998</v>
      </c>
      <c r="S41" s="4">
        <v>-1.1559999999999999</v>
      </c>
      <c r="T41" s="5">
        <v>0.17199999999999999</v>
      </c>
    </row>
    <row r="42" spans="1:20" ht="25">
      <c r="A42" s="3" t="s">
        <v>79</v>
      </c>
      <c r="B42" s="13">
        <v>31</v>
      </c>
      <c r="C42" s="13" t="s">
        <v>80</v>
      </c>
      <c r="D42" s="13" t="s">
        <v>27</v>
      </c>
      <c r="E42" s="4" t="s">
        <v>83</v>
      </c>
      <c r="F42" s="4"/>
      <c r="G42" s="4">
        <v>1.038</v>
      </c>
      <c r="H42" s="4">
        <v>0.55200000000000005</v>
      </c>
      <c r="I42" s="4">
        <v>-1.0029999999999999</v>
      </c>
      <c r="J42" s="4">
        <v>0.98099999999999998</v>
      </c>
      <c r="K42" s="4">
        <v>-1.0649999999999999</v>
      </c>
      <c r="L42" s="4">
        <v>0.63200000000000001</v>
      </c>
      <c r="M42" s="4">
        <v>-1.107</v>
      </c>
      <c r="N42" s="4">
        <v>0.35299999999999998</v>
      </c>
      <c r="O42" s="4">
        <v>1.083</v>
      </c>
      <c r="P42" s="4">
        <v>0.51900000000000002</v>
      </c>
      <c r="Q42" s="4">
        <v>-1.2390000000000001</v>
      </c>
      <c r="R42" s="4">
        <v>0.182</v>
      </c>
      <c r="S42" s="4">
        <v>-1.3129999999999999</v>
      </c>
      <c r="T42" s="5">
        <v>2.3E-2</v>
      </c>
    </row>
    <row r="43" spans="1:20">
      <c r="A43" s="3" t="s">
        <v>14</v>
      </c>
      <c r="B43" s="13">
        <v>31</v>
      </c>
      <c r="C43" s="13" t="s">
        <v>24</v>
      </c>
      <c r="D43" s="13" t="s">
        <v>27</v>
      </c>
      <c r="E43" s="4" t="s">
        <v>83</v>
      </c>
      <c r="F43" s="4"/>
      <c r="G43" s="4">
        <v>-1.22</v>
      </c>
      <c r="H43" s="15">
        <v>1.3200000000000001E-4</v>
      </c>
      <c r="I43" s="31">
        <v>-1.0900000000000001</v>
      </c>
      <c r="J43" s="4">
        <v>0.30299999999999999</v>
      </c>
      <c r="K43" s="4">
        <v>-1.111</v>
      </c>
      <c r="L43" s="4">
        <v>0.75600000000000001</v>
      </c>
      <c r="M43" s="19">
        <v>-1.9550000000000001</v>
      </c>
      <c r="N43" s="19">
        <v>3.0000000000000001E-3</v>
      </c>
      <c r="O43" s="4">
        <v>-1.474</v>
      </c>
      <c r="P43" s="4">
        <v>0.39400000000000002</v>
      </c>
      <c r="Q43" s="4">
        <v>-1.339</v>
      </c>
      <c r="R43" s="4">
        <v>0.24199999999999999</v>
      </c>
      <c r="S43" s="4">
        <v>-1.115</v>
      </c>
      <c r="T43" s="5">
        <v>0.73399999999999999</v>
      </c>
    </row>
    <row r="44" spans="1:20">
      <c r="A44" s="3" t="s">
        <v>15</v>
      </c>
      <c r="B44" s="13">
        <v>31</v>
      </c>
      <c r="C44" s="13" t="s">
        <v>24</v>
      </c>
      <c r="D44" s="13" t="s">
        <v>27</v>
      </c>
      <c r="E44" s="4" t="s">
        <v>83</v>
      </c>
      <c r="F44" s="4"/>
      <c r="G44" s="4">
        <v>1.355</v>
      </c>
      <c r="H44" s="15">
        <v>9.0500000000000002E-7</v>
      </c>
      <c r="I44" s="4">
        <v>1.0880000000000001</v>
      </c>
      <c r="J44" s="4">
        <v>0.20899999999999999</v>
      </c>
      <c r="K44" s="4">
        <v>1.0589999999999999</v>
      </c>
      <c r="L44" s="4">
        <v>0.63700000000000001</v>
      </c>
      <c r="M44" s="19">
        <v>-1.546</v>
      </c>
      <c r="N44" s="20">
        <v>3.1700000000000001E-4</v>
      </c>
      <c r="O44" s="4">
        <v>-1.391</v>
      </c>
      <c r="P44" s="4">
        <v>6.0000000000000001E-3</v>
      </c>
      <c r="Q44" s="4">
        <v>1.054</v>
      </c>
      <c r="R44" s="4">
        <v>0.73799999999999999</v>
      </c>
      <c r="S44" s="4">
        <v>-1.1519999999999999</v>
      </c>
      <c r="T44" s="5">
        <v>0.19400000000000001</v>
      </c>
    </row>
    <row r="45" spans="1:20" ht="25">
      <c r="A45" s="3" t="s">
        <v>16</v>
      </c>
      <c r="B45" s="13">
        <v>33</v>
      </c>
      <c r="C45" s="13" t="s">
        <v>24</v>
      </c>
      <c r="D45" s="13" t="s">
        <v>27</v>
      </c>
      <c r="E45" s="4" t="s">
        <v>83</v>
      </c>
      <c r="F45" s="4"/>
      <c r="G45" s="4">
        <v>1.3160000000000001</v>
      </c>
      <c r="H45" s="4">
        <v>3.5999999999999997E-2</v>
      </c>
      <c r="I45" s="4">
        <v>1.0669999999999999</v>
      </c>
      <c r="J45" s="4">
        <v>0.40400000000000003</v>
      </c>
      <c r="K45" s="4">
        <v>1.242</v>
      </c>
      <c r="L45" s="4">
        <v>2E-3</v>
      </c>
      <c r="M45" s="4">
        <v>1.3260000000000001</v>
      </c>
      <c r="N45" s="4">
        <v>5.0000000000000001E-3</v>
      </c>
      <c r="O45" s="4">
        <v>1.204</v>
      </c>
      <c r="P45" s="4">
        <v>0.14899999999999999</v>
      </c>
      <c r="Q45" s="4">
        <v>-1.419</v>
      </c>
      <c r="R45" s="4">
        <v>4.3999999999999997E-2</v>
      </c>
      <c r="S45" s="4">
        <v>1.1879999999999999</v>
      </c>
      <c r="T45" s="5">
        <v>0.23400000000000001</v>
      </c>
    </row>
    <row r="46" spans="1:20">
      <c r="A46" s="3" t="s">
        <v>0</v>
      </c>
      <c r="B46" s="13">
        <v>34</v>
      </c>
      <c r="C46" s="13" t="s">
        <v>24</v>
      </c>
      <c r="D46" s="13" t="s">
        <v>27</v>
      </c>
      <c r="E46" s="4" t="s">
        <v>83</v>
      </c>
      <c r="F46" s="4"/>
      <c r="G46" s="4" t="s">
        <v>83</v>
      </c>
      <c r="H46" s="4"/>
      <c r="I46" s="4" t="s">
        <v>83</v>
      </c>
      <c r="J46" s="4"/>
      <c r="K46" s="4" t="s">
        <v>83</v>
      </c>
      <c r="L46" s="4"/>
      <c r="M46" s="4" t="s">
        <v>83</v>
      </c>
      <c r="N46" s="4"/>
      <c r="O46" s="4" t="s">
        <v>83</v>
      </c>
      <c r="P46" s="4"/>
      <c r="Q46" s="4">
        <v>-1.2410000000000001</v>
      </c>
      <c r="R46" s="4">
        <v>0.03</v>
      </c>
      <c r="S46" s="4">
        <v>-1.032</v>
      </c>
      <c r="T46" s="5">
        <v>0.65</v>
      </c>
    </row>
    <row r="47" spans="1:20">
      <c r="A47" s="3" t="s">
        <v>17</v>
      </c>
      <c r="B47" s="13">
        <v>35</v>
      </c>
      <c r="C47" s="13" t="s">
        <v>24</v>
      </c>
      <c r="D47" s="13" t="s">
        <v>27</v>
      </c>
      <c r="E47" s="4" t="s">
        <v>83</v>
      </c>
      <c r="F47" s="4"/>
      <c r="G47" s="4">
        <v>1.3160000000000001</v>
      </c>
      <c r="H47" s="15">
        <v>6.69E-4</v>
      </c>
      <c r="I47" s="4">
        <v>1.0069999999999999</v>
      </c>
      <c r="J47" s="4">
        <v>0.94699999999999995</v>
      </c>
      <c r="K47" s="4">
        <v>1.0580000000000001</v>
      </c>
      <c r="L47" s="4">
        <v>0.39300000000000002</v>
      </c>
      <c r="M47" s="4">
        <v>-1.1539999999999999</v>
      </c>
      <c r="N47" s="4">
        <v>0.13600000000000001</v>
      </c>
      <c r="O47" s="4">
        <v>-1.06</v>
      </c>
      <c r="P47" s="4">
        <v>0.67700000000000005</v>
      </c>
      <c r="Q47" s="4">
        <v>-1.18</v>
      </c>
      <c r="R47" s="4">
        <v>0.5</v>
      </c>
      <c r="S47" s="4">
        <v>1.0880000000000001</v>
      </c>
      <c r="T47" s="5">
        <v>0.42799999999999999</v>
      </c>
    </row>
    <row r="48" spans="1:20">
      <c r="A48" s="6" t="s">
        <v>18</v>
      </c>
      <c r="B48" s="14">
        <v>36</v>
      </c>
      <c r="C48" s="14" t="s">
        <v>24</v>
      </c>
      <c r="D48" s="14" t="s">
        <v>27</v>
      </c>
      <c r="E48" s="7" t="s">
        <v>83</v>
      </c>
      <c r="F48" s="7"/>
      <c r="G48" s="7">
        <v>1.1970000000000001</v>
      </c>
      <c r="H48" s="7">
        <v>0.20899999999999999</v>
      </c>
      <c r="I48" s="7">
        <v>-1.244</v>
      </c>
      <c r="J48" s="7">
        <v>4.4999999999999998E-2</v>
      </c>
      <c r="K48" s="21">
        <v>-2.0009999999999999</v>
      </c>
      <c r="L48" s="21">
        <v>4.0000000000000001E-3</v>
      </c>
      <c r="M48" s="7">
        <v>-1.4910000000000001</v>
      </c>
      <c r="N48" s="17">
        <v>8.2799999999999993E-5</v>
      </c>
      <c r="O48" s="21">
        <v>-2.0209999999999999</v>
      </c>
      <c r="P48" s="21">
        <v>4.0000000000000001E-3</v>
      </c>
      <c r="Q48" s="7">
        <v>1.5780000000000001</v>
      </c>
      <c r="R48" s="7">
        <v>0.19900000000000001</v>
      </c>
      <c r="S48" s="7">
        <v>1.0940000000000001</v>
      </c>
      <c r="T48" s="8">
        <v>0.64</v>
      </c>
    </row>
    <row r="49" spans="1:19">
      <c r="A49" s="1" t="s">
        <v>86</v>
      </c>
      <c r="E49" s="30">
        <f>6/21</f>
        <v>0.2857142857142857</v>
      </c>
      <c r="F49" s="30"/>
      <c r="G49" s="30">
        <f>20/21</f>
        <v>0.95238095238095233</v>
      </c>
      <c r="H49" s="30"/>
      <c r="I49" s="30">
        <f>20/21</f>
        <v>0.95238095238095233</v>
      </c>
      <c r="J49" s="30"/>
      <c r="K49" s="30">
        <f>20/21</f>
        <v>0.95238095238095233</v>
      </c>
      <c r="L49" s="30"/>
      <c r="M49" s="30">
        <f>20/21</f>
        <v>0.95238095238095233</v>
      </c>
      <c r="N49" s="30"/>
      <c r="O49" s="30">
        <f>20/21</f>
        <v>0.95238095238095233</v>
      </c>
      <c r="P49" s="30"/>
      <c r="Q49" s="30">
        <f>21/21</f>
        <v>1</v>
      </c>
      <c r="R49" s="30"/>
      <c r="S49" s="30">
        <f>21/21</f>
        <v>1</v>
      </c>
    </row>
    <row r="50" spans="1:19"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</row>
    <row r="51" spans="1:19" ht="45">
      <c r="A51" s="1" t="s">
        <v>87</v>
      </c>
    </row>
    <row r="52" spans="1:19" ht="75">
      <c r="A52" s="1" t="s">
        <v>84</v>
      </c>
    </row>
    <row r="53" spans="1:19">
      <c r="A53" s="1" t="s">
        <v>88</v>
      </c>
    </row>
  </sheetData>
  <sortState ref="A2:R24">
    <sortCondition ref="A2:A2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NephroSeq UP and DOWN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Lausecker</dc:creator>
  <cp:lastModifiedBy>Franziska Lausecker</cp:lastModifiedBy>
  <dcterms:created xsi:type="dcterms:W3CDTF">2020-07-06T16:22:42Z</dcterms:created>
  <dcterms:modified xsi:type="dcterms:W3CDTF">2021-01-26T14:55:34Z</dcterms:modified>
</cp:coreProperties>
</file>