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I IDRIS KOLAPO\Documents\"/>
    </mc:Choice>
  </mc:AlternateContent>
  <xr:revisionPtr revIDLastSave="0" documentId="13_ncr:1_{1EA41B58-AB12-49EE-99C8-75C2F73B33DD}" xr6:coauthVersionLast="43" xr6:coauthVersionMax="43" xr10:uidLastSave="{00000000-0000-0000-0000-000000000000}"/>
  <bookViews>
    <workbookView xWindow="-120" yWindow="-120" windowWidth="29040" windowHeight="15720" xr2:uid="{691DE2AD-8ABE-4F36-B6A7-0C923D3AE761}"/>
  </bookViews>
  <sheets>
    <sheet name="salary sheet " sheetId="1" r:id="rId1"/>
    <sheet name="salary slip" sheetId="2" r:id="rId2"/>
  </sheets>
  <definedNames>
    <definedName name="_xlnm.Print_Area" localSheetId="1">'salary slip'!$A$1:$E$19</definedName>
    <definedName name="salary">'salary sheet '!$B$7:$L$28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  <c r="C10" i="1"/>
  <c r="H10" i="1" s="1"/>
  <c r="C11" i="1"/>
  <c r="I11" i="1" s="1"/>
  <c r="C12" i="1"/>
  <c r="I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I19" i="1" s="1"/>
  <c r="C20" i="1"/>
  <c r="I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I27" i="1" s="1"/>
  <c r="C9" i="1"/>
  <c r="H9" i="1" s="1"/>
  <c r="J10" i="1" l="1"/>
  <c r="I24" i="1"/>
  <c r="I16" i="1"/>
  <c r="H20" i="1"/>
  <c r="I21" i="1"/>
  <c r="I13" i="1"/>
  <c r="H12" i="1"/>
  <c r="I25" i="1"/>
  <c r="I17" i="1"/>
  <c r="I9" i="1"/>
  <c r="H27" i="1"/>
  <c r="H19" i="1"/>
  <c r="H11" i="1"/>
  <c r="I23" i="1"/>
  <c r="I15" i="1"/>
  <c r="I26" i="1"/>
  <c r="I22" i="1"/>
  <c r="I18" i="1"/>
  <c r="I14" i="1"/>
  <c r="I10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26" i="1"/>
  <c r="J27" i="1"/>
  <c r="J28" i="1"/>
  <c r="K28" i="1" s="1"/>
  <c r="C9" i="2"/>
  <c r="C10" i="2"/>
  <c r="C11" i="2"/>
  <c r="C13" i="2"/>
  <c r="C8" i="2"/>
  <c r="C7" i="2"/>
  <c r="C6" i="2"/>
  <c r="I8" i="1"/>
  <c r="H8" i="1"/>
  <c r="J8" i="1"/>
  <c r="K8" i="1" s="1"/>
  <c r="C12" i="2" l="1"/>
  <c r="K18" i="1"/>
  <c r="K14" i="1"/>
  <c r="K20" i="1"/>
  <c r="K26" i="1"/>
  <c r="K21" i="1"/>
  <c r="K17" i="1"/>
  <c r="K27" i="1"/>
  <c r="K15" i="1"/>
  <c r="K19" i="1"/>
  <c r="K11" i="1"/>
  <c r="K22" i="1"/>
  <c r="K10" i="1"/>
  <c r="K13" i="1"/>
  <c r="K9" i="1"/>
  <c r="K24" i="1"/>
  <c r="K16" i="1"/>
  <c r="K12" i="1"/>
  <c r="K23" i="1"/>
  <c r="J29" i="1"/>
  <c r="D34" i="1" l="1"/>
  <c r="D33" i="1"/>
  <c r="D32" i="1"/>
  <c r="C14" i="2"/>
  <c r="K29" i="1"/>
</calcChain>
</file>

<file path=xl/sharedStrings.xml><?xml version="1.0" encoding="utf-8"?>
<sst xmlns="http://schemas.openxmlformats.org/spreadsheetml/2006/main" count="51" uniqueCount="24">
  <si>
    <t>Employee Name</t>
  </si>
  <si>
    <t>Basic Pay</t>
  </si>
  <si>
    <t>Allowances</t>
  </si>
  <si>
    <t>Overtime</t>
  </si>
  <si>
    <t>Bonus</t>
  </si>
  <si>
    <t>Deductions</t>
  </si>
  <si>
    <t>Tax</t>
  </si>
  <si>
    <t>Pension</t>
  </si>
  <si>
    <t>Gross Salary</t>
  </si>
  <si>
    <t>Net Salary</t>
  </si>
  <si>
    <t>S/N</t>
  </si>
  <si>
    <t xml:space="preserve">RAIMI IDIRS </t>
  </si>
  <si>
    <t xml:space="preserve"> </t>
  </si>
  <si>
    <t xml:space="preserve">highest paid </t>
  </si>
  <si>
    <t>lowest  paid</t>
  </si>
  <si>
    <t>average paid</t>
  </si>
  <si>
    <t>Tax (5%)</t>
  </si>
  <si>
    <t>Pension (8%)</t>
  </si>
  <si>
    <t>kola</t>
  </si>
  <si>
    <t>Abdulwasiu</t>
  </si>
  <si>
    <t>rodiya</t>
  </si>
  <si>
    <t>sodiq</t>
  </si>
  <si>
    <t>mardiya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</si>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</sst>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\₦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2" borderId="1" applyNumberForma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66" fontId="0" fillId="0" borderId="0" xfId="1" applyNumberFormat="1" applyFont="1"/>
    <xf numFmtId="166" fontId="0" fillId="0" borderId="0" xfId="1" quotePrefix="1" applyNumberFormat="1" applyFont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166" fontId="0" fillId="0" borderId="0" xfId="0" applyNumberFormat="1"/>
    <xf numFmtId="0" fontId="5" fillId="3" borderId="12" xfId="0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right" vertical="center"/>
    </xf>
    <xf numFmtId="166" fontId="5" fillId="3" borderId="7" xfId="1" applyNumberFormat="1" applyFont="1" applyFill="1" applyBorder="1" applyAlignment="1">
      <alignment horizontal="right" vertical="center"/>
    </xf>
    <xf numFmtId="166" fontId="5" fillId="3" borderId="8" xfId="1" applyNumberFormat="1" applyFont="1" applyFill="1" applyBorder="1" applyAlignment="1">
      <alignment horizontal="right" vertical="center"/>
    </xf>
    <xf numFmtId="0" fontId="4" fillId="2" borderId="1" xfId="2" applyAlignment="1">
      <alignment wrapText="1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27411</xdr:colOff>
      <xdr:row>0</xdr:row>
      <xdr:rowOff>18266</xdr:rowOff>
    </xdr:from>
    <xdr:to>
      <xdr:col>11</xdr:col>
      <xdr:colOff>81697</xdr:colOff>
      <xdr:row>5</xdr:row>
      <xdr:rowOff>169022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423184-8095-46D0-BA2D-90B146AB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11" y="18266"/>
          <a:ext cx="11690396" cy="1240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16887</xdr:rowOff>
    </xdr:from>
    <xdr:to>
      <xdr:col>3</xdr:col>
      <xdr:colOff>602911</xdr:colOff>
      <xdr:row>3</xdr:row>
      <xdr:rowOff>185115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B98071-6020-491C-BAF3-1A9F6110D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979" y="16887"/>
          <a:ext cx="2786568" cy="75087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177325</xdr:rowOff>
    </xdr:from>
    <xdr:to>
      <xdr:col>3</xdr:col>
      <xdr:colOff>602913</xdr:colOff>
      <xdr:row>16</xdr:row>
      <xdr:rowOff>192524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A1E8A6-4926-4DB2-A430-021362CCD2EC}"/>
            </a:ext>
          </a:extLst>
        </xdr:cNvPr>
        <xdr:cNvSpPr txBox="1"/>
      </xdr:nvSpPr>
      <xdr:spPr>
        <a:xfrm>
          <a:off x="607979" y="3080423"/>
          <a:ext cx="2786570" cy="207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All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complains to be addressed to the Admin secretary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785304</xdr:colOff>
      <xdr:row>14</xdr:row>
      <xdr:rowOff>182394</xdr:rowOff>
    </xdr:from>
    <xdr:to>
      <xdr:col>2</xdr:col>
      <xdr:colOff>653576</xdr:colOff>
      <xdr:row>15</xdr:row>
      <xdr:rowOff>177324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A76D306-1772-467A-A47C-1A1ADFA81CEC}"/>
            </a:ext>
          </a:extLst>
        </xdr:cNvPr>
        <xdr:cNvSpPr txBox="1"/>
      </xdr:nvSpPr>
      <xdr:spPr>
        <a:xfrm>
          <a:off x="1393283" y="2892966"/>
          <a:ext cx="993032" cy="187456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SIGN</a:t>
          </a:r>
        </a:p>
      </xdr:txBody>
    </xdr:sp>
    <xdr:clientData/>
  </xdr:twoCellAnchor>
  <xdr:twoCellAnchor>
    <xdr:from>
      <xdr:col>1</xdr:col>
      <xdr:colOff>577578</xdr:colOff>
      <xdr:row>15</xdr:row>
      <xdr:rowOff>10128</xdr:rowOff>
    </xdr:from>
    <xdr:to>
      <xdr:col>2</xdr:col>
      <xdr:colOff>952499</xdr:colOff>
      <xdr:row>15</xdr:row>
      <xdr:rowOff>10128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B4CBAE-6AC7-4A71-9034-1233BBA7B406}"/>
            </a:ext>
          </a:extLst>
        </xdr:cNvPr>
        <xdr:cNvCxnSpPr/>
      </xdr:nvCxnSpPr>
      <xdr:spPr>
        <a:xfrm>
          <a:off x="1185557" y="2913226"/>
          <a:ext cx="14996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4DC1-B1C9-4C49-AEE3-9B46D798FA25}">
  <dimension ref="A4:L34"/>
  <sheetViews>
    <sheetView tabSelected="1" zoomScale="120" zoomScaleNormal="120" workbookViewId="0">
      <selection activeCell="I24" sqref="I24"/>
    </sheetView>
  </sheetViews>
  <sheetFormatPr defaultRowHeight="15" x14ac:dyDescent="0.25"/>
  <cols>
    <col min="1" max="1" width="10.85546875" customWidth="1"/>
    <col min="2" max="2" width="26.85546875" customWidth="1"/>
    <col min="3" max="3" width="13.7109375" customWidth="1"/>
    <col min="4" max="4" width="15.7109375" customWidth="1"/>
    <col min="5" max="5" width="14.7109375" customWidth="1"/>
    <col min="6" max="6" width="14.5703125" customWidth="1"/>
    <col min="7" max="7" width="16.42578125" customWidth="1"/>
    <col min="8" max="8" width="12" customWidth="1"/>
    <col min="9" max="9" width="14.28515625" customWidth="1"/>
    <col min="10" max="10" width="18" customWidth="1"/>
    <col min="11" max="11" width="17.42578125" customWidth="1"/>
  </cols>
  <sheetData>
    <row r="4" spans="1:12" ht="25.5" customHeight="1" x14ac:dyDescent="0.25">
      <c r="K4" s="4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25">
      <c r="A7" s="3" t="s">
        <v>10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/>
    </row>
    <row r="8" spans="1:12" x14ac:dyDescent="0.25">
      <c r="A8">
        <v>1</v>
      </c>
      <c r="B8" t="s">
        <v>11</v>
      </c>
      <c r="C8" s="20">
        <v>30000</v>
      </c>
      <c r="D8" s="20">
        <f ca="1">RANDBETWEEN(1000,15000)</f>
        <v>2763</v>
      </c>
      <c r="E8" s="20">
        <v>1000</v>
      </c>
      <c r="F8" s="20">
        <v>1000</v>
      </c>
      <c r="G8" s="20">
        <v>400</v>
      </c>
      <c r="H8" s="20">
        <f>C8*5%</f>
        <v>1500</v>
      </c>
      <c r="I8" s="20">
        <f>C8*5%</f>
        <v>1500</v>
      </c>
      <c r="J8" s="20">
        <f ca="1">SUM(C8,D8,E8,F8)</f>
        <v>34763</v>
      </c>
      <c r="K8" s="23">
        <f ca="1">J8-G8-H8-I8</f>
        <v>31363</v>
      </c>
    </row>
    <row r="9" spans="1:12" x14ac:dyDescent="0.25">
      <c r="A9">
        <v>2</v>
      </c>
      <c r="B9" t="s">
        <v>11</v>
      </c>
      <c r="C9" s="20">
        <f ca="1">RANDBETWEEN(30000,50000)</f>
        <v>40739</v>
      </c>
      <c r="D9" s="20">
        <f t="shared" ref="D9:D27" ca="1" si="0">RANDBETWEEN(1000,15000)</f>
        <v>6203</v>
      </c>
      <c r="E9" s="20">
        <v>1000</v>
      </c>
      <c r="F9" s="21" t="s">
        <v>23</v>
      </c>
      <c r="G9" s="22">
        <v>0</v>
      </c>
      <c r="H9" s="20">
        <f t="shared" ref="H9:H27" ca="1" si="1">C9*5%</f>
        <v>2036.95</v>
      </c>
      <c r="I9" s="20">
        <f t="shared" ref="I9:I27" ca="1" si="2">C9*5%</f>
        <v>2036.95</v>
      </c>
      <c r="J9" s="20">
        <f t="shared" ref="J9:J28" ca="1" si="3">SUM(C9,D9,E9,F9)</f>
        <v>47942</v>
      </c>
      <c r="K9" s="23">
        <f t="shared" ref="K9:K28" ca="1" si="4">J9-G9-H9-I9</f>
        <v>43868.100000000006</v>
      </c>
    </row>
    <row r="10" spans="1:12" x14ac:dyDescent="0.25">
      <c r="A10">
        <v>3</v>
      </c>
      <c r="B10" t="s">
        <v>11</v>
      </c>
      <c r="C10" s="20">
        <f t="shared" ref="C10:C27" ca="1" si="5">RANDBETWEEN(30000,50000)</f>
        <v>30347</v>
      </c>
      <c r="D10" s="20">
        <f t="shared" ca="1" si="0"/>
        <v>2180</v>
      </c>
      <c r="E10" s="20">
        <v>1000</v>
      </c>
      <c r="F10" s="21" t="s">
        <v>23</v>
      </c>
      <c r="G10" s="22">
        <v>0</v>
      </c>
      <c r="H10" s="20">
        <f t="shared" ca="1" si="1"/>
        <v>1517.3500000000001</v>
      </c>
      <c r="I10" s="20">
        <f t="shared" ca="1" si="2"/>
        <v>1517.3500000000001</v>
      </c>
      <c r="J10" s="20">
        <f ca="1">SUM(C10,D10,E10,F10)</f>
        <v>33527</v>
      </c>
      <c r="K10" s="23">
        <f t="shared" ca="1" si="4"/>
        <v>30492.300000000003</v>
      </c>
    </row>
    <row r="11" spans="1:12" x14ac:dyDescent="0.25">
      <c r="A11">
        <v>4</v>
      </c>
      <c r="B11" t="s">
        <v>18</v>
      </c>
      <c r="C11" s="20">
        <f t="shared" ca="1" si="5"/>
        <v>33907</v>
      </c>
      <c r="D11" s="20">
        <f t="shared" ca="1" si="0"/>
        <v>8930</v>
      </c>
      <c r="E11" s="20">
        <v>500</v>
      </c>
      <c r="F11" s="21" t="s">
        <v>23</v>
      </c>
      <c r="G11" s="22">
        <v>0</v>
      </c>
      <c r="H11" s="20">
        <f t="shared" ca="1" si="1"/>
        <v>1695.3500000000001</v>
      </c>
      <c r="I11" s="20">
        <f t="shared" ca="1" si="2"/>
        <v>1695.3500000000001</v>
      </c>
      <c r="J11" s="20">
        <f t="shared" ca="1" si="3"/>
        <v>43337</v>
      </c>
      <c r="K11" s="23">
        <f t="shared" ca="1" si="4"/>
        <v>39946.300000000003</v>
      </c>
    </row>
    <row r="12" spans="1:12" x14ac:dyDescent="0.25">
      <c r="A12">
        <v>5</v>
      </c>
      <c r="B12" t="s">
        <v>19</v>
      </c>
      <c r="C12" s="20">
        <f t="shared" ca="1" si="5"/>
        <v>34856</v>
      </c>
      <c r="D12" s="20">
        <f t="shared" ca="1" si="0"/>
        <v>14451</v>
      </c>
      <c r="E12" s="20">
        <v>500</v>
      </c>
      <c r="F12" s="20">
        <v>500</v>
      </c>
      <c r="G12" s="22">
        <v>0</v>
      </c>
      <c r="H12" s="20">
        <f t="shared" ca="1" si="1"/>
        <v>1742.8000000000002</v>
      </c>
      <c r="I12" s="20">
        <f t="shared" ca="1" si="2"/>
        <v>1742.8000000000002</v>
      </c>
      <c r="J12" s="20">
        <f t="shared" ca="1" si="3"/>
        <v>50307</v>
      </c>
      <c r="K12" s="23">
        <f t="shared" ca="1" si="4"/>
        <v>46821.399999999994</v>
      </c>
    </row>
    <row r="13" spans="1:12" x14ac:dyDescent="0.25">
      <c r="A13">
        <v>6</v>
      </c>
      <c r="B13" t="s">
        <v>11</v>
      </c>
      <c r="C13" s="20">
        <f t="shared" ca="1" si="5"/>
        <v>46592</v>
      </c>
      <c r="D13" s="20">
        <f t="shared" ca="1" si="0"/>
        <v>13482</v>
      </c>
      <c r="E13" s="20">
        <v>500</v>
      </c>
      <c r="F13" s="20">
        <v>500</v>
      </c>
      <c r="G13" s="22">
        <v>0</v>
      </c>
      <c r="H13" s="20">
        <f t="shared" ca="1" si="1"/>
        <v>2329.6</v>
      </c>
      <c r="I13" s="20">
        <f t="shared" ca="1" si="2"/>
        <v>2329.6</v>
      </c>
      <c r="J13" s="20">
        <f t="shared" ca="1" si="3"/>
        <v>61074</v>
      </c>
      <c r="K13" s="23">
        <f t="shared" ca="1" si="4"/>
        <v>56414.8</v>
      </c>
    </row>
    <row r="14" spans="1:12" x14ac:dyDescent="0.25">
      <c r="A14">
        <v>7</v>
      </c>
      <c r="B14" t="s">
        <v>11</v>
      </c>
      <c r="C14" s="20">
        <f t="shared" ca="1" si="5"/>
        <v>31009</v>
      </c>
      <c r="D14" s="20">
        <f t="shared" ca="1" si="0"/>
        <v>6622</v>
      </c>
      <c r="E14" s="20">
        <v>500</v>
      </c>
      <c r="F14" s="20">
        <v>500</v>
      </c>
      <c r="G14" s="22">
        <v>0</v>
      </c>
      <c r="H14" s="20">
        <f t="shared" ca="1" si="1"/>
        <v>1550.45</v>
      </c>
      <c r="I14" s="20">
        <f t="shared" ca="1" si="2"/>
        <v>1550.45</v>
      </c>
      <c r="J14" s="20">
        <f t="shared" ca="1" si="3"/>
        <v>38631</v>
      </c>
      <c r="K14" s="23">
        <f t="shared" ca="1" si="4"/>
        <v>35530.100000000006</v>
      </c>
    </row>
    <row r="15" spans="1:12" x14ac:dyDescent="0.25">
      <c r="A15">
        <v>8</v>
      </c>
      <c r="B15" t="s">
        <v>11</v>
      </c>
      <c r="C15" s="20">
        <f t="shared" ca="1" si="5"/>
        <v>39747</v>
      </c>
      <c r="D15" s="20">
        <f t="shared" ca="1" si="0"/>
        <v>14191</v>
      </c>
      <c r="E15" s="20">
        <v>500</v>
      </c>
      <c r="F15" s="20">
        <v>500</v>
      </c>
      <c r="G15" s="22">
        <v>0</v>
      </c>
      <c r="H15" s="20">
        <f t="shared" ca="1" si="1"/>
        <v>1987.3500000000001</v>
      </c>
      <c r="I15" s="20">
        <f t="shared" ca="1" si="2"/>
        <v>1987.3500000000001</v>
      </c>
      <c r="J15" s="20">
        <f t="shared" ca="1" si="3"/>
        <v>54938</v>
      </c>
      <c r="K15" s="23">
        <f t="shared" ca="1" si="4"/>
        <v>50963.3</v>
      </c>
    </row>
    <row r="16" spans="1:12" x14ac:dyDescent="0.25">
      <c r="A16">
        <v>9</v>
      </c>
      <c r="B16" t="s">
        <v>11</v>
      </c>
      <c r="C16" s="20">
        <f t="shared" ca="1" si="5"/>
        <v>31486</v>
      </c>
      <c r="D16" s="20">
        <f t="shared" ca="1" si="0"/>
        <v>1547</v>
      </c>
      <c r="E16" s="20">
        <v>500</v>
      </c>
      <c r="F16" s="20">
        <v>500</v>
      </c>
      <c r="G16" s="22">
        <v>0</v>
      </c>
      <c r="H16" s="20">
        <f t="shared" ca="1" si="1"/>
        <v>1574.3000000000002</v>
      </c>
      <c r="I16" s="20">
        <f t="shared" ca="1" si="2"/>
        <v>1574.3000000000002</v>
      </c>
      <c r="J16" s="20">
        <f t="shared" ca="1" si="3"/>
        <v>34033</v>
      </c>
      <c r="K16" s="23">
        <f t="shared" ca="1" si="4"/>
        <v>30884.400000000001</v>
      </c>
    </row>
    <row r="17" spans="1:11" x14ac:dyDescent="0.25">
      <c r="A17">
        <v>10</v>
      </c>
      <c r="B17" t="s">
        <v>11</v>
      </c>
      <c r="C17" s="20">
        <f t="shared" ca="1" si="5"/>
        <v>49222</v>
      </c>
      <c r="D17" s="20">
        <f t="shared" ca="1" si="0"/>
        <v>8133</v>
      </c>
      <c r="E17" s="20">
        <v>1000</v>
      </c>
      <c r="F17" s="20">
        <v>500</v>
      </c>
      <c r="G17" s="22">
        <v>0</v>
      </c>
      <c r="H17" s="20">
        <f t="shared" ca="1" si="1"/>
        <v>2461.1000000000004</v>
      </c>
      <c r="I17" s="20">
        <f t="shared" ca="1" si="2"/>
        <v>2461.1000000000004</v>
      </c>
      <c r="J17" s="20">
        <f t="shared" ca="1" si="3"/>
        <v>58855</v>
      </c>
      <c r="K17" s="23">
        <f t="shared" ca="1" si="4"/>
        <v>53932.800000000003</v>
      </c>
    </row>
    <row r="18" spans="1:11" x14ac:dyDescent="0.25">
      <c r="A18">
        <v>11</v>
      </c>
      <c r="B18" t="s">
        <v>20</v>
      </c>
      <c r="C18" s="20">
        <f t="shared" ca="1" si="5"/>
        <v>44099</v>
      </c>
      <c r="D18" s="20">
        <f t="shared" ca="1" si="0"/>
        <v>2807</v>
      </c>
      <c r="E18" s="20">
        <v>1000</v>
      </c>
      <c r="F18" s="22" t="s">
        <v>23</v>
      </c>
      <c r="G18" s="22">
        <v>0</v>
      </c>
      <c r="H18" s="20">
        <f t="shared" ca="1" si="1"/>
        <v>2204.9500000000003</v>
      </c>
      <c r="I18" s="20">
        <f t="shared" ca="1" si="2"/>
        <v>2204.9500000000003</v>
      </c>
      <c r="J18" s="20">
        <f t="shared" ca="1" si="3"/>
        <v>47906</v>
      </c>
      <c r="K18" s="23">
        <f t="shared" ca="1" si="4"/>
        <v>43496.100000000006</v>
      </c>
    </row>
    <row r="19" spans="1:11" x14ac:dyDescent="0.25">
      <c r="A19">
        <v>12</v>
      </c>
      <c r="B19" t="s">
        <v>21</v>
      </c>
      <c r="C19" s="20">
        <f t="shared" ca="1" si="5"/>
        <v>31948</v>
      </c>
      <c r="D19" s="20">
        <f t="shared" ca="1" si="0"/>
        <v>4683</v>
      </c>
      <c r="E19" s="20">
        <v>1000</v>
      </c>
      <c r="F19" s="20">
        <v>300</v>
      </c>
      <c r="G19" s="22">
        <v>0</v>
      </c>
      <c r="H19" s="20">
        <f t="shared" ca="1" si="1"/>
        <v>1597.4</v>
      </c>
      <c r="I19" s="20">
        <f t="shared" ca="1" si="2"/>
        <v>1597.4</v>
      </c>
      <c r="J19" s="20">
        <f t="shared" ca="1" si="3"/>
        <v>37931</v>
      </c>
      <c r="K19" s="23">
        <f t="shared" ca="1" si="4"/>
        <v>34736.199999999997</v>
      </c>
    </row>
    <row r="20" spans="1:11" x14ac:dyDescent="0.25">
      <c r="A20">
        <v>13</v>
      </c>
      <c r="B20" t="s">
        <v>11</v>
      </c>
      <c r="C20" s="20">
        <f t="shared" ca="1" si="5"/>
        <v>43553</v>
      </c>
      <c r="D20" s="20">
        <f t="shared" ca="1" si="0"/>
        <v>2514</v>
      </c>
      <c r="E20" s="20">
        <v>1000</v>
      </c>
      <c r="F20" s="20">
        <v>300</v>
      </c>
      <c r="G20" s="22">
        <v>0</v>
      </c>
      <c r="H20" s="20">
        <f t="shared" ca="1" si="1"/>
        <v>2177.65</v>
      </c>
      <c r="I20" s="20">
        <f t="shared" ca="1" si="2"/>
        <v>2177.65</v>
      </c>
      <c r="J20" s="20">
        <f t="shared" ca="1" si="3"/>
        <v>47367</v>
      </c>
      <c r="K20" s="23">
        <f t="shared" ca="1" si="4"/>
        <v>43011.7</v>
      </c>
    </row>
    <row r="21" spans="1:11" x14ac:dyDescent="0.25">
      <c r="A21">
        <v>14</v>
      </c>
      <c r="B21" t="s">
        <v>11</v>
      </c>
      <c r="C21" s="20">
        <f t="shared" ca="1" si="5"/>
        <v>32737</v>
      </c>
      <c r="D21" s="20">
        <f t="shared" ca="1" si="0"/>
        <v>7384</v>
      </c>
      <c r="E21" s="20">
        <v>1000</v>
      </c>
      <c r="F21" s="20">
        <v>350</v>
      </c>
      <c r="G21" s="22">
        <v>0</v>
      </c>
      <c r="H21" s="20">
        <f t="shared" ca="1" si="1"/>
        <v>1636.8500000000001</v>
      </c>
      <c r="I21" s="20">
        <f t="shared" ca="1" si="2"/>
        <v>1636.8500000000001</v>
      </c>
      <c r="J21" s="20">
        <f t="shared" ca="1" si="3"/>
        <v>41471</v>
      </c>
      <c r="K21" s="23">
        <f t="shared" ca="1" si="4"/>
        <v>38197.300000000003</v>
      </c>
    </row>
    <row r="22" spans="1:11" x14ac:dyDescent="0.25">
      <c r="A22">
        <v>15</v>
      </c>
      <c r="B22" t="s">
        <v>11</v>
      </c>
      <c r="C22" s="20">
        <f t="shared" ca="1" si="5"/>
        <v>30596</v>
      </c>
      <c r="D22" s="20">
        <f t="shared" ca="1" si="0"/>
        <v>11104</v>
      </c>
      <c r="E22" s="20">
        <v>1000</v>
      </c>
      <c r="F22" s="20">
        <v>350</v>
      </c>
      <c r="G22" s="22">
        <v>0</v>
      </c>
      <c r="H22" s="20">
        <f t="shared" ca="1" si="1"/>
        <v>1529.8000000000002</v>
      </c>
      <c r="I22" s="20">
        <f t="shared" ca="1" si="2"/>
        <v>1529.8000000000002</v>
      </c>
      <c r="J22" s="20">
        <f t="shared" ca="1" si="3"/>
        <v>43050</v>
      </c>
      <c r="K22" s="23">
        <f t="shared" ca="1" si="4"/>
        <v>39990.399999999994</v>
      </c>
    </row>
    <row r="23" spans="1:11" x14ac:dyDescent="0.25">
      <c r="A23">
        <v>16</v>
      </c>
      <c r="B23" t="s">
        <v>11</v>
      </c>
      <c r="C23" s="20">
        <f t="shared" ca="1" si="5"/>
        <v>49594</v>
      </c>
      <c r="D23" s="20">
        <f t="shared" ca="1" si="0"/>
        <v>13571</v>
      </c>
      <c r="E23" s="20">
        <v>1000</v>
      </c>
      <c r="F23" s="20">
        <v>350</v>
      </c>
      <c r="G23" s="22">
        <v>0</v>
      </c>
      <c r="H23" s="20">
        <f t="shared" ca="1" si="1"/>
        <v>2479.7000000000003</v>
      </c>
      <c r="I23" s="20">
        <f t="shared" ca="1" si="2"/>
        <v>2479.7000000000003</v>
      </c>
      <c r="J23" s="20">
        <f t="shared" ca="1" si="3"/>
        <v>64515</v>
      </c>
      <c r="K23" s="23">
        <f t="shared" ca="1" si="4"/>
        <v>59555.600000000006</v>
      </c>
    </row>
    <row r="24" spans="1:11" x14ac:dyDescent="0.25">
      <c r="A24">
        <v>17</v>
      </c>
      <c r="B24" t="s">
        <v>11</v>
      </c>
      <c r="C24" s="20">
        <f t="shared" ca="1" si="5"/>
        <v>38932</v>
      </c>
      <c r="D24" s="20">
        <f t="shared" ca="1" si="0"/>
        <v>13531</v>
      </c>
      <c r="E24" s="20">
        <v>1000</v>
      </c>
      <c r="F24" s="20">
        <v>200</v>
      </c>
      <c r="G24" s="22">
        <v>0</v>
      </c>
      <c r="H24" s="20">
        <f t="shared" ca="1" si="1"/>
        <v>1946.6000000000001</v>
      </c>
      <c r="I24" s="20">
        <f t="shared" ca="1" si="2"/>
        <v>1946.6000000000001</v>
      </c>
      <c r="J24" s="20">
        <f t="shared" ca="1" si="3"/>
        <v>53663</v>
      </c>
      <c r="K24" s="23">
        <f t="shared" ca="1" si="4"/>
        <v>49769.8</v>
      </c>
    </row>
    <row r="25" spans="1:11" x14ac:dyDescent="0.25">
      <c r="A25">
        <v>18</v>
      </c>
      <c r="B25" t="s">
        <v>22</v>
      </c>
      <c r="C25" s="20">
        <f t="shared" ca="1" si="5"/>
        <v>35548</v>
      </c>
      <c r="D25" s="20">
        <f t="shared" ca="1" si="0"/>
        <v>14673</v>
      </c>
      <c r="E25" s="20">
        <v>1000</v>
      </c>
      <c r="F25" s="20">
        <v>200</v>
      </c>
      <c r="G25" s="22">
        <v>0</v>
      </c>
      <c r="H25" s="20">
        <f t="shared" ca="1" si="1"/>
        <v>1777.4</v>
      </c>
      <c r="I25" s="20">
        <f t="shared" ca="1" si="2"/>
        <v>1777.4</v>
      </c>
      <c r="J25" s="20">
        <f t="shared" ca="1" si="3"/>
        <v>51421</v>
      </c>
      <c r="K25" s="23">
        <f t="shared" ca="1" si="4"/>
        <v>47866.2</v>
      </c>
    </row>
    <row r="26" spans="1:11" x14ac:dyDescent="0.25">
      <c r="A26">
        <v>19</v>
      </c>
      <c r="B26" t="s">
        <v>11</v>
      </c>
      <c r="C26" s="20">
        <f t="shared" ca="1" si="5"/>
        <v>37762</v>
      </c>
      <c r="D26" s="20">
        <f t="shared" ca="1" si="0"/>
        <v>9269</v>
      </c>
      <c r="E26" s="20">
        <v>1000</v>
      </c>
      <c r="F26" s="20">
        <v>200</v>
      </c>
      <c r="G26" s="22">
        <v>0</v>
      </c>
      <c r="H26" s="20">
        <f t="shared" ca="1" si="1"/>
        <v>1888.1000000000001</v>
      </c>
      <c r="I26" s="20">
        <f t="shared" ca="1" si="2"/>
        <v>1888.1000000000001</v>
      </c>
      <c r="J26" s="20">
        <f t="shared" ca="1" si="3"/>
        <v>48231</v>
      </c>
      <c r="K26" s="23">
        <f t="shared" ca="1" si="4"/>
        <v>44454.8</v>
      </c>
    </row>
    <row r="27" spans="1:11" x14ac:dyDescent="0.25">
      <c r="A27">
        <v>20</v>
      </c>
      <c r="B27" t="s">
        <v>11</v>
      </c>
      <c r="C27" s="20">
        <f t="shared" ca="1" si="5"/>
        <v>41073</v>
      </c>
      <c r="D27" s="20">
        <f t="shared" ca="1" si="0"/>
        <v>14080</v>
      </c>
      <c r="E27" s="20">
        <v>1000</v>
      </c>
      <c r="F27" s="20">
        <v>200</v>
      </c>
      <c r="G27" s="22">
        <v>0</v>
      </c>
      <c r="H27" s="20">
        <f t="shared" ca="1" si="1"/>
        <v>2053.65</v>
      </c>
      <c r="I27" s="20">
        <f t="shared" ca="1" si="2"/>
        <v>2053.65</v>
      </c>
      <c r="J27" s="20">
        <f t="shared" ca="1" si="3"/>
        <v>56353</v>
      </c>
      <c r="K27" s="23">
        <f t="shared" ca="1" si="4"/>
        <v>52245.7</v>
      </c>
    </row>
    <row r="28" spans="1:11" x14ac:dyDescent="0.25">
      <c r="J28">
        <f t="shared" si="3"/>
        <v>0</v>
      </c>
      <c r="K28">
        <f t="shared" si="4"/>
        <v>0</v>
      </c>
    </row>
    <row r="29" spans="1:11" ht="30" x14ac:dyDescent="0.25">
      <c r="I29" t="s">
        <v>12</v>
      </c>
      <c r="J29" s="28" t="str">
        <f ca="1" xml:space="preserve"> "total gross salary ="&amp;     SUM(J8:J28)</f>
        <v>total gross salary =949315</v>
      </c>
      <c r="K29" s="28" t="str">
        <f ca="1" xml:space="preserve"> "Total net salary =" &amp; SUM(K8:K28)</f>
        <v>Total net salary =873540.3</v>
      </c>
    </row>
    <row r="32" spans="1:11" x14ac:dyDescent="0.25">
      <c r="C32" t="s">
        <v>13</v>
      </c>
      <c r="D32" s="20">
        <f ca="1">MAX(K8:K27)</f>
        <v>59555.600000000006</v>
      </c>
    </row>
    <row r="33" spans="3:4" x14ac:dyDescent="0.25">
      <c r="C33" t="s">
        <v>14</v>
      </c>
      <c r="D33" s="23">
        <f ca="1">MIN(K8:K27)</f>
        <v>30492.300000000003</v>
      </c>
    </row>
    <row r="34" spans="3:4" x14ac:dyDescent="0.25">
      <c r="C34" t="s">
        <v>15</v>
      </c>
      <c r="D34" s="23">
        <f ca="1">AVERAGE(K8:K27)</f>
        <v>43677.014999999999</v>
      </c>
    </row>
  </sheetData>
  <conditionalFormatting sqref="K8:K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{48CE9395-8DF3-4DCA-A5DC-7CB8564DA5EA}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CE9395-8DF3-4DCA-A5DC-7CB8564DA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0ADD-E8A7-46C2-A04D-B1215503146A}">
  <sheetPr>
    <pageSetUpPr fitToPage="1"/>
  </sheetPr>
  <dimension ref="B1:E18"/>
  <sheetViews>
    <sheetView zoomScale="188" zoomScaleNormal="150" workbookViewId="0">
      <selection activeCell="F15" sqref="F15"/>
    </sheetView>
  </sheetViews>
  <sheetFormatPr defaultRowHeight="15" x14ac:dyDescent="0.25"/>
  <cols>
    <col min="2" max="2" width="16.85546875" customWidth="1"/>
    <col min="3" max="3" width="15.85546875" customWidth="1"/>
  </cols>
  <sheetData>
    <row r="1" spans="2:5" ht="15.75" thickTop="1" x14ac:dyDescent="0.25">
      <c r="B1" s="8" t="s">
        <v>12</v>
      </c>
      <c r="C1" s="9"/>
      <c r="D1" s="10"/>
    </row>
    <row r="2" spans="2:5" x14ac:dyDescent="0.25">
      <c r="B2" s="11"/>
      <c r="C2" s="5"/>
      <c r="D2" s="12"/>
      <c r="E2" s="4"/>
    </row>
    <row r="3" spans="2:5" x14ac:dyDescent="0.25">
      <c r="B3" s="13"/>
      <c r="C3" s="6"/>
      <c r="D3" s="14"/>
    </row>
    <row r="4" spans="2:5" ht="15.75" thickBot="1" x14ac:dyDescent="0.3">
      <c r="B4" s="13"/>
      <c r="C4" s="6"/>
      <c r="D4" s="14"/>
    </row>
    <row r="5" spans="2:5" ht="15.75" thickTop="1" x14ac:dyDescent="0.25">
      <c r="B5" s="19" t="s">
        <v>0</v>
      </c>
      <c r="C5" s="24" t="s">
        <v>11</v>
      </c>
      <c r="D5" s="25"/>
    </row>
    <row r="6" spans="2:5" x14ac:dyDescent="0.25">
      <c r="B6" s="15" t="s">
        <v>1</v>
      </c>
      <c r="C6" s="26">
        <f>VLOOKUP($C$5,salary,2,0)</f>
        <v>30000</v>
      </c>
      <c r="D6" s="27"/>
    </row>
    <row r="7" spans="2:5" x14ac:dyDescent="0.25">
      <c r="B7" s="15" t="s">
        <v>2</v>
      </c>
      <c r="C7" s="26">
        <f ca="1">VLOOKUP($C$5,salary,3,0)</f>
        <v>2763</v>
      </c>
      <c r="D7" s="27"/>
    </row>
    <row r="8" spans="2:5" x14ac:dyDescent="0.25">
      <c r="B8" s="15" t="s">
        <v>3</v>
      </c>
      <c r="C8" s="26">
        <f>VLOOKUP($C$5,salary,4,0)</f>
        <v>1000</v>
      </c>
      <c r="D8" s="27"/>
    </row>
    <row r="9" spans="2:5" x14ac:dyDescent="0.25">
      <c r="B9" s="15" t="s">
        <v>4</v>
      </c>
      <c r="C9" s="26">
        <f>VLOOKUP($C$5,salary,5,0)</f>
        <v>1000</v>
      </c>
      <c r="D9" s="27"/>
    </row>
    <row r="10" spans="2:5" x14ac:dyDescent="0.25">
      <c r="B10" s="15" t="s">
        <v>8</v>
      </c>
      <c r="C10" s="26">
        <f>VLOOKUP($C$5,salary,5,0)</f>
        <v>1000</v>
      </c>
      <c r="D10" s="27"/>
    </row>
    <row r="11" spans="2:5" x14ac:dyDescent="0.25">
      <c r="B11" s="15" t="s">
        <v>5</v>
      </c>
      <c r="C11" s="26">
        <f>VLOOKUP($C$5,salary,6,0)</f>
        <v>400</v>
      </c>
      <c r="D11" s="27"/>
    </row>
    <row r="12" spans="2:5" x14ac:dyDescent="0.25">
      <c r="B12" s="15" t="s">
        <v>16</v>
      </c>
      <c r="C12" s="26">
        <f>VLOOKUP($C$5,salary,7,0)</f>
        <v>1500</v>
      </c>
      <c r="D12" s="27"/>
    </row>
    <row r="13" spans="2:5" x14ac:dyDescent="0.25">
      <c r="B13" s="15" t="s">
        <v>17</v>
      </c>
      <c r="C13" s="26">
        <f>VLOOKUP($C$5,salary,8,0)</f>
        <v>1500</v>
      </c>
      <c r="D13" s="27"/>
    </row>
    <row r="14" spans="2:5" x14ac:dyDescent="0.25">
      <c r="B14" s="15" t="s">
        <v>9</v>
      </c>
      <c r="C14" s="26">
        <f ca="1">VLOOKUP($C$5,salary,10,0)</f>
        <v>31363</v>
      </c>
      <c r="D14" s="27"/>
    </row>
    <row r="15" spans="2:5" x14ac:dyDescent="0.25">
      <c r="B15" s="13"/>
      <c r="C15" s="7"/>
      <c r="D15" s="14"/>
    </row>
    <row r="16" spans="2:5" x14ac:dyDescent="0.25">
      <c r="B16" s="13"/>
      <c r="C16" s="6"/>
      <c r="D16" s="14"/>
    </row>
    <row r="17" spans="2:4" ht="15.75" thickBot="1" x14ac:dyDescent="0.3">
      <c r="B17" s="16"/>
      <c r="C17" s="17"/>
      <c r="D17" s="18"/>
    </row>
    <row r="18" spans="2:4" ht="15.75" thickTop="1" x14ac:dyDescent="0.25"/>
  </sheetData>
  <mergeCells count="11">
    <mergeCell ref="C13:D13"/>
    <mergeCell ref="C14:D14"/>
    <mergeCell ref="C8:D8"/>
    <mergeCell ref="C9:D9"/>
    <mergeCell ref="C10:D10"/>
    <mergeCell ref="C11:D11"/>
    <mergeCell ref="C12:D12"/>
    <mergeCell ref="B2:D2"/>
    <mergeCell ref="C5:D5"/>
    <mergeCell ref="C6:D6"/>
    <mergeCell ref="C7:D7"/>
  </mergeCells>
  <pageMargins left="0.7" right="0.7" top="0.75" bottom="0.75" header="0.3" footer="0.3"/>
  <pageSetup paperSize="1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E1AA06-9FD9-4099-8002-E7D8EE19370E}">
          <x14:formula1>
            <xm:f>'salary sheet '!$B$8:$B$27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salary sheet </vt:lpstr>
      <vt:lpstr>salary slip</vt:lpstr>
      <vt:lpstr>'salary slip'!Print_Area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raimi idris</dc:creator>
  <cp:lastModifiedBy>raimi idris</cp:lastModifiedBy>
  <cp:lastPrinted>2025-04-23T02:03:53Z</cp:lastPrinted>
  <dcterms:created xsi:type="dcterms:W3CDTF">2025-04-23T00:31:05Z</dcterms:created>
  <dcterms:modified xsi:type="dcterms:W3CDTF">2025-04-26T06:55:06Z</dcterms:modified>
</cp:coreProperties>
</file>