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G:\001信号设备限界\"/>
    </mc:Choice>
  </mc:AlternateContent>
  <xr:revisionPtr revIDLastSave="0" documentId="13_ncr:1_{7463B175-D7A5-4D66-817E-2F84D78DB332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限界标准" sheetId="16" r:id="rId1"/>
    <sheet name="超限表" sheetId="15" r:id="rId2"/>
  </sheets>
  <calcPr calcId="181029"/>
</workbook>
</file>

<file path=xl/calcChain.xml><?xml version="1.0" encoding="utf-8"?>
<calcChain xmlns="http://schemas.openxmlformats.org/spreadsheetml/2006/main">
  <c r="L25" i="16" l="1"/>
  <c r="H25" i="16"/>
  <c r="K25" i="16" s="1"/>
  <c r="G25" i="16"/>
  <c r="I25" i="16" s="1"/>
  <c r="J25" i="16" l="1"/>
</calcChain>
</file>

<file path=xl/sharedStrings.xml><?xml version="1.0" encoding="utf-8"?>
<sst xmlns="http://schemas.openxmlformats.org/spreadsheetml/2006/main" count="90" uniqueCount="70">
  <si>
    <t>顺号</t>
  </si>
  <si>
    <t>车站或区间</t>
  </si>
  <si>
    <t>设备名称</t>
  </si>
  <si>
    <t>公里标</t>
  </si>
  <si>
    <t>高度</t>
  </si>
  <si>
    <t>实测值</t>
  </si>
  <si>
    <t>线间距</t>
  </si>
  <si>
    <t>曲线部分</t>
  </si>
  <si>
    <t>标准值</t>
  </si>
  <si>
    <t>备注</t>
  </si>
  <si>
    <t>距本线中心线距离</t>
  </si>
  <si>
    <t>距邻线中心线距离</t>
  </si>
  <si>
    <t>曲线半径</t>
  </si>
  <si>
    <t>外轨超高</t>
  </si>
  <si>
    <t>本线</t>
  </si>
  <si>
    <t>邻线</t>
  </si>
  <si>
    <t>曲线内侧</t>
  </si>
  <si>
    <t>曲线外侧</t>
  </si>
  <si>
    <t>信号设备建筑接近限界超限表</t>
  </si>
  <si>
    <r>
      <rPr>
        <sz val="9"/>
        <color theme="1"/>
        <rFont val="仿宋_GB2312"/>
        <charset val="134"/>
      </rPr>
      <t>工区：</t>
    </r>
    <r>
      <rPr>
        <u/>
        <sz val="9"/>
        <color indexed="8"/>
        <rFont val="宋体"/>
        <family val="3"/>
        <charset val="134"/>
      </rPr>
      <t xml:space="preserve">         </t>
    </r>
    <r>
      <rPr>
        <sz val="9"/>
        <color indexed="8"/>
        <rFont val="宋体"/>
        <family val="3"/>
        <charset val="134"/>
      </rPr>
      <t xml:space="preserve">                                                              </t>
    </r>
    <r>
      <rPr>
        <sz val="9"/>
        <color indexed="8"/>
        <rFont val="仿宋_GB2312"/>
        <charset val="134"/>
      </rPr>
      <t>年</t>
    </r>
    <r>
      <rPr>
        <sz val="9"/>
        <color indexed="8"/>
        <rFont val="宋体"/>
        <family val="3"/>
        <charset val="134"/>
      </rPr>
      <t xml:space="preserve">   </t>
    </r>
    <r>
      <rPr>
        <sz val="9"/>
        <color indexed="8"/>
        <rFont val="仿宋_GB2312"/>
        <charset val="134"/>
      </rPr>
      <t>月</t>
    </r>
    <r>
      <rPr>
        <sz val="9"/>
        <color indexed="8"/>
        <rFont val="宋体"/>
        <family val="3"/>
        <charset val="134"/>
      </rPr>
      <t xml:space="preserve">   </t>
    </r>
    <r>
      <rPr>
        <sz val="9"/>
        <color indexed="8"/>
        <rFont val="仿宋_GB2312"/>
        <charset val="134"/>
      </rPr>
      <t>日</t>
    </r>
  </si>
  <si>
    <r>
      <rPr>
        <sz val="7.5"/>
        <color theme="1"/>
        <rFont val="仿宋_GB2312"/>
        <charset val="134"/>
      </rPr>
      <t>注释</t>
    </r>
    <r>
      <rPr>
        <sz val="7.5"/>
        <color indexed="8"/>
        <rFont val="Times New Roman"/>
        <family val="1"/>
      </rPr>
      <t>1.</t>
    </r>
    <r>
      <rPr>
        <sz val="7.5"/>
        <color indexed="8"/>
        <rFont val="仿宋_GB2312"/>
        <charset val="134"/>
      </rPr>
      <t>“公里标”、“曲线半径”、“外轨超高”数据以工务提供为准。</t>
    </r>
  </si>
  <si>
    <r>
      <rPr>
        <sz val="7.5"/>
        <color theme="1"/>
        <rFont val="仿宋_GB2312"/>
        <charset val="134"/>
      </rPr>
      <t>注释</t>
    </r>
    <r>
      <rPr>
        <sz val="7.5"/>
        <color indexed="8"/>
        <rFont val="Times New Roman"/>
        <family val="1"/>
      </rPr>
      <t xml:space="preserve">2. </t>
    </r>
    <r>
      <rPr>
        <sz val="7.5"/>
        <color indexed="8"/>
        <rFont val="仿宋_GB2312"/>
        <charset val="134"/>
      </rPr>
      <t>曲线设备处在本线内侧，在本线栏的“曲线内侧”栏填写曲线内侧折减后的限界值；同时在邻线栏的“曲线外侧”栏填写曲线外侧折减后的限界值。</t>
    </r>
  </si>
  <si>
    <r>
      <rPr>
        <sz val="7.5"/>
        <color theme="1"/>
        <rFont val="仿宋_GB2312"/>
        <charset val="134"/>
      </rPr>
      <t>注释</t>
    </r>
    <r>
      <rPr>
        <sz val="7.5"/>
        <color indexed="8"/>
        <rFont val="Times New Roman"/>
        <family val="1"/>
      </rPr>
      <t>3.</t>
    </r>
    <r>
      <rPr>
        <sz val="7.5"/>
        <color indexed="8"/>
        <rFont val="仿宋_GB2312"/>
        <charset val="134"/>
      </rPr>
      <t>“标准值”填写对应设备高度规定的标准限界值。</t>
    </r>
  </si>
  <si>
    <r>
      <rPr>
        <sz val="7.5"/>
        <color theme="1"/>
        <rFont val="仿宋_GB2312"/>
        <charset val="134"/>
      </rPr>
      <t>测试人：</t>
    </r>
    <r>
      <rPr>
        <sz val="7.5"/>
        <color indexed="8"/>
        <rFont val="Times New Roman"/>
        <family val="1"/>
      </rPr>
      <t xml:space="preserve">                           </t>
    </r>
    <r>
      <rPr>
        <sz val="7.5"/>
        <color indexed="8"/>
        <rFont val="仿宋_GB2312"/>
        <charset val="134"/>
      </rPr>
      <t>复核人：</t>
    </r>
    <r>
      <rPr>
        <sz val="7.5"/>
        <color indexed="8"/>
        <rFont val="Times New Roman"/>
        <family val="1"/>
      </rPr>
      <t xml:space="preserve">                       </t>
    </r>
    <r>
      <rPr>
        <sz val="7.5"/>
        <color indexed="8"/>
        <rFont val="仿宋_GB2312"/>
        <charset val="134"/>
      </rPr>
      <t>车间负责人：</t>
    </r>
  </si>
  <si>
    <t>V＜200km</t>
  </si>
  <si>
    <t>200Km≤V≤350km</t>
  </si>
  <si>
    <t>序号</t>
  </si>
  <si>
    <t>距轨面高度H</t>
  </si>
  <si>
    <t>最小值</t>
  </si>
  <si>
    <t>最大值</t>
  </si>
  <si>
    <t>非电化</t>
  </si>
  <si>
    <t>电化</t>
  </si>
  <si>
    <t>设备凸出边缘距邻近线路中心距离</t>
  </si>
  <si>
    <t>设备凸出边缘距邻近钢轨内侧距离</t>
  </si>
  <si>
    <t>7000＜H≤7250</t>
  </si>
  <si>
    <t>6200＜H≤6550</t>
  </si>
  <si>
    <t>6750＜H≤7000</t>
  </si>
  <si>
    <t>5500＜H≤6200</t>
  </si>
  <si>
    <t>6500＜H≤6750</t>
  </si>
  <si>
    <t>5250＜H≤5500</t>
  </si>
  <si>
    <t>6250＜H≤6500</t>
  </si>
  <si>
    <t>5000＜H≤5250</t>
  </si>
  <si>
    <t>6000＜H≤6250</t>
  </si>
  <si>
    <t>4750＜H≤5000</t>
  </si>
  <si>
    <t>5750＜H≤6000</t>
  </si>
  <si>
    <t>4500＜H≤4750</t>
  </si>
  <si>
    <t>5500＜H≤5750</t>
  </si>
  <si>
    <t>4250＜H≤4500</t>
  </si>
  <si>
    <t>4000＜H≤4250</t>
  </si>
  <si>
    <t>3750＜H≤4000</t>
  </si>
  <si>
    <t>3500＜H≤3750</t>
  </si>
  <si>
    <t>3250＜H≤3500</t>
  </si>
  <si>
    <t>1100≤H≤3250</t>
  </si>
  <si>
    <t>1000≤H≤4250</t>
  </si>
  <si>
    <t>350≤H＜1100</t>
  </si>
  <si>
    <t>750≤H＜1000</t>
  </si>
  <si>
    <t>200≤H＜350</t>
  </si>
  <si>
    <t>500≤H＜750</t>
  </si>
  <si>
    <t>25≤H＜200</t>
  </si>
  <si>
    <t>25＜H＜250</t>
  </si>
  <si>
    <t>测试</t>
  </si>
  <si>
    <t>输入</t>
  </si>
  <si>
    <t>类型</t>
  </si>
  <si>
    <t>普速等级</t>
  </si>
  <si>
    <t>高速等级</t>
  </si>
  <si>
    <t>普速标准</t>
  </si>
  <si>
    <t>高速标准</t>
  </si>
  <si>
    <t>结果</t>
  </si>
  <si>
    <t>普速</t>
  </si>
  <si>
    <t>250≤H＜500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</si>
</sst>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6"/>
      <color theme="1"/>
      <name val="方正小标宋简体"/>
      <charset val="134"/>
    </font>
    <font>
      <sz val="9"/>
      <color theme="1"/>
      <name val="仿宋_GB2312"/>
      <charset val="134"/>
    </font>
    <font>
      <sz val="9"/>
      <color theme="1"/>
      <name val="宋体"/>
      <family val="3"/>
      <charset val="134"/>
    </font>
    <font>
      <sz val="7.5"/>
      <color theme="1"/>
      <name val="仿宋_GB2312"/>
      <charset val="134"/>
    </font>
    <font>
      <sz val="7.5"/>
      <color theme="1"/>
      <name val="Times New Roman"/>
      <family val="1"/>
    </font>
    <font>
      <sz val="8"/>
      <color indexed="8"/>
      <name val="宋体"/>
      <family val="3"/>
      <charset val="134"/>
    </font>
    <font>
      <sz val="8"/>
      <name val="宋体"/>
      <family val="3"/>
      <charset val="134"/>
    </font>
    <font>
      <sz val="8"/>
      <color indexed="8"/>
      <name val="仿宋_GB2312"/>
      <charset val="134"/>
    </font>
    <font>
      <sz val="9"/>
      <color indexed="8"/>
      <name val="宋体"/>
      <family val="3"/>
      <charset val="134"/>
    </font>
    <font>
      <sz val="9"/>
      <color indexed="8"/>
      <name val="仿宋_GB2312"/>
      <charset val="134"/>
    </font>
    <font>
      <sz val="7.5"/>
      <color indexed="8"/>
      <name val="仿宋_GB2312"/>
      <charset val="134"/>
    </font>
    <font>
      <sz val="10"/>
      <name val="仿宋_GB2312"/>
      <charset val="134"/>
    </font>
    <font>
      <sz val="10"/>
      <name val="宋体"/>
      <family val="3"/>
      <charset val="134"/>
    </font>
    <font>
      <u/>
      <sz val="9"/>
      <color indexed="8"/>
      <name val="宋体"/>
      <family val="3"/>
      <charset val="134"/>
    </font>
    <font>
      <sz val="7.5"/>
      <color indexed="8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8"/>
      <name val="宋体"/>
      <family val="3"/>
      <charset val="134"/>
    </font>
    <font>
      <b/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7" fillId="0" borderId="0">
      <alignment vertical="center"/>
    </xf>
    <xf numFmtId="0" fontId="17" fillId="0" borderId="0">
      <alignment vertical="center"/>
    </xf>
  </cellStyleXfs>
  <cellXfs count="82">
    <xf numFmtId="0" fontId="0" fillId="0" borderId="0" xfId="0">
      <alignment vertical="center"/>
    </xf>
    <xf numFmtId="0" fontId="4" fillId="0" borderId="0" xfId="0" applyFont="1" applyAlignment="1">
      <alignment horizontal="justify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justify" vertical="center"/>
    </xf>
    <xf numFmtId="0" fontId="5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justify" vertical="center"/>
    </xf>
    <xf numFmtId="0" fontId="9" fillId="0" borderId="15" xfId="0" applyFont="1" applyBorder="1" applyAlignment="1">
      <alignment horizontal="center" vertical="center" textRotation="255" wrapText="1"/>
    </xf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14" xfId="0" applyFont="1" applyBorder="1" applyAlignment="1">
      <alignment horizontal="center" vertical="center" textRotation="255" wrapText="1"/>
    </xf>
    <xf numFmtId="0" fontId="5" fillId="0" borderId="2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textRotation="255" wrapText="1"/>
    </xf>
    <xf numFmtId="0" fontId="5" fillId="0" borderId="4" xfId="0" applyFont="1" applyBorder="1" applyAlignment="1">
      <alignment horizontal="center" vertical="center" textRotation="255" wrapText="1"/>
    </xf>
    <xf numFmtId="0" fontId="5" fillId="0" borderId="11" xfId="0" applyFont="1" applyBorder="1" applyAlignment="1">
      <alignment horizontal="center" vertical="center" textRotation="255" wrapText="1"/>
    </xf>
    <xf numFmtId="0" fontId="5" fillId="0" borderId="15" xfId="0" applyFont="1" applyBorder="1" applyAlignment="1">
      <alignment horizontal="center" vertical="center" textRotation="255" wrapText="1"/>
    </xf>
    <xf numFmtId="0" fontId="5" fillId="0" borderId="0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</cellXfs>
  <cellStyles count="6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4" xfId="5" xr:uid="{00000000-0005-0000-0000-000004000000}"/>
    <cellStyle name="常规_李广俊站内限界(1)" xfId="1" xr:uid="{00000000-0005-0000-0000-000005000000}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FF00"/>
      <color rgb="FFFF0000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25"/>
  <sheetViews>
    <sheetView tabSelected="1" zoomScaleNormal="100" workbookViewId="0">
      <selection activeCell="K4" sqref="K4"/>
    </sheetView>
  </sheetViews>
  <sheetFormatPr defaultColWidth="9" defaultRowHeight="12"/>
  <cols>
    <col min="1" max="1" width="4.88671875" style="23" bestFit="1" customWidth="1"/>
    <col min="2" max="2" width="14.77734375" style="23" bestFit="1" customWidth="1"/>
    <col min="3" max="4" width="6.44140625" style="23" bestFit="1" customWidth="1"/>
    <col min="5" max="5" width="10.44140625" style="23" customWidth="1"/>
    <col min="6" max="6" width="11.109375" style="23" customWidth="1"/>
    <col min="7" max="7" width="11.6640625" style="23" customWidth="1"/>
    <col min="8" max="8" width="11" style="23" customWidth="1"/>
    <col min="9" max="9" width="6.44140625" style="23" bestFit="1" customWidth="1"/>
    <col min="10" max="10" width="14.77734375" style="23" bestFit="1" customWidth="1"/>
    <col min="11" max="11" width="8.109375" style="23" bestFit="1" customWidth="1"/>
    <col min="12" max="12" width="7" style="23" bestFit="1" customWidth="1"/>
    <col min="13" max="14" width="15.109375" style="23" bestFit="1" customWidth="1"/>
    <col min="15" max="16384" width="9" style="23"/>
  </cols>
  <sheetData>
    <row r="1" spans="1:14" ht="27" customHeight="1">
      <c r="A1" s="50" t="s">
        <v>24</v>
      </c>
      <c r="B1" s="51"/>
      <c r="C1" s="51"/>
      <c r="D1" s="51"/>
      <c r="E1" s="51"/>
      <c r="F1" s="51"/>
      <c r="G1" s="51"/>
      <c r="H1" s="52"/>
      <c r="I1" s="53" t="s">
        <v>25</v>
      </c>
      <c r="J1" s="54"/>
      <c r="K1" s="54"/>
      <c r="L1" s="54"/>
      <c r="M1" s="54"/>
      <c r="N1" s="55"/>
    </row>
    <row r="2" spans="1:14" ht="35.25" customHeight="1">
      <c r="A2" s="61" t="s">
        <v>26</v>
      </c>
      <c r="B2" s="63" t="s">
        <v>27</v>
      </c>
      <c r="C2" s="63" t="s">
        <v>28</v>
      </c>
      <c r="D2" s="65" t="s">
        <v>29</v>
      </c>
      <c r="E2" s="56" t="s">
        <v>30</v>
      </c>
      <c r="F2" s="57"/>
      <c r="G2" s="58" t="s">
        <v>31</v>
      </c>
      <c r="H2" s="59"/>
      <c r="I2" s="24" t="s">
        <v>26</v>
      </c>
      <c r="J2" s="25" t="s">
        <v>27</v>
      </c>
      <c r="K2" s="25" t="s">
        <v>28</v>
      </c>
      <c r="L2" s="26" t="s">
        <v>29</v>
      </c>
      <c r="M2" s="27" t="s">
        <v>32</v>
      </c>
      <c r="N2" s="28" t="s">
        <v>33</v>
      </c>
    </row>
    <row r="3" spans="1:14" ht="42.75" customHeight="1">
      <c r="A3" s="62"/>
      <c r="B3" s="64"/>
      <c r="C3" s="64"/>
      <c r="D3" s="66"/>
      <c r="E3" s="29" t="s">
        <v>32</v>
      </c>
      <c r="F3" s="30" t="s">
        <v>33</v>
      </c>
      <c r="G3" s="31" t="s">
        <v>32</v>
      </c>
      <c r="H3" s="30" t="s">
        <v>33</v>
      </c>
      <c r="I3" s="32">
        <v>1</v>
      </c>
      <c r="J3" s="33"/>
      <c r="K3" s="34">
        <v>7251</v>
      </c>
      <c r="L3" s="35">
        <v>100000</v>
      </c>
      <c r="M3" s="29">
        <v>100000</v>
      </c>
      <c r="N3" s="30"/>
    </row>
    <row r="4" spans="1:14" ht="18.899999999999999" customHeight="1">
      <c r="A4" s="29">
        <v>1</v>
      </c>
      <c r="B4" s="34"/>
      <c r="C4" s="34">
        <v>6550</v>
      </c>
      <c r="D4" s="35">
        <v>10000</v>
      </c>
      <c r="E4" s="29"/>
      <c r="F4" s="30"/>
      <c r="G4" s="29"/>
      <c r="H4" s="30"/>
      <c r="I4" s="36">
        <v>2</v>
      </c>
      <c r="J4" s="37" t="s">
        <v>34</v>
      </c>
      <c r="K4" s="37">
        <v>7001</v>
      </c>
      <c r="L4" s="38">
        <v>7250</v>
      </c>
      <c r="M4" s="39">
        <v>800</v>
      </c>
      <c r="N4" s="40">
        <v>83</v>
      </c>
    </row>
    <row r="5" spans="1:14" ht="18.899999999999999" customHeight="1">
      <c r="A5" s="29">
        <v>2</v>
      </c>
      <c r="B5" s="34" t="s">
        <v>35</v>
      </c>
      <c r="C5" s="34">
        <v>6201</v>
      </c>
      <c r="D5" s="41">
        <v>6550</v>
      </c>
      <c r="E5" s="29"/>
      <c r="F5" s="30"/>
      <c r="G5" s="31">
        <v>1220</v>
      </c>
      <c r="H5" s="30">
        <v>503</v>
      </c>
      <c r="I5" s="32">
        <v>3</v>
      </c>
      <c r="J5" s="37" t="s">
        <v>36</v>
      </c>
      <c r="K5" s="37">
        <v>6751</v>
      </c>
      <c r="L5" s="38">
        <v>7000</v>
      </c>
      <c r="M5" s="39">
        <v>950</v>
      </c>
      <c r="N5" s="40">
        <v>233</v>
      </c>
    </row>
    <row r="6" spans="1:14" ht="18.899999999999999" customHeight="1">
      <c r="A6" s="29">
        <v>3</v>
      </c>
      <c r="B6" s="34" t="s">
        <v>37</v>
      </c>
      <c r="C6" s="34">
        <v>5501</v>
      </c>
      <c r="D6" s="41">
        <v>6200</v>
      </c>
      <c r="E6" s="29"/>
      <c r="F6" s="30"/>
      <c r="G6" s="31">
        <v>1700</v>
      </c>
      <c r="H6" s="30">
        <v>983</v>
      </c>
      <c r="I6" s="36">
        <v>4</v>
      </c>
      <c r="J6" s="37" t="s">
        <v>38</v>
      </c>
      <c r="K6" s="37">
        <v>6501</v>
      </c>
      <c r="L6" s="38">
        <v>6750</v>
      </c>
      <c r="M6" s="39">
        <v>1100</v>
      </c>
      <c r="N6" s="40">
        <v>383</v>
      </c>
    </row>
    <row r="7" spans="1:14" ht="18.899999999999999" customHeight="1">
      <c r="A7" s="29">
        <v>4</v>
      </c>
      <c r="B7" s="34" t="s">
        <v>39</v>
      </c>
      <c r="C7" s="34">
        <v>5251</v>
      </c>
      <c r="D7" s="41">
        <v>5500</v>
      </c>
      <c r="E7" s="29">
        <v>1550</v>
      </c>
      <c r="F7" s="30">
        <v>833</v>
      </c>
      <c r="G7" s="31">
        <v>1700</v>
      </c>
      <c r="H7" s="30">
        <v>983</v>
      </c>
      <c r="I7" s="32">
        <v>5</v>
      </c>
      <c r="J7" s="37" t="s">
        <v>40</v>
      </c>
      <c r="K7" s="37">
        <v>6251</v>
      </c>
      <c r="L7" s="38">
        <v>6500</v>
      </c>
      <c r="M7" s="39">
        <v>1250</v>
      </c>
      <c r="N7" s="40">
        <v>533</v>
      </c>
    </row>
    <row r="8" spans="1:14" ht="18.899999999999999" customHeight="1">
      <c r="A8" s="29">
        <v>5</v>
      </c>
      <c r="B8" s="34" t="s">
        <v>41</v>
      </c>
      <c r="C8" s="34">
        <v>5001</v>
      </c>
      <c r="D8" s="41">
        <v>5250</v>
      </c>
      <c r="E8" s="29">
        <v>1700</v>
      </c>
      <c r="F8" s="30">
        <v>983</v>
      </c>
      <c r="G8" s="31">
        <v>1700</v>
      </c>
      <c r="H8" s="30">
        <v>983</v>
      </c>
      <c r="I8" s="36">
        <v>6</v>
      </c>
      <c r="J8" s="37" t="s">
        <v>42</v>
      </c>
      <c r="K8" s="37">
        <v>6001</v>
      </c>
      <c r="L8" s="38">
        <v>6250</v>
      </c>
      <c r="M8" s="39">
        <v>1400</v>
      </c>
      <c r="N8" s="40">
        <v>683</v>
      </c>
    </row>
    <row r="9" spans="1:14" ht="18.899999999999999" customHeight="1">
      <c r="A9" s="29">
        <v>6</v>
      </c>
      <c r="B9" s="34" t="s">
        <v>43</v>
      </c>
      <c r="C9" s="34">
        <v>4751</v>
      </c>
      <c r="D9" s="41">
        <v>5000</v>
      </c>
      <c r="E9" s="29">
        <v>1850</v>
      </c>
      <c r="F9" s="30">
        <v>1133</v>
      </c>
      <c r="G9" s="31">
        <v>1850</v>
      </c>
      <c r="H9" s="30">
        <v>1133</v>
      </c>
      <c r="I9" s="32">
        <v>7</v>
      </c>
      <c r="J9" s="37" t="s">
        <v>44</v>
      </c>
      <c r="K9" s="37">
        <v>5751</v>
      </c>
      <c r="L9" s="38">
        <v>6000</v>
      </c>
      <c r="M9" s="39">
        <v>1550</v>
      </c>
      <c r="N9" s="40">
        <v>833</v>
      </c>
    </row>
    <row r="10" spans="1:14" ht="18.899999999999999" customHeight="1">
      <c r="A10" s="29">
        <v>7</v>
      </c>
      <c r="B10" s="34" t="s">
        <v>45</v>
      </c>
      <c r="C10" s="34">
        <v>4501</v>
      </c>
      <c r="D10" s="41">
        <v>4750</v>
      </c>
      <c r="E10" s="29">
        <v>2000</v>
      </c>
      <c r="F10" s="30">
        <v>1283</v>
      </c>
      <c r="G10" s="31">
        <v>2000</v>
      </c>
      <c r="H10" s="30">
        <v>1283</v>
      </c>
      <c r="I10" s="36">
        <v>8</v>
      </c>
      <c r="J10" s="37" t="s">
        <v>46</v>
      </c>
      <c r="K10" s="37">
        <v>5501</v>
      </c>
      <c r="L10" s="38">
        <v>5750</v>
      </c>
      <c r="M10" s="39">
        <v>1700</v>
      </c>
      <c r="N10" s="40">
        <v>983</v>
      </c>
    </row>
    <row r="11" spans="1:14" ht="18.899999999999999" customHeight="1">
      <c r="A11" s="29">
        <v>8</v>
      </c>
      <c r="B11" s="34" t="s">
        <v>47</v>
      </c>
      <c r="C11" s="34">
        <v>4251</v>
      </c>
      <c r="D11" s="41">
        <v>4500</v>
      </c>
      <c r="E11" s="29">
        <v>2074</v>
      </c>
      <c r="F11" s="30">
        <v>1357</v>
      </c>
      <c r="G11" s="31">
        <v>2074</v>
      </c>
      <c r="H11" s="30">
        <v>1357</v>
      </c>
      <c r="I11" s="32">
        <v>9</v>
      </c>
      <c r="J11" s="37" t="s">
        <v>39</v>
      </c>
      <c r="K11" s="37">
        <v>5251</v>
      </c>
      <c r="L11" s="38">
        <v>5500</v>
      </c>
      <c r="M11" s="39">
        <v>1824</v>
      </c>
      <c r="N11" s="40">
        <v>1107</v>
      </c>
    </row>
    <row r="12" spans="1:14" ht="18.899999999999999" customHeight="1">
      <c r="A12" s="29">
        <v>9</v>
      </c>
      <c r="B12" s="34" t="s">
        <v>48</v>
      </c>
      <c r="C12" s="34">
        <v>4001</v>
      </c>
      <c r="D12" s="41">
        <v>4250</v>
      </c>
      <c r="E12" s="29">
        <v>2147</v>
      </c>
      <c r="F12" s="30">
        <v>1430</v>
      </c>
      <c r="G12" s="31">
        <v>2147</v>
      </c>
      <c r="H12" s="30">
        <v>1430</v>
      </c>
      <c r="I12" s="36">
        <v>10</v>
      </c>
      <c r="J12" s="37" t="s">
        <v>41</v>
      </c>
      <c r="K12" s="37">
        <v>5001</v>
      </c>
      <c r="L12" s="38">
        <v>5250</v>
      </c>
      <c r="M12" s="39">
        <v>1947</v>
      </c>
      <c r="N12" s="40">
        <v>1230</v>
      </c>
    </row>
    <row r="13" spans="1:14" ht="18.899999999999999" customHeight="1">
      <c r="A13" s="29">
        <v>10</v>
      </c>
      <c r="B13" s="34" t="s">
        <v>49</v>
      </c>
      <c r="C13" s="34">
        <v>3751</v>
      </c>
      <c r="D13" s="41">
        <v>4000</v>
      </c>
      <c r="E13" s="29">
        <v>2220</v>
      </c>
      <c r="F13" s="30">
        <v>1503</v>
      </c>
      <c r="G13" s="31">
        <v>2220</v>
      </c>
      <c r="H13" s="30">
        <v>1503</v>
      </c>
      <c r="I13" s="32">
        <v>11</v>
      </c>
      <c r="J13" s="37" t="s">
        <v>43</v>
      </c>
      <c r="K13" s="37">
        <v>4751</v>
      </c>
      <c r="L13" s="38">
        <v>5000</v>
      </c>
      <c r="M13" s="39">
        <v>2070</v>
      </c>
      <c r="N13" s="40">
        <v>1353</v>
      </c>
    </row>
    <row r="14" spans="1:14" ht="18.899999999999999" customHeight="1">
      <c r="A14" s="29">
        <v>11</v>
      </c>
      <c r="B14" s="34" t="s">
        <v>50</v>
      </c>
      <c r="C14" s="34">
        <v>3501</v>
      </c>
      <c r="D14" s="41">
        <v>3750</v>
      </c>
      <c r="E14" s="29">
        <v>2294</v>
      </c>
      <c r="F14" s="30">
        <v>1577</v>
      </c>
      <c r="G14" s="31">
        <v>2294</v>
      </c>
      <c r="H14" s="30">
        <v>1577</v>
      </c>
      <c r="I14" s="36">
        <v>12</v>
      </c>
      <c r="J14" s="37" t="s">
        <v>45</v>
      </c>
      <c r="K14" s="37">
        <v>4501</v>
      </c>
      <c r="L14" s="38">
        <v>4750</v>
      </c>
      <c r="M14" s="39">
        <v>2194</v>
      </c>
      <c r="N14" s="40">
        <v>1477</v>
      </c>
    </row>
    <row r="15" spans="1:14" ht="18.899999999999999" customHeight="1">
      <c r="A15" s="29">
        <v>12</v>
      </c>
      <c r="B15" s="34" t="s">
        <v>51</v>
      </c>
      <c r="C15" s="34">
        <v>3251</v>
      </c>
      <c r="D15" s="41">
        <v>3500</v>
      </c>
      <c r="E15" s="29">
        <v>2367</v>
      </c>
      <c r="F15" s="30">
        <v>1650</v>
      </c>
      <c r="G15" s="31">
        <v>2367</v>
      </c>
      <c r="H15" s="30">
        <v>1650</v>
      </c>
      <c r="I15" s="32">
        <v>13</v>
      </c>
      <c r="J15" s="37" t="s">
        <v>47</v>
      </c>
      <c r="K15" s="37">
        <v>4251</v>
      </c>
      <c r="L15" s="38">
        <v>4500</v>
      </c>
      <c r="M15" s="39">
        <v>2317</v>
      </c>
      <c r="N15" s="40">
        <v>1600</v>
      </c>
    </row>
    <row r="16" spans="1:14" ht="18.899999999999999" customHeight="1">
      <c r="A16" s="29">
        <v>13</v>
      </c>
      <c r="B16" s="34" t="s">
        <v>52</v>
      </c>
      <c r="C16" s="34">
        <v>1100</v>
      </c>
      <c r="D16" s="41">
        <v>3250</v>
      </c>
      <c r="E16" s="29">
        <v>2440</v>
      </c>
      <c r="F16" s="30">
        <v>1723</v>
      </c>
      <c r="G16" s="31">
        <v>2440</v>
      </c>
      <c r="H16" s="30">
        <v>1723</v>
      </c>
      <c r="I16" s="36">
        <v>14</v>
      </c>
      <c r="J16" s="37" t="s">
        <v>53</v>
      </c>
      <c r="K16" s="37">
        <v>1000</v>
      </c>
      <c r="L16" s="38">
        <v>4250</v>
      </c>
      <c r="M16" s="39">
        <v>2440</v>
      </c>
      <c r="N16" s="40">
        <v>1723</v>
      </c>
    </row>
    <row r="17" spans="1:14" ht="18.899999999999999" customHeight="1">
      <c r="A17" s="29">
        <v>14</v>
      </c>
      <c r="B17" s="34" t="s">
        <v>54</v>
      </c>
      <c r="C17" s="34">
        <v>350</v>
      </c>
      <c r="D17" s="41">
        <v>1099</v>
      </c>
      <c r="E17" s="29">
        <v>1875</v>
      </c>
      <c r="F17" s="30">
        <v>1158</v>
      </c>
      <c r="G17" s="31">
        <v>1875</v>
      </c>
      <c r="H17" s="30">
        <v>1158</v>
      </c>
      <c r="I17" s="32">
        <v>15</v>
      </c>
      <c r="J17" s="37" t="s">
        <v>55</v>
      </c>
      <c r="K17" s="37">
        <v>750</v>
      </c>
      <c r="L17" s="38">
        <v>999</v>
      </c>
      <c r="M17" s="39">
        <v>2289</v>
      </c>
      <c r="N17" s="40">
        <v>1572</v>
      </c>
    </row>
    <row r="18" spans="1:14" ht="18.899999999999999" customHeight="1">
      <c r="A18" s="29">
        <v>15</v>
      </c>
      <c r="B18" s="34" t="s">
        <v>56</v>
      </c>
      <c r="C18" s="34">
        <v>200</v>
      </c>
      <c r="D18" s="41">
        <v>349</v>
      </c>
      <c r="E18" s="29">
        <v>1725</v>
      </c>
      <c r="F18" s="30">
        <v>1008</v>
      </c>
      <c r="G18" s="31">
        <v>1725</v>
      </c>
      <c r="H18" s="30">
        <v>1008</v>
      </c>
      <c r="I18" s="36">
        <v>16</v>
      </c>
      <c r="J18" s="37" t="s">
        <v>57</v>
      </c>
      <c r="K18" s="37">
        <v>500</v>
      </c>
      <c r="L18" s="38">
        <v>749</v>
      </c>
      <c r="M18" s="39">
        <v>2137</v>
      </c>
      <c r="N18" s="40">
        <v>1420</v>
      </c>
    </row>
    <row r="19" spans="1:14" ht="18.899999999999999" customHeight="1">
      <c r="A19" s="29">
        <v>16</v>
      </c>
      <c r="B19" s="34" t="s">
        <v>58</v>
      </c>
      <c r="C19" s="34">
        <v>25</v>
      </c>
      <c r="D19" s="41">
        <v>199</v>
      </c>
      <c r="E19" s="29">
        <v>1500</v>
      </c>
      <c r="F19" s="30">
        <v>783</v>
      </c>
      <c r="G19" s="31">
        <v>1500</v>
      </c>
      <c r="H19" s="30">
        <v>783</v>
      </c>
      <c r="I19" s="32">
        <v>17</v>
      </c>
      <c r="J19" s="37" t="s">
        <v>69</v>
      </c>
      <c r="K19" s="37">
        <v>250</v>
      </c>
      <c r="L19" s="38">
        <v>499</v>
      </c>
      <c r="M19" s="39">
        <v>1986</v>
      </c>
      <c r="N19" s="40">
        <v>1296</v>
      </c>
    </row>
    <row r="20" spans="1:14" ht="18.899999999999999" customHeight="1">
      <c r="A20" s="42">
        <v>17</v>
      </c>
      <c r="B20" s="43"/>
      <c r="C20" s="43"/>
      <c r="D20" s="44">
        <v>24</v>
      </c>
      <c r="E20" s="45"/>
      <c r="F20" s="46"/>
      <c r="G20" s="47"/>
      <c r="H20" s="46"/>
      <c r="I20" s="36">
        <v>18</v>
      </c>
      <c r="J20" s="37" t="s">
        <v>59</v>
      </c>
      <c r="K20" s="37">
        <v>25</v>
      </c>
      <c r="L20" s="38">
        <v>249</v>
      </c>
      <c r="M20" s="39">
        <v>1834</v>
      </c>
      <c r="N20" s="40">
        <v>1117</v>
      </c>
    </row>
    <row r="21" spans="1:14" ht="18.899999999999999" customHeight="1">
      <c r="I21" s="48">
        <v>19</v>
      </c>
      <c r="J21" s="49"/>
      <c r="K21" s="43"/>
      <c r="L21" s="44">
        <v>24</v>
      </c>
      <c r="M21" s="45"/>
      <c r="N21" s="46"/>
    </row>
    <row r="23" spans="1:14" ht="20.100000000000001" customHeight="1">
      <c r="C23" s="60" t="s">
        <v>60</v>
      </c>
      <c r="D23" s="60" t="s">
        <v>61</v>
      </c>
      <c r="E23" s="60" t="s">
        <v>62</v>
      </c>
      <c r="F23" s="60"/>
      <c r="G23" s="60" t="s">
        <v>63</v>
      </c>
      <c r="H23" s="60" t="s">
        <v>64</v>
      </c>
      <c r="I23" s="60" t="s">
        <v>65</v>
      </c>
      <c r="J23" s="60"/>
      <c r="K23" s="60" t="s">
        <v>66</v>
      </c>
      <c r="L23" s="60" t="s">
        <v>67</v>
      </c>
    </row>
    <row r="24" spans="1:14" ht="20.100000000000001" customHeight="1">
      <c r="C24" s="60"/>
      <c r="D24" s="60"/>
      <c r="E24" s="60"/>
      <c r="F24" s="60"/>
      <c r="G24" s="60"/>
      <c r="H24" s="60"/>
      <c r="I24" s="33" t="s">
        <v>30</v>
      </c>
      <c r="J24" s="33" t="s">
        <v>31</v>
      </c>
      <c r="K24" s="60"/>
      <c r="L24" s="60"/>
    </row>
    <row r="25" spans="1:14" ht="20.100000000000001" customHeight="1">
      <c r="C25" s="60"/>
      <c r="D25" s="33">
        <v>4480</v>
      </c>
      <c r="E25" s="22" t="s">
        <v>68</v>
      </c>
      <c r="F25" s="33" t="s">
        <v>31</v>
      </c>
      <c r="G25" s="33">
        <f>MATCH(D25,D4:D20,-1)</f>
        <v>8</v>
      </c>
      <c r="H25" s="33">
        <f>MATCH(D25,L3:L21,-1)</f>
        <v>13</v>
      </c>
      <c r="I25" s="33">
        <f>LOOKUP(G25,A4:H20,E4:E20)</f>
        <v>2074</v>
      </c>
      <c r="J25" s="33">
        <f>LOOKUP(G25,A4:H20,G4:G20)</f>
        <v>2074</v>
      </c>
      <c r="K25" s="33">
        <f>LOOKUP(H25,I3:N21,M3:M21)</f>
        <v>2317</v>
      </c>
      <c r="L25" s="33">
        <f>IF(E25="高速",LOOKUP(MATCH(D25,L3:L21,-1),I3:N21,M3:M21),IF(E25&amp;F25="普速电化",LOOKUP(MATCH(D25,D4:D20,-1),A4:H20,G4:G20),IF(E25&amp;F25="普速非电化",LOOKUP(MATCH(D25,D4:D20,-1),A4:H20,E4:E20),"错误")))</f>
        <v>2074</v>
      </c>
    </row>
  </sheetData>
  <mergeCells count="16">
    <mergeCell ref="A1:H1"/>
    <mergeCell ref="I1:N1"/>
    <mergeCell ref="E2:F2"/>
    <mergeCell ref="G2:H2"/>
    <mergeCell ref="I23:J23"/>
    <mergeCell ref="A2:A3"/>
    <mergeCell ref="B2:B3"/>
    <mergeCell ref="C2:C3"/>
    <mergeCell ref="C23:C25"/>
    <mergeCell ref="D2:D3"/>
    <mergeCell ref="D23:D24"/>
    <mergeCell ref="G23:G24"/>
    <mergeCell ref="H23:H24"/>
    <mergeCell ref="K23:K24"/>
    <mergeCell ref="L23:L24"/>
    <mergeCell ref="E23:F24"/>
  </mergeCells>
  <phoneticPr fontId="18" type="noConversion"/>
  <conditionalFormatting sqref="E25">
    <cfRule type="containsBlanks" dxfId="2" priority="2" stopIfTrue="1">
      <formula>LEN(TRIM(E25))=0</formula>
    </cfRule>
    <cfRule type="expression" dxfId="1" priority="3" stopIfTrue="1">
      <formula>""</formula>
    </cfRule>
  </conditionalFormatting>
  <conditionalFormatting sqref="F25">
    <cfRule type="containsBlanks" dxfId="0" priority="1" stopIfTrue="1">
      <formula>LEN(TRIM(F25))=0</formula>
    </cfRule>
  </conditionalFormatting>
  <dataValidations count="2">
    <dataValidation type="list" allowBlank="1" showInputMessage="1" showErrorMessage="1" sqref="E25" xr:uid="{00000000-0002-0000-0000-000000000000}">
      <formula1>"高速,普速"</formula1>
    </dataValidation>
    <dataValidation type="list" allowBlank="1" showInputMessage="1" showErrorMessage="1" sqref="F25" xr:uid="{00000000-0002-0000-0000-000001000000}">
      <formula1>"电化,非电化"</formula1>
    </dataValidation>
  </dataValidations>
  <printOptions horizontalCentered="1" vertic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Q30"/>
  <sheetViews>
    <sheetView workbookViewId="0">
      <selection activeCell="Q35" sqref="Q35"/>
    </sheetView>
  </sheetViews>
  <sheetFormatPr defaultColWidth="9" defaultRowHeight="14.4"/>
  <cols>
    <col min="1" max="1" width="3.88671875" customWidth="1"/>
    <col min="2" max="2" width="8.33203125" customWidth="1"/>
    <col min="3" max="3" width="10.6640625" customWidth="1"/>
    <col min="4" max="4" width="6.44140625" customWidth="1"/>
    <col min="5" max="17" width="3.88671875" customWidth="1"/>
  </cols>
  <sheetData>
    <row r="1" spans="1:17" ht="20.399999999999999">
      <c r="A1" s="79" t="s">
        <v>18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17">
      <c r="A2" s="80" t="s">
        <v>19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</row>
    <row r="3" spans="1:17">
      <c r="A3" s="1"/>
    </row>
    <row r="4" spans="1:17">
      <c r="A4" s="68" t="s">
        <v>0</v>
      </c>
      <c r="B4" s="70" t="s">
        <v>1</v>
      </c>
      <c r="C4" s="70" t="s">
        <v>2</v>
      </c>
      <c r="D4" s="70" t="s">
        <v>3</v>
      </c>
      <c r="E4" s="70" t="s">
        <v>4</v>
      </c>
      <c r="F4" s="81" t="s">
        <v>5</v>
      </c>
      <c r="G4" s="81"/>
      <c r="H4" s="72" t="s">
        <v>6</v>
      </c>
      <c r="I4" s="70" t="s">
        <v>7</v>
      </c>
      <c r="J4" s="70"/>
      <c r="K4" s="70"/>
      <c r="L4" s="70"/>
      <c r="M4" s="70"/>
      <c r="N4" s="70"/>
      <c r="O4" s="70" t="s">
        <v>8</v>
      </c>
      <c r="P4" s="70"/>
      <c r="Q4" s="74" t="s">
        <v>9</v>
      </c>
    </row>
    <row r="5" spans="1:17" ht="17.25" customHeight="1">
      <c r="A5" s="69"/>
      <c r="B5" s="71"/>
      <c r="C5" s="71"/>
      <c r="D5" s="71"/>
      <c r="E5" s="71"/>
      <c r="F5" s="71" t="s">
        <v>10</v>
      </c>
      <c r="G5" s="71" t="s">
        <v>11</v>
      </c>
      <c r="H5" s="73"/>
      <c r="I5" s="71" t="s">
        <v>12</v>
      </c>
      <c r="J5" s="71" t="s">
        <v>13</v>
      </c>
      <c r="K5" s="71" t="s">
        <v>14</v>
      </c>
      <c r="L5" s="71"/>
      <c r="M5" s="71" t="s">
        <v>15</v>
      </c>
      <c r="N5" s="71"/>
      <c r="O5" s="73" t="s">
        <v>14</v>
      </c>
      <c r="P5" s="73" t="s">
        <v>15</v>
      </c>
      <c r="Q5" s="75"/>
    </row>
    <row r="6" spans="1:17" ht="27" customHeight="1">
      <c r="A6" s="69"/>
      <c r="B6" s="71"/>
      <c r="C6" s="71"/>
      <c r="D6" s="71"/>
      <c r="E6" s="71"/>
      <c r="F6" s="71"/>
      <c r="G6" s="71"/>
      <c r="H6" s="73"/>
      <c r="I6" s="71"/>
      <c r="J6" s="71"/>
      <c r="K6" s="2" t="s">
        <v>16</v>
      </c>
      <c r="L6" s="2" t="s">
        <v>17</v>
      </c>
      <c r="M6" s="2" t="s">
        <v>16</v>
      </c>
      <c r="N6" s="2" t="s">
        <v>17</v>
      </c>
      <c r="O6" s="73"/>
      <c r="P6" s="73"/>
      <c r="Q6" s="75"/>
    </row>
    <row r="7" spans="1:17" ht="12.6" customHeight="1">
      <c r="A7" s="3">
        <v>1</v>
      </c>
      <c r="B7" s="4"/>
      <c r="C7" s="5"/>
      <c r="D7" s="6"/>
      <c r="E7" s="7"/>
      <c r="F7" s="7"/>
      <c r="G7" s="4"/>
      <c r="H7" s="8"/>
      <c r="I7" s="4"/>
      <c r="J7" s="4"/>
      <c r="K7" s="15"/>
      <c r="L7" s="15"/>
      <c r="M7" s="15"/>
      <c r="N7" s="15"/>
      <c r="O7" s="16"/>
      <c r="P7" s="16"/>
      <c r="Q7" s="19"/>
    </row>
    <row r="8" spans="1:17" ht="12.6" customHeight="1">
      <c r="A8" s="3">
        <v>2</v>
      </c>
      <c r="B8" s="4"/>
      <c r="C8" s="5"/>
      <c r="D8" s="6"/>
      <c r="E8" s="7"/>
      <c r="F8" s="7"/>
      <c r="G8" s="4"/>
      <c r="H8" s="8"/>
      <c r="I8" s="4"/>
      <c r="J8" s="4"/>
      <c r="K8" s="15"/>
      <c r="L8" s="15"/>
      <c r="M8" s="15"/>
      <c r="N8" s="15"/>
      <c r="O8" s="16"/>
      <c r="P8" s="16"/>
      <c r="Q8" s="19"/>
    </row>
    <row r="9" spans="1:17" ht="12.6" customHeight="1">
      <c r="A9" s="3">
        <v>3</v>
      </c>
      <c r="B9" s="4"/>
      <c r="C9" s="5"/>
      <c r="D9" s="6"/>
      <c r="E9" s="7"/>
      <c r="F9" s="7"/>
      <c r="G9" s="4"/>
      <c r="H9" s="8"/>
      <c r="I9" s="4"/>
      <c r="J9" s="4"/>
      <c r="K9" s="15"/>
      <c r="L9" s="15"/>
      <c r="M9" s="15"/>
      <c r="N9" s="15"/>
      <c r="O9" s="16"/>
      <c r="P9" s="16"/>
      <c r="Q9" s="19"/>
    </row>
    <row r="10" spans="1:17" ht="12.6" customHeight="1">
      <c r="A10" s="3">
        <v>4</v>
      </c>
      <c r="B10" s="4"/>
      <c r="C10" s="5"/>
      <c r="D10" s="8"/>
      <c r="E10" s="4"/>
      <c r="F10" s="5"/>
      <c r="G10" s="4"/>
      <c r="H10" s="8"/>
      <c r="I10" s="4"/>
      <c r="J10" s="4"/>
      <c r="K10" s="15"/>
      <c r="L10" s="15"/>
      <c r="M10" s="15"/>
      <c r="N10" s="15"/>
      <c r="O10" s="16"/>
      <c r="P10" s="16"/>
      <c r="Q10" s="19"/>
    </row>
    <row r="11" spans="1:17" ht="12.6" customHeight="1">
      <c r="A11" s="3">
        <v>5</v>
      </c>
      <c r="B11" s="9"/>
      <c r="C11" s="9"/>
      <c r="D11" s="10"/>
      <c r="E11" s="11"/>
      <c r="F11" s="4"/>
      <c r="G11" s="4"/>
      <c r="H11" s="9"/>
      <c r="I11" s="4"/>
      <c r="J11" s="15"/>
      <c r="K11" s="15"/>
      <c r="L11" s="15"/>
      <c r="M11" s="15"/>
      <c r="N11" s="15"/>
      <c r="O11" s="16"/>
      <c r="P11" s="16"/>
      <c r="Q11" s="19"/>
    </row>
    <row r="12" spans="1:17" ht="12.6" customHeight="1">
      <c r="A12" s="3">
        <v>6</v>
      </c>
      <c r="B12" s="9"/>
      <c r="C12" s="12"/>
      <c r="D12" s="13"/>
      <c r="E12" s="11"/>
      <c r="F12" s="4"/>
      <c r="G12" s="4"/>
      <c r="H12" s="4"/>
      <c r="I12" s="4"/>
      <c r="J12" s="15"/>
      <c r="K12" s="15"/>
      <c r="L12" s="15"/>
      <c r="M12" s="15"/>
      <c r="N12" s="15"/>
      <c r="O12" s="16"/>
      <c r="P12" s="16"/>
      <c r="Q12" s="19"/>
    </row>
    <row r="13" spans="1:17" ht="12.6" customHeight="1">
      <c r="A13" s="3">
        <v>7</v>
      </c>
      <c r="B13" s="9"/>
      <c r="C13" s="9"/>
      <c r="D13" s="13"/>
      <c r="E13" s="11"/>
      <c r="F13" s="4"/>
      <c r="G13" s="4"/>
      <c r="H13" s="4"/>
      <c r="I13" s="4"/>
      <c r="J13" s="15"/>
      <c r="K13" s="15"/>
      <c r="L13" s="15"/>
      <c r="M13" s="15"/>
      <c r="N13" s="15"/>
      <c r="O13" s="16"/>
      <c r="P13" s="16"/>
      <c r="Q13" s="19"/>
    </row>
    <row r="14" spans="1:17" ht="12.6" customHeight="1">
      <c r="A14" s="3">
        <v>8</v>
      </c>
      <c r="B14" s="9"/>
      <c r="C14" s="9"/>
      <c r="D14" s="14"/>
      <c r="E14" s="9"/>
      <c r="F14" s="4"/>
      <c r="G14" s="4"/>
      <c r="H14" s="9"/>
      <c r="I14" s="4"/>
      <c r="J14" s="17"/>
      <c r="K14" s="18"/>
      <c r="L14" s="18"/>
      <c r="M14" s="18"/>
      <c r="N14" s="18"/>
      <c r="O14" s="16"/>
      <c r="P14" s="16"/>
      <c r="Q14" s="20"/>
    </row>
    <row r="15" spans="1:17" ht="12.6" customHeight="1">
      <c r="A15" s="3">
        <v>9</v>
      </c>
      <c r="B15" s="9"/>
      <c r="C15" s="9"/>
      <c r="D15" s="14"/>
      <c r="E15" s="9"/>
      <c r="F15" s="4"/>
      <c r="G15" s="4"/>
      <c r="H15" s="9"/>
      <c r="I15" s="4"/>
      <c r="J15" s="17"/>
      <c r="K15" s="18"/>
      <c r="L15" s="18"/>
      <c r="M15" s="18"/>
      <c r="N15" s="18"/>
      <c r="O15" s="16"/>
      <c r="P15" s="16"/>
      <c r="Q15" s="20"/>
    </row>
    <row r="16" spans="1:17" ht="12.6" customHeight="1">
      <c r="A16" s="3">
        <v>10</v>
      </c>
      <c r="B16" s="9"/>
      <c r="C16" s="9"/>
      <c r="D16" s="14"/>
      <c r="E16" s="9"/>
      <c r="F16" s="4"/>
      <c r="G16" s="4"/>
      <c r="H16" s="9"/>
      <c r="I16" s="4"/>
      <c r="J16" s="17"/>
      <c r="K16" s="18"/>
      <c r="L16" s="18"/>
      <c r="M16" s="18"/>
      <c r="N16" s="18"/>
      <c r="O16" s="16"/>
      <c r="P16" s="16"/>
      <c r="Q16" s="19"/>
    </row>
    <row r="17" spans="1:17" ht="12.6" customHeight="1">
      <c r="A17" s="3">
        <v>11</v>
      </c>
      <c r="B17" s="9"/>
      <c r="C17" s="9"/>
      <c r="D17" s="14"/>
      <c r="E17" s="9"/>
      <c r="F17" s="4"/>
      <c r="G17" s="4"/>
      <c r="H17" s="9"/>
      <c r="I17" s="4"/>
      <c r="J17" s="17"/>
      <c r="K17" s="18"/>
      <c r="L17" s="18"/>
      <c r="M17" s="18"/>
      <c r="N17" s="18"/>
      <c r="O17" s="16"/>
      <c r="P17" s="16"/>
      <c r="Q17" s="19"/>
    </row>
    <row r="18" spans="1:17" ht="12.6" customHeight="1">
      <c r="A18" s="3">
        <v>12</v>
      </c>
      <c r="B18" s="9"/>
      <c r="C18" s="9"/>
      <c r="D18" s="14"/>
      <c r="E18" s="9"/>
      <c r="F18" s="4"/>
      <c r="G18" s="4"/>
      <c r="H18" s="9"/>
      <c r="I18" s="4"/>
      <c r="J18" s="4"/>
      <c r="K18" s="15"/>
      <c r="L18" s="15"/>
      <c r="M18" s="15"/>
      <c r="N18" s="15"/>
      <c r="O18" s="16"/>
      <c r="P18" s="16"/>
      <c r="Q18" s="21"/>
    </row>
    <row r="19" spans="1:17" ht="12.6" customHeight="1">
      <c r="A19" s="3">
        <v>13</v>
      </c>
      <c r="B19" s="9"/>
      <c r="C19" s="9"/>
      <c r="D19" s="14"/>
      <c r="E19" s="9"/>
      <c r="F19" s="4"/>
      <c r="G19" s="4"/>
      <c r="H19" s="9"/>
      <c r="I19" s="4"/>
      <c r="J19" s="4"/>
      <c r="K19" s="15"/>
      <c r="L19" s="15"/>
      <c r="M19" s="15"/>
      <c r="N19" s="15"/>
      <c r="O19" s="16"/>
      <c r="P19" s="16"/>
      <c r="Q19" s="21"/>
    </row>
    <row r="20" spans="1:17" ht="12.6" customHeight="1">
      <c r="A20" s="3">
        <v>14</v>
      </c>
      <c r="B20" s="9"/>
      <c r="C20" s="9"/>
      <c r="D20" s="14"/>
      <c r="E20" s="9"/>
      <c r="F20" s="4"/>
      <c r="G20" s="4"/>
      <c r="H20" s="9"/>
      <c r="I20" s="4"/>
      <c r="J20" s="4"/>
      <c r="K20" s="15"/>
      <c r="L20" s="15"/>
      <c r="M20" s="15"/>
      <c r="N20" s="15"/>
      <c r="O20" s="16"/>
      <c r="P20" s="16"/>
      <c r="Q20" s="20"/>
    </row>
    <row r="21" spans="1:17" ht="12.6" customHeight="1">
      <c r="A21" s="3">
        <v>15</v>
      </c>
      <c r="B21" s="9"/>
      <c r="C21" s="9"/>
      <c r="D21" s="14"/>
      <c r="E21" s="11"/>
      <c r="F21" s="4"/>
      <c r="G21" s="4"/>
      <c r="H21" s="9"/>
      <c r="I21" s="4"/>
      <c r="J21" s="4"/>
      <c r="K21" s="15"/>
      <c r="L21" s="15"/>
      <c r="M21" s="15"/>
      <c r="N21" s="15"/>
      <c r="O21" s="16"/>
      <c r="P21" s="16"/>
      <c r="Q21" s="20"/>
    </row>
    <row r="22" spans="1:17" ht="12.6" customHeight="1">
      <c r="A22" s="3">
        <v>16</v>
      </c>
      <c r="B22" s="9"/>
      <c r="C22" s="9"/>
      <c r="D22" s="14"/>
      <c r="E22" s="11"/>
      <c r="F22" s="4"/>
      <c r="G22" s="4"/>
      <c r="H22" s="9"/>
      <c r="I22" s="4"/>
      <c r="J22" s="4"/>
      <c r="K22" s="15"/>
      <c r="L22" s="15"/>
      <c r="M22" s="15"/>
      <c r="N22" s="15"/>
      <c r="O22" s="16"/>
      <c r="P22" s="16"/>
      <c r="Q22" s="20"/>
    </row>
    <row r="23" spans="1:17" ht="12.6" customHeight="1">
      <c r="A23" s="3">
        <v>17</v>
      </c>
      <c r="B23" s="9"/>
      <c r="C23" s="9"/>
      <c r="D23" s="9"/>
      <c r="E23" s="9"/>
      <c r="F23" s="4"/>
      <c r="G23" s="4"/>
      <c r="H23" s="9"/>
      <c r="I23" s="4"/>
      <c r="J23" s="4"/>
      <c r="K23" s="15"/>
      <c r="L23" s="15"/>
      <c r="M23" s="15"/>
      <c r="N23" s="15"/>
      <c r="O23" s="16"/>
      <c r="P23" s="16"/>
      <c r="Q23" s="20"/>
    </row>
    <row r="24" spans="1:17" ht="12.6" customHeight="1">
      <c r="A24" s="3">
        <v>18</v>
      </c>
      <c r="B24" s="9"/>
      <c r="C24" s="9"/>
      <c r="D24" s="9"/>
      <c r="E24" s="9"/>
      <c r="F24" s="4"/>
      <c r="G24" s="4"/>
      <c r="H24" s="9"/>
      <c r="I24" s="4"/>
      <c r="J24" s="4"/>
      <c r="K24" s="15"/>
      <c r="L24" s="15"/>
      <c r="M24" s="15"/>
      <c r="N24" s="15"/>
      <c r="O24" s="16"/>
      <c r="P24" s="16"/>
      <c r="Q24" s="20"/>
    </row>
    <row r="25" spans="1:17" ht="12.6" customHeight="1">
      <c r="A25" s="3">
        <v>19</v>
      </c>
      <c r="B25" s="9"/>
      <c r="C25" s="9"/>
      <c r="D25" s="9"/>
      <c r="E25" s="9"/>
      <c r="F25" s="4"/>
      <c r="G25" s="4"/>
      <c r="H25" s="8"/>
      <c r="I25" s="4"/>
      <c r="J25" s="4"/>
      <c r="K25" s="18"/>
      <c r="L25" s="18"/>
      <c r="M25" s="18"/>
      <c r="N25" s="18"/>
      <c r="O25" s="16"/>
      <c r="P25" s="16"/>
      <c r="Q25" s="20"/>
    </row>
    <row r="26" spans="1:17" ht="12.6" customHeight="1">
      <c r="A26" s="3">
        <v>20</v>
      </c>
      <c r="B26" s="9"/>
      <c r="C26" s="9"/>
      <c r="D26" s="9"/>
      <c r="E26" s="9"/>
      <c r="F26" s="4"/>
      <c r="G26" s="4"/>
      <c r="H26" s="8"/>
      <c r="I26" s="4"/>
      <c r="J26" s="4"/>
      <c r="K26" s="18"/>
      <c r="L26" s="18"/>
      <c r="M26" s="18"/>
      <c r="N26" s="18"/>
      <c r="O26" s="16"/>
      <c r="P26" s="16"/>
      <c r="Q26" s="19"/>
    </row>
    <row r="27" spans="1:17">
      <c r="A27" s="76" t="s">
        <v>20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</row>
    <row r="28" spans="1:17">
      <c r="A28" s="77" t="s">
        <v>21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1:17">
      <c r="A29" s="78" t="s">
        <v>22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</row>
    <row r="30" spans="1:17">
      <c r="A30" s="67" t="s">
        <v>23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</row>
  </sheetData>
  <mergeCells count="24">
    <mergeCell ref="A27:Q27"/>
    <mergeCell ref="A28:Q28"/>
    <mergeCell ref="A29:Q29"/>
    <mergeCell ref="A1:Q1"/>
    <mergeCell ref="A2:Q2"/>
    <mergeCell ref="F4:G4"/>
    <mergeCell ref="I4:N4"/>
    <mergeCell ref="O4:P4"/>
    <mergeCell ref="A30:Q30"/>
    <mergeCell ref="A4:A6"/>
    <mergeCell ref="B4:B6"/>
    <mergeCell ref="C4:C6"/>
    <mergeCell ref="D4:D6"/>
    <mergeCell ref="E4:E6"/>
    <mergeCell ref="F5:F6"/>
    <mergeCell ref="G5:G6"/>
    <mergeCell ref="H4:H6"/>
    <mergeCell ref="I5:I6"/>
    <mergeCell ref="J5:J6"/>
    <mergeCell ref="O5:O6"/>
    <mergeCell ref="P5:P6"/>
    <mergeCell ref="Q4:Q6"/>
    <mergeCell ref="K5:L5"/>
    <mergeCell ref="M5:N5"/>
  </mergeCells>
  <phoneticPr fontId="18" type="noConversion"/>
  <pageMargins left="0.75" right="0.75" top="1" bottom="1" header="0.50902777777777797" footer="0.5090277777777779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限界标准</vt:lpstr>
      <vt:lpstr>超限表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2020-07-17T08:48:32Z</cp:lastPrinted>
  <dcterms:created xsi:type="dcterms:W3CDTF">2018-12-01T14:03:00Z</dcterms:created>
  <dcterms:modified xsi:type="dcterms:W3CDTF">2020-08-08T01:41:57Z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